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hidePivotFieldList="1"/>
  <mc:AlternateContent xmlns:mc="http://schemas.openxmlformats.org/markup-compatibility/2006">
    <mc:Choice Requires="x15">
      <x15ac:absPath xmlns:x15ac="http://schemas.microsoft.com/office/spreadsheetml/2010/11/ac" url="https://hopuk-my.sharepoint.com/personal/stokesg_parliament_uk/Documents/JO/"/>
    </mc:Choice>
  </mc:AlternateContent>
  <xr:revisionPtr revIDLastSave="0" documentId="8_{190B816C-AA3F-41DF-995B-A20119F57411}" xr6:coauthVersionLast="47" xr6:coauthVersionMax="47" xr10:uidLastSave="{00000000-0000-0000-0000-000000000000}"/>
  <bookViews>
    <workbookView xWindow="28680" yWindow="-8490" windowWidth="29040" windowHeight="15720" activeTab="1" xr2:uid="{00000000-000D-0000-FFFF-FFFF00000000}"/>
  </bookViews>
  <sheets>
    <sheet name="Chamber" sheetId="9" r:id="rId1"/>
    <sheet name="Westminster Hall" sheetId="11" r:id="rId2"/>
    <sheet name="Subject list - Chamber" sheetId="4" r:id="rId3"/>
    <sheet name="Subject list - WH" sheetId="13" r:id="rId4"/>
    <sheet name="MoI" sheetId="5" r:id="rId5"/>
  </sheets>
  <definedNames>
    <definedName name="_xlnm._FilterDatabase" localSheetId="0" hidden="1">Chamber!$A$1:$G$3353</definedName>
    <definedName name="subjects_val" localSheetId="2">ch_subjects[[#All],[Permitted subjects]]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30" i="11" l="1" a="1"/>
  <c r="G1530" i="11" s="1"/>
  <c r="G1529" i="11" a="1"/>
  <c r="G1529" i="11" s="1"/>
  <c r="H1529" i="11"/>
  <c r="J1529" i="11"/>
  <c r="G1528" i="11" a="1"/>
  <c r="G1528" i="11" s="1"/>
  <c r="H1528" i="11"/>
  <c r="J1528" i="11"/>
  <c r="G1527" i="11" a="1"/>
  <c r="G1527" i="11" s="1"/>
  <c r="H1527" i="11"/>
  <c r="J1527" i="11"/>
  <c r="G1526" i="11" a="1"/>
  <c r="G1526" i="11" s="1"/>
  <c r="H1526" i="11"/>
  <c r="J1526" i="11"/>
  <c r="G421" i="9" a="1"/>
  <c r="G421" i="9" s="1"/>
  <c r="H421" i="9"/>
  <c r="J421" i="9" a="1"/>
  <c r="J421" i="9" s="1"/>
  <c r="L421" i="9"/>
  <c r="L1537" i="9"/>
  <c r="J1537" i="9" a="1"/>
  <c r="J1537" i="9" s="1"/>
  <c r="K1537" i="9" s="1" a="1"/>
  <c r="K1537" i="9" s="1"/>
  <c r="H1537" i="9"/>
  <c r="G1537" i="9" a="1"/>
  <c r="G1537" i="9" s="1"/>
  <c r="L1558" i="9"/>
  <c r="L1559" i="9"/>
  <c r="L1560" i="9"/>
  <c r="L1561" i="9"/>
  <c r="L1562" i="9"/>
  <c r="L1563" i="9"/>
  <c r="L1564" i="9"/>
  <c r="L1565" i="9"/>
  <c r="L1566" i="9"/>
  <c r="L1567" i="9"/>
  <c r="L1568" i="9"/>
  <c r="L1569" i="9"/>
  <c r="L1570" i="9"/>
  <c r="K1557" i="9" a="1"/>
  <c r="K1557" i="9" s="1"/>
  <c r="K1558" i="9" a="1"/>
  <c r="K1558" i="9" s="1"/>
  <c r="K1571" i="9" a="1"/>
  <c r="K1571" i="9" s="1"/>
  <c r="J1557" i="9" a="1"/>
  <c r="J1557" i="9" s="1"/>
  <c r="J1558" i="9" a="1"/>
  <c r="J1558" i="9" s="1"/>
  <c r="J1559" i="9" a="1"/>
  <c r="J1559" i="9" s="1"/>
  <c r="J1560" i="9" a="1"/>
  <c r="J1560" i="9" s="1"/>
  <c r="J1561" i="9" a="1"/>
  <c r="J1561" i="9" s="1"/>
  <c r="J1562" i="9" a="1"/>
  <c r="J1562" i="9" s="1"/>
  <c r="J1563" i="9" a="1"/>
  <c r="J1563" i="9" s="1"/>
  <c r="J1564" i="9" a="1"/>
  <c r="J1564" i="9" s="1"/>
  <c r="J1565" i="9" a="1"/>
  <c r="J1565" i="9" s="1"/>
  <c r="J1566" i="9" a="1"/>
  <c r="J1566" i="9" s="1"/>
  <c r="J1567" i="9" a="1"/>
  <c r="J1567" i="9" s="1"/>
  <c r="J1568" i="9" a="1"/>
  <c r="J1568" i="9" s="1"/>
  <c r="J1569" i="9" a="1"/>
  <c r="J1569" i="9" s="1"/>
  <c r="J1570" i="9" a="1"/>
  <c r="J1570" i="9" s="1"/>
  <c r="K1570" i="9" s="1" a="1"/>
  <c r="K1570" i="9" s="1"/>
  <c r="J1571" i="9" a="1"/>
  <c r="J1571" i="9" s="1"/>
  <c r="H1566" i="9"/>
  <c r="G1571" i="9" a="1"/>
  <c r="G1571" i="9" s="1"/>
  <c r="G1557" i="9" a="1"/>
  <c r="G1557" i="9" s="1"/>
  <c r="G1558" i="9" a="1"/>
  <c r="G1558" i="9" s="1"/>
  <c r="G1559" i="9" a="1"/>
  <c r="G1559" i="9" s="1"/>
  <c r="G1560" i="9" a="1"/>
  <c r="G1560" i="9" s="1"/>
  <c r="G1561" i="9" a="1"/>
  <c r="G1561" i="9" s="1"/>
  <c r="H1559" i="9"/>
  <c r="H1560" i="9"/>
  <c r="H1561" i="9"/>
  <c r="H1562" i="9"/>
  <c r="H1563" i="9"/>
  <c r="H1558" i="9"/>
  <c r="L1461" i="9"/>
  <c r="L1463" i="9"/>
  <c r="L1464" i="9"/>
  <c r="L1465" i="9"/>
  <c r="L1466" i="9"/>
  <c r="L1467" i="9"/>
  <c r="L1468" i="9"/>
  <c r="L1469" i="9"/>
  <c r="L1470" i="9"/>
  <c r="L1471" i="9"/>
  <c r="L1472" i="9"/>
  <c r="L1473" i="9"/>
  <c r="L1474" i="9"/>
  <c r="L1475" i="9"/>
  <c r="K1462" i="9" a="1"/>
  <c r="K1462" i="9" s="1"/>
  <c r="K1463" i="9" a="1"/>
  <c r="K1463" i="9" s="1"/>
  <c r="K1476" i="9" a="1"/>
  <c r="K1476" i="9" s="1"/>
  <c r="J1461" i="9" a="1"/>
  <c r="J1461" i="9" s="1"/>
  <c r="J1462" i="9" a="1"/>
  <c r="J1462" i="9" s="1"/>
  <c r="J1463" i="9" a="1"/>
  <c r="J1463" i="9" s="1"/>
  <c r="J1464" i="9" a="1"/>
  <c r="J1464" i="9" s="1"/>
  <c r="J1465" i="9" a="1"/>
  <c r="J1465" i="9" s="1"/>
  <c r="J1466" i="9" a="1"/>
  <c r="J1466" i="9" s="1"/>
  <c r="J1467" i="9" a="1"/>
  <c r="J1467" i="9" s="1"/>
  <c r="J1468" i="9" a="1"/>
  <c r="J1468" i="9" s="1"/>
  <c r="J1469" i="9" a="1"/>
  <c r="J1469" i="9" s="1"/>
  <c r="J1470" i="9" a="1"/>
  <c r="J1470" i="9" s="1"/>
  <c r="J1471" i="9" a="1"/>
  <c r="J1471" i="9" s="1"/>
  <c r="J1472" i="9" a="1"/>
  <c r="J1472" i="9" s="1"/>
  <c r="J1473" i="9" a="1"/>
  <c r="J1473" i="9" s="1"/>
  <c r="J1474" i="9" a="1"/>
  <c r="J1474" i="9" s="1"/>
  <c r="J1475" i="9" a="1"/>
  <c r="J1475" i="9" s="1"/>
  <c r="K1475" i="9" s="1" a="1"/>
  <c r="K1475" i="9" s="1"/>
  <c r="J1476" i="9" a="1"/>
  <c r="J1476" i="9" s="1"/>
  <c r="H1461" i="9"/>
  <c r="L1449" i="9"/>
  <c r="L1450" i="9"/>
  <c r="L1451" i="9"/>
  <c r="L1452" i="9"/>
  <c r="L1453" i="9"/>
  <c r="L1454" i="9"/>
  <c r="L1455" i="9"/>
  <c r="L1456" i="9"/>
  <c r="L1457" i="9"/>
  <c r="L1458" i="9"/>
  <c r="K1448" i="9" a="1"/>
  <c r="K1448" i="9" s="1"/>
  <c r="K1449" i="9" a="1"/>
  <c r="K1449" i="9" s="1"/>
  <c r="J1448" i="9" a="1"/>
  <c r="J1448" i="9" s="1"/>
  <c r="J1449" i="9" a="1"/>
  <c r="J1449" i="9" s="1"/>
  <c r="J1450" i="9" a="1"/>
  <c r="J1450" i="9" s="1"/>
  <c r="J1451" i="9" a="1"/>
  <c r="J1451" i="9" s="1"/>
  <c r="J1452" i="9" a="1"/>
  <c r="J1452" i="9" s="1"/>
  <c r="J1453" i="9" a="1"/>
  <c r="J1453" i="9" s="1"/>
  <c r="J1454" i="9" a="1"/>
  <c r="J1454" i="9" s="1"/>
  <c r="J1455" i="9" a="1"/>
  <c r="J1455" i="9" s="1"/>
  <c r="J1456" i="9" a="1"/>
  <c r="J1456" i="9" s="1"/>
  <c r="J1457" i="9" a="1"/>
  <c r="J1457" i="9" s="1"/>
  <c r="J1458" i="9" a="1"/>
  <c r="J1458" i="9" s="1"/>
  <c r="L1439" i="9"/>
  <c r="L1440" i="9"/>
  <c r="L1441" i="9"/>
  <c r="L1442" i="9"/>
  <c r="L1443" i="9"/>
  <c r="L1444" i="9"/>
  <c r="L1445" i="9"/>
  <c r="L1446" i="9"/>
  <c r="L1447" i="9"/>
  <c r="K1439" i="9" a="1"/>
  <c r="K1439" i="9" s="1"/>
  <c r="J1440" i="9" a="1"/>
  <c r="J1440" i="9" s="1"/>
  <c r="J1441" i="9" a="1"/>
  <c r="J1441" i="9" s="1"/>
  <c r="J1442" i="9" a="1"/>
  <c r="J1442" i="9" s="1"/>
  <c r="J1443" i="9" a="1"/>
  <c r="J1443" i="9" s="1"/>
  <c r="J1444" i="9" a="1"/>
  <c r="J1444" i="9" s="1"/>
  <c r="J1445" i="9" a="1"/>
  <c r="J1445" i="9" s="1"/>
  <c r="J1446" i="9" a="1"/>
  <c r="J1446" i="9" s="1"/>
  <c r="J1447" i="9" a="1"/>
  <c r="J1447" i="9" s="1"/>
  <c r="G1448" i="9" a="1"/>
  <c r="G1448" i="9" s="1"/>
  <c r="G1442" i="9" a="1"/>
  <c r="G1442" i="9" s="1"/>
  <c r="G1439" i="9" a="1"/>
  <c r="G1439" i="9" s="1"/>
  <c r="G1440" i="9" a="1"/>
  <c r="G1440" i="9" s="1"/>
  <c r="H1449" i="9"/>
  <c r="H1450" i="9"/>
  <c r="H1451" i="9"/>
  <c r="H1452" i="9"/>
  <c r="H1453" i="9"/>
  <c r="H1454" i="9"/>
  <c r="H1455" i="9"/>
  <c r="H1456" i="9"/>
  <c r="H1457" i="9"/>
  <c r="H1458" i="9"/>
  <c r="H1439" i="9"/>
  <c r="H1440" i="9"/>
  <c r="H1441" i="9"/>
  <c r="H1442" i="9"/>
  <c r="H1443" i="9"/>
  <c r="H1444" i="9"/>
  <c r="H1445" i="9"/>
  <c r="H1446" i="9"/>
  <c r="H1447" i="9"/>
  <c r="J1439" i="9" a="1"/>
  <c r="J1439" i="9" s="1"/>
  <c r="G1476" i="9" a="1"/>
  <c r="G1476" i="9" s="1"/>
  <c r="H1463" i="9"/>
  <c r="H1464" i="9"/>
  <c r="H1465" i="9"/>
  <c r="H1466" i="9"/>
  <c r="H1467" i="9"/>
  <c r="H1468" i="9"/>
  <c r="H1469" i="9"/>
  <c r="H1470" i="9"/>
  <c r="H1471" i="9"/>
  <c r="H1472" i="9"/>
  <c r="H1473" i="9"/>
  <c r="H1474" i="9"/>
  <c r="H1475" i="9"/>
  <c r="G1475" i="9" a="1"/>
  <c r="G1475" i="9" s="1"/>
  <c r="G1473" i="9" a="1"/>
  <c r="G1473" i="9" s="1"/>
  <c r="G1472" i="9" a="1"/>
  <c r="G1472" i="9" s="1"/>
  <c r="G1471" i="9" a="1"/>
  <c r="G1471" i="9" s="1"/>
  <c r="G1469" i="9" a="1"/>
  <c r="G1469" i="9" s="1"/>
  <c r="G1468" i="9" a="1"/>
  <c r="G1468" i="9" s="1"/>
  <c r="G1467" i="9" a="1"/>
  <c r="G1467" i="9" s="1"/>
  <c r="G1466" i="9" a="1"/>
  <c r="G1466" i="9" s="1"/>
  <c r="G1464" i="9" a="1"/>
  <c r="G1464" i="9" s="1"/>
  <c r="G1462" i="9" a="1"/>
  <c r="G1462" i="9" s="1"/>
  <c r="G1463" i="9" a="1"/>
  <c r="G1463" i="9" s="1"/>
  <c r="G1459" i="9" a="1"/>
  <c r="G1459" i="9" s="1"/>
  <c r="G546" i="11" a="1"/>
  <c r="G546" i="11" s="1"/>
  <c r="H546" i="11"/>
  <c r="J546" i="11"/>
  <c r="G468" i="11" a="1"/>
  <c r="G468" i="11" s="1"/>
  <c r="H468" i="11"/>
  <c r="J468" i="11"/>
  <c r="G469" i="11" a="1"/>
  <c r="G469" i="11" s="1"/>
  <c r="H469" i="11"/>
  <c r="J469" i="11"/>
  <c r="G462" i="11" a="1"/>
  <c r="G462" i="11" s="1"/>
  <c r="H462" i="11"/>
  <c r="J462" i="11"/>
  <c r="G980" i="11" a="1"/>
  <c r="G980" i="11" s="1"/>
  <c r="H980" i="11"/>
  <c r="J980" i="11"/>
  <c r="G979" i="11" a="1"/>
  <c r="G979" i="11" s="1"/>
  <c r="H979" i="11"/>
  <c r="J979" i="11"/>
  <c r="G615" i="11" a="1"/>
  <c r="G615" i="11" s="1"/>
  <c r="H615" i="11"/>
  <c r="J615" i="11"/>
  <c r="G614" i="11" a="1"/>
  <c r="G614" i="11" s="1"/>
  <c r="H614" i="11"/>
  <c r="J614" i="11"/>
  <c r="G610" i="11" a="1"/>
  <c r="G610" i="11" s="1"/>
  <c r="H610" i="11"/>
  <c r="J610" i="11"/>
  <c r="G609" i="11" a="1"/>
  <c r="G609" i="11" s="1"/>
  <c r="H609" i="11"/>
  <c r="J609" i="11"/>
  <c r="G600" i="11" a="1"/>
  <c r="G600" i="11" s="1"/>
  <c r="H600" i="11"/>
  <c r="J600" i="11"/>
  <c r="G599" i="11" a="1"/>
  <c r="G599" i="11" s="1"/>
  <c r="H599" i="11"/>
  <c r="J599" i="11"/>
  <c r="G593" i="11" a="1"/>
  <c r="G593" i="11" s="1"/>
  <c r="H593" i="11"/>
  <c r="J593" i="11"/>
  <c r="G592" i="11" a="1"/>
  <c r="G592" i="11" s="1"/>
  <c r="H592" i="11"/>
  <c r="J592" i="11"/>
  <c r="G578" i="11" a="1"/>
  <c r="G578" i="11" s="1"/>
  <c r="H578" i="11"/>
  <c r="J578" i="11"/>
  <c r="G573" i="11" a="1"/>
  <c r="G573" i="11" s="1"/>
  <c r="H573" i="11"/>
  <c r="J573" i="11"/>
  <c r="G572" i="11" a="1"/>
  <c r="G572" i="11" s="1"/>
  <c r="H572" i="11"/>
  <c r="J572" i="11"/>
  <c r="G550" i="11" a="1"/>
  <c r="G550" i="11" s="1"/>
  <c r="H550" i="11"/>
  <c r="J550" i="11"/>
  <c r="G549" i="11" a="1"/>
  <c r="G549" i="11" s="1"/>
  <c r="H549" i="11"/>
  <c r="J549" i="11"/>
  <c r="G545" i="11" a="1"/>
  <c r="G545" i="11" s="1"/>
  <c r="H545" i="11"/>
  <c r="J545" i="11"/>
  <c r="G534" i="11" a="1"/>
  <c r="G534" i="11" s="1"/>
  <c r="H534" i="11"/>
  <c r="J534" i="11"/>
  <c r="G533" i="11" a="1"/>
  <c r="G533" i="11" s="1"/>
  <c r="H533" i="11"/>
  <c r="J533" i="11"/>
  <c r="G524" i="11" a="1"/>
  <c r="G524" i="11" s="1"/>
  <c r="H524" i="11"/>
  <c r="J524" i="11"/>
  <c r="G523" i="11" a="1"/>
  <c r="G523" i="11" s="1"/>
  <c r="H523" i="11"/>
  <c r="J523" i="11"/>
  <c r="G476" i="11" a="1"/>
  <c r="G476" i="11" s="1"/>
  <c r="H476" i="11"/>
  <c r="J476" i="11"/>
  <c r="G475" i="11" a="1"/>
  <c r="G475" i="11" s="1"/>
  <c r="H475" i="11"/>
  <c r="J475" i="11"/>
  <c r="G461" i="11" a="1"/>
  <c r="G461" i="11" s="1"/>
  <c r="H461" i="11"/>
  <c r="J461" i="11"/>
  <c r="G418" i="11" a="1"/>
  <c r="G418" i="11" s="1"/>
  <c r="H418" i="11"/>
  <c r="J418" i="11"/>
  <c r="G417" i="11" a="1"/>
  <c r="G417" i="11" s="1"/>
  <c r="H417" i="11"/>
  <c r="J417" i="11"/>
  <c r="G394" i="11" a="1"/>
  <c r="G394" i="11" s="1"/>
  <c r="H394" i="11"/>
  <c r="J394" i="11"/>
  <c r="G393" i="11" a="1"/>
  <c r="G393" i="11" s="1"/>
  <c r="H393" i="11"/>
  <c r="J393" i="11"/>
  <c r="G389" i="11" a="1"/>
  <c r="G389" i="11" s="1"/>
  <c r="H389" i="11"/>
  <c r="J389" i="11"/>
  <c r="G388" i="11" a="1"/>
  <c r="G388" i="11" s="1"/>
  <c r="H388" i="11"/>
  <c r="J388" i="11"/>
  <c r="G384" i="11" a="1"/>
  <c r="G384" i="11" s="1"/>
  <c r="H384" i="11"/>
  <c r="J384" i="11"/>
  <c r="G383" i="11" a="1"/>
  <c r="G383" i="11" s="1"/>
  <c r="H383" i="11"/>
  <c r="J383" i="11"/>
  <c r="G372" i="11" a="1"/>
  <c r="G372" i="11" s="1"/>
  <c r="H372" i="11"/>
  <c r="J372" i="11"/>
  <c r="G371" i="11" a="1"/>
  <c r="G371" i="11" s="1"/>
  <c r="H371" i="11"/>
  <c r="J371" i="11"/>
  <c r="G367" i="11" a="1"/>
  <c r="G367" i="11" s="1"/>
  <c r="H367" i="11"/>
  <c r="J367" i="11"/>
  <c r="G366" i="11" a="1"/>
  <c r="G366" i="11" s="1"/>
  <c r="H366" i="11"/>
  <c r="J366" i="11"/>
  <c r="G327" i="11" a="1"/>
  <c r="G327" i="11" s="1"/>
  <c r="H327" i="11"/>
  <c r="J327" i="11"/>
  <c r="G326" i="11" a="1"/>
  <c r="G326" i="11" s="1"/>
  <c r="H326" i="11"/>
  <c r="J326" i="11"/>
  <c r="G323" i="11" a="1"/>
  <c r="G323" i="11" s="1"/>
  <c r="H323" i="11"/>
  <c r="J323" i="11"/>
  <c r="G322" i="11" a="1"/>
  <c r="G322" i="11" s="1"/>
  <c r="H322" i="11"/>
  <c r="J322" i="11"/>
  <c r="G316" i="11" a="1"/>
  <c r="G316" i="11" s="1"/>
  <c r="H316" i="11"/>
  <c r="J316" i="11"/>
  <c r="G315" i="11" a="1"/>
  <c r="G315" i="11" s="1"/>
  <c r="H315" i="11"/>
  <c r="J315" i="11"/>
  <c r="G304" i="11" a="1"/>
  <c r="G304" i="11" s="1"/>
  <c r="H304" i="11"/>
  <c r="J304" i="11"/>
  <c r="G305" i="11" a="1"/>
  <c r="G305" i="11" s="1"/>
  <c r="H305" i="11"/>
  <c r="J305" i="11"/>
  <c r="G299" i="11" a="1"/>
  <c r="G299" i="11" s="1"/>
  <c r="H299" i="11"/>
  <c r="J299" i="11"/>
  <c r="G300" i="11" a="1"/>
  <c r="G300" i="11" s="1"/>
  <c r="H300" i="11"/>
  <c r="J300" i="11"/>
  <c r="G269" i="11" a="1"/>
  <c r="G269" i="11" s="1"/>
  <c r="G270" i="11" a="1"/>
  <c r="G270" i="11" s="1"/>
  <c r="H269" i="11"/>
  <c r="H270" i="11"/>
  <c r="J269" i="11"/>
  <c r="J270" i="11"/>
  <c r="G249" i="11" a="1"/>
  <c r="G249" i="11" s="1"/>
  <c r="H249" i="11"/>
  <c r="J249" i="11"/>
  <c r="G250" i="11" a="1"/>
  <c r="G250" i="11" s="1"/>
  <c r="H250" i="11"/>
  <c r="J250" i="11"/>
  <c r="G240" i="11" a="1"/>
  <c r="G240" i="11" s="1"/>
  <c r="H240" i="11"/>
  <c r="J240" i="11"/>
  <c r="G241" i="11" a="1"/>
  <c r="G241" i="11" s="1"/>
  <c r="H241" i="11"/>
  <c r="J241" i="11"/>
  <c r="G213" i="11" a="1"/>
  <c r="G213" i="11" s="1"/>
  <c r="H213" i="11"/>
  <c r="J213" i="11"/>
  <c r="G214" i="11" a="1"/>
  <c r="G214" i="11" s="1"/>
  <c r="H214" i="11"/>
  <c r="J214" i="11"/>
  <c r="G173" i="11" a="1"/>
  <c r="G173" i="11" s="1"/>
  <c r="H173" i="11"/>
  <c r="J173" i="11"/>
  <c r="G174" i="11" a="1"/>
  <c r="G174" i="11" s="1"/>
  <c r="H174" i="11"/>
  <c r="J174" i="11"/>
  <c r="G120" i="11" a="1"/>
  <c r="G120" i="11" s="1"/>
  <c r="H120" i="11"/>
  <c r="J120" i="11"/>
  <c r="G121" i="11" a="1"/>
  <c r="G121" i="11" s="1"/>
  <c r="H121" i="11"/>
  <c r="J121" i="11"/>
  <c r="G102" i="11" a="1"/>
  <c r="G102" i="11" s="1"/>
  <c r="H102" i="11"/>
  <c r="J102" i="11"/>
  <c r="G103" i="11" a="1"/>
  <c r="G103" i="11" s="1"/>
  <c r="H103" i="11"/>
  <c r="J103" i="11"/>
  <c r="G94" i="11" a="1"/>
  <c r="G94" i="11" s="1"/>
  <c r="H94" i="11"/>
  <c r="J94" i="11"/>
  <c r="G95" i="11" a="1"/>
  <c r="G95" i="11" s="1"/>
  <c r="H95" i="11"/>
  <c r="J95" i="11"/>
  <c r="G88" i="11" a="1"/>
  <c r="G88" i="11" s="1"/>
  <c r="H88" i="11"/>
  <c r="J88" i="11"/>
  <c r="G89" i="11" a="1"/>
  <c r="G89" i="11" s="1"/>
  <c r="H89" i="11"/>
  <c r="J89" i="11"/>
  <c r="G79" i="11" a="1"/>
  <c r="G79" i="11" s="1"/>
  <c r="H79" i="11"/>
  <c r="J79" i="11"/>
  <c r="G80" i="11" a="1"/>
  <c r="G80" i="11" s="1"/>
  <c r="H80" i="11"/>
  <c r="J80" i="11"/>
  <c r="G58" i="11" a="1"/>
  <c r="G58" i="11" s="1"/>
  <c r="H58" i="11"/>
  <c r="J58" i="11"/>
  <c r="G59" i="11" a="1"/>
  <c r="G59" i="11" s="1"/>
  <c r="H59" i="11"/>
  <c r="J59" i="11"/>
  <c r="G49" i="11" a="1"/>
  <c r="G49" i="11" s="1"/>
  <c r="H49" i="11"/>
  <c r="J49" i="11"/>
  <c r="G50" i="11" a="1"/>
  <c r="G50" i="11" s="1"/>
  <c r="H50" i="11"/>
  <c r="J50" i="11"/>
  <c r="G22" i="11" a="1"/>
  <c r="G22" i="11" s="1"/>
  <c r="H22" i="11"/>
  <c r="J22" i="11"/>
  <c r="G23" i="11" a="1"/>
  <c r="G23" i="11" s="1"/>
  <c r="H23" i="11"/>
  <c r="J23" i="11"/>
  <c r="G1385" i="9" a="1"/>
  <c r="G1385" i="9" s="1"/>
  <c r="H1385" i="9"/>
  <c r="J1385" i="9" a="1"/>
  <c r="J1385" i="9" s="1"/>
  <c r="L1385" i="9"/>
  <c r="G1384" i="9" a="1"/>
  <c r="G1384" i="9" s="1"/>
  <c r="H1384" i="9"/>
  <c r="J1384" i="9" a="1"/>
  <c r="J1384" i="9" s="1"/>
  <c r="L1384" i="9"/>
  <c r="G1372" i="9" a="1"/>
  <c r="G1372" i="9" s="1"/>
  <c r="H1372" i="9"/>
  <c r="J1372" i="9" a="1"/>
  <c r="J1372" i="9" s="1"/>
  <c r="L1372" i="9"/>
  <c r="G1371" i="9" a="1"/>
  <c r="G1371" i="9" s="1"/>
  <c r="H1371" i="9"/>
  <c r="J1371" i="9" a="1"/>
  <c r="J1371" i="9" s="1"/>
  <c r="L1371" i="9"/>
  <c r="G1360" i="9" a="1"/>
  <c r="G1360" i="9" s="1"/>
  <c r="H1360" i="9"/>
  <c r="J1360" i="9" a="1"/>
  <c r="J1360" i="9" s="1"/>
  <c r="L1360" i="9"/>
  <c r="G1359" i="9" a="1"/>
  <c r="G1359" i="9" s="1"/>
  <c r="H1359" i="9"/>
  <c r="J1359" i="9" a="1"/>
  <c r="J1359" i="9" s="1"/>
  <c r="L1359" i="9"/>
  <c r="G1357" i="9" a="1"/>
  <c r="G1357" i="9" s="1"/>
  <c r="H1357" i="9"/>
  <c r="J1357" i="9" a="1"/>
  <c r="J1357" i="9" s="1"/>
  <c r="L1357" i="9"/>
  <c r="G1356" i="9" a="1"/>
  <c r="G1356" i="9" s="1"/>
  <c r="H1356" i="9"/>
  <c r="J1356" i="9" a="1"/>
  <c r="J1356" i="9" s="1"/>
  <c r="L1356" i="9"/>
  <c r="G1286" i="9" a="1"/>
  <c r="G1286" i="9" s="1"/>
  <c r="H1286" i="9"/>
  <c r="J1286" i="9" a="1"/>
  <c r="J1286" i="9" s="1"/>
  <c r="L1286" i="9"/>
  <c r="G1285" i="9" a="1"/>
  <c r="G1285" i="9" s="1"/>
  <c r="H1285" i="9"/>
  <c r="J1285" i="9" a="1"/>
  <c r="J1285" i="9" s="1"/>
  <c r="L1285" i="9"/>
  <c r="G1260" i="9" a="1"/>
  <c r="G1260" i="9" s="1"/>
  <c r="H1260" i="9"/>
  <c r="J1260" i="9" a="1"/>
  <c r="J1260" i="9" s="1"/>
  <c r="L1260" i="9"/>
  <c r="G1259" i="9" a="1"/>
  <c r="G1259" i="9" s="1"/>
  <c r="H1259" i="9"/>
  <c r="J1259" i="9" a="1"/>
  <c r="J1259" i="9" s="1"/>
  <c r="L1259" i="9"/>
  <c r="G1249" i="9" a="1"/>
  <c r="G1249" i="9" s="1"/>
  <c r="H1249" i="9"/>
  <c r="J1249" i="9" a="1"/>
  <c r="J1249" i="9" s="1"/>
  <c r="L1249" i="9"/>
  <c r="G1248" i="9" a="1"/>
  <c r="G1248" i="9" s="1"/>
  <c r="H1248" i="9"/>
  <c r="J1248" i="9" a="1"/>
  <c r="J1248" i="9" s="1"/>
  <c r="L1248" i="9"/>
  <c r="G1246" i="9" a="1"/>
  <c r="G1246" i="9" s="1"/>
  <c r="H1246" i="9"/>
  <c r="J1246" i="9" a="1"/>
  <c r="J1246" i="9" s="1"/>
  <c r="L1246" i="9"/>
  <c r="G1245" i="9" a="1"/>
  <c r="G1245" i="9" s="1"/>
  <c r="H1245" i="9"/>
  <c r="J1245" i="9" a="1"/>
  <c r="J1245" i="9" s="1"/>
  <c r="L1245" i="9"/>
  <c r="G1234" i="9" a="1"/>
  <c r="G1234" i="9" s="1"/>
  <c r="H1234" i="9"/>
  <c r="J1234" i="9" a="1"/>
  <c r="J1234" i="9" s="1"/>
  <c r="L1234" i="9"/>
  <c r="G1233" i="9" a="1"/>
  <c r="G1233" i="9" s="1"/>
  <c r="H1233" i="9"/>
  <c r="J1233" i="9" a="1"/>
  <c r="J1233" i="9" s="1"/>
  <c r="L1233" i="9"/>
  <c r="G1231" i="9" a="1"/>
  <c r="G1231" i="9" s="1"/>
  <c r="H1231" i="9"/>
  <c r="J1231" i="9" a="1"/>
  <c r="J1231" i="9" s="1"/>
  <c r="L1231" i="9"/>
  <c r="G1230" i="9" a="1"/>
  <c r="G1230" i="9" s="1"/>
  <c r="H1230" i="9"/>
  <c r="J1230" i="9" a="1"/>
  <c r="J1230" i="9" s="1"/>
  <c r="L1230" i="9"/>
  <c r="G1196" i="9" a="1"/>
  <c r="G1196" i="9" s="1"/>
  <c r="H1196" i="9"/>
  <c r="J1196" i="9" a="1"/>
  <c r="J1196" i="9" s="1"/>
  <c r="L1196" i="9"/>
  <c r="G1195" i="9" a="1"/>
  <c r="G1195" i="9" s="1"/>
  <c r="H1195" i="9"/>
  <c r="J1195" i="9" a="1"/>
  <c r="J1195" i="9" s="1"/>
  <c r="L1195" i="9"/>
  <c r="G1193" i="9" a="1"/>
  <c r="G1193" i="9" s="1"/>
  <c r="H1193" i="9"/>
  <c r="J1193" i="9" a="1"/>
  <c r="J1193" i="9" s="1"/>
  <c r="L1193" i="9"/>
  <c r="G1192" i="9" a="1"/>
  <c r="G1192" i="9" s="1"/>
  <c r="H1192" i="9"/>
  <c r="J1192" i="9" a="1"/>
  <c r="J1192" i="9" s="1"/>
  <c r="L1192" i="9"/>
  <c r="G1170" i="9" a="1"/>
  <c r="G1170" i="9" s="1"/>
  <c r="H1170" i="9"/>
  <c r="J1170" i="9" a="1"/>
  <c r="J1170" i="9" s="1"/>
  <c r="L1170" i="9"/>
  <c r="G1169" i="9" a="1"/>
  <c r="G1169" i="9" s="1"/>
  <c r="H1169" i="9"/>
  <c r="J1169" i="9" a="1"/>
  <c r="J1169" i="9" s="1"/>
  <c r="L1169" i="9"/>
  <c r="G1158" i="9" a="1"/>
  <c r="G1158" i="9" s="1"/>
  <c r="H1158" i="9"/>
  <c r="J1158" i="9" a="1"/>
  <c r="J1158" i="9" s="1"/>
  <c r="L1158" i="9"/>
  <c r="G1157" i="9" a="1"/>
  <c r="G1157" i="9" s="1"/>
  <c r="H1157" i="9"/>
  <c r="J1157" i="9" a="1"/>
  <c r="J1157" i="9" s="1"/>
  <c r="L1157" i="9"/>
  <c r="G1138" i="9" a="1"/>
  <c r="G1138" i="9" s="1"/>
  <c r="H1138" i="9"/>
  <c r="J1138" i="9" a="1"/>
  <c r="J1138" i="9" s="1"/>
  <c r="L1138" i="9"/>
  <c r="G1137" i="9" a="1"/>
  <c r="G1137" i="9" s="1"/>
  <c r="H1137" i="9"/>
  <c r="J1137" i="9" a="1"/>
  <c r="J1137" i="9" s="1"/>
  <c r="L1137" i="9"/>
  <c r="G1135" i="9" a="1"/>
  <c r="G1135" i="9" s="1"/>
  <c r="H1135" i="9"/>
  <c r="J1135" i="9" a="1"/>
  <c r="J1135" i="9" s="1"/>
  <c r="L1135" i="9"/>
  <c r="G1134" i="9" a="1"/>
  <c r="G1134" i="9" s="1"/>
  <c r="H1134" i="9"/>
  <c r="J1134" i="9" a="1"/>
  <c r="J1134" i="9" s="1"/>
  <c r="L1134" i="9"/>
  <c r="G1122" i="9" a="1"/>
  <c r="G1122" i="9" s="1"/>
  <c r="H1122" i="9"/>
  <c r="J1122" i="9" a="1"/>
  <c r="J1122" i="9" s="1"/>
  <c r="L1122" i="9"/>
  <c r="G1121" i="9" a="1"/>
  <c r="G1121" i="9" s="1"/>
  <c r="H1121" i="9"/>
  <c r="J1121" i="9" a="1"/>
  <c r="J1121" i="9" s="1"/>
  <c r="L1121" i="9"/>
  <c r="G1119" i="9" a="1"/>
  <c r="G1119" i="9" s="1"/>
  <c r="H1119" i="9"/>
  <c r="J1119" i="9" a="1"/>
  <c r="J1119" i="9" s="1"/>
  <c r="L1119" i="9"/>
  <c r="G1118" i="9" a="1"/>
  <c r="G1118" i="9" s="1"/>
  <c r="H1118" i="9"/>
  <c r="J1118" i="9" a="1"/>
  <c r="J1118" i="9" s="1"/>
  <c r="L1118" i="9"/>
  <c r="G1116" i="9" a="1"/>
  <c r="G1116" i="9" s="1"/>
  <c r="H1116" i="9"/>
  <c r="J1116" i="9" a="1"/>
  <c r="J1116" i="9" s="1"/>
  <c r="L1116" i="9"/>
  <c r="G1115" i="9" a="1"/>
  <c r="G1115" i="9" s="1"/>
  <c r="H1115" i="9"/>
  <c r="J1115" i="9" a="1"/>
  <c r="J1115" i="9" s="1"/>
  <c r="L1115" i="9"/>
  <c r="G1084" i="9" a="1"/>
  <c r="G1084" i="9" s="1"/>
  <c r="H1084" i="9"/>
  <c r="J1084" i="9" a="1"/>
  <c r="J1084" i="9" s="1"/>
  <c r="L1084" i="9"/>
  <c r="G1083" i="9" a="1"/>
  <c r="G1083" i="9" s="1"/>
  <c r="H1083" i="9"/>
  <c r="J1083" i="9" a="1"/>
  <c r="J1083" i="9" s="1"/>
  <c r="L1083" i="9"/>
  <c r="G1081" i="9" a="1"/>
  <c r="G1081" i="9" s="1"/>
  <c r="H1081" i="9"/>
  <c r="J1081" i="9" a="1"/>
  <c r="J1081" i="9" s="1"/>
  <c r="L1081" i="9"/>
  <c r="G1080" i="9" a="1"/>
  <c r="G1080" i="9" s="1"/>
  <c r="H1080" i="9"/>
  <c r="J1080" i="9" a="1"/>
  <c r="J1080" i="9" s="1"/>
  <c r="L1080" i="9"/>
  <c r="G1069" i="9" a="1"/>
  <c r="G1069" i="9" s="1"/>
  <c r="H1069" i="9"/>
  <c r="J1069" i="9" a="1"/>
  <c r="J1069" i="9" s="1"/>
  <c r="L1069" i="9"/>
  <c r="G1068" i="9" a="1"/>
  <c r="G1068" i="9" s="1"/>
  <c r="H1068" i="9"/>
  <c r="J1068" i="9" a="1"/>
  <c r="J1068" i="9" s="1"/>
  <c r="L1068" i="9"/>
  <c r="G1066" i="9" a="1"/>
  <c r="G1066" i="9" s="1"/>
  <c r="H1066" i="9"/>
  <c r="J1066" i="9" a="1"/>
  <c r="J1066" i="9" s="1"/>
  <c r="L1066" i="9"/>
  <c r="G1065" i="9" a="1"/>
  <c r="G1065" i="9" s="1"/>
  <c r="H1065" i="9"/>
  <c r="J1065" i="9" a="1"/>
  <c r="J1065" i="9" s="1"/>
  <c r="L1065" i="9"/>
  <c r="G996" i="9" a="1"/>
  <c r="G996" i="9" s="1"/>
  <c r="H996" i="9"/>
  <c r="J996" i="9" a="1"/>
  <c r="J996" i="9" s="1"/>
  <c r="L996" i="9"/>
  <c r="G995" i="9" a="1"/>
  <c r="G995" i="9" s="1"/>
  <c r="H995" i="9"/>
  <c r="J995" i="9" a="1"/>
  <c r="J995" i="9" s="1"/>
  <c r="L995" i="9"/>
  <c r="G984" i="9" a="1"/>
  <c r="G984" i="9" s="1"/>
  <c r="H984" i="9"/>
  <c r="J984" i="9" a="1"/>
  <c r="J984" i="9" s="1"/>
  <c r="L984" i="9"/>
  <c r="G983" i="9" a="1"/>
  <c r="G983" i="9" s="1"/>
  <c r="H983" i="9"/>
  <c r="J983" i="9" a="1"/>
  <c r="J983" i="9" s="1"/>
  <c r="L983" i="9"/>
  <c r="G939" i="9" a="1"/>
  <c r="G939" i="9" s="1"/>
  <c r="H939" i="9"/>
  <c r="J939" i="9" a="1"/>
  <c r="J939" i="9" s="1"/>
  <c r="L939" i="9"/>
  <c r="G938" i="9" a="1"/>
  <c r="G938" i="9" s="1"/>
  <c r="H938" i="9"/>
  <c r="J938" i="9" a="1"/>
  <c r="J938" i="9" s="1"/>
  <c r="L938" i="9"/>
  <c r="G936" i="9" a="1"/>
  <c r="G936" i="9" s="1"/>
  <c r="H936" i="9"/>
  <c r="J936" i="9" a="1"/>
  <c r="J936" i="9" s="1"/>
  <c r="L936" i="9"/>
  <c r="G935" i="9" a="1"/>
  <c r="G935" i="9" s="1"/>
  <c r="H935" i="9"/>
  <c r="J935" i="9" a="1"/>
  <c r="J935" i="9" s="1"/>
  <c r="L935" i="9"/>
  <c r="G909" i="9" a="1"/>
  <c r="G909" i="9" s="1"/>
  <c r="H909" i="9"/>
  <c r="J909" i="9" a="1"/>
  <c r="J909" i="9" s="1"/>
  <c r="L909" i="9"/>
  <c r="G908" i="9" a="1"/>
  <c r="G908" i="9" s="1"/>
  <c r="H908" i="9"/>
  <c r="J908" i="9" a="1"/>
  <c r="J908" i="9" s="1"/>
  <c r="L908" i="9"/>
  <c r="G862" i="9" a="1"/>
  <c r="G862" i="9" s="1"/>
  <c r="H862" i="9"/>
  <c r="J862" i="9" a="1"/>
  <c r="J862" i="9" s="1"/>
  <c r="L862" i="9"/>
  <c r="G861" i="9" a="1"/>
  <c r="G861" i="9" s="1"/>
  <c r="H861" i="9"/>
  <c r="J861" i="9" a="1"/>
  <c r="J861" i="9" s="1"/>
  <c r="L861" i="9"/>
  <c r="G849" i="9" a="1"/>
  <c r="G849" i="9" s="1"/>
  <c r="H849" i="9"/>
  <c r="J849" i="9" a="1"/>
  <c r="J849" i="9" s="1"/>
  <c r="L849" i="9"/>
  <c r="G848" i="9" a="1"/>
  <c r="G848" i="9" s="1"/>
  <c r="H848" i="9"/>
  <c r="J848" i="9" a="1"/>
  <c r="J848" i="9" s="1"/>
  <c r="L848" i="9"/>
  <c r="G835" i="9" a="1"/>
  <c r="G835" i="9" s="1"/>
  <c r="H835" i="9"/>
  <c r="J835" i="9" a="1"/>
  <c r="J835" i="9" s="1"/>
  <c r="L835" i="9"/>
  <c r="G834" i="9" a="1"/>
  <c r="G834" i="9" s="1"/>
  <c r="H834" i="9"/>
  <c r="J834" i="9" a="1"/>
  <c r="J834" i="9" s="1"/>
  <c r="L834" i="9"/>
  <c r="G813" i="9" a="1"/>
  <c r="G813" i="9" s="1"/>
  <c r="H813" i="9"/>
  <c r="J813" i="9" a="1"/>
  <c r="J813" i="9" s="1"/>
  <c r="L813" i="9"/>
  <c r="G812" i="9" a="1"/>
  <c r="G812" i="9" s="1"/>
  <c r="H812" i="9"/>
  <c r="J812" i="9" a="1"/>
  <c r="J812" i="9" s="1"/>
  <c r="L812" i="9"/>
  <c r="G777" i="9" a="1"/>
  <c r="G777" i="9" s="1"/>
  <c r="H777" i="9"/>
  <c r="J777" i="9" a="1"/>
  <c r="J777" i="9" s="1"/>
  <c r="L777" i="9"/>
  <c r="G776" i="9" a="1"/>
  <c r="G776" i="9" s="1"/>
  <c r="H776" i="9"/>
  <c r="J776" i="9" a="1"/>
  <c r="J776" i="9" s="1"/>
  <c r="L776" i="9"/>
  <c r="G764" i="9" a="1"/>
  <c r="G764" i="9" s="1"/>
  <c r="H764" i="9"/>
  <c r="J764" i="9" a="1"/>
  <c r="J764" i="9" s="1"/>
  <c r="L764" i="9"/>
  <c r="G763" i="9" a="1"/>
  <c r="G763" i="9" s="1"/>
  <c r="H763" i="9"/>
  <c r="J763" i="9" a="1"/>
  <c r="J763" i="9" s="1"/>
  <c r="L763" i="9"/>
  <c r="G751" i="9" a="1"/>
  <c r="G751" i="9" s="1"/>
  <c r="H751" i="9"/>
  <c r="J751" i="9" a="1"/>
  <c r="J751" i="9" s="1"/>
  <c r="L751" i="9"/>
  <c r="G750" i="9" a="1"/>
  <c r="G750" i="9" s="1"/>
  <c r="H750" i="9"/>
  <c r="J750" i="9" a="1"/>
  <c r="J750" i="9" s="1"/>
  <c r="L750" i="9"/>
  <c r="G732" i="9" a="1"/>
  <c r="G732" i="9" s="1"/>
  <c r="H732" i="9"/>
  <c r="J732" i="9" a="1"/>
  <c r="J732" i="9" s="1"/>
  <c r="L732" i="9"/>
  <c r="G731" i="9" a="1"/>
  <c r="G731" i="9" s="1"/>
  <c r="H731" i="9"/>
  <c r="J731" i="9" a="1"/>
  <c r="J731" i="9" s="1"/>
  <c r="L731" i="9"/>
  <c r="G729" i="9" a="1"/>
  <c r="G729" i="9" s="1"/>
  <c r="H729" i="9"/>
  <c r="J729" i="9" a="1"/>
  <c r="J729" i="9" s="1"/>
  <c r="L729" i="9"/>
  <c r="G728" i="9" a="1"/>
  <c r="G728" i="9" s="1"/>
  <c r="H728" i="9"/>
  <c r="J728" i="9" a="1"/>
  <c r="J728" i="9" s="1"/>
  <c r="L728" i="9"/>
  <c r="G718" i="9" a="1"/>
  <c r="G718" i="9" s="1"/>
  <c r="H718" i="9"/>
  <c r="J718" i="9" a="1"/>
  <c r="J718" i="9" s="1"/>
  <c r="L718" i="9"/>
  <c r="G717" i="9" a="1"/>
  <c r="G717" i="9" s="1"/>
  <c r="H717" i="9"/>
  <c r="J717" i="9" a="1"/>
  <c r="J717" i="9" s="1"/>
  <c r="L717" i="9"/>
  <c r="G677" i="9" a="1"/>
  <c r="G677" i="9" s="1"/>
  <c r="H677" i="9"/>
  <c r="J677" i="9" a="1"/>
  <c r="J677" i="9" s="1"/>
  <c r="L677" i="9"/>
  <c r="G676" i="9" a="1"/>
  <c r="G676" i="9" s="1"/>
  <c r="H676" i="9"/>
  <c r="J676" i="9" a="1"/>
  <c r="J676" i="9" s="1"/>
  <c r="L676" i="9"/>
  <c r="G605" i="9" a="1"/>
  <c r="G605" i="9" s="1"/>
  <c r="H605" i="9"/>
  <c r="J605" i="9" a="1"/>
  <c r="J605" i="9" s="1"/>
  <c r="L605" i="9"/>
  <c r="G603" i="9" a="1"/>
  <c r="G603" i="9" s="1"/>
  <c r="H603" i="9"/>
  <c r="J603" i="9" a="1"/>
  <c r="J603" i="9" s="1"/>
  <c r="L603" i="9"/>
  <c r="G593" i="9" a="1"/>
  <c r="G593" i="9" s="1"/>
  <c r="H593" i="9"/>
  <c r="J593" i="9" a="1"/>
  <c r="J593" i="9" s="1"/>
  <c r="L593" i="9"/>
  <c r="G580" i="9" a="1"/>
  <c r="G580" i="9" s="1"/>
  <c r="H580" i="9"/>
  <c r="J580" i="9" a="1"/>
  <c r="J580" i="9" s="1"/>
  <c r="L580" i="9"/>
  <c r="G536" i="9" a="1"/>
  <c r="G536" i="9" s="1"/>
  <c r="H536" i="9"/>
  <c r="J536" i="9" a="1"/>
  <c r="J536" i="9" s="1"/>
  <c r="L536" i="9"/>
  <c r="G432" i="9" a="1"/>
  <c r="G432" i="9" s="1"/>
  <c r="H432" i="9"/>
  <c r="J432" i="9" a="1"/>
  <c r="J432" i="9" s="1"/>
  <c r="L432" i="9"/>
  <c r="G431" i="9" a="1"/>
  <c r="G431" i="9" s="1"/>
  <c r="H431" i="9"/>
  <c r="J431" i="9" a="1"/>
  <c r="J431" i="9" s="1"/>
  <c r="L431" i="9"/>
  <c r="G420" i="9" a="1"/>
  <c r="G420" i="9" s="1"/>
  <c r="H420" i="9"/>
  <c r="J420" i="9" a="1"/>
  <c r="J420" i="9" s="1"/>
  <c r="L420" i="9"/>
  <c r="G409" i="9" a="1"/>
  <c r="G409" i="9" s="1"/>
  <c r="H409" i="9"/>
  <c r="J409" i="9" a="1"/>
  <c r="J409" i="9" s="1"/>
  <c r="L409" i="9"/>
  <c r="G408" i="9" a="1"/>
  <c r="G408" i="9" s="1"/>
  <c r="H408" i="9"/>
  <c r="J408" i="9" a="1"/>
  <c r="J408" i="9" s="1"/>
  <c r="L408" i="9"/>
  <c r="G398" i="9" a="1"/>
  <c r="G398" i="9" s="1"/>
  <c r="H398" i="9"/>
  <c r="J398" i="9" a="1"/>
  <c r="J398" i="9" s="1"/>
  <c r="L398" i="9"/>
  <c r="G397" i="9" a="1"/>
  <c r="G397" i="9" s="1"/>
  <c r="H397" i="9"/>
  <c r="J397" i="9" a="1"/>
  <c r="J397" i="9" s="1"/>
  <c r="L397" i="9"/>
  <c r="G377" i="9" a="1"/>
  <c r="G377" i="9" s="1"/>
  <c r="H377" i="9"/>
  <c r="J377" i="9" a="1"/>
  <c r="J377" i="9" s="1"/>
  <c r="L377" i="9"/>
  <c r="G376" i="9" a="1"/>
  <c r="G376" i="9" s="1"/>
  <c r="H376" i="9"/>
  <c r="J376" i="9" a="1"/>
  <c r="J376" i="9" s="1"/>
  <c r="L376" i="9"/>
  <c r="G364" i="9" a="1"/>
  <c r="G364" i="9" s="1"/>
  <c r="H364" i="9"/>
  <c r="J364" i="9" a="1"/>
  <c r="J364" i="9" s="1"/>
  <c r="L364" i="9"/>
  <c r="G363" i="9" a="1"/>
  <c r="G363" i="9" s="1"/>
  <c r="H363" i="9"/>
  <c r="J363" i="9" a="1"/>
  <c r="J363" i="9" s="1"/>
  <c r="L363" i="9"/>
  <c r="G350" i="9" a="1"/>
  <c r="G350" i="9" s="1"/>
  <c r="H350" i="9"/>
  <c r="J350" i="9" a="1"/>
  <c r="J350" i="9" s="1"/>
  <c r="L350" i="9"/>
  <c r="G349" i="9" a="1"/>
  <c r="G349" i="9" s="1"/>
  <c r="H349" i="9"/>
  <c r="J349" i="9" a="1"/>
  <c r="J349" i="9" s="1"/>
  <c r="L349" i="9"/>
  <c r="G306" i="9" a="1"/>
  <c r="G306" i="9" s="1"/>
  <c r="H306" i="9"/>
  <c r="J306" i="9" a="1"/>
  <c r="J306" i="9" s="1"/>
  <c r="L306" i="9"/>
  <c r="G305" i="9" a="1"/>
  <c r="G305" i="9" s="1"/>
  <c r="H305" i="9"/>
  <c r="J305" i="9" a="1"/>
  <c r="J305" i="9" s="1"/>
  <c r="L305" i="9"/>
  <c r="G285" i="9" a="1"/>
  <c r="G285" i="9" s="1"/>
  <c r="H285" i="9"/>
  <c r="J285" i="9" a="1"/>
  <c r="J285" i="9" s="1"/>
  <c r="L285" i="9"/>
  <c r="G283" i="9" a="1"/>
  <c r="G283" i="9" s="1"/>
  <c r="H283" i="9"/>
  <c r="J283" i="9" a="1"/>
  <c r="J283" i="9" s="1"/>
  <c r="L283" i="9"/>
  <c r="G282" i="9" a="1"/>
  <c r="G282" i="9" s="1"/>
  <c r="H282" i="9"/>
  <c r="J282" i="9" a="1"/>
  <c r="J282" i="9" s="1"/>
  <c r="L282" i="9"/>
  <c r="G244" i="9" a="1"/>
  <c r="G244" i="9" s="1"/>
  <c r="H244" i="9"/>
  <c r="J244" i="9" a="1"/>
  <c r="J244" i="9" s="1"/>
  <c r="L244" i="9"/>
  <c r="G243" i="9" a="1"/>
  <c r="G243" i="9" s="1"/>
  <c r="H243" i="9"/>
  <c r="J243" i="9" a="1"/>
  <c r="J243" i="9" s="1"/>
  <c r="L243" i="9"/>
  <c r="G232" i="9" a="1"/>
  <c r="G232" i="9" s="1"/>
  <c r="H232" i="9"/>
  <c r="J232" i="9" a="1"/>
  <c r="J232" i="9" s="1"/>
  <c r="L232" i="9"/>
  <c r="G231" i="9" a="1"/>
  <c r="G231" i="9" s="1"/>
  <c r="H231" i="9"/>
  <c r="J231" i="9" a="1"/>
  <c r="J231" i="9" s="1"/>
  <c r="L231" i="9"/>
  <c r="G222" i="9" a="1"/>
  <c r="G222" i="9" s="1"/>
  <c r="H222" i="9"/>
  <c r="J222" i="9" a="1"/>
  <c r="J222" i="9" s="1"/>
  <c r="L222" i="9"/>
  <c r="G221" i="9" a="1"/>
  <c r="G221" i="9" s="1"/>
  <c r="H221" i="9"/>
  <c r="J221" i="9" a="1"/>
  <c r="J221" i="9" s="1"/>
  <c r="L221" i="9"/>
  <c r="G188" i="9" a="1"/>
  <c r="G188" i="9" s="1"/>
  <c r="H188" i="9"/>
  <c r="J188" i="9" a="1"/>
  <c r="J188" i="9" s="1"/>
  <c r="L188" i="9"/>
  <c r="G187" i="9" a="1"/>
  <c r="G187" i="9" s="1"/>
  <c r="H187" i="9"/>
  <c r="J187" i="9" a="1"/>
  <c r="J187" i="9" s="1"/>
  <c r="L187" i="9"/>
  <c r="G185" i="9" a="1"/>
  <c r="G185" i="9" s="1"/>
  <c r="H185" i="9"/>
  <c r="J185" i="9" a="1"/>
  <c r="J185" i="9" s="1"/>
  <c r="L185" i="9"/>
  <c r="G184" i="9" a="1"/>
  <c r="G184" i="9" s="1"/>
  <c r="H184" i="9"/>
  <c r="J184" i="9" a="1"/>
  <c r="J184" i="9" s="1"/>
  <c r="L184" i="9"/>
  <c r="G160" i="9" a="1"/>
  <c r="G160" i="9" s="1"/>
  <c r="H160" i="9"/>
  <c r="J160" i="9" a="1"/>
  <c r="J160" i="9" s="1"/>
  <c r="L160" i="9"/>
  <c r="G159" i="9" a="1"/>
  <c r="G159" i="9" s="1"/>
  <c r="H159" i="9"/>
  <c r="J159" i="9" a="1"/>
  <c r="J159" i="9" s="1"/>
  <c r="L159" i="9"/>
  <c r="G99" i="9" a="1"/>
  <c r="G99" i="9" s="1"/>
  <c r="H99" i="9"/>
  <c r="J99" i="9" a="1"/>
  <c r="J99" i="9" s="1"/>
  <c r="L99" i="9"/>
  <c r="G98" i="9" a="1"/>
  <c r="G98" i="9" s="1"/>
  <c r="H98" i="9"/>
  <c r="J98" i="9" a="1"/>
  <c r="J98" i="9" s="1"/>
  <c r="L98" i="9"/>
  <c r="G92" i="9" a="1"/>
  <c r="G92" i="9" s="1"/>
  <c r="H92" i="9"/>
  <c r="J92" i="9" a="1"/>
  <c r="J92" i="9" s="1"/>
  <c r="L92" i="9"/>
  <c r="G91" i="9" a="1"/>
  <c r="G91" i="9" s="1"/>
  <c r="H91" i="9"/>
  <c r="J91" i="9" a="1"/>
  <c r="J91" i="9" s="1"/>
  <c r="L91" i="9"/>
  <c r="G82" i="9" a="1"/>
  <c r="G82" i="9" s="1"/>
  <c r="H82" i="9"/>
  <c r="J82" i="9" a="1"/>
  <c r="J82" i="9" s="1"/>
  <c r="L82" i="9"/>
  <c r="G81" i="9" a="1"/>
  <c r="G81" i="9" s="1"/>
  <c r="H81" i="9"/>
  <c r="J81" i="9" a="1"/>
  <c r="J81" i="9" s="1"/>
  <c r="L81" i="9"/>
  <c r="G71" i="9" a="1"/>
  <c r="G71" i="9" s="1"/>
  <c r="H71" i="9"/>
  <c r="J71" i="9" a="1"/>
  <c r="J71" i="9" s="1"/>
  <c r="L71" i="9"/>
  <c r="G70" i="9" a="1"/>
  <c r="G70" i="9" s="1"/>
  <c r="H70" i="9"/>
  <c r="J70" i="9" a="1"/>
  <c r="J70" i="9" s="1"/>
  <c r="L70" i="9"/>
  <c r="G61" i="9" a="1"/>
  <c r="G61" i="9" s="1"/>
  <c r="H61" i="9"/>
  <c r="J61" i="9" a="1"/>
  <c r="J61" i="9" s="1"/>
  <c r="L61" i="9"/>
  <c r="G60" i="9" a="1"/>
  <c r="G60" i="9" s="1"/>
  <c r="H60" i="9"/>
  <c r="J60" i="9" a="1"/>
  <c r="J60" i="9" s="1"/>
  <c r="L60" i="9"/>
  <c r="G52" i="9" a="1"/>
  <c r="G52" i="9" s="1"/>
  <c r="H52" i="9"/>
  <c r="J52" i="9" a="1"/>
  <c r="J52" i="9" s="1"/>
  <c r="L52" i="9"/>
  <c r="G51" i="9" a="1"/>
  <c r="G51" i="9" s="1"/>
  <c r="H51" i="9"/>
  <c r="J51" i="9" a="1"/>
  <c r="J51" i="9" s="1"/>
  <c r="L51" i="9"/>
  <c r="G35" i="9" a="1"/>
  <c r="G35" i="9" s="1"/>
  <c r="H35" i="9"/>
  <c r="J35" i="9" a="1"/>
  <c r="J35" i="9" s="1"/>
  <c r="L35" i="9"/>
  <c r="G34" i="9" a="1"/>
  <c r="G34" i="9" s="1"/>
  <c r="H34" i="9"/>
  <c r="J34" i="9" a="1"/>
  <c r="J34" i="9" s="1"/>
  <c r="L34" i="9"/>
  <c r="G1688" i="11" a="1"/>
  <c r="G1688" i="11" s="1"/>
  <c r="G1784" i="9" a="1"/>
  <c r="G1784" i="9" s="1"/>
  <c r="H1784" i="9"/>
  <c r="J1784" i="9" a="1"/>
  <c r="J1784" i="9" s="1"/>
  <c r="L1784" i="9"/>
  <c r="G1396" i="9" a="1"/>
  <c r="G1396" i="9" s="1"/>
  <c r="J1396" i="9" a="1"/>
  <c r="J1396" i="9" s="1"/>
  <c r="K1396" i="9" s="1" a="1"/>
  <c r="K1396" i="9" s="1"/>
  <c r="G1395" i="9" a="1"/>
  <c r="G1395" i="9" s="1"/>
  <c r="H1395" i="9"/>
  <c r="J1395" i="9" a="1"/>
  <c r="J1395" i="9" s="1"/>
  <c r="K1395" i="9" s="1" a="1"/>
  <c r="K1395" i="9" s="1"/>
  <c r="L1395" i="9"/>
  <c r="G1394" i="9" a="1"/>
  <c r="G1394" i="9" s="1"/>
  <c r="H1394" i="9"/>
  <c r="J1394" i="9" a="1"/>
  <c r="J1394" i="9" s="1"/>
  <c r="K1394" i="9" s="1" a="1"/>
  <c r="K1394" i="9" s="1"/>
  <c r="L1394" i="9"/>
  <c r="G1393" i="9" a="1"/>
  <c r="G1393" i="9" s="1"/>
  <c r="H1393" i="9"/>
  <c r="J1393" i="9" a="1"/>
  <c r="J1393" i="9" s="1"/>
  <c r="K1393" i="9" s="1" a="1"/>
  <c r="K1393" i="9" s="1"/>
  <c r="L1393" i="9"/>
  <c r="G1392" i="9" a="1"/>
  <c r="G1392" i="9" s="1"/>
  <c r="H1392" i="9"/>
  <c r="J1392" i="9" a="1"/>
  <c r="J1392" i="9" s="1"/>
  <c r="K1392" i="9" s="1" a="1"/>
  <c r="K1392" i="9" s="1"/>
  <c r="L1392" i="9"/>
  <c r="G1391" i="9" a="1"/>
  <c r="G1391" i="9" s="1"/>
  <c r="H1391" i="9"/>
  <c r="J1391" i="9" a="1"/>
  <c r="J1391" i="9" s="1"/>
  <c r="K1391" i="9" s="1" a="1"/>
  <c r="K1391" i="9" s="1"/>
  <c r="L1391" i="9"/>
  <c r="G1390" i="9" a="1"/>
  <c r="G1390" i="9" s="1"/>
  <c r="H1390" i="9"/>
  <c r="J1390" i="9" a="1"/>
  <c r="J1390" i="9" s="1"/>
  <c r="K1390" i="9" s="1" a="1"/>
  <c r="K1390" i="9" s="1"/>
  <c r="L1390" i="9"/>
  <c r="G1389" i="9" a="1"/>
  <c r="G1389" i="9" s="1"/>
  <c r="H1389" i="9"/>
  <c r="J1389" i="9" a="1"/>
  <c r="J1389" i="9" s="1"/>
  <c r="K1389" i="9" a="1"/>
  <c r="K1389" i="9" s="1"/>
  <c r="L1389" i="9"/>
  <c r="G1687" i="11" a="1"/>
  <c r="G1687" i="11" s="1"/>
  <c r="H1687" i="11"/>
  <c r="J1687" i="11"/>
  <c r="G1686" i="11" a="1"/>
  <c r="G1686" i="11" s="1"/>
  <c r="H1686" i="11"/>
  <c r="J1686" i="11"/>
  <c r="G1685" i="11" a="1"/>
  <c r="G1685" i="11" s="1"/>
  <c r="H1685" i="11"/>
  <c r="J1685" i="11"/>
  <c r="G1684" i="11" a="1"/>
  <c r="G1684" i="11" s="1"/>
  <c r="H1684" i="11"/>
  <c r="J1684" i="11"/>
  <c r="G1683" i="11" a="1"/>
  <c r="G1683" i="11" s="1"/>
  <c r="G1682" i="11" a="1"/>
  <c r="G1682" i="11" s="1"/>
  <c r="H1682" i="11"/>
  <c r="J1682" i="11"/>
  <c r="G1681" i="11" a="1"/>
  <c r="G1681" i="11" s="1"/>
  <c r="H1681" i="11"/>
  <c r="J1681" i="11"/>
  <c r="G1680" i="11" a="1"/>
  <c r="G1680" i="11" s="1"/>
  <c r="H1680" i="11"/>
  <c r="J1680" i="11"/>
  <c r="G1679" i="11" a="1"/>
  <c r="G1679" i="11" s="1"/>
  <c r="H1679" i="11"/>
  <c r="J1679" i="11"/>
  <c r="G1678" i="11" a="1"/>
  <c r="G1678" i="11" s="1"/>
  <c r="H1678" i="11"/>
  <c r="J1678" i="11"/>
  <c r="G1677" i="11" a="1"/>
  <c r="G1677" i="11" s="1"/>
  <c r="H1677" i="11"/>
  <c r="J1677" i="11"/>
  <c r="G1676" i="11" a="1"/>
  <c r="G1676" i="11" s="1"/>
  <c r="H1676" i="11"/>
  <c r="J1676" i="11"/>
  <c r="G1675" i="11" a="1"/>
  <c r="G1675" i="11" s="1"/>
  <c r="H1675" i="11"/>
  <c r="J1675" i="11"/>
  <c r="G1674" i="11" a="1"/>
  <c r="G1674" i="11" s="1"/>
  <c r="H1674" i="11"/>
  <c r="J1674" i="11"/>
  <c r="G3353" i="9" a="1"/>
  <c r="G3353" i="9" s="1"/>
  <c r="J3353" i="9" a="1"/>
  <c r="J3353" i="9" s="1"/>
  <c r="K3353" i="9" a="1"/>
  <c r="K3353" i="9" s="1"/>
  <c r="G3351" i="9" a="1"/>
  <c r="G3351" i="9" s="1"/>
  <c r="H3351" i="9"/>
  <c r="J3351" i="9" a="1"/>
  <c r="J3351" i="9" s="1"/>
  <c r="L3351" i="9"/>
  <c r="G3352" i="9" a="1"/>
  <c r="G3352" i="9" s="1"/>
  <c r="H3352" i="9"/>
  <c r="J3352" i="9" a="1"/>
  <c r="J3352" i="9" s="1"/>
  <c r="L3352" i="9"/>
  <c r="G3350" i="9" a="1"/>
  <c r="G3350" i="9" s="1"/>
  <c r="H3350" i="9"/>
  <c r="J3350" i="9" a="1"/>
  <c r="J3350" i="9" s="1"/>
  <c r="L3350" i="9"/>
  <c r="G3349" i="9" a="1"/>
  <c r="G3349" i="9" s="1"/>
  <c r="H3349" i="9"/>
  <c r="J3349" i="9" a="1"/>
  <c r="J3349" i="9" s="1"/>
  <c r="L3349" i="9"/>
  <c r="G3348" i="9" a="1"/>
  <c r="G3348" i="9" s="1"/>
  <c r="H3348" i="9"/>
  <c r="J3348" i="9" a="1"/>
  <c r="J3348" i="9" s="1"/>
  <c r="L3348" i="9"/>
  <c r="G3347" i="9" a="1"/>
  <c r="G3347" i="9" s="1"/>
  <c r="H3347" i="9"/>
  <c r="J3347" i="9" a="1"/>
  <c r="J3347" i="9" s="1"/>
  <c r="L3347" i="9"/>
  <c r="G3339" i="9" a="1"/>
  <c r="G3339" i="9" s="1"/>
  <c r="H3339" i="9"/>
  <c r="J3339" i="9" a="1"/>
  <c r="J3339" i="9" s="1"/>
  <c r="L3339" i="9"/>
  <c r="G3338" i="9" a="1"/>
  <c r="G3338" i="9" s="1"/>
  <c r="H3338" i="9"/>
  <c r="J3338" i="9" a="1"/>
  <c r="J3338" i="9" s="1"/>
  <c r="L3338" i="9"/>
  <c r="G3346" i="9" a="1"/>
  <c r="G3346" i="9" s="1"/>
  <c r="H3346" i="9"/>
  <c r="J3346" i="9" a="1"/>
  <c r="J3346" i="9" s="1"/>
  <c r="L3346" i="9"/>
  <c r="G3345" i="9" a="1"/>
  <c r="G3345" i="9" s="1"/>
  <c r="H3345" i="9"/>
  <c r="J3345" i="9" a="1"/>
  <c r="J3345" i="9" s="1"/>
  <c r="K3345" i="9" a="1"/>
  <c r="K3345" i="9" s="1"/>
  <c r="L3345" i="9"/>
  <c r="G3344" i="9" a="1"/>
  <c r="G3344" i="9" s="1"/>
  <c r="J3344" i="9" a="1"/>
  <c r="J3344" i="9" s="1"/>
  <c r="K3344" i="9" a="1"/>
  <c r="K3344" i="9" s="1"/>
  <c r="G3343" i="9" a="1"/>
  <c r="G3343" i="9" s="1"/>
  <c r="H3343" i="9"/>
  <c r="J3343" i="9" a="1"/>
  <c r="J3343" i="9" s="1"/>
  <c r="L3343" i="9"/>
  <c r="G3342" i="9" a="1"/>
  <c r="G3342" i="9" s="1"/>
  <c r="H3342" i="9"/>
  <c r="J3342" i="9" a="1"/>
  <c r="J3342" i="9" s="1"/>
  <c r="L3342" i="9"/>
  <c r="G3341" i="9" a="1"/>
  <c r="G3341" i="9" s="1"/>
  <c r="H3341" i="9"/>
  <c r="J3341" i="9" a="1"/>
  <c r="J3341" i="9" s="1"/>
  <c r="L3341" i="9"/>
  <c r="G3340" i="9" a="1"/>
  <c r="G3340" i="9" s="1"/>
  <c r="H3340" i="9"/>
  <c r="J3340" i="9" a="1"/>
  <c r="J3340" i="9" s="1"/>
  <c r="L3340" i="9"/>
  <c r="G3337" i="9" a="1"/>
  <c r="G3337" i="9" s="1"/>
  <c r="H3337" i="9"/>
  <c r="J3337" i="9" a="1"/>
  <c r="J3337" i="9" s="1"/>
  <c r="L3337" i="9"/>
  <c r="G3336" i="9" a="1"/>
  <c r="G3336" i="9" s="1"/>
  <c r="H3336" i="9"/>
  <c r="J3336" i="9" a="1"/>
  <c r="J3336" i="9" s="1"/>
  <c r="L3336" i="9"/>
  <c r="G3335" i="9" a="1"/>
  <c r="G3335" i="9" s="1"/>
  <c r="H3335" i="9"/>
  <c r="J3335" i="9" a="1"/>
  <c r="J3335" i="9" s="1"/>
  <c r="L3335" i="9"/>
  <c r="G3334" i="9" a="1"/>
  <c r="G3334" i="9" s="1"/>
  <c r="H3334" i="9"/>
  <c r="J3334" i="9" a="1"/>
  <c r="J3334" i="9" s="1"/>
  <c r="L3334" i="9"/>
  <c r="G3333" i="9" a="1"/>
  <c r="G3333" i="9" s="1"/>
  <c r="H3333" i="9"/>
  <c r="J3333" i="9" a="1"/>
  <c r="J3333" i="9" s="1"/>
  <c r="L3333" i="9"/>
  <c r="G3332" i="9" a="1"/>
  <c r="G3332" i="9" s="1"/>
  <c r="H3332" i="9"/>
  <c r="J3332" i="9" a="1"/>
  <c r="J3332" i="9" s="1"/>
  <c r="L3332" i="9"/>
  <c r="G3331" i="9" a="1"/>
  <c r="G3331" i="9" s="1"/>
  <c r="H3331" i="9"/>
  <c r="J3331" i="9" a="1"/>
  <c r="J3331" i="9" s="1"/>
  <c r="L3331" i="9"/>
  <c r="G3330" i="9" a="1"/>
  <c r="G3330" i="9" s="1"/>
  <c r="H3330" i="9"/>
  <c r="J3330" i="9" a="1"/>
  <c r="J3330" i="9" s="1"/>
  <c r="L3330" i="9"/>
  <c r="G3329" i="9" a="1"/>
  <c r="G3329" i="9" s="1"/>
  <c r="H3329" i="9"/>
  <c r="J3329" i="9" a="1"/>
  <c r="J3329" i="9" s="1"/>
  <c r="L3329" i="9"/>
  <c r="G3328" i="9" a="1"/>
  <c r="G3328" i="9" s="1"/>
  <c r="H3328" i="9"/>
  <c r="J3328" i="9" a="1"/>
  <c r="J3328" i="9" s="1"/>
  <c r="K3328" i="9" a="1"/>
  <c r="K3328" i="9" s="1"/>
  <c r="L3328" i="9"/>
  <c r="G1673" i="11" a="1"/>
  <c r="G1673" i="11" s="1"/>
  <c r="G1672" i="11" a="1"/>
  <c r="G1672" i="11" s="1"/>
  <c r="H1672" i="11"/>
  <c r="J1672" i="11"/>
  <c r="G3327" i="9" a="1"/>
  <c r="G3327" i="9" s="1"/>
  <c r="J3327" i="9" a="1"/>
  <c r="J3327" i="9" s="1"/>
  <c r="K3327" i="9" a="1"/>
  <c r="K3327" i="9" s="1"/>
  <c r="G3326" i="9" a="1"/>
  <c r="G3326" i="9" s="1"/>
  <c r="H3326" i="9"/>
  <c r="J3326" i="9" a="1"/>
  <c r="J3326" i="9" s="1"/>
  <c r="L3326" i="9"/>
  <c r="G3325" i="9" a="1"/>
  <c r="G3325" i="9" s="1"/>
  <c r="H3325" i="9"/>
  <c r="J3325" i="9" a="1"/>
  <c r="J3325" i="9" s="1"/>
  <c r="L3325" i="9"/>
  <c r="G3324" i="9" a="1"/>
  <c r="G3324" i="9" s="1"/>
  <c r="H3324" i="9"/>
  <c r="J3324" i="9" a="1"/>
  <c r="J3324" i="9" s="1"/>
  <c r="L3324" i="9"/>
  <c r="G3323" i="9" a="1"/>
  <c r="G3323" i="9" s="1"/>
  <c r="H3323" i="9"/>
  <c r="J3323" i="9" a="1"/>
  <c r="J3323" i="9" s="1"/>
  <c r="L3323" i="9"/>
  <c r="G3322" i="9" a="1"/>
  <c r="G3322" i="9" s="1"/>
  <c r="H3322" i="9"/>
  <c r="J3322" i="9" a="1"/>
  <c r="J3322" i="9" s="1"/>
  <c r="L3322" i="9"/>
  <c r="G3321" i="9" a="1"/>
  <c r="G3321" i="9" s="1"/>
  <c r="H3321" i="9"/>
  <c r="J3321" i="9" a="1"/>
  <c r="J3321" i="9" s="1"/>
  <c r="L3321" i="9"/>
  <c r="G3320" i="9" a="1"/>
  <c r="G3320" i="9" s="1"/>
  <c r="H3320" i="9"/>
  <c r="J3320" i="9" a="1"/>
  <c r="J3320" i="9" s="1"/>
  <c r="L3320" i="9"/>
  <c r="G3319" i="9" a="1"/>
  <c r="G3319" i="9" s="1"/>
  <c r="H3319" i="9"/>
  <c r="J3319" i="9" a="1"/>
  <c r="J3319" i="9" s="1"/>
  <c r="L3319" i="9"/>
  <c r="G3318" i="9" a="1"/>
  <c r="G3318" i="9" s="1"/>
  <c r="H3318" i="9"/>
  <c r="J3318" i="9" a="1"/>
  <c r="J3318" i="9" s="1"/>
  <c r="L3318" i="9"/>
  <c r="G3317" i="9" a="1"/>
  <c r="G3317" i="9" s="1"/>
  <c r="H3317" i="9"/>
  <c r="J3317" i="9" a="1"/>
  <c r="J3317" i="9" s="1"/>
  <c r="L3317" i="9"/>
  <c r="G3316" i="9" a="1"/>
  <c r="G3316" i="9" s="1"/>
  <c r="H3316" i="9"/>
  <c r="J3316" i="9" a="1"/>
  <c r="J3316" i="9" s="1"/>
  <c r="L3316" i="9"/>
  <c r="G3315" i="9" a="1"/>
  <c r="G3315" i="9" s="1"/>
  <c r="H3315" i="9"/>
  <c r="J3315" i="9" a="1"/>
  <c r="J3315" i="9" s="1"/>
  <c r="L3315" i="9"/>
  <c r="G3314" i="9" a="1"/>
  <c r="G3314" i="9" s="1"/>
  <c r="H3314" i="9"/>
  <c r="J3314" i="9" a="1"/>
  <c r="J3314" i="9" s="1"/>
  <c r="L3314" i="9"/>
  <c r="G3313" i="9" a="1"/>
  <c r="G3313" i="9" s="1"/>
  <c r="H3313" i="9"/>
  <c r="J3313" i="9" a="1"/>
  <c r="J3313" i="9" s="1"/>
  <c r="L3313" i="9"/>
  <c r="G3312" i="9" a="1"/>
  <c r="G3312" i="9" s="1"/>
  <c r="H3312" i="9"/>
  <c r="J3312" i="9" a="1"/>
  <c r="J3312" i="9" s="1"/>
  <c r="K3312" i="9" a="1"/>
  <c r="K3312" i="9" s="1"/>
  <c r="L3312" i="9"/>
  <c r="G1671" i="11" a="1"/>
  <c r="G1671" i="11" s="1"/>
  <c r="G1670" i="11" a="1"/>
  <c r="G1670" i="11" s="1"/>
  <c r="H1670" i="11"/>
  <c r="J1670" i="11"/>
  <c r="G1669" i="11" a="1"/>
  <c r="G1669" i="11" s="1"/>
  <c r="H1669" i="11"/>
  <c r="J1669" i="11"/>
  <c r="G1668" i="11" a="1"/>
  <c r="G1668" i="11" s="1"/>
  <c r="H1668" i="11"/>
  <c r="J1668" i="11"/>
  <c r="G3311" i="9" a="1"/>
  <c r="G3311" i="9" s="1"/>
  <c r="J3311" i="9" a="1"/>
  <c r="J3311" i="9" s="1"/>
  <c r="K3311" i="9" a="1"/>
  <c r="K3311" i="9" s="1"/>
  <c r="G3310" i="9" a="1"/>
  <c r="G3310" i="9" s="1"/>
  <c r="H3310" i="9"/>
  <c r="J3310" i="9" a="1"/>
  <c r="J3310" i="9" s="1"/>
  <c r="K3310" i="9" s="1" a="1"/>
  <c r="K3310" i="9" s="1"/>
  <c r="L3310" i="9"/>
  <c r="G3309" i="9" a="1"/>
  <c r="G3309" i="9" s="1"/>
  <c r="H3309" i="9"/>
  <c r="J3309" i="9" a="1"/>
  <c r="J3309" i="9" s="1"/>
  <c r="L3309" i="9"/>
  <c r="G3308" i="9" a="1"/>
  <c r="G3308" i="9" s="1"/>
  <c r="H3308" i="9"/>
  <c r="J3308" i="9" a="1"/>
  <c r="J3308" i="9" s="1"/>
  <c r="L3308" i="9"/>
  <c r="G3307" i="9" a="1"/>
  <c r="G3307" i="9" s="1"/>
  <c r="H3307" i="9"/>
  <c r="J3307" i="9" a="1"/>
  <c r="J3307" i="9" s="1"/>
  <c r="L3307" i="9"/>
  <c r="G3306" i="9" a="1"/>
  <c r="G3306" i="9" s="1"/>
  <c r="H3306" i="9"/>
  <c r="J3306" i="9" a="1"/>
  <c r="J3306" i="9" s="1"/>
  <c r="L3306" i="9"/>
  <c r="G3305" i="9" a="1"/>
  <c r="G3305" i="9" s="1"/>
  <c r="H3305" i="9"/>
  <c r="J3305" i="9" a="1"/>
  <c r="J3305" i="9" s="1"/>
  <c r="L3305" i="9"/>
  <c r="G3304" i="9" a="1"/>
  <c r="G3304" i="9" s="1"/>
  <c r="H3304" i="9"/>
  <c r="J3304" i="9" a="1"/>
  <c r="J3304" i="9" s="1"/>
  <c r="L3304" i="9"/>
  <c r="G3303" i="9" a="1"/>
  <c r="G3303" i="9" s="1"/>
  <c r="H3303" i="9"/>
  <c r="J3303" i="9" a="1"/>
  <c r="J3303" i="9" s="1"/>
  <c r="L3303" i="9"/>
  <c r="G3302" i="9" a="1"/>
  <c r="G3302" i="9" s="1"/>
  <c r="H3302" i="9"/>
  <c r="J3302" i="9" a="1"/>
  <c r="J3302" i="9" s="1"/>
  <c r="L3302" i="9"/>
  <c r="G3301" i="9" a="1"/>
  <c r="G3301" i="9" s="1"/>
  <c r="H3301" i="9"/>
  <c r="J3301" i="9" a="1"/>
  <c r="J3301" i="9" s="1"/>
  <c r="K3301" i="9" a="1"/>
  <c r="K3301" i="9" s="1"/>
  <c r="L3301" i="9"/>
  <c r="G1667" i="11" a="1"/>
  <c r="G1667" i="11" s="1"/>
  <c r="G1666" i="11" a="1"/>
  <c r="G1666" i="11" s="1"/>
  <c r="H1666" i="11"/>
  <c r="J1666" i="11"/>
  <c r="G1665" i="11" a="1"/>
  <c r="G1665" i="11" s="1"/>
  <c r="H1665" i="11"/>
  <c r="J1665" i="11"/>
  <c r="G1664" i="11" a="1"/>
  <c r="G1664" i="11" s="1"/>
  <c r="H1664" i="11"/>
  <c r="J1664" i="11"/>
  <c r="G1663" i="11" a="1"/>
  <c r="G1663" i="11" s="1"/>
  <c r="H1663" i="11"/>
  <c r="J1663" i="11"/>
  <c r="G1662" i="11" a="1"/>
  <c r="G1662" i="11" s="1"/>
  <c r="H1662" i="11"/>
  <c r="J1662" i="11"/>
  <c r="G1661" i="11" a="1"/>
  <c r="G1661" i="11" s="1"/>
  <c r="H1661" i="11"/>
  <c r="J1661" i="11"/>
  <c r="G1660" i="11" a="1"/>
  <c r="G1660" i="11" s="1"/>
  <c r="H1660" i="11"/>
  <c r="J1660" i="11"/>
  <c r="G1659" i="11" a="1"/>
  <c r="G1659" i="11" s="1"/>
  <c r="H1659" i="11"/>
  <c r="J1659" i="11"/>
  <c r="G1658" i="11" a="1"/>
  <c r="G1658" i="11" s="1"/>
  <c r="H1658" i="11"/>
  <c r="J1658" i="11"/>
  <c r="G1657" i="11" a="1"/>
  <c r="G1657" i="11" s="1"/>
  <c r="H1657" i="11"/>
  <c r="J1657" i="11"/>
  <c r="G1656" i="11" a="1"/>
  <c r="G1656" i="11" s="1"/>
  <c r="H1656" i="11"/>
  <c r="J1656" i="11"/>
  <c r="G3300" i="9" a="1"/>
  <c r="G3300" i="9" s="1"/>
  <c r="J3300" i="9" a="1"/>
  <c r="J3300" i="9" s="1"/>
  <c r="K3300" i="9" a="1"/>
  <c r="K3300" i="9" s="1"/>
  <c r="G3299" i="9" a="1"/>
  <c r="G3299" i="9" s="1"/>
  <c r="H3299" i="9"/>
  <c r="J3299" i="9" a="1"/>
  <c r="J3299" i="9" s="1"/>
  <c r="L3299" i="9"/>
  <c r="G3298" i="9" a="1"/>
  <c r="G3298" i="9" s="1"/>
  <c r="H3298" i="9"/>
  <c r="J3298" i="9" a="1"/>
  <c r="J3298" i="9" s="1"/>
  <c r="L3298" i="9"/>
  <c r="G3297" i="9" a="1"/>
  <c r="G3297" i="9" s="1"/>
  <c r="H3297" i="9"/>
  <c r="J3297" i="9" a="1"/>
  <c r="J3297" i="9" s="1"/>
  <c r="L3297" i="9"/>
  <c r="G3296" i="9" a="1"/>
  <c r="G3296" i="9" s="1"/>
  <c r="H3296" i="9"/>
  <c r="J3296" i="9" a="1"/>
  <c r="J3296" i="9" s="1"/>
  <c r="L3296" i="9"/>
  <c r="G3295" i="9" a="1"/>
  <c r="G3295" i="9" s="1"/>
  <c r="H3295" i="9"/>
  <c r="J3295" i="9" a="1"/>
  <c r="J3295" i="9" s="1"/>
  <c r="L3295" i="9"/>
  <c r="G3294" i="9" a="1"/>
  <c r="G3294" i="9" s="1"/>
  <c r="H3294" i="9"/>
  <c r="J3294" i="9" a="1"/>
  <c r="J3294" i="9" s="1"/>
  <c r="L3294" i="9"/>
  <c r="G3293" i="9" a="1"/>
  <c r="G3293" i="9" s="1"/>
  <c r="H3293" i="9"/>
  <c r="J3293" i="9" a="1"/>
  <c r="J3293" i="9" s="1"/>
  <c r="L3293" i="9"/>
  <c r="G3292" i="9" a="1"/>
  <c r="G3292" i="9" s="1"/>
  <c r="H3292" i="9"/>
  <c r="J3292" i="9" a="1"/>
  <c r="J3292" i="9" s="1"/>
  <c r="L3292" i="9"/>
  <c r="G3291" i="9" a="1"/>
  <c r="G3291" i="9" s="1"/>
  <c r="H3291" i="9"/>
  <c r="J3291" i="9" a="1"/>
  <c r="J3291" i="9" s="1"/>
  <c r="L3291" i="9"/>
  <c r="G3290" i="9" a="1"/>
  <c r="G3290" i="9" s="1"/>
  <c r="H3290" i="9"/>
  <c r="J3290" i="9" a="1"/>
  <c r="J3290" i="9" s="1"/>
  <c r="L3290" i="9"/>
  <c r="G3289" i="9" a="1"/>
  <c r="G3289" i="9" s="1"/>
  <c r="H3289" i="9"/>
  <c r="J3289" i="9" a="1"/>
  <c r="J3289" i="9" s="1"/>
  <c r="L3289" i="9"/>
  <c r="G3288" i="9" a="1"/>
  <c r="G3288" i="9" s="1"/>
  <c r="H3288" i="9"/>
  <c r="J3288" i="9" a="1"/>
  <c r="J3288" i="9" s="1"/>
  <c r="L3288" i="9"/>
  <c r="G3287" i="9" a="1"/>
  <c r="G3287" i="9" s="1"/>
  <c r="H3287" i="9"/>
  <c r="J3287" i="9" a="1"/>
  <c r="J3287" i="9" s="1"/>
  <c r="L3287" i="9"/>
  <c r="G3286" i="9" a="1"/>
  <c r="G3286" i="9" s="1"/>
  <c r="H3286" i="9"/>
  <c r="J3286" i="9" a="1"/>
  <c r="J3286" i="9" s="1"/>
  <c r="L3286" i="9"/>
  <c r="G3285" i="9" a="1"/>
  <c r="G3285" i="9" s="1"/>
  <c r="H3285" i="9"/>
  <c r="J3285" i="9" a="1"/>
  <c r="J3285" i="9" s="1"/>
  <c r="L3285" i="9"/>
  <c r="G3284" i="9" a="1"/>
  <c r="G3284" i="9" s="1"/>
  <c r="H3284" i="9"/>
  <c r="J3284" i="9" a="1"/>
  <c r="J3284" i="9" s="1"/>
  <c r="L3284" i="9"/>
  <c r="G3283" i="9" a="1"/>
  <c r="G3283" i="9" s="1"/>
  <c r="H3283" i="9"/>
  <c r="J3283" i="9" a="1"/>
  <c r="J3283" i="9" s="1"/>
  <c r="L3283" i="9"/>
  <c r="G3282" i="9" a="1"/>
  <c r="G3282" i="9" s="1"/>
  <c r="H3282" i="9"/>
  <c r="J3282" i="9" a="1"/>
  <c r="J3282" i="9" s="1"/>
  <c r="K3282" i="9" a="1"/>
  <c r="K3282" i="9" s="1"/>
  <c r="L3282" i="9"/>
  <c r="G1655" i="11" a="1"/>
  <c r="G1655" i="11" s="1"/>
  <c r="G1654" i="11" a="1"/>
  <c r="G1654" i="11" s="1"/>
  <c r="H1654" i="11"/>
  <c r="J1654" i="11"/>
  <c r="G1653" i="11" a="1"/>
  <c r="G1653" i="11" s="1"/>
  <c r="H1653" i="11"/>
  <c r="J1653" i="11"/>
  <c r="G1652" i="11" a="1"/>
  <c r="G1652" i="11" s="1"/>
  <c r="H1652" i="11"/>
  <c r="J1652" i="11"/>
  <c r="G1651" i="11" a="1"/>
  <c r="G1651" i="11" s="1"/>
  <c r="H1651" i="11"/>
  <c r="J1651" i="11"/>
  <c r="G1650" i="11" a="1"/>
  <c r="G1650" i="11" s="1"/>
  <c r="H1650" i="11"/>
  <c r="J1650" i="11"/>
  <c r="G1649" i="11" a="1"/>
  <c r="G1649" i="11" s="1"/>
  <c r="H1649" i="11"/>
  <c r="J1649" i="11"/>
  <c r="G1648" i="11" a="1"/>
  <c r="G1648" i="11" s="1"/>
  <c r="H1648" i="11"/>
  <c r="J1648" i="11"/>
  <c r="G1647" i="11" a="1"/>
  <c r="G1647" i="11" s="1"/>
  <c r="H1647" i="11"/>
  <c r="J1647" i="11"/>
  <c r="G3281" i="9" a="1"/>
  <c r="G3281" i="9" s="1"/>
  <c r="J3281" i="9" a="1"/>
  <c r="J3281" i="9" s="1"/>
  <c r="K3281" i="9" a="1"/>
  <c r="K3281" i="9" s="1"/>
  <c r="G3280" i="9" a="1"/>
  <c r="G3280" i="9" s="1"/>
  <c r="H3280" i="9"/>
  <c r="J3280" i="9" a="1"/>
  <c r="J3280" i="9" s="1"/>
  <c r="L3280" i="9"/>
  <c r="G3279" i="9" a="1"/>
  <c r="G3279" i="9" s="1"/>
  <c r="H3279" i="9"/>
  <c r="J3279" i="9" a="1"/>
  <c r="J3279" i="9" s="1"/>
  <c r="L3279" i="9"/>
  <c r="G3278" i="9" a="1"/>
  <c r="G3278" i="9" s="1"/>
  <c r="H3278" i="9"/>
  <c r="J3278" i="9" a="1"/>
  <c r="J3278" i="9" s="1"/>
  <c r="L3278" i="9"/>
  <c r="G3277" i="9" a="1"/>
  <c r="G3277" i="9" s="1"/>
  <c r="H3277" i="9"/>
  <c r="J3277" i="9" a="1"/>
  <c r="J3277" i="9" s="1"/>
  <c r="L3277" i="9"/>
  <c r="G3276" i="9" a="1"/>
  <c r="G3276" i="9" s="1"/>
  <c r="H3276" i="9"/>
  <c r="J3276" i="9" a="1"/>
  <c r="J3276" i="9" s="1"/>
  <c r="L3276" i="9"/>
  <c r="G3275" i="9" a="1"/>
  <c r="G3275" i="9" s="1"/>
  <c r="H3275" i="9"/>
  <c r="J3275" i="9" a="1"/>
  <c r="J3275" i="9" s="1"/>
  <c r="L3275" i="9"/>
  <c r="G3274" i="9" a="1"/>
  <c r="G3274" i="9" s="1"/>
  <c r="H3274" i="9"/>
  <c r="J3274" i="9" a="1"/>
  <c r="J3274" i="9" s="1"/>
  <c r="L3274" i="9"/>
  <c r="G3273" i="9" a="1"/>
  <c r="G3273" i="9" s="1"/>
  <c r="H3273" i="9"/>
  <c r="J3273" i="9" a="1"/>
  <c r="J3273" i="9" s="1"/>
  <c r="L3273" i="9"/>
  <c r="G3272" i="9" a="1"/>
  <c r="G3272" i="9" s="1"/>
  <c r="H3272" i="9"/>
  <c r="J3272" i="9" a="1"/>
  <c r="J3272" i="9" s="1"/>
  <c r="L3272" i="9"/>
  <c r="G3271" i="9" a="1"/>
  <c r="G3271" i="9" s="1"/>
  <c r="H3271" i="9"/>
  <c r="J3271" i="9" a="1"/>
  <c r="J3271" i="9" s="1"/>
  <c r="L3271" i="9"/>
  <c r="G3270" i="9" a="1"/>
  <c r="G3270" i="9" s="1"/>
  <c r="H3270" i="9"/>
  <c r="J3270" i="9" a="1"/>
  <c r="J3270" i="9" s="1"/>
  <c r="L3270" i="9"/>
  <c r="G3269" i="9" a="1"/>
  <c r="G3269" i="9" s="1"/>
  <c r="H3269" i="9"/>
  <c r="J3269" i="9" a="1"/>
  <c r="J3269" i="9" s="1"/>
  <c r="L3269" i="9"/>
  <c r="G3268" i="9" a="1"/>
  <c r="G3268" i="9" s="1"/>
  <c r="H3268" i="9"/>
  <c r="J3268" i="9" a="1"/>
  <c r="J3268" i="9" s="1"/>
  <c r="L3268" i="9"/>
  <c r="G3267" i="9" a="1"/>
  <c r="G3267" i="9" s="1"/>
  <c r="H3267" i="9"/>
  <c r="J3267" i="9" a="1"/>
  <c r="J3267" i="9" s="1"/>
  <c r="K3267" i="9" a="1"/>
  <c r="K3267" i="9" s="1"/>
  <c r="L3267" i="9"/>
  <c r="G1646" i="11" a="1"/>
  <c r="G1646" i="11" s="1"/>
  <c r="G1645" i="11" a="1"/>
  <c r="G1645" i="11" s="1"/>
  <c r="H1645" i="11"/>
  <c r="J1645" i="11"/>
  <c r="G3266" i="9" a="1"/>
  <c r="G3266" i="9" s="1"/>
  <c r="J3266" i="9" a="1"/>
  <c r="J3266" i="9" s="1"/>
  <c r="K3266" i="9" a="1"/>
  <c r="K3266" i="9" s="1"/>
  <c r="G3265" i="9" a="1"/>
  <c r="G3265" i="9" s="1"/>
  <c r="H3265" i="9"/>
  <c r="J3265" i="9" a="1"/>
  <c r="J3265" i="9" s="1"/>
  <c r="K3265" i="9" s="1" a="1"/>
  <c r="K3265" i="9" s="1"/>
  <c r="L3265" i="9"/>
  <c r="G3264" i="9" a="1"/>
  <c r="G3264" i="9" s="1"/>
  <c r="H3264" i="9"/>
  <c r="J3264" i="9" a="1"/>
  <c r="J3264" i="9" s="1"/>
  <c r="L3264" i="9"/>
  <c r="G3263" i="9" a="1"/>
  <c r="G3263" i="9" s="1"/>
  <c r="H3263" i="9"/>
  <c r="J3263" i="9" a="1"/>
  <c r="J3263" i="9" s="1"/>
  <c r="L3263" i="9"/>
  <c r="G3262" i="9" a="1"/>
  <c r="G3262" i="9" s="1"/>
  <c r="H3262" i="9"/>
  <c r="J3262" i="9" a="1"/>
  <c r="J3262" i="9" s="1"/>
  <c r="L3262" i="9"/>
  <c r="G3261" i="9" a="1"/>
  <c r="G3261" i="9" s="1"/>
  <c r="H3261" i="9"/>
  <c r="J3261" i="9" a="1"/>
  <c r="J3261" i="9" s="1"/>
  <c r="L3261" i="9"/>
  <c r="G3260" i="9" a="1"/>
  <c r="G3260" i="9" s="1"/>
  <c r="H3260" i="9"/>
  <c r="J3260" i="9" a="1"/>
  <c r="J3260" i="9" s="1"/>
  <c r="L3260" i="9"/>
  <c r="G3259" i="9" a="1"/>
  <c r="G3259" i="9" s="1"/>
  <c r="H3259" i="9"/>
  <c r="J3259" i="9" a="1"/>
  <c r="J3259" i="9" s="1"/>
  <c r="L3259" i="9"/>
  <c r="G3258" i="9" a="1"/>
  <c r="G3258" i="9" s="1"/>
  <c r="H3258" i="9"/>
  <c r="J3258" i="9" a="1"/>
  <c r="J3258" i="9" s="1"/>
  <c r="L3258" i="9"/>
  <c r="G3257" i="9" a="1"/>
  <c r="G3257" i="9" s="1"/>
  <c r="H3257" i="9"/>
  <c r="J3257" i="9" a="1"/>
  <c r="J3257" i="9" s="1"/>
  <c r="L3257" i="9"/>
  <c r="G3256" i="9" a="1"/>
  <c r="G3256" i="9" s="1"/>
  <c r="H3256" i="9"/>
  <c r="J3256" i="9" a="1"/>
  <c r="J3256" i="9" s="1"/>
  <c r="L3256" i="9"/>
  <c r="G3255" i="9" a="1"/>
  <c r="G3255" i="9" s="1"/>
  <c r="H3255" i="9"/>
  <c r="J3255" i="9" a="1"/>
  <c r="J3255" i="9" s="1"/>
  <c r="K3255" i="9" a="1"/>
  <c r="K3255" i="9" s="1"/>
  <c r="L3255" i="9"/>
  <c r="G1644" i="11" a="1"/>
  <c r="G1644" i="11" s="1"/>
  <c r="G1643" i="11" a="1"/>
  <c r="G1643" i="11" s="1"/>
  <c r="H1643" i="11"/>
  <c r="J1643" i="11"/>
  <c r="G1642" i="11" a="1"/>
  <c r="G1642" i="11" s="1"/>
  <c r="H1642" i="11"/>
  <c r="J1642" i="11"/>
  <c r="G1641" i="11" a="1"/>
  <c r="G1641" i="11" s="1"/>
  <c r="H1641" i="11"/>
  <c r="J1641" i="11"/>
  <c r="G1640" i="11" a="1"/>
  <c r="G1640" i="11" s="1"/>
  <c r="H1640" i="11"/>
  <c r="J1640" i="11"/>
  <c r="G1639" i="11" a="1"/>
  <c r="G1639" i="11" s="1"/>
  <c r="H1639" i="11"/>
  <c r="J1639" i="11"/>
  <c r="G1638" i="11" a="1"/>
  <c r="G1638" i="11" s="1"/>
  <c r="H1638" i="11"/>
  <c r="J1638" i="11"/>
  <c r="G3254" i="9" a="1"/>
  <c r="G3254" i="9" s="1"/>
  <c r="J3254" i="9" a="1"/>
  <c r="J3254" i="9" s="1"/>
  <c r="K3254" i="9" a="1"/>
  <c r="K3254" i="9" s="1"/>
  <c r="G3253" i="9" a="1"/>
  <c r="G3253" i="9" s="1"/>
  <c r="H3253" i="9"/>
  <c r="J3253" i="9" a="1"/>
  <c r="J3253" i="9" s="1"/>
  <c r="K3253" i="9" s="1" a="1"/>
  <c r="K3253" i="9" s="1"/>
  <c r="L3253" i="9"/>
  <c r="G3252" i="9" a="1"/>
  <c r="G3252" i="9" s="1"/>
  <c r="H3252" i="9"/>
  <c r="J3252" i="9" a="1"/>
  <c r="J3252" i="9" s="1"/>
  <c r="L3252" i="9"/>
  <c r="G3251" i="9" a="1"/>
  <c r="G3251" i="9" s="1"/>
  <c r="H3251" i="9"/>
  <c r="J3251" i="9" a="1"/>
  <c r="J3251" i="9" s="1"/>
  <c r="L3251" i="9"/>
  <c r="G3250" i="9" a="1"/>
  <c r="G3250" i="9" s="1"/>
  <c r="H3250" i="9"/>
  <c r="J3250" i="9" a="1"/>
  <c r="J3250" i="9" s="1"/>
  <c r="L3250" i="9"/>
  <c r="G3249" i="9" a="1"/>
  <c r="G3249" i="9" s="1"/>
  <c r="H3249" i="9"/>
  <c r="J3249" i="9" a="1"/>
  <c r="J3249" i="9" s="1"/>
  <c r="L3249" i="9"/>
  <c r="G3248" i="9" a="1"/>
  <c r="G3248" i="9" s="1"/>
  <c r="H3248" i="9"/>
  <c r="J3248" i="9" a="1"/>
  <c r="J3248" i="9" s="1"/>
  <c r="L3248" i="9"/>
  <c r="G3247" i="9" a="1"/>
  <c r="G3247" i="9" s="1"/>
  <c r="H3247" i="9"/>
  <c r="J3247" i="9" a="1"/>
  <c r="J3247" i="9" s="1"/>
  <c r="L3247" i="9"/>
  <c r="G3246" i="9" a="1"/>
  <c r="G3246" i="9" s="1"/>
  <c r="H3246" i="9"/>
  <c r="J3246" i="9" a="1"/>
  <c r="J3246" i="9" s="1"/>
  <c r="L3246" i="9"/>
  <c r="G3245" i="9" a="1"/>
  <c r="G3245" i="9" s="1"/>
  <c r="H3245" i="9"/>
  <c r="J3245" i="9" a="1"/>
  <c r="J3245" i="9" s="1"/>
  <c r="L3245" i="9"/>
  <c r="G3244" i="9" a="1"/>
  <c r="G3244" i="9" s="1"/>
  <c r="H3244" i="9"/>
  <c r="J3244" i="9" a="1"/>
  <c r="J3244" i="9" s="1"/>
  <c r="K3244" i="9" a="1"/>
  <c r="K3244" i="9" s="1"/>
  <c r="L3244" i="9"/>
  <c r="G1637" i="11" a="1"/>
  <c r="G1637" i="11" s="1"/>
  <c r="G1636" i="11" a="1"/>
  <c r="G1636" i="11" s="1"/>
  <c r="H1636" i="11"/>
  <c r="J1636" i="11"/>
  <c r="G1635" i="11" a="1"/>
  <c r="G1635" i="11" s="1"/>
  <c r="H1635" i="11"/>
  <c r="J1635" i="11"/>
  <c r="G1634" i="11" a="1"/>
  <c r="G1634" i="11" s="1"/>
  <c r="H1634" i="11"/>
  <c r="J1634" i="11"/>
  <c r="G1633" i="11" a="1"/>
  <c r="G1633" i="11" s="1"/>
  <c r="H1633" i="11"/>
  <c r="J1633" i="11"/>
  <c r="G1632" i="11" a="1"/>
  <c r="G1632" i="11" s="1"/>
  <c r="H1632" i="11"/>
  <c r="J1632" i="11"/>
  <c r="G1631" i="11" a="1"/>
  <c r="G1631" i="11" s="1"/>
  <c r="H1631" i="11"/>
  <c r="J1631" i="11"/>
  <c r="G1630" i="11" a="1"/>
  <c r="G1630" i="11" s="1"/>
  <c r="H1630" i="11"/>
  <c r="J1630" i="11"/>
  <c r="G1629" i="11" a="1"/>
  <c r="G1629" i="11" s="1"/>
  <c r="H1629" i="11"/>
  <c r="J1629" i="11"/>
  <c r="G1628" i="11" a="1"/>
  <c r="G1628" i="11" s="1"/>
  <c r="H1628" i="11"/>
  <c r="J1628" i="11"/>
  <c r="G1627" i="11" a="1"/>
  <c r="G1627" i="11" s="1"/>
  <c r="G1626" i="11" a="1"/>
  <c r="G1626" i="11" s="1"/>
  <c r="H1626" i="11"/>
  <c r="J1626" i="11"/>
  <c r="G1625" i="11" a="1"/>
  <c r="G1625" i="11" s="1"/>
  <c r="H1625" i="11"/>
  <c r="J1625" i="11"/>
  <c r="G1624" i="11" a="1"/>
  <c r="G1624" i="11" s="1"/>
  <c r="H1624" i="11"/>
  <c r="J1624" i="11"/>
  <c r="G1623" i="11" a="1"/>
  <c r="G1623" i="11" s="1"/>
  <c r="H1623" i="11"/>
  <c r="J1623" i="11"/>
  <c r="G1622" i="11" a="1"/>
  <c r="G1622" i="11" s="1"/>
  <c r="H1622" i="11"/>
  <c r="J1622" i="11"/>
  <c r="G1621" i="11" a="1"/>
  <c r="G1621" i="11" s="1"/>
  <c r="H1621" i="11"/>
  <c r="J1621" i="11"/>
  <c r="G3243" i="9" a="1"/>
  <c r="G3243" i="9" s="1"/>
  <c r="J3243" i="9" a="1"/>
  <c r="J3243" i="9" s="1"/>
  <c r="K3243" i="9" a="1"/>
  <c r="K3243" i="9" s="1"/>
  <c r="G3242" i="9" a="1"/>
  <c r="G3242" i="9" s="1"/>
  <c r="H3242" i="9"/>
  <c r="J3242" i="9" a="1"/>
  <c r="J3242" i="9" s="1"/>
  <c r="L3242" i="9"/>
  <c r="G3241" i="9" a="1"/>
  <c r="G3241" i="9" s="1"/>
  <c r="H3241" i="9"/>
  <c r="J3241" i="9" a="1"/>
  <c r="J3241" i="9" s="1"/>
  <c r="L3241" i="9"/>
  <c r="G3240" i="9" a="1"/>
  <c r="G3240" i="9" s="1"/>
  <c r="H3240" i="9"/>
  <c r="J3240" i="9" a="1"/>
  <c r="J3240" i="9" s="1"/>
  <c r="L3240" i="9"/>
  <c r="G3239" i="9" a="1"/>
  <c r="G3239" i="9" s="1"/>
  <c r="H3239" i="9"/>
  <c r="J3239" i="9" a="1"/>
  <c r="J3239" i="9" s="1"/>
  <c r="L3239" i="9"/>
  <c r="G3238" i="9" a="1"/>
  <c r="G3238" i="9" s="1"/>
  <c r="H3238" i="9"/>
  <c r="J3238" i="9" a="1"/>
  <c r="J3238" i="9" s="1"/>
  <c r="L3238" i="9"/>
  <c r="G3237" i="9" a="1"/>
  <c r="G3237" i="9" s="1"/>
  <c r="H3237" i="9"/>
  <c r="J3237" i="9" a="1"/>
  <c r="J3237" i="9" s="1"/>
  <c r="L3237" i="9"/>
  <c r="G3236" i="9" a="1"/>
  <c r="G3236" i="9" s="1"/>
  <c r="H3236" i="9"/>
  <c r="J3236" i="9" a="1"/>
  <c r="J3236" i="9" s="1"/>
  <c r="L3236" i="9"/>
  <c r="G3235" i="9" a="1"/>
  <c r="G3235" i="9" s="1"/>
  <c r="H3235" i="9"/>
  <c r="J3235" i="9" a="1"/>
  <c r="J3235" i="9" s="1"/>
  <c r="L3235" i="9"/>
  <c r="G3234" i="9" a="1"/>
  <c r="G3234" i="9" s="1"/>
  <c r="H3234" i="9"/>
  <c r="J3234" i="9" a="1"/>
  <c r="J3234" i="9" s="1"/>
  <c r="K3234" i="9" a="1"/>
  <c r="K3234" i="9" s="1"/>
  <c r="L3234" i="9"/>
  <c r="G3233" i="9" a="1"/>
  <c r="G3233" i="9" s="1"/>
  <c r="J3233" i="9" a="1"/>
  <c r="J3233" i="9" s="1"/>
  <c r="K3233" i="9" a="1"/>
  <c r="K3233" i="9" s="1"/>
  <c r="G3232" i="9" a="1"/>
  <c r="G3232" i="9" s="1"/>
  <c r="H3232" i="9"/>
  <c r="J3232" i="9" a="1"/>
  <c r="J3232" i="9" s="1"/>
  <c r="L3232" i="9"/>
  <c r="G3231" i="9" a="1"/>
  <c r="G3231" i="9" s="1"/>
  <c r="H3231" i="9"/>
  <c r="J3231" i="9" a="1"/>
  <c r="J3231" i="9" s="1"/>
  <c r="L3231" i="9"/>
  <c r="G3230" i="9" a="1"/>
  <c r="G3230" i="9" s="1"/>
  <c r="H3230" i="9"/>
  <c r="J3230" i="9" a="1"/>
  <c r="J3230" i="9" s="1"/>
  <c r="L3230" i="9"/>
  <c r="G3229" i="9" a="1"/>
  <c r="G3229" i="9" s="1"/>
  <c r="H3229" i="9"/>
  <c r="J3229" i="9" a="1"/>
  <c r="J3229" i="9" s="1"/>
  <c r="L3229" i="9"/>
  <c r="G3228" i="9" a="1"/>
  <c r="G3228" i="9" s="1"/>
  <c r="H3228" i="9"/>
  <c r="J3228" i="9" a="1"/>
  <c r="J3228" i="9" s="1"/>
  <c r="L3228" i="9"/>
  <c r="G3227" i="9" a="1"/>
  <c r="G3227" i="9" s="1"/>
  <c r="H3227" i="9"/>
  <c r="J3227" i="9" a="1"/>
  <c r="J3227" i="9" s="1"/>
  <c r="L3227" i="9"/>
  <c r="G3226" i="9" a="1"/>
  <c r="G3226" i="9" s="1"/>
  <c r="H3226" i="9"/>
  <c r="J3226" i="9" a="1"/>
  <c r="J3226" i="9" s="1"/>
  <c r="L3226" i="9"/>
  <c r="G3224" i="9" a="1"/>
  <c r="G3224" i="9" s="1"/>
  <c r="H3224" i="9"/>
  <c r="J3224" i="9" a="1"/>
  <c r="J3224" i="9" s="1"/>
  <c r="L3224" i="9"/>
  <c r="G3211" i="9" a="1"/>
  <c r="G3211" i="9" s="1"/>
  <c r="H3211" i="9"/>
  <c r="J3211" i="9" a="1"/>
  <c r="J3211" i="9" s="1"/>
  <c r="L3211" i="9"/>
  <c r="G3225" i="9" a="1"/>
  <c r="G3225" i="9" s="1"/>
  <c r="H3225" i="9"/>
  <c r="J3225" i="9" a="1"/>
  <c r="J3225" i="9" s="1"/>
  <c r="L3225" i="9"/>
  <c r="G3223" i="9" a="1"/>
  <c r="G3223" i="9" s="1"/>
  <c r="H3223" i="9"/>
  <c r="J3223" i="9" a="1"/>
  <c r="J3223" i="9" s="1"/>
  <c r="L3223" i="9"/>
  <c r="G3222" i="9" a="1"/>
  <c r="G3222" i="9" s="1"/>
  <c r="H3222" i="9"/>
  <c r="J3222" i="9" a="1"/>
  <c r="J3222" i="9" s="1"/>
  <c r="K3222" i="9" a="1"/>
  <c r="K3222" i="9" s="1"/>
  <c r="L3222" i="9"/>
  <c r="G1620" i="11" a="1"/>
  <c r="G1620" i="11" s="1"/>
  <c r="G1619" i="11" a="1"/>
  <c r="G1619" i="11" s="1"/>
  <c r="H1619" i="11"/>
  <c r="J1619" i="11"/>
  <c r="G1618" i="11" a="1"/>
  <c r="G1618" i="11" s="1"/>
  <c r="H1618" i="11"/>
  <c r="J1618" i="11"/>
  <c r="G1617" i="11" a="1"/>
  <c r="G1617" i="11" s="1"/>
  <c r="H1617" i="11"/>
  <c r="J1617" i="11"/>
  <c r="G3221" i="9" a="1"/>
  <c r="G3221" i="9" s="1"/>
  <c r="J3221" i="9" a="1"/>
  <c r="J3221" i="9" s="1"/>
  <c r="K3221" i="9" a="1"/>
  <c r="K3221" i="9" s="1"/>
  <c r="G3220" i="9" a="1"/>
  <c r="G3220" i="9" s="1"/>
  <c r="H3220" i="9"/>
  <c r="J3220" i="9" a="1"/>
  <c r="J3220" i="9" s="1"/>
  <c r="L3220" i="9"/>
  <c r="G3219" i="9" a="1"/>
  <c r="G3219" i="9" s="1"/>
  <c r="H3219" i="9"/>
  <c r="J3219" i="9" a="1"/>
  <c r="J3219" i="9" s="1"/>
  <c r="L3219" i="9"/>
  <c r="G3218" i="9" a="1"/>
  <c r="G3218" i="9" s="1"/>
  <c r="H3218" i="9"/>
  <c r="J3218" i="9" a="1"/>
  <c r="J3218" i="9" s="1"/>
  <c r="L3218" i="9"/>
  <c r="G3217" i="9" a="1"/>
  <c r="G3217" i="9" s="1"/>
  <c r="H3217" i="9"/>
  <c r="J3217" i="9" a="1"/>
  <c r="J3217" i="9" s="1"/>
  <c r="L3217" i="9"/>
  <c r="G3216" i="9" a="1"/>
  <c r="G3216" i="9" s="1"/>
  <c r="H3216" i="9"/>
  <c r="J3216" i="9" a="1"/>
  <c r="J3216" i="9" s="1"/>
  <c r="L3216" i="9"/>
  <c r="G3215" i="9" a="1"/>
  <c r="G3215" i="9" s="1"/>
  <c r="H3215" i="9"/>
  <c r="J3215" i="9" a="1"/>
  <c r="J3215" i="9" s="1"/>
  <c r="L3215" i="9"/>
  <c r="G3214" i="9" a="1"/>
  <c r="G3214" i="9" s="1"/>
  <c r="H3214" i="9"/>
  <c r="J3214" i="9" a="1"/>
  <c r="J3214" i="9" s="1"/>
  <c r="L3214" i="9"/>
  <c r="G3213" i="9" a="1"/>
  <c r="G3213" i="9" s="1"/>
  <c r="H3213" i="9"/>
  <c r="J3213" i="9" a="1"/>
  <c r="J3213" i="9" s="1"/>
  <c r="L3213" i="9"/>
  <c r="G3212" i="9" a="1"/>
  <c r="G3212" i="9" s="1"/>
  <c r="H3212" i="9"/>
  <c r="J3212" i="9" a="1"/>
  <c r="J3212" i="9" s="1"/>
  <c r="L3212" i="9"/>
  <c r="G3210" i="9" a="1"/>
  <c r="G3210" i="9" s="1"/>
  <c r="H3210" i="9"/>
  <c r="J3210" i="9" a="1"/>
  <c r="J3210" i="9" s="1"/>
  <c r="L3210" i="9"/>
  <c r="G3209" i="9" a="1"/>
  <c r="G3209" i="9" s="1"/>
  <c r="H3209" i="9"/>
  <c r="J3209" i="9" a="1"/>
  <c r="J3209" i="9" s="1"/>
  <c r="K3209" i="9" a="1"/>
  <c r="K3209" i="9" s="1"/>
  <c r="L3209" i="9"/>
  <c r="G1616" i="11" a="1"/>
  <c r="G1616" i="11" s="1"/>
  <c r="G1615" i="11" a="1"/>
  <c r="G1615" i="11" s="1"/>
  <c r="H1615" i="11"/>
  <c r="J1615" i="11"/>
  <c r="G1614" i="11" a="1"/>
  <c r="G1614" i="11" s="1"/>
  <c r="H1614" i="11"/>
  <c r="J1614" i="11"/>
  <c r="G3208" i="9" a="1"/>
  <c r="G3208" i="9" s="1"/>
  <c r="J3208" i="9" a="1"/>
  <c r="J3208" i="9" s="1"/>
  <c r="K3208" i="9" a="1"/>
  <c r="K3208" i="9" s="1"/>
  <c r="G3207" i="9" a="1"/>
  <c r="G3207" i="9" s="1"/>
  <c r="H3207" i="9"/>
  <c r="J3207" i="9" a="1"/>
  <c r="J3207" i="9" s="1"/>
  <c r="K3207" i="9" s="1" a="1"/>
  <c r="K3207" i="9" s="1"/>
  <c r="L3207" i="9"/>
  <c r="G3206" i="9" a="1"/>
  <c r="G3206" i="9" s="1"/>
  <c r="H3206" i="9"/>
  <c r="J3206" i="9" a="1"/>
  <c r="J3206" i="9" s="1"/>
  <c r="L3206" i="9"/>
  <c r="G3205" i="9" a="1"/>
  <c r="G3205" i="9" s="1"/>
  <c r="H3205" i="9"/>
  <c r="J3205" i="9" a="1"/>
  <c r="J3205" i="9" s="1"/>
  <c r="L3205" i="9"/>
  <c r="G3204" i="9" a="1"/>
  <c r="G3204" i="9" s="1"/>
  <c r="H3204" i="9"/>
  <c r="J3204" i="9" a="1"/>
  <c r="J3204" i="9" s="1"/>
  <c r="L3204" i="9"/>
  <c r="G3203" i="9" a="1"/>
  <c r="G3203" i="9" s="1"/>
  <c r="H3203" i="9"/>
  <c r="J3203" i="9" a="1"/>
  <c r="J3203" i="9" s="1"/>
  <c r="L3203" i="9"/>
  <c r="G3202" i="9" a="1"/>
  <c r="G3202" i="9" s="1"/>
  <c r="H3202" i="9"/>
  <c r="J3202" i="9" a="1"/>
  <c r="J3202" i="9" s="1"/>
  <c r="L3202" i="9"/>
  <c r="G3201" i="9" a="1"/>
  <c r="G3201" i="9" s="1"/>
  <c r="H3201" i="9"/>
  <c r="J3201" i="9" a="1"/>
  <c r="J3201" i="9" s="1"/>
  <c r="L3201" i="9"/>
  <c r="G3200" i="9" a="1"/>
  <c r="G3200" i="9" s="1"/>
  <c r="H3200" i="9"/>
  <c r="J3200" i="9" a="1"/>
  <c r="J3200" i="9" s="1"/>
  <c r="L3200" i="9"/>
  <c r="G3199" i="9" a="1"/>
  <c r="G3199" i="9" s="1"/>
  <c r="H3199" i="9"/>
  <c r="J3199" i="9" a="1"/>
  <c r="J3199" i="9" s="1"/>
  <c r="L3199" i="9"/>
  <c r="G3198" i="9" a="1"/>
  <c r="G3198" i="9" s="1"/>
  <c r="H3198" i="9"/>
  <c r="J3198" i="9" a="1"/>
  <c r="J3198" i="9" s="1"/>
  <c r="L3198" i="9"/>
  <c r="G3197" i="9" a="1"/>
  <c r="G3197" i="9" s="1"/>
  <c r="H3197" i="9"/>
  <c r="J3197" i="9" a="1"/>
  <c r="J3197" i="9" s="1"/>
  <c r="L3197" i="9"/>
  <c r="G3196" i="9" a="1"/>
  <c r="G3196" i="9" s="1"/>
  <c r="H3196" i="9"/>
  <c r="J3196" i="9" a="1"/>
  <c r="J3196" i="9" s="1"/>
  <c r="L3196" i="9"/>
  <c r="G3195" i="9" a="1"/>
  <c r="G3195" i="9" s="1"/>
  <c r="H3195" i="9"/>
  <c r="J3195" i="9" a="1"/>
  <c r="J3195" i="9" s="1"/>
  <c r="L3195" i="9"/>
  <c r="G3194" i="9" a="1"/>
  <c r="G3194" i="9" s="1"/>
  <c r="H3194" i="9"/>
  <c r="J3194" i="9" a="1"/>
  <c r="J3194" i="9" s="1"/>
  <c r="L3194" i="9"/>
  <c r="G3193" i="9" a="1"/>
  <c r="G3193" i="9" s="1"/>
  <c r="H3193" i="9"/>
  <c r="J3193" i="9" a="1"/>
  <c r="J3193" i="9" s="1"/>
  <c r="L3193" i="9"/>
  <c r="G3192" i="9" a="1"/>
  <c r="G3192" i="9" s="1"/>
  <c r="H3192" i="9"/>
  <c r="J3192" i="9" a="1"/>
  <c r="J3192" i="9" s="1"/>
  <c r="L3192" i="9"/>
  <c r="G3191" i="9" a="1"/>
  <c r="G3191" i="9" s="1"/>
  <c r="H3191" i="9"/>
  <c r="J3191" i="9" a="1"/>
  <c r="J3191" i="9" s="1"/>
  <c r="L3191" i="9"/>
  <c r="G3190" i="9" a="1"/>
  <c r="G3190" i="9" s="1"/>
  <c r="H3190" i="9"/>
  <c r="J3190" i="9" a="1"/>
  <c r="J3190" i="9" s="1"/>
  <c r="K3190" i="9" a="1"/>
  <c r="K3190" i="9" s="1"/>
  <c r="L3190" i="9"/>
  <c r="G1613" i="11" a="1"/>
  <c r="G1613" i="11" s="1"/>
  <c r="G1612" i="11" a="1"/>
  <c r="G1612" i="11" s="1"/>
  <c r="H1612" i="11"/>
  <c r="J1612" i="11"/>
  <c r="G1611" i="11" a="1"/>
  <c r="G1611" i="11" s="1"/>
  <c r="H1611" i="11"/>
  <c r="J1611" i="11"/>
  <c r="G1610" i="11" a="1"/>
  <c r="G1610" i="11" s="1"/>
  <c r="H1610" i="11"/>
  <c r="J1610" i="11"/>
  <c r="G3" i="11" a="1"/>
  <c r="G3" i="11" s="1"/>
  <c r="H3" i="11"/>
  <c r="J3" i="11"/>
  <c r="G4" i="11" a="1"/>
  <c r="G4" i="11" s="1"/>
  <c r="H4" i="11"/>
  <c r="J4" i="11"/>
  <c r="K4" i="11"/>
  <c r="G5" i="11" a="1"/>
  <c r="G5" i="11" s="1"/>
  <c r="H5" i="11"/>
  <c r="J5" i="11"/>
  <c r="G6" i="11" a="1"/>
  <c r="G6" i="11" s="1"/>
  <c r="H6" i="11"/>
  <c r="J6" i="11"/>
  <c r="G7" i="11" a="1"/>
  <c r="G7" i="11" s="1"/>
  <c r="H7" i="11"/>
  <c r="J7" i="11"/>
  <c r="G8" i="11" a="1"/>
  <c r="G8" i="11" s="1"/>
  <c r="H8" i="11"/>
  <c r="J8" i="11"/>
  <c r="G9" i="11" a="1"/>
  <c r="G9" i="11" s="1"/>
  <c r="G10" i="11" a="1"/>
  <c r="G10" i="11" s="1"/>
  <c r="H10" i="11"/>
  <c r="J10" i="11"/>
  <c r="G11" i="11" a="1"/>
  <c r="G11" i="11" s="1"/>
  <c r="H11" i="11"/>
  <c r="J11" i="11"/>
  <c r="G12" i="11" a="1"/>
  <c r="G12" i="11" s="1"/>
  <c r="H12" i="11"/>
  <c r="J12" i="11"/>
  <c r="K12" i="11"/>
  <c r="G13" i="11" a="1"/>
  <c r="G13" i="11" s="1"/>
  <c r="H13" i="11"/>
  <c r="J13" i="11"/>
  <c r="G14" i="11" a="1"/>
  <c r="G14" i="11" s="1"/>
  <c r="H14" i="11"/>
  <c r="J14" i="11"/>
  <c r="G15" i="11" a="1"/>
  <c r="G15" i="11" s="1"/>
  <c r="H15" i="11"/>
  <c r="J15" i="11"/>
  <c r="G16" i="11" a="1"/>
  <c r="G16" i="11" s="1"/>
  <c r="H16" i="11"/>
  <c r="J16" i="11"/>
  <c r="G17" i="11" a="1"/>
  <c r="G17" i="11" s="1"/>
  <c r="H17" i="11"/>
  <c r="J17" i="11"/>
  <c r="G18" i="11" a="1"/>
  <c r="G18" i="11" s="1"/>
  <c r="H18" i="11"/>
  <c r="J18" i="11"/>
  <c r="G19" i="11" a="1"/>
  <c r="G19" i="11" s="1"/>
  <c r="G20" i="11" a="1"/>
  <c r="G20" i="11" s="1"/>
  <c r="H20" i="11"/>
  <c r="J20" i="11"/>
  <c r="G21" i="11" a="1"/>
  <c r="G21" i="11" s="1"/>
  <c r="H21" i="11"/>
  <c r="J21" i="11"/>
  <c r="G24" i="11" a="1"/>
  <c r="G24" i="11" s="1"/>
  <c r="G25" i="11" a="1"/>
  <c r="G25" i="11" s="1"/>
  <c r="H25" i="11"/>
  <c r="J25" i="11"/>
  <c r="G26" i="11" a="1"/>
  <c r="G26" i="11" s="1"/>
  <c r="H26" i="11"/>
  <c r="J26" i="11"/>
  <c r="G27" i="11" a="1"/>
  <c r="G27" i="11" s="1"/>
  <c r="H27" i="11"/>
  <c r="J27" i="11"/>
  <c r="K27" i="11"/>
  <c r="G28" i="11" a="1"/>
  <c r="G28" i="11" s="1"/>
  <c r="H28" i="11"/>
  <c r="J28" i="11"/>
  <c r="G29" i="11" a="1"/>
  <c r="G29" i="11" s="1"/>
  <c r="H29" i="11"/>
  <c r="J29" i="11"/>
  <c r="G30" i="11" a="1"/>
  <c r="G30" i="11" s="1"/>
  <c r="H30" i="11"/>
  <c r="J30" i="11"/>
  <c r="G31" i="11" a="1"/>
  <c r="G31" i="11" s="1"/>
  <c r="H31" i="11"/>
  <c r="J31" i="11"/>
  <c r="G32" i="11" a="1"/>
  <c r="G32" i="11" s="1"/>
  <c r="H32" i="11"/>
  <c r="J32" i="11"/>
  <c r="G33" i="11" a="1"/>
  <c r="G33" i="11" s="1"/>
  <c r="G34" i="11" a="1"/>
  <c r="G34" i="11" s="1"/>
  <c r="H34" i="11"/>
  <c r="J34" i="11"/>
  <c r="G35" i="11" a="1"/>
  <c r="G35" i="11" s="1"/>
  <c r="H35" i="11"/>
  <c r="J35" i="11"/>
  <c r="G36" i="11" a="1"/>
  <c r="G36" i="11" s="1"/>
  <c r="H36" i="11"/>
  <c r="J36" i="11"/>
  <c r="G37" i="11" a="1"/>
  <c r="G37" i="11" s="1"/>
  <c r="H37" i="11"/>
  <c r="J37" i="11"/>
  <c r="K37" i="11"/>
  <c r="G38" i="11" a="1"/>
  <c r="G38" i="11" s="1"/>
  <c r="H38" i="11"/>
  <c r="J38" i="11"/>
  <c r="G39" i="11" a="1"/>
  <c r="G39" i="11" s="1"/>
  <c r="H39" i="11"/>
  <c r="J39" i="11"/>
  <c r="G40" i="11" a="1"/>
  <c r="G40" i="11" s="1"/>
  <c r="H40" i="11"/>
  <c r="J40" i="11"/>
  <c r="G41" i="11" a="1"/>
  <c r="G41" i="11" s="1"/>
  <c r="H41" i="11"/>
  <c r="J41" i="11"/>
  <c r="G42" i="11" a="1"/>
  <c r="G42" i="11" s="1"/>
  <c r="G43" i="11" a="1"/>
  <c r="G43" i="11" s="1"/>
  <c r="H43" i="11"/>
  <c r="J43" i="11"/>
  <c r="G44" i="11" a="1"/>
  <c r="G44" i="11" s="1"/>
  <c r="H44" i="11"/>
  <c r="J44" i="11"/>
  <c r="G45" i="11" a="1"/>
  <c r="G45" i="11" s="1"/>
  <c r="H45" i="11"/>
  <c r="J45" i="11"/>
  <c r="G46" i="11" a="1"/>
  <c r="G46" i="11" s="1"/>
  <c r="H46" i="11"/>
  <c r="J46" i="11"/>
  <c r="G47" i="11" a="1"/>
  <c r="G47" i="11" s="1"/>
  <c r="G48" i="11" a="1"/>
  <c r="G48" i="11" s="1"/>
  <c r="H48" i="11"/>
  <c r="J48" i="11"/>
  <c r="G51" i="11" a="1"/>
  <c r="G51" i="11" s="1"/>
  <c r="H51" i="11"/>
  <c r="J51" i="11"/>
  <c r="G52" i="11" a="1"/>
  <c r="G52" i="11" s="1"/>
  <c r="H52" i="11"/>
  <c r="J52" i="11"/>
  <c r="K52" i="11"/>
  <c r="G53" i="11" a="1"/>
  <c r="G53" i="11" s="1"/>
  <c r="H53" i="11"/>
  <c r="J53" i="11"/>
  <c r="G54" i="11" a="1"/>
  <c r="G54" i="11" s="1"/>
  <c r="H54" i="11"/>
  <c r="J54" i="11"/>
  <c r="G55" i="11" a="1"/>
  <c r="G55" i="11" s="1"/>
  <c r="H55" i="11"/>
  <c r="J55" i="11"/>
  <c r="G56" i="11" a="1"/>
  <c r="G56" i="11" s="1"/>
  <c r="H56" i="11"/>
  <c r="J56" i="11"/>
  <c r="G57" i="11" a="1"/>
  <c r="G57" i="11" s="1"/>
  <c r="H57" i="11"/>
  <c r="J57" i="11"/>
  <c r="G60" i="11" a="1"/>
  <c r="G60" i="11" s="1"/>
  <c r="G61" i="11" a="1"/>
  <c r="G61" i="11" s="1"/>
  <c r="H61" i="11"/>
  <c r="J61" i="11"/>
  <c r="G62" i="11" a="1"/>
  <c r="G62" i="11" s="1"/>
  <c r="H62" i="11"/>
  <c r="J62" i="11"/>
  <c r="G63" i="11" a="1"/>
  <c r="G63" i="11" s="1"/>
  <c r="H63" i="11"/>
  <c r="J63" i="11"/>
  <c r="K63" i="11"/>
  <c r="G64" i="11" a="1"/>
  <c r="G64" i="11" s="1"/>
  <c r="H64" i="11"/>
  <c r="J64" i="11"/>
  <c r="G65" i="11" a="1"/>
  <c r="G65" i="11" s="1"/>
  <c r="H65" i="11"/>
  <c r="J65" i="11"/>
  <c r="G66" i="11" a="1"/>
  <c r="G66" i="11" s="1"/>
  <c r="H66" i="11"/>
  <c r="J66" i="11"/>
  <c r="G67" i="11" a="1"/>
  <c r="G67" i="11" s="1"/>
  <c r="G68" i="11" a="1"/>
  <c r="G68" i="11" s="1"/>
  <c r="H68" i="11"/>
  <c r="J68" i="11"/>
  <c r="G69" i="11" a="1"/>
  <c r="G69" i="11" s="1"/>
  <c r="H69" i="11"/>
  <c r="J69" i="11"/>
  <c r="G70" i="11" a="1"/>
  <c r="G70" i="11" s="1"/>
  <c r="H70" i="11"/>
  <c r="J70" i="11"/>
  <c r="G71" i="11" a="1"/>
  <c r="G71" i="11" s="1"/>
  <c r="H71" i="11"/>
  <c r="J71" i="11"/>
  <c r="G72" i="11" a="1"/>
  <c r="G72" i="11" s="1"/>
  <c r="G73" i="11" a="1"/>
  <c r="G73" i="11" s="1"/>
  <c r="H73" i="11"/>
  <c r="J73" i="11"/>
  <c r="G74" i="11" a="1"/>
  <c r="G74" i="11" s="1"/>
  <c r="H74" i="11"/>
  <c r="J74" i="11"/>
  <c r="G75" i="11" a="1"/>
  <c r="G75" i="11" s="1"/>
  <c r="H75" i="11"/>
  <c r="J75" i="11"/>
  <c r="G76" i="11" a="1"/>
  <c r="G76" i="11" s="1"/>
  <c r="H76" i="11"/>
  <c r="J76" i="11"/>
  <c r="G77" i="11" a="1"/>
  <c r="G77" i="11" s="1"/>
  <c r="H77" i="11"/>
  <c r="J77" i="11"/>
  <c r="K77" i="11"/>
  <c r="G78" i="11" a="1"/>
  <c r="G78" i="11" s="1"/>
  <c r="H78" i="11"/>
  <c r="J78" i="11"/>
  <c r="G81" i="11" a="1"/>
  <c r="G81" i="11" s="1"/>
  <c r="H81" i="11"/>
  <c r="J81" i="11"/>
  <c r="G82" i="11" a="1"/>
  <c r="G82" i="11" s="1"/>
  <c r="H82" i="11"/>
  <c r="J82" i="11"/>
  <c r="G83" i="11" a="1"/>
  <c r="G83" i="11" s="1"/>
  <c r="G84" i="11" a="1"/>
  <c r="G84" i="11" s="1"/>
  <c r="H84" i="11"/>
  <c r="J84" i="11"/>
  <c r="G85" i="11" a="1"/>
  <c r="G85" i="11" s="1"/>
  <c r="H85" i="11"/>
  <c r="J85" i="11"/>
  <c r="G86" i="11" a="1"/>
  <c r="G86" i="11" s="1"/>
  <c r="H86" i="11"/>
  <c r="J86" i="11"/>
  <c r="K86" i="11"/>
  <c r="G87" i="11" a="1"/>
  <c r="G87" i="11" s="1"/>
  <c r="H87" i="11"/>
  <c r="J87" i="11"/>
  <c r="G90" i="11" a="1"/>
  <c r="G90" i="11" s="1"/>
  <c r="H90" i="11"/>
  <c r="J90" i="11"/>
  <c r="G91" i="11" a="1"/>
  <c r="G91" i="11" s="1"/>
  <c r="H91" i="11"/>
  <c r="J91" i="11"/>
  <c r="G92" i="11" a="1"/>
  <c r="G92" i="11" s="1"/>
  <c r="H92" i="11"/>
  <c r="J92" i="11"/>
  <c r="G93" i="11" a="1"/>
  <c r="G93" i="11" s="1"/>
  <c r="H93" i="11"/>
  <c r="J93" i="11"/>
  <c r="G96" i="11" a="1"/>
  <c r="G96" i="11" s="1"/>
  <c r="G97" i="11" a="1"/>
  <c r="G97" i="11" s="1"/>
  <c r="H97" i="11"/>
  <c r="J97" i="11"/>
  <c r="G98" i="11" a="1"/>
  <c r="G98" i="11" s="1"/>
  <c r="H98" i="11"/>
  <c r="J98" i="11"/>
  <c r="G99" i="11" a="1"/>
  <c r="G99" i="11" s="1"/>
  <c r="H99" i="11"/>
  <c r="J99" i="11"/>
  <c r="G100" i="11" a="1"/>
  <c r="G100" i="11" s="1"/>
  <c r="G101" i="11" a="1"/>
  <c r="G101" i="11" s="1"/>
  <c r="H101" i="11"/>
  <c r="J101" i="11"/>
  <c r="G104" i="11" a="1"/>
  <c r="G104" i="11" s="1"/>
  <c r="H104" i="11"/>
  <c r="J104" i="11"/>
  <c r="G105" i="11" a="1"/>
  <c r="G105" i="11" s="1"/>
  <c r="H105" i="11"/>
  <c r="J105" i="11"/>
  <c r="K105" i="11"/>
  <c r="G106" i="11" a="1"/>
  <c r="G106" i="11" s="1"/>
  <c r="H106" i="11"/>
  <c r="J106" i="11"/>
  <c r="G107" i="11" a="1"/>
  <c r="G107" i="11" s="1"/>
  <c r="H107" i="11"/>
  <c r="J107" i="11"/>
  <c r="G108" i="11" a="1"/>
  <c r="G108" i="11" s="1"/>
  <c r="H108" i="11"/>
  <c r="J108" i="11"/>
  <c r="G109" i="11" a="1"/>
  <c r="G109" i="11" s="1"/>
  <c r="H109" i="11"/>
  <c r="J109" i="11"/>
  <c r="G110" i="11" a="1"/>
  <c r="G110" i="11" s="1"/>
  <c r="H110" i="11"/>
  <c r="J110" i="11"/>
  <c r="G111" i="11" a="1"/>
  <c r="G111" i="11" s="1"/>
  <c r="G112" i="11" a="1"/>
  <c r="G112" i="11" s="1"/>
  <c r="H112" i="11"/>
  <c r="J112" i="11"/>
  <c r="G113" i="11" a="1"/>
  <c r="G113" i="11" s="1"/>
  <c r="H113" i="11"/>
  <c r="J113" i="11"/>
  <c r="G114" i="11" a="1"/>
  <c r="G114" i="11" s="1"/>
  <c r="H114" i="11"/>
  <c r="J114" i="11"/>
  <c r="K114" i="11"/>
  <c r="G115" i="11" a="1"/>
  <c r="G115" i="11" s="1"/>
  <c r="H115" i="11"/>
  <c r="J115" i="11"/>
  <c r="G116" i="11" a="1"/>
  <c r="G116" i="11" s="1"/>
  <c r="H116" i="11"/>
  <c r="J116" i="11"/>
  <c r="G117" i="11" a="1"/>
  <c r="G117" i="11" s="1"/>
  <c r="H117" i="11"/>
  <c r="J117" i="11"/>
  <c r="G118" i="11" a="1"/>
  <c r="G118" i="11" s="1"/>
  <c r="H118" i="11"/>
  <c r="J118" i="11"/>
  <c r="G119" i="11" a="1"/>
  <c r="G119" i="11" s="1"/>
  <c r="H119" i="11"/>
  <c r="J119" i="11"/>
  <c r="G122" i="11" a="1"/>
  <c r="G122" i="11" s="1"/>
  <c r="G123" i="11" a="1"/>
  <c r="G123" i="11" s="1"/>
  <c r="H123" i="11"/>
  <c r="J123" i="11"/>
  <c r="G124" i="11" a="1"/>
  <c r="G124" i="11" s="1"/>
  <c r="H124" i="11"/>
  <c r="J124" i="11"/>
  <c r="G125" i="11" a="1"/>
  <c r="G125" i="11" s="1"/>
  <c r="G126" i="11" a="1"/>
  <c r="G126" i="11" s="1"/>
  <c r="H126" i="11"/>
  <c r="J126" i="11"/>
  <c r="G127" i="11" a="1"/>
  <c r="G127" i="11" s="1"/>
  <c r="H127" i="11"/>
  <c r="J127" i="11"/>
  <c r="G128" i="11" a="1"/>
  <c r="G128" i="11" s="1"/>
  <c r="H128" i="11"/>
  <c r="J128" i="11"/>
  <c r="G129" i="11" a="1"/>
  <c r="G129" i="11" s="1"/>
  <c r="H129" i="11"/>
  <c r="J129" i="11"/>
  <c r="G130" i="11" a="1"/>
  <c r="G130" i="11" s="1"/>
  <c r="H130" i="11"/>
  <c r="J130" i="11"/>
  <c r="G131" i="11" a="1"/>
  <c r="G131" i="11" s="1"/>
  <c r="G132" i="11" a="1"/>
  <c r="G132" i="11" s="1"/>
  <c r="H132" i="11"/>
  <c r="J132" i="11"/>
  <c r="G133" i="11" a="1"/>
  <c r="G133" i="11" s="1"/>
  <c r="H133" i="11"/>
  <c r="J133" i="11"/>
  <c r="G134" i="11" a="1"/>
  <c r="G134" i="11" s="1"/>
  <c r="H134" i="11"/>
  <c r="J134" i="11"/>
  <c r="G135" i="11" a="1"/>
  <c r="G135" i="11" s="1"/>
  <c r="H135" i="11"/>
  <c r="J135" i="11"/>
  <c r="G136" i="11" a="1"/>
  <c r="G136" i="11" s="1"/>
  <c r="H136" i="11"/>
  <c r="J136" i="11"/>
  <c r="G137" i="11" a="1"/>
  <c r="G137" i="11" s="1"/>
  <c r="H137" i="11"/>
  <c r="J137" i="11"/>
  <c r="G138" i="11" a="1"/>
  <c r="G138" i="11" s="1"/>
  <c r="H138" i="11"/>
  <c r="J138" i="11"/>
  <c r="G139" i="11" a="1"/>
  <c r="G139" i="11" s="1"/>
  <c r="H139" i="11"/>
  <c r="J139" i="11"/>
  <c r="G140" i="11" a="1"/>
  <c r="G140" i="11" s="1"/>
  <c r="G141" i="11" a="1"/>
  <c r="G141" i="11" s="1"/>
  <c r="H141" i="11"/>
  <c r="J141" i="11"/>
  <c r="G142" i="11" a="1"/>
  <c r="G142" i="11" s="1"/>
  <c r="H142" i="11"/>
  <c r="J142" i="11"/>
  <c r="G143" i="11" a="1"/>
  <c r="G143" i="11" s="1"/>
  <c r="H143" i="11"/>
  <c r="J143" i="11"/>
  <c r="G144" i="11" a="1"/>
  <c r="G144" i="11" s="1"/>
  <c r="G145" i="11" a="1"/>
  <c r="G145" i="11" s="1"/>
  <c r="H145" i="11"/>
  <c r="J145" i="11"/>
  <c r="G146" i="11" a="1"/>
  <c r="G146" i="11" s="1"/>
  <c r="H146" i="11"/>
  <c r="J146" i="11"/>
  <c r="K146" i="11"/>
  <c r="G147" i="11" a="1"/>
  <c r="G147" i="11" s="1"/>
  <c r="H147" i="11"/>
  <c r="J147" i="11"/>
  <c r="G148" i="11" a="1"/>
  <c r="G148" i="11" s="1"/>
  <c r="H148" i="11"/>
  <c r="J148" i="11"/>
  <c r="G149" i="11" a="1"/>
  <c r="G149" i="11" s="1"/>
  <c r="H149" i="11"/>
  <c r="J149" i="11"/>
  <c r="G150" i="11" a="1"/>
  <c r="G150" i="11" s="1"/>
  <c r="H150" i="11"/>
  <c r="J150" i="11"/>
  <c r="G151" i="11" a="1"/>
  <c r="G151" i="11" s="1"/>
  <c r="H151" i="11"/>
  <c r="J151" i="11"/>
  <c r="G152" i="11" a="1"/>
  <c r="G152" i="11" s="1"/>
  <c r="G153" i="11" a="1"/>
  <c r="G153" i="11" s="1"/>
  <c r="H153" i="11"/>
  <c r="J153" i="11"/>
  <c r="G154" i="11" a="1"/>
  <c r="G154" i="11" s="1"/>
  <c r="H154" i="11"/>
  <c r="J154" i="11"/>
  <c r="G155" i="11" a="1"/>
  <c r="G155" i="11" s="1"/>
  <c r="H155" i="11"/>
  <c r="J155" i="11"/>
  <c r="K155" i="11"/>
  <c r="G156" i="11" a="1"/>
  <c r="G156" i="11" s="1"/>
  <c r="H156" i="11"/>
  <c r="J156" i="11"/>
  <c r="G157" i="11" a="1"/>
  <c r="G157" i="11" s="1"/>
  <c r="H157" i="11"/>
  <c r="J157" i="11"/>
  <c r="G158" i="11" a="1"/>
  <c r="G158" i="11" s="1"/>
  <c r="H158" i="11"/>
  <c r="J158" i="11"/>
  <c r="G159" i="11" a="1"/>
  <c r="G159" i="11" s="1"/>
  <c r="H159" i="11"/>
  <c r="J159" i="11"/>
  <c r="G160" i="11" a="1"/>
  <c r="G160" i="11" s="1"/>
  <c r="G161" i="11" a="1"/>
  <c r="G161" i="11" s="1"/>
  <c r="H161" i="11"/>
  <c r="J161" i="11"/>
  <c r="G162" i="11" a="1"/>
  <c r="G162" i="11" s="1"/>
  <c r="H162" i="11"/>
  <c r="J162" i="11"/>
  <c r="G163" i="11" a="1"/>
  <c r="G163" i="11" s="1"/>
  <c r="H163" i="11"/>
  <c r="J163" i="11"/>
  <c r="G164" i="11" a="1"/>
  <c r="G164" i="11" s="1"/>
  <c r="H164" i="11"/>
  <c r="J164" i="11"/>
  <c r="K164" i="11"/>
  <c r="G165" i="11" a="1"/>
  <c r="G165" i="11" s="1"/>
  <c r="H165" i="11"/>
  <c r="J165" i="11"/>
  <c r="G166" i="11" a="1"/>
  <c r="G166" i="11" s="1"/>
  <c r="H166" i="11"/>
  <c r="J166" i="11"/>
  <c r="G167" i="11" a="1"/>
  <c r="G167" i="11" s="1"/>
  <c r="H167" i="11"/>
  <c r="J167" i="11"/>
  <c r="G168" i="11" a="1"/>
  <c r="G168" i="11" s="1"/>
  <c r="G169" i="11" a="1"/>
  <c r="G169" i="11" s="1"/>
  <c r="H169" i="11"/>
  <c r="J169" i="11"/>
  <c r="G170" i="11" a="1"/>
  <c r="G170" i="11" s="1"/>
  <c r="H170" i="11"/>
  <c r="J170" i="11"/>
  <c r="G171" i="11" a="1"/>
  <c r="G171" i="11" s="1"/>
  <c r="H171" i="11"/>
  <c r="J171" i="11"/>
  <c r="K171" i="11"/>
  <c r="G172" i="11" a="1"/>
  <c r="G172" i="11" s="1"/>
  <c r="H172" i="11"/>
  <c r="J172" i="11"/>
  <c r="G175" i="11" a="1"/>
  <c r="G175" i="11" s="1"/>
  <c r="H175" i="11"/>
  <c r="J175" i="11"/>
  <c r="G176" i="11" a="1"/>
  <c r="G176" i="11" s="1"/>
  <c r="H176" i="11"/>
  <c r="J176" i="11"/>
  <c r="G177" i="11" a="1"/>
  <c r="G177" i="11" s="1"/>
  <c r="G178" i="11" a="1"/>
  <c r="G178" i="11" s="1"/>
  <c r="H178" i="11"/>
  <c r="J178" i="11"/>
  <c r="G179" i="11" a="1"/>
  <c r="G179" i="11" s="1"/>
  <c r="G180" i="11" a="1"/>
  <c r="G180" i="11" s="1"/>
  <c r="H180" i="11"/>
  <c r="J180" i="11"/>
  <c r="G181" i="11" a="1"/>
  <c r="G181" i="11" s="1"/>
  <c r="G182" i="11" a="1"/>
  <c r="G182" i="11" s="1"/>
  <c r="H182" i="11"/>
  <c r="J182" i="11"/>
  <c r="G183" i="11" a="1"/>
  <c r="G183" i="11" s="1"/>
  <c r="H183" i="11"/>
  <c r="J183" i="11"/>
  <c r="G184" i="11" a="1"/>
  <c r="G184" i="11" s="1"/>
  <c r="H184" i="11"/>
  <c r="J184" i="11"/>
  <c r="G185" i="11" a="1"/>
  <c r="G185" i="11" s="1"/>
  <c r="H185" i="11"/>
  <c r="J185" i="11"/>
  <c r="G186" i="11" a="1"/>
  <c r="G186" i="11" s="1"/>
  <c r="H186" i="11"/>
  <c r="J186" i="11"/>
  <c r="G187" i="11" a="1"/>
  <c r="G187" i="11" s="1"/>
  <c r="H187" i="11"/>
  <c r="J187" i="11"/>
  <c r="G188" i="11" a="1"/>
  <c r="G188" i="11" s="1"/>
  <c r="H188" i="11"/>
  <c r="J188" i="11"/>
  <c r="G189" i="11" a="1"/>
  <c r="G189" i="11" s="1"/>
  <c r="H189" i="11"/>
  <c r="J189" i="11"/>
  <c r="G190" i="11" a="1"/>
  <c r="G190" i="11" s="1"/>
  <c r="G191" i="11" a="1"/>
  <c r="G191" i="11" s="1"/>
  <c r="H191" i="11"/>
  <c r="J191" i="11"/>
  <c r="G192" i="11" a="1"/>
  <c r="G192" i="11" s="1"/>
  <c r="H192" i="11"/>
  <c r="J192" i="11"/>
  <c r="G193" i="11" a="1"/>
  <c r="G193" i="11" s="1"/>
  <c r="H193" i="11"/>
  <c r="J193" i="11"/>
  <c r="G194" i="11" a="1"/>
  <c r="G194" i="11" s="1"/>
  <c r="H194" i="11"/>
  <c r="J194" i="11"/>
  <c r="K194" i="11"/>
  <c r="G195" i="11" a="1"/>
  <c r="G195" i="11" s="1"/>
  <c r="H195" i="11"/>
  <c r="J195" i="11"/>
  <c r="G196" i="11" a="1"/>
  <c r="G196" i="11" s="1"/>
  <c r="H196" i="11"/>
  <c r="J196" i="11"/>
  <c r="G197" i="11" a="1"/>
  <c r="G197" i="11" s="1"/>
  <c r="H197" i="11"/>
  <c r="J197" i="11"/>
  <c r="G198" i="11" a="1"/>
  <c r="G198" i="11" s="1"/>
  <c r="G199" i="11" a="1"/>
  <c r="G199" i="11" s="1"/>
  <c r="H199" i="11"/>
  <c r="J199" i="11"/>
  <c r="G200" i="11" a="1"/>
  <c r="G200" i="11" s="1"/>
  <c r="G201" i="11" a="1"/>
  <c r="G201" i="11" s="1"/>
  <c r="H201" i="11"/>
  <c r="J201" i="11"/>
  <c r="G202" i="11" a="1"/>
  <c r="G202" i="11" s="1"/>
  <c r="H202" i="11"/>
  <c r="J202" i="11"/>
  <c r="G203" i="11" a="1"/>
  <c r="G203" i="11" s="1"/>
  <c r="H203" i="11"/>
  <c r="J203" i="11"/>
  <c r="K203" i="11"/>
  <c r="G204" i="11" a="1"/>
  <c r="G204" i="11" s="1"/>
  <c r="H204" i="11"/>
  <c r="J204" i="11"/>
  <c r="G205" i="11" a="1"/>
  <c r="G205" i="11" s="1"/>
  <c r="H205" i="11"/>
  <c r="J205" i="11"/>
  <c r="G206" i="11" a="1"/>
  <c r="G206" i="11" s="1"/>
  <c r="H206" i="11"/>
  <c r="J206" i="11"/>
  <c r="G207" i="11" a="1"/>
  <c r="G207" i="11" s="1"/>
  <c r="H207" i="11"/>
  <c r="J207" i="11"/>
  <c r="G208" i="11" a="1"/>
  <c r="G208" i="11" s="1"/>
  <c r="G209" i="11" a="1"/>
  <c r="G209" i="11" s="1"/>
  <c r="H209" i="11"/>
  <c r="J209" i="11"/>
  <c r="G210" i="11" a="1"/>
  <c r="G210" i="11" s="1"/>
  <c r="H210" i="11"/>
  <c r="J210" i="11"/>
  <c r="G211" i="11" a="1"/>
  <c r="G211" i="11" s="1"/>
  <c r="H211" i="11"/>
  <c r="J211" i="11"/>
  <c r="K211" i="11"/>
  <c r="G212" i="11" a="1"/>
  <c r="G212" i="11" s="1"/>
  <c r="H212" i="11"/>
  <c r="J212" i="11"/>
  <c r="G215" i="11" a="1"/>
  <c r="G215" i="11" s="1"/>
  <c r="H215" i="11"/>
  <c r="J215" i="11"/>
  <c r="G216" i="11" a="1"/>
  <c r="G216" i="11" s="1"/>
  <c r="H216" i="11"/>
  <c r="J216" i="11"/>
  <c r="G217" i="11" a="1"/>
  <c r="G217" i="11" s="1"/>
  <c r="G218" i="11" a="1"/>
  <c r="G218" i="11" s="1"/>
  <c r="H218" i="11"/>
  <c r="J218" i="11"/>
  <c r="G219" i="11" a="1"/>
  <c r="G219" i="11" s="1"/>
  <c r="G220" i="11" a="1"/>
  <c r="G220" i="11" s="1"/>
  <c r="H220" i="11"/>
  <c r="J220" i="11"/>
  <c r="G221" i="11" a="1"/>
  <c r="G221" i="11" s="1"/>
  <c r="G222" i="11" a="1"/>
  <c r="G222" i="11" s="1"/>
  <c r="H222" i="11"/>
  <c r="J222" i="11"/>
  <c r="G223" i="11" a="1"/>
  <c r="G223" i="11" s="1"/>
  <c r="H223" i="11"/>
  <c r="J223" i="11"/>
  <c r="G224" i="11" a="1"/>
  <c r="G224" i="11" s="1"/>
  <c r="H224" i="11"/>
  <c r="J224" i="11"/>
  <c r="G225" i="11" a="1"/>
  <c r="G225" i="11" s="1"/>
  <c r="H225" i="11"/>
  <c r="J225" i="11"/>
  <c r="G226" i="11" a="1"/>
  <c r="G226" i="11" s="1"/>
  <c r="H226" i="11"/>
  <c r="J226" i="11"/>
  <c r="G227" i="11" a="1"/>
  <c r="G227" i="11" s="1"/>
  <c r="H227" i="11"/>
  <c r="J227" i="11"/>
  <c r="G228" i="11" a="1"/>
  <c r="G228" i="11" s="1"/>
  <c r="H228" i="11"/>
  <c r="J228" i="11"/>
  <c r="G229" i="11" a="1"/>
  <c r="G229" i="11" s="1"/>
  <c r="H229" i="11"/>
  <c r="J229" i="11"/>
  <c r="G230" i="11" a="1"/>
  <c r="G230" i="11" s="1"/>
  <c r="H230" i="11"/>
  <c r="J230" i="11"/>
  <c r="G231" i="11" a="1"/>
  <c r="G231" i="11" s="1"/>
  <c r="G232" i="11" a="1"/>
  <c r="G232" i="11" s="1"/>
  <c r="H232" i="11"/>
  <c r="J232" i="11"/>
  <c r="G233" i="11" a="1"/>
  <c r="G233" i="11" s="1"/>
  <c r="H233" i="11"/>
  <c r="J233" i="11"/>
  <c r="G234" i="11" a="1"/>
  <c r="G234" i="11" s="1"/>
  <c r="H234" i="11"/>
  <c r="J234" i="11"/>
  <c r="G235" i="11" a="1"/>
  <c r="G235" i="11" s="1"/>
  <c r="H235" i="11"/>
  <c r="J235" i="11"/>
  <c r="K235" i="11"/>
  <c r="G236" i="11" a="1"/>
  <c r="G236" i="11" s="1"/>
  <c r="H236" i="11"/>
  <c r="J236" i="11"/>
  <c r="G237" i="11" a="1"/>
  <c r="G237" i="11" s="1"/>
  <c r="H237" i="11"/>
  <c r="J237" i="11"/>
  <c r="G238" i="11" a="1"/>
  <c r="G238" i="11" s="1"/>
  <c r="H238" i="11"/>
  <c r="J238" i="11"/>
  <c r="G239" i="11" a="1"/>
  <c r="G239" i="11" s="1"/>
  <c r="H239" i="11"/>
  <c r="J239" i="11"/>
  <c r="G242" i="11" a="1"/>
  <c r="G242" i="11" s="1"/>
  <c r="H242" i="11"/>
  <c r="J242" i="11"/>
  <c r="G243" i="11" a="1"/>
  <c r="G243" i="11" s="1"/>
  <c r="H243" i="11"/>
  <c r="J243" i="11"/>
  <c r="G244" i="11" a="1"/>
  <c r="G244" i="11" s="1"/>
  <c r="G245" i="11" a="1"/>
  <c r="G245" i="11" s="1"/>
  <c r="H245" i="11"/>
  <c r="J245" i="11"/>
  <c r="G246" i="11" a="1"/>
  <c r="G246" i="11" s="1"/>
  <c r="H246" i="11"/>
  <c r="J246" i="11"/>
  <c r="G247" i="11" a="1"/>
  <c r="G247" i="11" s="1"/>
  <c r="G248" i="11" a="1"/>
  <c r="G248" i="11" s="1"/>
  <c r="H248" i="11"/>
  <c r="J248" i="11"/>
  <c r="G251" i="11" a="1"/>
  <c r="G251" i="11" s="1"/>
  <c r="G252" i="11" a="1"/>
  <c r="G252" i="11" s="1"/>
  <c r="H252" i="11"/>
  <c r="J252" i="11"/>
  <c r="G253" i="11" a="1"/>
  <c r="G253" i="11" s="1"/>
  <c r="H253" i="11"/>
  <c r="J253" i="11"/>
  <c r="G254" i="11" a="1"/>
  <c r="G254" i="11" s="1"/>
  <c r="H254" i="11"/>
  <c r="J254" i="11"/>
  <c r="G255" i="11" a="1"/>
  <c r="G255" i="11" s="1"/>
  <c r="H255" i="11"/>
  <c r="J255" i="11"/>
  <c r="K255" i="11"/>
  <c r="G256" i="11" a="1"/>
  <c r="G256" i="11" s="1"/>
  <c r="H256" i="11"/>
  <c r="J256" i="11"/>
  <c r="G257" i="11" a="1"/>
  <c r="G257" i="11" s="1"/>
  <c r="H257" i="11"/>
  <c r="J257" i="11"/>
  <c r="G258" i="11" a="1"/>
  <c r="G258" i="11" s="1"/>
  <c r="H258" i="11"/>
  <c r="J258" i="11"/>
  <c r="G259" i="11" a="1"/>
  <c r="G259" i="11" s="1"/>
  <c r="H259" i="11"/>
  <c r="J259" i="11"/>
  <c r="G260" i="11" a="1"/>
  <c r="G260" i="11" s="1"/>
  <c r="H260" i="11"/>
  <c r="J260" i="11"/>
  <c r="G261" i="11" a="1"/>
  <c r="G261" i="11" s="1"/>
  <c r="H261" i="11"/>
  <c r="J261" i="11"/>
  <c r="G262" i="11" a="1"/>
  <c r="G262" i="11" s="1"/>
  <c r="H262" i="11"/>
  <c r="J262" i="11"/>
  <c r="G263" i="11" a="1"/>
  <c r="G263" i="11" s="1"/>
  <c r="G264" i="11" a="1"/>
  <c r="G264" i="11" s="1"/>
  <c r="H264" i="11"/>
  <c r="J264" i="11"/>
  <c r="G265" i="11" a="1"/>
  <c r="G265" i="11" s="1"/>
  <c r="H265" i="11"/>
  <c r="J265" i="11"/>
  <c r="G266" i="11" a="1"/>
  <c r="G266" i="11" s="1"/>
  <c r="H266" i="11"/>
  <c r="J266" i="11"/>
  <c r="G267" i="11" a="1"/>
  <c r="G267" i="11" s="1"/>
  <c r="H267" i="11"/>
  <c r="J267" i="11"/>
  <c r="K267" i="11"/>
  <c r="G268" i="11" a="1"/>
  <c r="G268" i="11" s="1"/>
  <c r="H268" i="11"/>
  <c r="J268" i="11"/>
  <c r="G271" i="11" a="1"/>
  <c r="G271" i="11" s="1"/>
  <c r="H271" i="11"/>
  <c r="J271" i="11"/>
  <c r="G272" i="11" a="1"/>
  <c r="G272" i="11" s="1"/>
  <c r="H272" i="11"/>
  <c r="J272" i="11"/>
  <c r="G273" i="11" a="1"/>
  <c r="G273" i="11" s="1"/>
  <c r="H273" i="11"/>
  <c r="J273" i="11"/>
  <c r="G274" i="11" a="1"/>
  <c r="G274" i="11" s="1"/>
  <c r="H274" i="11"/>
  <c r="J274" i="11"/>
  <c r="G275" i="11" a="1"/>
  <c r="G275" i="11" s="1"/>
  <c r="H275" i="11"/>
  <c r="J275" i="11"/>
  <c r="G276" i="11" a="1"/>
  <c r="G276" i="11" s="1"/>
  <c r="G277" i="11" a="1"/>
  <c r="G277" i="11" s="1"/>
  <c r="H277" i="11"/>
  <c r="J277" i="11"/>
  <c r="G278" i="11" a="1"/>
  <c r="G278" i="11" s="1"/>
  <c r="H278" i="11"/>
  <c r="J278" i="11"/>
  <c r="G279" i="11" a="1"/>
  <c r="G279" i="11" s="1"/>
  <c r="G280" i="11" a="1"/>
  <c r="G280" i="11" s="1"/>
  <c r="H280" i="11"/>
  <c r="J280" i="11"/>
  <c r="G281" i="11" a="1"/>
  <c r="G281" i="11" s="1"/>
  <c r="H281" i="11"/>
  <c r="J281" i="11"/>
  <c r="G282" i="11" a="1"/>
  <c r="G282" i="11" s="1"/>
  <c r="H282" i="11"/>
  <c r="J282" i="11"/>
  <c r="G283" i="11" a="1"/>
  <c r="G283" i="11" s="1"/>
  <c r="G284" i="11" a="1"/>
  <c r="G284" i="11" s="1"/>
  <c r="H284" i="11"/>
  <c r="J284" i="11"/>
  <c r="G285" i="11" a="1"/>
  <c r="G285" i="11" s="1"/>
  <c r="H285" i="11"/>
  <c r="J285" i="11"/>
  <c r="G286" i="11" a="1"/>
  <c r="G286" i="11" s="1"/>
  <c r="H286" i="11"/>
  <c r="J286" i="11"/>
  <c r="G287" i="11" a="1"/>
  <c r="G287" i="11" s="1"/>
  <c r="H287" i="11"/>
  <c r="J287" i="11"/>
  <c r="K287" i="11"/>
  <c r="G288" i="11" a="1"/>
  <c r="G288" i="11" s="1"/>
  <c r="H288" i="11"/>
  <c r="J288" i="11"/>
  <c r="G289" i="11" a="1"/>
  <c r="G289" i="11" s="1"/>
  <c r="H289" i="11"/>
  <c r="J289" i="11"/>
  <c r="G290" i="11" a="1"/>
  <c r="G290" i="11" s="1"/>
  <c r="H290" i="11"/>
  <c r="J290" i="11"/>
  <c r="G291" i="11" a="1"/>
  <c r="G291" i="11" s="1"/>
  <c r="H291" i="11"/>
  <c r="J291" i="11"/>
  <c r="G292" i="11" a="1"/>
  <c r="G292" i="11" s="1"/>
  <c r="G293" i="11" a="1"/>
  <c r="G293" i="11" s="1"/>
  <c r="H293" i="11"/>
  <c r="J293" i="11"/>
  <c r="G294" i="11" a="1"/>
  <c r="G294" i="11" s="1"/>
  <c r="H294" i="11"/>
  <c r="J294" i="11"/>
  <c r="G295" i="11" a="1"/>
  <c r="G295" i="11" s="1"/>
  <c r="H295" i="11"/>
  <c r="J295" i="11"/>
  <c r="G296" i="11" a="1"/>
  <c r="G296" i="11" s="1"/>
  <c r="H296" i="11"/>
  <c r="J296" i="11"/>
  <c r="K296" i="11"/>
  <c r="G297" i="11" a="1"/>
  <c r="G297" i="11" s="1"/>
  <c r="H297" i="11"/>
  <c r="J297" i="11"/>
  <c r="G298" i="11" a="1"/>
  <c r="G298" i="11" s="1"/>
  <c r="H298" i="11"/>
  <c r="J298" i="11"/>
  <c r="G301" i="11" a="1"/>
  <c r="G301" i="11" s="1"/>
  <c r="H301" i="11"/>
  <c r="J301" i="11"/>
  <c r="G302" i="11" a="1"/>
  <c r="G302" i="11" s="1"/>
  <c r="G303" i="11" a="1"/>
  <c r="G303" i="11" s="1"/>
  <c r="H303" i="11"/>
  <c r="J303" i="11"/>
  <c r="G306" i="11" a="1"/>
  <c r="G306" i="11" s="1"/>
  <c r="G307" i="11" a="1"/>
  <c r="G307" i="11" s="1"/>
  <c r="H307" i="11"/>
  <c r="J307" i="11"/>
  <c r="G308" i="11" a="1"/>
  <c r="G308" i="11" s="1"/>
  <c r="H308" i="11"/>
  <c r="J308" i="11"/>
  <c r="G309" i="11" a="1"/>
  <c r="G309" i="11" s="1"/>
  <c r="H309" i="11"/>
  <c r="J309" i="11"/>
  <c r="G310" i="11" a="1"/>
  <c r="G310" i="11" s="1"/>
  <c r="H310" i="11"/>
  <c r="J310" i="11"/>
  <c r="K310" i="11"/>
  <c r="G311" i="11" a="1"/>
  <c r="G311" i="11" s="1"/>
  <c r="H311" i="11"/>
  <c r="J311" i="11"/>
  <c r="G312" i="11" a="1"/>
  <c r="G312" i="11" s="1"/>
  <c r="H312" i="11"/>
  <c r="J312" i="11"/>
  <c r="G313" i="11" a="1"/>
  <c r="G313" i="11" s="1"/>
  <c r="H313" i="11"/>
  <c r="J313" i="11"/>
  <c r="G314" i="11" a="1"/>
  <c r="G314" i="11" s="1"/>
  <c r="H314" i="11"/>
  <c r="J314" i="11"/>
  <c r="G317" i="11" a="1"/>
  <c r="G317" i="11" s="1"/>
  <c r="G318" i="11" a="1"/>
  <c r="G318" i="11" s="1"/>
  <c r="H318" i="11"/>
  <c r="J318" i="11"/>
  <c r="G319" i="11" a="1"/>
  <c r="G319" i="11" s="1"/>
  <c r="H319" i="11"/>
  <c r="J319" i="11"/>
  <c r="G320" i="11" a="1"/>
  <c r="G320" i="11" s="1"/>
  <c r="H320" i="11"/>
  <c r="J320" i="11"/>
  <c r="G321" i="11" a="1"/>
  <c r="G321" i="11" s="1"/>
  <c r="H321" i="11"/>
  <c r="J321" i="11"/>
  <c r="G324" i="11" a="1"/>
  <c r="G324" i="11" s="1"/>
  <c r="H324" i="11"/>
  <c r="J324" i="11"/>
  <c r="G325" i="11" a="1"/>
  <c r="G325" i="11" s="1"/>
  <c r="H325" i="11"/>
  <c r="J325" i="11"/>
  <c r="G328" i="11" a="1"/>
  <c r="G328" i="11" s="1"/>
  <c r="G329" i="11" a="1"/>
  <c r="G329" i="11" s="1"/>
  <c r="H329" i="11"/>
  <c r="J329" i="11"/>
  <c r="G330" i="11" a="1"/>
  <c r="G330" i="11" s="1"/>
  <c r="G331" i="11" a="1"/>
  <c r="G331" i="11" s="1"/>
  <c r="H331" i="11"/>
  <c r="J331" i="11"/>
  <c r="G332" i="11" a="1"/>
  <c r="G332" i="11" s="1"/>
  <c r="G333" i="11" a="1"/>
  <c r="G333" i="11" s="1"/>
  <c r="H333" i="11"/>
  <c r="J333" i="11"/>
  <c r="G334" i="11" a="1"/>
  <c r="G334" i="11" s="1"/>
  <c r="H334" i="11"/>
  <c r="J334" i="11"/>
  <c r="G335" i="11" a="1"/>
  <c r="G335" i="11" s="1"/>
  <c r="H335" i="11"/>
  <c r="J335" i="11"/>
  <c r="G336" i="11" a="1"/>
  <c r="G336" i="11" s="1"/>
  <c r="H336" i="11"/>
  <c r="J336" i="11"/>
  <c r="G337" i="11" a="1"/>
  <c r="G337" i="11" s="1"/>
  <c r="H337" i="11"/>
  <c r="J337" i="11"/>
  <c r="G338" i="11" a="1"/>
  <c r="G338" i="11" s="1"/>
  <c r="H338" i="11"/>
  <c r="J338" i="11"/>
  <c r="G339" i="11" a="1"/>
  <c r="G339" i="11" s="1"/>
  <c r="H339" i="11"/>
  <c r="J339" i="11"/>
  <c r="G340" i="11" a="1"/>
  <c r="G340" i="11" s="1"/>
  <c r="H340" i="11"/>
  <c r="J340" i="11"/>
  <c r="G341" i="11" a="1"/>
  <c r="G341" i="11" s="1"/>
  <c r="G342" i="11" a="1"/>
  <c r="G342" i="11" s="1"/>
  <c r="H342" i="11"/>
  <c r="J342" i="11"/>
  <c r="G343" i="11" a="1"/>
  <c r="G343" i="11" s="1"/>
  <c r="H343" i="11"/>
  <c r="J343" i="11"/>
  <c r="G344" i="11" a="1"/>
  <c r="G344" i="11" s="1"/>
  <c r="H344" i="11"/>
  <c r="J344" i="11"/>
  <c r="G345" i="11" a="1"/>
  <c r="G345" i="11" s="1"/>
  <c r="H345" i="11"/>
  <c r="J345" i="11"/>
  <c r="G346" i="11" a="1"/>
  <c r="G346" i="11" s="1"/>
  <c r="H346" i="11"/>
  <c r="J346" i="11"/>
  <c r="K346" i="11"/>
  <c r="G347" i="11" a="1"/>
  <c r="G347" i="11" s="1"/>
  <c r="H347" i="11"/>
  <c r="J347" i="11"/>
  <c r="G348" i="11" a="1"/>
  <c r="G348" i="11" s="1"/>
  <c r="H348" i="11"/>
  <c r="J348" i="11"/>
  <c r="G349" i="11" a="1"/>
  <c r="G349" i="11" s="1"/>
  <c r="H349" i="11"/>
  <c r="J349" i="11"/>
  <c r="G350" i="11" a="1"/>
  <c r="G350" i="11" s="1"/>
  <c r="G351" i="11" a="1"/>
  <c r="G351" i="11" s="1"/>
  <c r="H351" i="11"/>
  <c r="J351" i="11"/>
  <c r="G352" i="11" a="1"/>
  <c r="G352" i="11" s="1"/>
  <c r="G353" i="11" a="1"/>
  <c r="G353" i="11" s="1"/>
  <c r="H353" i="11"/>
  <c r="J353" i="11"/>
  <c r="G354" i="11" a="1"/>
  <c r="G354" i="11" s="1"/>
  <c r="G355" i="11" a="1"/>
  <c r="G355" i="11" s="1"/>
  <c r="H355" i="11"/>
  <c r="J355" i="11"/>
  <c r="G356" i="11" a="1"/>
  <c r="G356" i="11" s="1"/>
  <c r="H356" i="11"/>
  <c r="J356" i="11"/>
  <c r="G357" i="11" a="1"/>
  <c r="G357" i="11" s="1"/>
  <c r="H357" i="11"/>
  <c r="J357" i="11"/>
  <c r="G358" i="11" a="1"/>
  <c r="G358" i="11" s="1"/>
  <c r="H358" i="11"/>
  <c r="J358" i="11"/>
  <c r="K358" i="11"/>
  <c r="G359" i="11" a="1"/>
  <c r="G359" i="11" s="1"/>
  <c r="H359" i="11"/>
  <c r="J359" i="11"/>
  <c r="G360" i="11" a="1"/>
  <c r="G360" i="11" s="1"/>
  <c r="H360" i="11"/>
  <c r="J360" i="11"/>
  <c r="G361" i="11" a="1"/>
  <c r="G361" i="11" s="1"/>
  <c r="H361" i="11"/>
  <c r="J361" i="11"/>
  <c r="G362" i="11" a="1"/>
  <c r="G362" i="11" s="1"/>
  <c r="H362" i="11"/>
  <c r="J362" i="11"/>
  <c r="G363" i="11" a="1"/>
  <c r="G363" i="11" s="1"/>
  <c r="H363" i="11"/>
  <c r="J363" i="11"/>
  <c r="G364" i="11" a="1"/>
  <c r="G364" i="11" s="1"/>
  <c r="G365" i="11" a="1"/>
  <c r="G365" i="11" s="1"/>
  <c r="H365" i="11"/>
  <c r="J365" i="11"/>
  <c r="G368" i="11" a="1"/>
  <c r="G368" i="11" s="1"/>
  <c r="H368" i="11"/>
  <c r="J368" i="11"/>
  <c r="G369" i="11" a="1"/>
  <c r="G369" i="11" s="1"/>
  <c r="H369" i="11"/>
  <c r="J369" i="11"/>
  <c r="K369" i="11"/>
  <c r="G370" i="11" a="1"/>
  <c r="G370" i="11" s="1"/>
  <c r="H370" i="11"/>
  <c r="J370" i="11"/>
  <c r="G373" i="11" a="1"/>
  <c r="G373" i="11" s="1"/>
  <c r="H373" i="11"/>
  <c r="J373" i="11"/>
  <c r="G374" i="11" a="1"/>
  <c r="G374" i="11" s="1"/>
  <c r="H374" i="11"/>
  <c r="J374" i="11"/>
  <c r="G375" i="11" a="1"/>
  <c r="G375" i="11" s="1"/>
  <c r="G376" i="11" a="1"/>
  <c r="G376" i="11" s="1"/>
  <c r="H376" i="11"/>
  <c r="J376" i="11"/>
  <c r="G377" i="11" a="1"/>
  <c r="G377" i="11" s="1"/>
  <c r="H377" i="11"/>
  <c r="J377" i="11"/>
  <c r="G378" i="11" a="1"/>
  <c r="G378" i="11" s="1"/>
  <c r="H378" i="11"/>
  <c r="J378" i="11"/>
  <c r="G379" i="11" a="1"/>
  <c r="G379" i="11" s="1"/>
  <c r="G380" i="11" a="1"/>
  <c r="G380" i="11" s="1"/>
  <c r="H380" i="11"/>
  <c r="J380" i="11"/>
  <c r="G381" i="11" a="1"/>
  <c r="G381" i="11" s="1"/>
  <c r="G382" i="11" a="1"/>
  <c r="G382" i="11" s="1"/>
  <c r="H382" i="11"/>
  <c r="J382" i="11"/>
  <c r="G385" i="11" a="1"/>
  <c r="G385" i="11" s="1"/>
  <c r="H385" i="11"/>
  <c r="J385" i="11"/>
  <c r="G386" i="11" a="1"/>
  <c r="G386" i="11" s="1"/>
  <c r="H386" i="11"/>
  <c r="J386" i="11"/>
  <c r="K386" i="11"/>
  <c r="G387" i="11" a="1"/>
  <c r="G387" i="11" s="1"/>
  <c r="H387" i="11"/>
  <c r="J387" i="11"/>
  <c r="G390" i="11" a="1"/>
  <c r="G390" i="11" s="1"/>
  <c r="H390" i="11"/>
  <c r="J390" i="11"/>
  <c r="G391" i="11" a="1"/>
  <c r="G391" i="11" s="1"/>
  <c r="H391" i="11"/>
  <c r="J391" i="11"/>
  <c r="G392" i="11" a="1"/>
  <c r="G392" i="11" s="1"/>
  <c r="H392" i="11"/>
  <c r="J392" i="11"/>
  <c r="G395" i="11" a="1"/>
  <c r="G395" i="11" s="1"/>
  <c r="G396" i="11" a="1"/>
  <c r="G396" i="11" s="1"/>
  <c r="H396" i="11"/>
  <c r="J396" i="11"/>
  <c r="G397" i="11" a="1"/>
  <c r="G397" i="11" s="1"/>
  <c r="H397" i="11"/>
  <c r="J397" i="11"/>
  <c r="G398" i="11" a="1"/>
  <c r="G398" i="11" s="1"/>
  <c r="H398" i="11"/>
  <c r="J398" i="11"/>
  <c r="K398" i="11"/>
  <c r="G399" i="11" a="1"/>
  <c r="G399" i="11" s="1"/>
  <c r="H399" i="11"/>
  <c r="J399" i="11"/>
  <c r="G400" i="11" a="1"/>
  <c r="G400" i="11" s="1"/>
  <c r="H400" i="11"/>
  <c r="J400" i="11"/>
  <c r="G401" i="11" a="1"/>
  <c r="G401" i="11" s="1"/>
  <c r="H401" i="11"/>
  <c r="J401" i="11"/>
  <c r="G402" i="11" a="1"/>
  <c r="G402" i="11" s="1"/>
  <c r="G403" i="11" a="1"/>
  <c r="G403" i="11" s="1"/>
  <c r="H403" i="11"/>
  <c r="J403" i="11"/>
  <c r="G404" i="11" a="1"/>
  <c r="G404" i="11" s="1"/>
  <c r="G405" i="11" a="1"/>
  <c r="G405" i="11" s="1"/>
  <c r="H405" i="11"/>
  <c r="J405" i="11"/>
  <c r="G406" i="11" a="1"/>
  <c r="G406" i="11" s="1"/>
  <c r="G407" i="11" a="1"/>
  <c r="G407" i="11" s="1"/>
  <c r="H407" i="11"/>
  <c r="J407" i="11"/>
  <c r="G408" i="11" a="1"/>
  <c r="G408" i="11" s="1"/>
  <c r="H408" i="11"/>
  <c r="J408" i="11"/>
  <c r="G409" i="11" a="1"/>
  <c r="G409" i="11" s="1"/>
  <c r="H409" i="11"/>
  <c r="J409" i="11"/>
  <c r="K409" i="11"/>
  <c r="G410" i="11" a="1"/>
  <c r="G410" i="11" s="1"/>
  <c r="H410" i="11"/>
  <c r="J410" i="11"/>
  <c r="G411" i="11" a="1"/>
  <c r="G411" i="11" s="1"/>
  <c r="H411" i="11"/>
  <c r="J411" i="11"/>
  <c r="G412" i="11" a="1"/>
  <c r="G412" i="11" s="1"/>
  <c r="G413" i="11" a="1"/>
  <c r="G413" i="11" s="1"/>
  <c r="H413" i="11"/>
  <c r="J413" i="11"/>
  <c r="G414" i="11" a="1"/>
  <c r="G414" i="11" s="1"/>
  <c r="H414" i="11"/>
  <c r="J414" i="11"/>
  <c r="G415" i="11" a="1"/>
  <c r="G415" i="11" s="1"/>
  <c r="H415" i="11"/>
  <c r="J415" i="11"/>
  <c r="K415" i="11"/>
  <c r="G416" i="11" a="1"/>
  <c r="G416" i="11" s="1"/>
  <c r="H416" i="11"/>
  <c r="J416" i="11"/>
  <c r="G419" i="11" a="1"/>
  <c r="G419" i="11" s="1"/>
  <c r="H419" i="11"/>
  <c r="J419" i="11"/>
  <c r="G420" i="11" a="1"/>
  <c r="G420" i="11" s="1"/>
  <c r="H420" i="11"/>
  <c r="J420" i="11"/>
  <c r="G421" i="11" a="1"/>
  <c r="G421" i="11" s="1"/>
  <c r="G422" i="11" a="1"/>
  <c r="G422" i="11" s="1"/>
  <c r="H422" i="11"/>
  <c r="J422" i="11"/>
  <c r="G423" i="11" a="1"/>
  <c r="G423" i="11" s="1"/>
  <c r="H423" i="11"/>
  <c r="J423" i="11"/>
  <c r="G424" i="11" a="1"/>
  <c r="G424" i="11" s="1"/>
  <c r="H424" i="11"/>
  <c r="J424" i="11"/>
  <c r="G425" i="11" a="1"/>
  <c r="G425" i="11" s="1"/>
  <c r="G426" i="11" a="1"/>
  <c r="G426" i="11" s="1"/>
  <c r="H426" i="11"/>
  <c r="J426" i="11"/>
  <c r="G427" i="11" a="1"/>
  <c r="G427" i="11" s="1"/>
  <c r="H427" i="11"/>
  <c r="J427" i="11"/>
  <c r="G428" i="11" a="1"/>
  <c r="G428" i="11" s="1"/>
  <c r="G429" i="11" a="1"/>
  <c r="G429" i="11" s="1"/>
  <c r="H429" i="11"/>
  <c r="J429" i="11"/>
  <c r="G430" i="11" a="1"/>
  <c r="G430" i="11" s="1"/>
  <c r="H430" i="11"/>
  <c r="J430" i="11"/>
  <c r="G431" i="11" a="1"/>
  <c r="G431" i="11" s="1"/>
  <c r="H431" i="11"/>
  <c r="J431" i="11"/>
  <c r="G432" i="11" a="1"/>
  <c r="G432" i="11" s="1"/>
  <c r="H432" i="11"/>
  <c r="J432" i="11"/>
  <c r="G433" i="11" a="1"/>
  <c r="G433" i="11" s="1"/>
  <c r="H433" i="11"/>
  <c r="J433" i="11"/>
  <c r="G434" i="11" a="1"/>
  <c r="G434" i="11" s="1"/>
  <c r="H434" i="11"/>
  <c r="J434" i="11"/>
  <c r="G435" i="11" a="1"/>
  <c r="G435" i="11" s="1"/>
  <c r="H435" i="11"/>
  <c r="J435" i="11"/>
  <c r="G436" i="11" a="1"/>
  <c r="G436" i="11" s="1"/>
  <c r="H436" i="11"/>
  <c r="J436" i="11"/>
  <c r="G437" i="11" a="1"/>
  <c r="G437" i="11" s="1"/>
  <c r="H437" i="11"/>
  <c r="J437" i="11"/>
  <c r="G438" i="11" a="1"/>
  <c r="G438" i="11" s="1"/>
  <c r="G439" i="11" a="1"/>
  <c r="G439" i="11" s="1"/>
  <c r="H439" i="11"/>
  <c r="J439" i="11"/>
  <c r="G440" i="11" a="1"/>
  <c r="G440" i="11" s="1"/>
  <c r="H440" i="11"/>
  <c r="J440" i="11"/>
  <c r="G441" i="11" a="1"/>
  <c r="G441" i="11" s="1"/>
  <c r="H441" i="11"/>
  <c r="J441" i="11"/>
  <c r="K441" i="11"/>
  <c r="G442" i="11" a="1"/>
  <c r="G442" i="11" s="1"/>
  <c r="H442" i="11"/>
  <c r="J442" i="11"/>
  <c r="G443" i="11" a="1"/>
  <c r="G443" i="11" s="1"/>
  <c r="H443" i="11"/>
  <c r="J443" i="11"/>
  <c r="G444" i="11" a="1"/>
  <c r="G444" i="11" s="1"/>
  <c r="H444" i="11"/>
  <c r="J444" i="11"/>
  <c r="G445" i="11" a="1"/>
  <c r="G445" i="11" s="1"/>
  <c r="H445" i="11"/>
  <c r="J445" i="11"/>
  <c r="G446" i="11" a="1"/>
  <c r="G446" i="11" s="1"/>
  <c r="H446" i="11"/>
  <c r="J446" i="11"/>
  <c r="G447" i="11" a="1"/>
  <c r="G447" i="11" s="1"/>
  <c r="G448" i="11" a="1"/>
  <c r="G448" i="11" s="1"/>
  <c r="H448" i="11"/>
  <c r="J448" i="11"/>
  <c r="G449" i="11" a="1"/>
  <c r="G449" i="11" s="1"/>
  <c r="H449" i="11"/>
  <c r="J449" i="11"/>
  <c r="G450" i="11" a="1"/>
  <c r="G450" i="11" s="1"/>
  <c r="G451" i="11" a="1"/>
  <c r="G451" i="11" s="1"/>
  <c r="H451" i="11"/>
  <c r="J451" i="11"/>
  <c r="G452" i="11" a="1"/>
  <c r="G452" i="11" s="1"/>
  <c r="G453" i="11" a="1"/>
  <c r="G453" i="11" s="1"/>
  <c r="H453" i="11"/>
  <c r="J453" i="11"/>
  <c r="G454" i="11" a="1"/>
  <c r="G454" i="11" s="1"/>
  <c r="H454" i="11"/>
  <c r="J454" i="11"/>
  <c r="G455" i="11" a="1"/>
  <c r="G455" i="11" s="1"/>
  <c r="H455" i="11"/>
  <c r="J455" i="11"/>
  <c r="K455" i="11"/>
  <c r="G456" i="11" a="1"/>
  <c r="G456" i="11" s="1"/>
  <c r="H456" i="11"/>
  <c r="J456" i="11"/>
  <c r="G457" i="11" a="1"/>
  <c r="G457" i="11" s="1"/>
  <c r="H457" i="11"/>
  <c r="J457" i="11"/>
  <c r="G458" i="11" a="1"/>
  <c r="G458" i="11" s="1"/>
  <c r="H458" i="11"/>
  <c r="J458" i="11"/>
  <c r="G459" i="11" a="1"/>
  <c r="G459" i="11" s="1"/>
  <c r="G460" i="11" a="1"/>
  <c r="G460" i="11" s="1"/>
  <c r="H460" i="11"/>
  <c r="J460" i="11"/>
  <c r="G463" i="11" a="1"/>
  <c r="G463" i="11" s="1"/>
  <c r="H463" i="11"/>
  <c r="J463" i="11"/>
  <c r="G464" i="11" a="1"/>
  <c r="G464" i="11" s="1"/>
  <c r="H464" i="11"/>
  <c r="J464" i="11"/>
  <c r="K464" i="11"/>
  <c r="G465" i="11" a="1"/>
  <c r="G465" i="11" s="1"/>
  <c r="H465" i="11"/>
  <c r="J465" i="11"/>
  <c r="G466" i="11" a="1"/>
  <c r="G466" i="11" s="1"/>
  <c r="H466" i="11"/>
  <c r="J466" i="11"/>
  <c r="G467" i="11" a="1"/>
  <c r="G467" i="11" s="1"/>
  <c r="H467" i="11"/>
  <c r="J467" i="11"/>
  <c r="G470" i="11" a="1"/>
  <c r="G470" i="11" s="1"/>
  <c r="H470" i="11"/>
  <c r="J470" i="11"/>
  <c r="G471" i="11" a="1"/>
  <c r="G471" i="11" s="1"/>
  <c r="H471" i="11"/>
  <c r="J471" i="11"/>
  <c r="G472" i="11" a="1"/>
  <c r="G472" i="11" s="1"/>
  <c r="G473" i="11" a="1"/>
  <c r="G473" i="11" s="1"/>
  <c r="H473" i="11"/>
  <c r="J473" i="11"/>
  <c r="G474" i="11" a="1"/>
  <c r="G474" i="11" s="1"/>
  <c r="H474" i="11"/>
  <c r="J474" i="11"/>
  <c r="G477" i="11" a="1"/>
  <c r="G477" i="11" s="1"/>
  <c r="G478" i="11" a="1"/>
  <c r="G478" i="11" s="1"/>
  <c r="H478" i="11"/>
  <c r="J478" i="11"/>
  <c r="G479" i="11" a="1"/>
  <c r="G479" i="11" s="1"/>
  <c r="G480" i="11" a="1"/>
  <c r="G480" i="11" s="1"/>
  <c r="H480" i="11"/>
  <c r="J480" i="11"/>
  <c r="G481" i="11" a="1"/>
  <c r="G481" i="11" s="1"/>
  <c r="H481" i="11"/>
  <c r="J481" i="11"/>
  <c r="G482" i="11" a="1"/>
  <c r="G482" i="11" s="1"/>
  <c r="H482" i="11"/>
  <c r="J482" i="11"/>
  <c r="K482" i="11"/>
  <c r="G483" i="11" a="1"/>
  <c r="G483" i="11" s="1"/>
  <c r="H483" i="11"/>
  <c r="J483" i="11"/>
  <c r="G484" i="11" a="1"/>
  <c r="G484" i="11" s="1"/>
  <c r="H484" i="11"/>
  <c r="J484" i="11"/>
  <c r="G485" i="11" a="1"/>
  <c r="G485" i="11" s="1"/>
  <c r="H485" i="11"/>
  <c r="J485" i="11"/>
  <c r="G486" i="11" a="1"/>
  <c r="G486" i="11" s="1"/>
  <c r="G487" i="11" a="1"/>
  <c r="G487" i="11" s="1"/>
  <c r="H487" i="11"/>
  <c r="J487" i="11"/>
  <c r="G488" i="11" a="1"/>
  <c r="G488" i="11" s="1"/>
  <c r="H488" i="11"/>
  <c r="J488" i="11"/>
  <c r="G489" i="11" a="1"/>
  <c r="G489" i="11" s="1"/>
  <c r="H489" i="11"/>
  <c r="J489" i="11"/>
  <c r="K489" i="11"/>
  <c r="G490" i="11" a="1"/>
  <c r="G490" i="11" s="1"/>
  <c r="H490" i="11"/>
  <c r="J490" i="11"/>
  <c r="G491" i="11" a="1"/>
  <c r="G491" i="11" s="1"/>
  <c r="H491" i="11"/>
  <c r="J491" i="11"/>
  <c r="G492" i="11" a="1"/>
  <c r="G492" i="11" s="1"/>
  <c r="H492" i="11"/>
  <c r="J492" i="11"/>
  <c r="G493" i="11" a="1"/>
  <c r="G493" i="11" s="1"/>
  <c r="H493" i="11"/>
  <c r="J493" i="11"/>
  <c r="G494" i="11" a="1"/>
  <c r="G494" i="11" s="1"/>
  <c r="G495" i="11" a="1"/>
  <c r="G495" i="11" s="1"/>
  <c r="H495" i="11"/>
  <c r="J495" i="11"/>
  <c r="G496" i="11" a="1"/>
  <c r="G496" i="11" s="1"/>
  <c r="H496" i="11"/>
  <c r="J496" i="11"/>
  <c r="G497" i="11" a="1"/>
  <c r="G497" i="11" s="1"/>
  <c r="H497" i="11"/>
  <c r="J497" i="11"/>
  <c r="G498" i="11" a="1"/>
  <c r="G498" i="11" s="1"/>
  <c r="H498" i="11"/>
  <c r="J498" i="11"/>
  <c r="G499" i="11" a="1"/>
  <c r="G499" i="11" s="1"/>
  <c r="H499" i="11"/>
  <c r="J499" i="11"/>
  <c r="G500" i="11" a="1"/>
  <c r="G500" i="11" s="1"/>
  <c r="G501" i="11" a="1"/>
  <c r="G501" i="11" s="1"/>
  <c r="H501" i="11"/>
  <c r="J501" i="11"/>
  <c r="G502" i="11" a="1"/>
  <c r="G502" i="11" s="1"/>
  <c r="G503" i="11" a="1"/>
  <c r="G503" i="11" s="1"/>
  <c r="H503" i="11"/>
  <c r="J503" i="11"/>
  <c r="G504" i="11" a="1"/>
  <c r="G504" i="11" s="1"/>
  <c r="H504" i="11"/>
  <c r="J504" i="11"/>
  <c r="G505" i="11" a="1"/>
  <c r="G505" i="11" s="1"/>
  <c r="H505" i="11"/>
  <c r="J505" i="11"/>
  <c r="K505" i="11"/>
  <c r="G506" i="11" a="1"/>
  <c r="G506" i="11" s="1"/>
  <c r="H506" i="11"/>
  <c r="J506" i="11"/>
  <c r="G507" i="11" a="1"/>
  <c r="G507" i="11" s="1"/>
  <c r="H507" i="11"/>
  <c r="J507" i="11"/>
  <c r="G508" i="11" a="1"/>
  <c r="G508" i="11" s="1"/>
  <c r="H508" i="11"/>
  <c r="J508" i="11"/>
  <c r="G509" i="11" a="1"/>
  <c r="G509" i="11" s="1"/>
  <c r="H509" i="11"/>
  <c r="J509" i="11"/>
  <c r="G510" i="11" a="1"/>
  <c r="G510" i="11" s="1"/>
  <c r="G511" i="11" a="1"/>
  <c r="G511" i="11" s="1"/>
  <c r="H511" i="11"/>
  <c r="J511" i="11"/>
  <c r="G512" i="11" a="1"/>
  <c r="G512" i="11" s="1"/>
  <c r="H512" i="11"/>
  <c r="J512" i="11"/>
  <c r="G513" i="11" a="1"/>
  <c r="G513" i="11" s="1"/>
  <c r="H513" i="11"/>
  <c r="J513" i="11"/>
  <c r="G514" i="11" a="1"/>
  <c r="G514" i="11" s="1"/>
  <c r="H514" i="11"/>
  <c r="J514" i="11"/>
  <c r="K514" i="11"/>
  <c r="G515" i="11" a="1"/>
  <c r="G515" i="11" s="1"/>
  <c r="H515" i="11"/>
  <c r="J515" i="11"/>
  <c r="G516" i="11" a="1"/>
  <c r="G516" i="11" s="1"/>
  <c r="H516" i="11"/>
  <c r="J516" i="11"/>
  <c r="G517" i="11" a="1"/>
  <c r="G517" i="11" s="1"/>
  <c r="H517" i="11"/>
  <c r="J517" i="11"/>
  <c r="G518" i="11" a="1"/>
  <c r="G518" i="11" s="1"/>
  <c r="H518" i="11"/>
  <c r="J518" i="11"/>
  <c r="G519" i="11" a="1"/>
  <c r="G519" i="11" s="1"/>
  <c r="G520" i="11" a="1"/>
  <c r="G520" i="11" s="1"/>
  <c r="H520" i="11"/>
  <c r="J520" i="11"/>
  <c r="G521" i="11" a="1"/>
  <c r="G521" i="11" s="1"/>
  <c r="G522" i="11" a="1"/>
  <c r="G522" i="11" s="1"/>
  <c r="H522" i="11"/>
  <c r="J522" i="11"/>
  <c r="G525" i="11" a="1"/>
  <c r="G525" i="11" s="1"/>
  <c r="G526" i="11" a="1"/>
  <c r="G526" i="11" s="1"/>
  <c r="H526" i="11"/>
  <c r="J526" i="11"/>
  <c r="G527" i="11" a="1"/>
  <c r="G527" i="11" s="1"/>
  <c r="H527" i="11"/>
  <c r="J527" i="11"/>
  <c r="G528" i="11" a="1"/>
  <c r="G528" i="11" s="1"/>
  <c r="H528" i="11"/>
  <c r="J528" i="11"/>
  <c r="G529" i="11" a="1"/>
  <c r="G529" i="11" s="1"/>
  <c r="H529" i="11"/>
  <c r="J529" i="11"/>
  <c r="K529" i="11"/>
  <c r="G530" i="11" a="1"/>
  <c r="G530" i="11" s="1"/>
  <c r="H530" i="11"/>
  <c r="J530" i="11"/>
  <c r="G531" i="11" a="1"/>
  <c r="G531" i="11" s="1"/>
  <c r="H531" i="11"/>
  <c r="J531" i="11"/>
  <c r="G532" i="11" a="1"/>
  <c r="G532" i="11" s="1"/>
  <c r="H532" i="11"/>
  <c r="J532" i="11"/>
  <c r="G535" i="11" a="1"/>
  <c r="G535" i="11" s="1"/>
  <c r="G536" i="11" a="1"/>
  <c r="G536" i="11" s="1"/>
  <c r="H536" i="11"/>
  <c r="J536" i="11"/>
  <c r="G537" i="11" a="1"/>
  <c r="G537" i="11" s="1"/>
  <c r="H537" i="11"/>
  <c r="J537" i="11"/>
  <c r="G538" i="11" a="1"/>
  <c r="G538" i="11" s="1"/>
  <c r="H538" i="11"/>
  <c r="J538" i="11"/>
  <c r="K538" i="11"/>
  <c r="G539" i="11" a="1"/>
  <c r="G539" i="11" s="1"/>
  <c r="H539" i="11"/>
  <c r="J539" i="11"/>
  <c r="G540" i="11" a="1"/>
  <c r="G540" i="11" s="1"/>
  <c r="H540" i="11"/>
  <c r="J540" i="11"/>
  <c r="G541" i="11" a="1"/>
  <c r="G541" i="11" s="1"/>
  <c r="H541" i="11"/>
  <c r="J541" i="11"/>
  <c r="G542" i="11" a="1"/>
  <c r="G542" i="11" s="1"/>
  <c r="H542" i="11"/>
  <c r="J542" i="11"/>
  <c r="G543" i="11" a="1"/>
  <c r="G543" i="11" s="1"/>
  <c r="H543" i="11"/>
  <c r="J543" i="11"/>
  <c r="G544" i="11" a="1"/>
  <c r="G544" i="11" s="1"/>
  <c r="H544" i="11"/>
  <c r="J544" i="11"/>
  <c r="G547" i="11" a="1"/>
  <c r="G547" i="11" s="1"/>
  <c r="G548" i="11" a="1"/>
  <c r="G548" i="11" s="1"/>
  <c r="H548" i="11"/>
  <c r="J548" i="11"/>
  <c r="G551" i="11" a="1"/>
  <c r="G551" i="11" s="1"/>
  <c r="H551" i="11"/>
  <c r="J551" i="11"/>
  <c r="G552" i="11" a="1"/>
  <c r="G552" i="11" s="1"/>
  <c r="H552" i="11"/>
  <c r="J552" i="11"/>
  <c r="G553" i="11" a="1"/>
  <c r="G553" i="11" s="1"/>
  <c r="G554" i="11" a="1"/>
  <c r="G554" i="11" s="1"/>
  <c r="H554" i="11"/>
  <c r="J554" i="11"/>
  <c r="G555" i="11" a="1"/>
  <c r="G555" i="11" s="1"/>
  <c r="G556" i="11" a="1"/>
  <c r="G556" i="11" s="1"/>
  <c r="H556" i="11"/>
  <c r="J556" i="11"/>
  <c r="G557" i="11" a="1"/>
  <c r="G557" i="11" s="1"/>
  <c r="H557" i="11"/>
  <c r="J557" i="11"/>
  <c r="G558" i="11" a="1"/>
  <c r="G558" i="11" s="1"/>
  <c r="H558" i="11"/>
  <c r="J558" i="11"/>
  <c r="K558" i="11"/>
  <c r="G559" i="11" a="1"/>
  <c r="G559" i="11" s="1"/>
  <c r="H559" i="11"/>
  <c r="J559" i="11"/>
  <c r="G560" i="11" a="1"/>
  <c r="G560" i="11" s="1"/>
  <c r="H560" i="11"/>
  <c r="J560" i="11"/>
  <c r="G561" i="11" a="1"/>
  <c r="G561" i="11" s="1"/>
  <c r="H561" i="11"/>
  <c r="J561" i="11"/>
  <c r="G562" i="11" a="1"/>
  <c r="G562" i="11" s="1"/>
  <c r="H562" i="11"/>
  <c r="J562" i="11"/>
  <c r="G563" i="11" a="1"/>
  <c r="G563" i="11" s="1"/>
  <c r="H563" i="11"/>
  <c r="J563" i="11"/>
  <c r="G564" i="11" a="1"/>
  <c r="G564" i="11" s="1"/>
  <c r="H564" i="11"/>
  <c r="J564" i="11"/>
  <c r="G565" i="11" a="1"/>
  <c r="G565" i="11" s="1"/>
  <c r="H565" i="11"/>
  <c r="J565" i="11"/>
  <c r="G566" i="11" a="1"/>
  <c r="G566" i="11" s="1"/>
  <c r="H566" i="11"/>
  <c r="J566" i="11"/>
  <c r="G567" i="11" a="1"/>
  <c r="G567" i="11" s="1"/>
  <c r="G568" i="11" a="1"/>
  <c r="G568" i="11" s="1"/>
  <c r="H568" i="11"/>
  <c r="J568" i="11"/>
  <c r="G569" i="11" a="1"/>
  <c r="G569" i="11" s="1"/>
  <c r="H569" i="11"/>
  <c r="J569" i="11"/>
  <c r="G570" i="11" a="1"/>
  <c r="G570" i="11" s="1"/>
  <c r="H570" i="11"/>
  <c r="J570" i="11"/>
  <c r="K570" i="11"/>
  <c r="G571" i="11" a="1"/>
  <c r="G571" i="11" s="1"/>
  <c r="H571" i="11"/>
  <c r="J571" i="11"/>
  <c r="G574" i="11" a="1"/>
  <c r="G574" i="11" s="1"/>
  <c r="H574" i="11"/>
  <c r="J574" i="11"/>
  <c r="G575" i="11" a="1"/>
  <c r="G575" i="11" s="1"/>
  <c r="H575" i="11"/>
  <c r="J575" i="11"/>
  <c r="G576" i="11" a="1"/>
  <c r="G576" i="11" s="1"/>
  <c r="G577" i="11" a="1"/>
  <c r="G577" i="11" s="1"/>
  <c r="H577" i="11"/>
  <c r="J577" i="11"/>
  <c r="G579" i="11" a="1"/>
  <c r="G579" i="11" s="1"/>
  <c r="H579" i="11"/>
  <c r="J579" i="11"/>
  <c r="G580" i="11" a="1"/>
  <c r="G580" i="11" s="1"/>
  <c r="G581" i="11" a="1"/>
  <c r="G581" i="11" s="1"/>
  <c r="H581" i="11"/>
  <c r="J581" i="11"/>
  <c r="G582" i="11" a="1"/>
  <c r="G582" i="11" s="1"/>
  <c r="H582" i="11"/>
  <c r="J582" i="11"/>
  <c r="G583" i="11" a="1"/>
  <c r="G583" i="11" s="1"/>
  <c r="H583" i="11"/>
  <c r="J583" i="11"/>
  <c r="G584" i="11" a="1"/>
  <c r="G584" i="11" s="1"/>
  <c r="G585" i="11" a="1"/>
  <c r="G585" i="11" s="1"/>
  <c r="H585" i="11"/>
  <c r="J585" i="11"/>
  <c r="G586" i="11" a="1"/>
  <c r="G586" i="11" s="1"/>
  <c r="H586" i="11"/>
  <c r="J586" i="11"/>
  <c r="G587" i="11" a="1"/>
  <c r="G587" i="11" s="1"/>
  <c r="H587" i="11"/>
  <c r="J587" i="11"/>
  <c r="K587" i="11"/>
  <c r="G588" i="11" a="1"/>
  <c r="G588" i="11" s="1"/>
  <c r="H588" i="11"/>
  <c r="J588" i="11"/>
  <c r="G589" i="11" a="1"/>
  <c r="G589" i="11" s="1"/>
  <c r="H589" i="11"/>
  <c r="J589" i="11"/>
  <c r="G590" i="11" a="1"/>
  <c r="G590" i="11" s="1"/>
  <c r="H590" i="11"/>
  <c r="J590" i="11"/>
  <c r="G591" i="11" a="1"/>
  <c r="G591" i="11" s="1"/>
  <c r="H591" i="11"/>
  <c r="J591" i="11"/>
  <c r="G594" i="11" a="1"/>
  <c r="G594" i="11" s="1"/>
  <c r="G595" i="11" a="1"/>
  <c r="G595" i="11" s="1"/>
  <c r="H595" i="11"/>
  <c r="J595" i="11"/>
  <c r="G596" i="11" a="1"/>
  <c r="G596" i="11" s="1"/>
  <c r="H596" i="11"/>
  <c r="J596" i="11"/>
  <c r="G597" i="11" a="1"/>
  <c r="G597" i="11" s="1"/>
  <c r="H597" i="11"/>
  <c r="J597" i="11"/>
  <c r="K597" i="11"/>
  <c r="G598" i="11" a="1"/>
  <c r="G598" i="11" s="1"/>
  <c r="H598" i="11"/>
  <c r="J598" i="11"/>
  <c r="G601" i="11" a="1"/>
  <c r="G601" i="11" s="1"/>
  <c r="H601" i="11"/>
  <c r="J601" i="11"/>
  <c r="G602" i="11" a="1"/>
  <c r="G602" i="11" s="1"/>
  <c r="H602" i="11"/>
  <c r="J602" i="11"/>
  <c r="G603" i="11" a="1"/>
  <c r="G603" i="11" s="1"/>
  <c r="H603" i="11"/>
  <c r="J603" i="11"/>
  <c r="G604" i="11" a="1"/>
  <c r="G604" i="11" s="1"/>
  <c r="H604" i="11"/>
  <c r="J604" i="11"/>
  <c r="G605" i="11" a="1"/>
  <c r="G605" i="11" s="1"/>
  <c r="H605" i="11"/>
  <c r="J605" i="11"/>
  <c r="G606" i="11" a="1"/>
  <c r="G606" i="11" s="1"/>
  <c r="H606" i="11"/>
  <c r="J606" i="11"/>
  <c r="G607" i="11" a="1"/>
  <c r="G607" i="11" s="1"/>
  <c r="G608" i="11" a="1"/>
  <c r="G608" i="11" s="1"/>
  <c r="H608" i="11"/>
  <c r="J608" i="11"/>
  <c r="G611" i="11" a="1"/>
  <c r="G611" i="11" s="1"/>
  <c r="H611" i="11"/>
  <c r="J611" i="11"/>
  <c r="G612" i="11" a="1"/>
  <c r="G612" i="11" s="1"/>
  <c r="G613" i="11" a="1"/>
  <c r="G613" i="11" s="1"/>
  <c r="H613" i="11"/>
  <c r="J613" i="11"/>
  <c r="G616" i="11" a="1"/>
  <c r="G616" i="11" s="1"/>
  <c r="H616" i="11"/>
  <c r="J616" i="11"/>
  <c r="G617" i="11" a="1"/>
  <c r="G617" i="11" s="1"/>
  <c r="H617" i="11"/>
  <c r="J617" i="11"/>
  <c r="K617" i="11"/>
  <c r="G618" i="11" a="1"/>
  <c r="G618" i="11" s="1"/>
  <c r="H618" i="11"/>
  <c r="J618" i="11"/>
  <c r="G619" i="11" a="1"/>
  <c r="G619" i="11" s="1"/>
  <c r="H619" i="11"/>
  <c r="J619" i="11"/>
  <c r="G620" i="11" a="1"/>
  <c r="G620" i="11" s="1"/>
  <c r="H620" i="11"/>
  <c r="J620" i="11"/>
  <c r="G621" i="11" a="1"/>
  <c r="G621" i="11" s="1"/>
  <c r="H621" i="11"/>
  <c r="J621" i="11"/>
  <c r="G622" i="11" a="1"/>
  <c r="G622" i="11" s="1"/>
  <c r="H622" i="11"/>
  <c r="J622" i="11"/>
  <c r="G623" i="11" a="1"/>
  <c r="G623" i="11" s="1"/>
  <c r="G624" i="11" a="1"/>
  <c r="G624" i="11" s="1"/>
  <c r="H624" i="11"/>
  <c r="J624" i="11"/>
  <c r="G625" i="11" a="1"/>
  <c r="G625" i="11" s="1"/>
  <c r="H625" i="11"/>
  <c r="J625" i="11"/>
  <c r="G626" i="11" a="1"/>
  <c r="G626" i="11" s="1"/>
  <c r="H626" i="11"/>
  <c r="J626" i="11"/>
  <c r="K626" i="11"/>
  <c r="G627" i="11" a="1"/>
  <c r="G627" i="11" s="1"/>
  <c r="H627" i="11"/>
  <c r="J627" i="11"/>
  <c r="G628" i="11" a="1"/>
  <c r="G628" i="11" s="1"/>
  <c r="H628" i="11"/>
  <c r="J628" i="11"/>
  <c r="G629" i="11" a="1"/>
  <c r="G629" i="11" s="1"/>
  <c r="H629" i="11"/>
  <c r="J629" i="11"/>
  <c r="G630" i="11" a="1"/>
  <c r="G630" i="11" s="1"/>
  <c r="H630" i="11"/>
  <c r="J630" i="11"/>
  <c r="G631" i="11" a="1"/>
  <c r="G631" i="11" s="1"/>
  <c r="G632" i="11" a="1"/>
  <c r="G632" i="11" s="1"/>
  <c r="H632" i="11"/>
  <c r="J632" i="11"/>
  <c r="G633" i="11" a="1"/>
  <c r="G633" i="11" s="1"/>
  <c r="H633" i="11"/>
  <c r="J633" i="11"/>
  <c r="G634" i="11" a="1"/>
  <c r="G634" i="11" s="1"/>
  <c r="H634" i="11"/>
  <c r="J634" i="11"/>
  <c r="K634" i="11"/>
  <c r="G635" i="11" a="1"/>
  <c r="G635" i="11" s="1"/>
  <c r="H635" i="11"/>
  <c r="J635" i="11"/>
  <c r="G636" i="11" a="1"/>
  <c r="G636" i="11" s="1"/>
  <c r="H636" i="11"/>
  <c r="J636" i="11"/>
  <c r="G637" i="11" a="1"/>
  <c r="G637" i="11" s="1"/>
  <c r="H637" i="11"/>
  <c r="J637" i="11"/>
  <c r="G638" i="11" a="1"/>
  <c r="G638" i="11" s="1"/>
  <c r="H638" i="11"/>
  <c r="J638" i="11"/>
  <c r="G639" i="11" a="1"/>
  <c r="G639" i="11" s="1"/>
  <c r="H639" i="11"/>
  <c r="J639" i="11"/>
  <c r="G640" i="11" a="1"/>
  <c r="G640" i="11" s="1"/>
  <c r="G641" i="11" a="1"/>
  <c r="G641" i="11" s="1"/>
  <c r="H641" i="11"/>
  <c r="J641" i="11"/>
  <c r="G642" i="11" a="1"/>
  <c r="G642" i="11" s="1"/>
  <c r="H642" i="11"/>
  <c r="J642" i="11"/>
  <c r="G643" i="11" a="1"/>
  <c r="G643" i="11" s="1"/>
  <c r="H643" i="11"/>
  <c r="J643" i="11"/>
  <c r="G644" i="11" a="1"/>
  <c r="G644" i="11" s="1"/>
  <c r="H644" i="11"/>
  <c r="J644" i="11"/>
  <c r="G645" i="11" a="1"/>
  <c r="G645" i="11" s="1"/>
  <c r="G646" i="11" a="1"/>
  <c r="G646" i="11" s="1"/>
  <c r="H646" i="11"/>
  <c r="J646" i="11"/>
  <c r="G647" i="11" a="1"/>
  <c r="G647" i="11" s="1"/>
  <c r="G648" i="11" a="1"/>
  <c r="G648" i="11" s="1"/>
  <c r="H648" i="11"/>
  <c r="J648" i="11"/>
  <c r="G649" i="11" a="1"/>
  <c r="G649" i="11" s="1"/>
  <c r="H649" i="11"/>
  <c r="J649" i="11"/>
  <c r="G650" i="11" a="1"/>
  <c r="G650" i="11" s="1"/>
  <c r="H650" i="11"/>
  <c r="J650" i="11"/>
  <c r="G651" i="11" a="1"/>
  <c r="G651" i="11" s="1"/>
  <c r="H651" i="11"/>
  <c r="J651" i="11"/>
  <c r="K651" i="11"/>
  <c r="G652" i="11" a="1"/>
  <c r="G652" i="11" s="1"/>
  <c r="H652" i="11"/>
  <c r="J652" i="11"/>
  <c r="G653" i="11" a="1"/>
  <c r="G653" i="11" s="1"/>
  <c r="H653" i="11"/>
  <c r="J653" i="11"/>
  <c r="G654" i="11" a="1"/>
  <c r="G654" i="11" s="1"/>
  <c r="H654" i="11"/>
  <c r="J654" i="11"/>
  <c r="G655" i="11" a="1"/>
  <c r="G655" i="11" s="1"/>
  <c r="H655" i="11"/>
  <c r="J655" i="11"/>
  <c r="G656" i="11" a="1"/>
  <c r="G656" i="11" s="1"/>
  <c r="H656" i="11"/>
  <c r="J656" i="11"/>
  <c r="G657" i="11" a="1"/>
  <c r="G657" i="11" s="1"/>
  <c r="H657" i="11"/>
  <c r="J657" i="11"/>
  <c r="G658" i="11" a="1"/>
  <c r="G658" i="11" s="1"/>
  <c r="G659" i="11" a="1"/>
  <c r="G659" i="11" s="1"/>
  <c r="H659" i="11"/>
  <c r="J659" i="11"/>
  <c r="G660" i="11" a="1"/>
  <c r="G660" i="11" s="1"/>
  <c r="H660" i="11"/>
  <c r="J660" i="11"/>
  <c r="G661" i="11" a="1"/>
  <c r="G661" i="11" s="1"/>
  <c r="H661" i="11"/>
  <c r="J661" i="11"/>
  <c r="K661" i="11"/>
  <c r="G662" i="11" a="1"/>
  <c r="G662" i="11" s="1"/>
  <c r="H662" i="11"/>
  <c r="J662" i="11"/>
  <c r="G663" i="11" a="1"/>
  <c r="G663" i="11" s="1"/>
  <c r="H663" i="11"/>
  <c r="J663" i="11"/>
  <c r="G664" i="11" a="1"/>
  <c r="G664" i="11" s="1"/>
  <c r="H664" i="11"/>
  <c r="J664" i="11"/>
  <c r="G665" i="11" a="1"/>
  <c r="G665" i="11" s="1"/>
  <c r="H665" i="11"/>
  <c r="J665" i="11"/>
  <c r="G666" i="11" a="1"/>
  <c r="G666" i="11" s="1"/>
  <c r="H666" i="11"/>
  <c r="J666" i="11"/>
  <c r="G667" i="11" a="1"/>
  <c r="G667" i="11" s="1"/>
  <c r="H667" i="11"/>
  <c r="J667" i="11"/>
  <c r="G668" i="11" a="1"/>
  <c r="G668" i="11" s="1"/>
  <c r="H668" i="11"/>
  <c r="J668" i="11"/>
  <c r="G669" i="11" a="1"/>
  <c r="G669" i="11" s="1"/>
  <c r="G670" i="11" a="1"/>
  <c r="G670" i="11" s="1"/>
  <c r="H670" i="11"/>
  <c r="J670" i="11"/>
  <c r="G671" i="11" a="1"/>
  <c r="G671" i="11" s="1"/>
  <c r="H671" i="11"/>
  <c r="J671" i="11"/>
  <c r="G672" i="11" a="1"/>
  <c r="G672" i="11" s="1"/>
  <c r="H672" i="11"/>
  <c r="J672" i="11"/>
  <c r="G673" i="11" a="1"/>
  <c r="G673" i="11" s="1"/>
  <c r="H673" i="11"/>
  <c r="J673" i="11"/>
  <c r="K673" i="11"/>
  <c r="G674" i="11" a="1"/>
  <c r="G674" i="11" s="1"/>
  <c r="H674" i="11"/>
  <c r="J674" i="11"/>
  <c r="G675" i="11" a="1"/>
  <c r="G675" i="11" s="1"/>
  <c r="H675" i="11"/>
  <c r="J675" i="11"/>
  <c r="G676" i="11" a="1"/>
  <c r="G676" i="11" s="1"/>
  <c r="H676" i="11"/>
  <c r="J676" i="11"/>
  <c r="G677" i="11" a="1"/>
  <c r="G677" i="11" s="1"/>
  <c r="H677" i="11"/>
  <c r="J677" i="11"/>
  <c r="G678" i="11" a="1"/>
  <c r="G678" i="11" s="1"/>
  <c r="H678" i="11"/>
  <c r="J678" i="11"/>
  <c r="G679" i="11" a="1"/>
  <c r="G679" i="11" s="1"/>
  <c r="G680" i="11" a="1"/>
  <c r="G680" i="11" s="1"/>
  <c r="H680" i="11"/>
  <c r="J680" i="11"/>
  <c r="G681" i="11" a="1"/>
  <c r="G681" i="11" s="1"/>
  <c r="H681" i="11"/>
  <c r="J681" i="11"/>
  <c r="G682" i="11" a="1"/>
  <c r="G682" i="11" s="1"/>
  <c r="H682" i="11"/>
  <c r="J682" i="11"/>
  <c r="G683" i="11" a="1"/>
  <c r="G683" i="11" s="1"/>
  <c r="H683" i="11"/>
  <c r="J683" i="11"/>
  <c r="K683" i="11"/>
  <c r="G684" i="11" a="1"/>
  <c r="G684" i="11" s="1"/>
  <c r="H684" i="11"/>
  <c r="J684" i="11"/>
  <c r="G685" i="11" a="1"/>
  <c r="G685" i="11" s="1"/>
  <c r="H685" i="11"/>
  <c r="J685" i="11"/>
  <c r="G686" i="11" a="1"/>
  <c r="G686" i="11" s="1"/>
  <c r="H686" i="11"/>
  <c r="J686" i="11"/>
  <c r="G687" i="11" a="1"/>
  <c r="G687" i="11" s="1"/>
  <c r="H687" i="11"/>
  <c r="J687" i="11"/>
  <c r="G688" i="11" a="1"/>
  <c r="G688" i="11" s="1"/>
  <c r="H688" i="11"/>
  <c r="J688" i="11"/>
  <c r="G689" i="11" a="1"/>
  <c r="G689" i="11" s="1"/>
  <c r="H689" i="11"/>
  <c r="J689" i="11"/>
  <c r="G690" i="11" a="1"/>
  <c r="G690" i="11" s="1"/>
  <c r="H690" i="11"/>
  <c r="J690" i="11"/>
  <c r="G691" i="11" a="1"/>
  <c r="G691" i="11" s="1"/>
  <c r="G692" i="11" a="1"/>
  <c r="G692" i="11" s="1"/>
  <c r="H692" i="11"/>
  <c r="J692" i="11"/>
  <c r="G693" i="11" a="1"/>
  <c r="G693" i="11" s="1"/>
  <c r="H693" i="11"/>
  <c r="J693" i="11"/>
  <c r="G694" i="11" a="1"/>
  <c r="G694" i="11" s="1"/>
  <c r="H694" i="11"/>
  <c r="J694" i="11"/>
  <c r="G695" i="11" a="1"/>
  <c r="G695" i="11" s="1"/>
  <c r="G696" i="11" a="1"/>
  <c r="G696" i="11" s="1"/>
  <c r="H696" i="11"/>
  <c r="J696" i="11"/>
  <c r="G697" i="11" a="1"/>
  <c r="G697" i="11" s="1"/>
  <c r="G698" i="11" a="1"/>
  <c r="G698" i="11" s="1"/>
  <c r="H698" i="11"/>
  <c r="J698" i="11"/>
  <c r="G699" i="11" a="1"/>
  <c r="G699" i="11" s="1"/>
  <c r="H699" i="11"/>
  <c r="J699" i="11"/>
  <c r="G700" i="11" a="1"/>
  <c r="G700" i="11" s="1"/>
  <c r="H700" i="11"/>
  <c r="J700" i="11"/>
  <c r="K700" i="11"/>
  <c r="G701" i="11" a="1"/>
  <c r="G701" i="11" s="1"/>
  <c r="H701" i="11"/>
  <c r="J701" i="11"/>
  <c r="G702" i="11" a="1"/>
  <c r="G702" i="11" s="1"/>
  <c r="H702" i="11"/>
  <c r="J702" i="11"/>
  <c r="G703" i="11" a="1"/>
  <c r="G703" i="11" s="1"/>
  <c r="H703" i="11"/>
  <c r="J703" i="11"/>
  <c r="G704" i="11" a="1"/>
  <c r="G704" i="11" s="1"/>
  <c r="H704" i="11"/>
  <c r="J704" i="11"/>
  <c r="G705" i="11" a="1"/>
  <c r="G705" i="11" s="1"/>
  <c r="H705" i="11"/>
  <c r="J705" i="11"/>
  <c r="G706" i="11" a="1"/>
  <c r="G706" i="11" s="1"/>
  <c r="G707" i="11" a="1"/>
  <c r="G707" i="11" s="1"/>
  <c r="H707" i="11"/>
  <c r="J707" i="11"/>
  <c r="G708" i="11" a="1"/>
  <c r="G708" i="11" s="1"/>
  <c r="H708" i="11"/>
  <c r="J708" i="11"/>
  <c r="G709" i="11" a="1"/>
  <c r="G709" i="11" s="1"/>
  <c r="H709" i="11"/>
  <c r="J709" i="11"/>
  <c r="K709" i="11"/>
  <c r="G710" i="11" a="1"/>
  <c r="G710" i="11" s="1"/>
  <c r="H710" i="11"/>
  <c r="J710" i="11"/>
  <c r="G711" i="11" a="1"/>
  <c r="G711" i="11" s="1"/>
  <c r="H711" i="11"/>
  <c r="J711" i="11"/>
  <c r="G712" i="11" a="1"/>
  <c r="G712" i="11" s="1"/>
  <c r="H712" i="11"/>
  <c r="J712" i="11"/>
  <c r="G713" i="11" a="1"/>
  <c r="G713" i="11" s="1"/>
  <c r="H713" i="11"/>
  <c r="J713" i="11"/>
  <c r="G714" i="11" a="1"/>
  <c r="G714" i="11" s="1"/>
  <c r="H714" i="11"/>
  <c r="J714" i="11"/>
  <c r="G715" i="11" a="1"/>
  <c r="G715" i="11" s="1"/>
  <c r="G716" i="11" a="1"/>
  <c r="G716" i="11" s="1"/>
  <c r="H716" i="11"/>
  <c r="J716" i="11"/>
  <c r="G717" i="11" a="1"/>
  <c r="G717" i="11" s="1"/>
  <c r="H717" i="11"/>
  <c r="J717" i="11"/>
  <c r="G718" i="11" a="1"/>
  <c r="G718" i="11" s="1"/>
  <c r="H718" i="11"/>
  <c r="J718" i="11"/>
  <c r="K718" i="11"/>
  <c r="G719" i="11" a="1"/>
  <c r="G719" i="11" s="1"/>
  <c r="H719" i="11"/>
  <c r="J719" i="11"/>
  <c r="G720" i="11" a="1"/>
  <c r="G720" i="11" s="1"/>
  <c r="H720" i="11"/>
  <c r="J720" i="11"/>
  <c r="G721" i="11" a="1"/>
  <c r="G721" i="11" s="1"/>
  <c r="H721" i="11"/>
  <c r="J721" i="11"/>
  <c r="G722" i="11" a="1"/>
  <c r="G722" i="11" s="1"/>
  <c r="G723" i="11" a="1"/>
  <c r="G723" i="11" s="1"/>
  <c r="H723" i="11"/>
  <c r="J723" i="11"/>
  <c r="G724" i="11" a="1"/>
  <c r="G724" i="11" s="1"/>
  <c r="G725" i="11" a="1"/>
  <c r="G725" i="11" s="1"/>
  <c r="H725" i="11"/>
  <c r="J725" i="11"/>
  <c r="G726" i="11" a="1"/>
  <c r="G726" i="11" s="1"/>
  <c r="H726" i="11"/>
  <c r="J726" i="11"/>
  <c r="G727" i="11" a="1"/>
  <c r="G727" i="11" s="1"/>
  <c r="H727" i="11"/>
  <c r="J727" i="11"/>
  <c r="G728" i="11" a="1"/>
  <c r="G728" i="11" s="1"/>
  <c r="H728" i="11"/>
  <c r="J728" i="11"/>
  <c r="K728" i="11"/>
  <c r="G729" i="11" a="1"/>
  <c r="G729" i="11" s="1"/>
  <c r="H729" i="11"/>
  <c r="J729" i="11"/>
  <c r="G730" i="11" a="1"/>
  <c r="G730" i="11" s="1"/>
  <c r="H730" i="11"/>
  <c r="J730" i="11"/>
  <c r="G731" i="11" a="1"/>
  <c r="G731" i="11" s="1"/>
  <c r="H731" i="11"/>
  <c r="J731" i="11"/>
  <c r="G732" i="11" a="1"/>
  <c r="G732" i="11" s="1"/>
  <c r="H732" i="11"/>
  <c r="J732" i="11"/>
  <c r="G733" i="11" a="1"/>
  <c r="G733" i="11" s="1"/>
  <c r="G734" i="11" a="1"/>
  <c r="G734" i="11" s="1"/>
  <c r="H734" i="11"/>
  <c r="J734" i="11"/>
  <c r="G735" i="11" a="1"/>
  <c r="G735" i="11" s="1"/>
  <c r="H735" i="11"/>
  <c r="J735" i="11"/>
  <c r="G736" i="11" a="1"/>
  <c r="G736" i="11" s="1"/>
  <c r="H736" i="11"/>
  <c r="J736" i="11"/>
  <c r="G737" i="11" a="1"/>
  <c r="G737" i="11" s="1"/>
  <c r="H737" i="11"/>
  <c r="J737" i="11"/>
  <c r="K737" i="11"/>
  <c r="G738" i="11" a="1"/>
  <c r="G738" i="11" s="1"/>
  <c r="H738" i="11"/>
  <c r="J738" i="11"/>
  <c r="G739" i="11" a="1"/>
  <c r="G739" i="11" s="1"/>
  <c r="H739" i="11"/>
  <c r="J739" i="11"/>
  <c r="G740" i="11" a="1"/>
  <c r="G740" i="11" s="1"/>
  <c r="H740" i="11"/>
  <c r="J740" i="11"/>
  <c r="G741" i="11" a="1"/>
  <c r="G741" i="11" s="1"/>
  <c r="H741" i="11"/>
  <c r="J741" i="11"/>
  <c r="G742" i="11" a="1"/>
  <c r="G742" i="11" s="1"/>
  <c r="H742" i="11"/>
  <c r="J742" i="11"/>
  <c r="G743" i="11" a="1"/>
  <c r="G743" i="11" s="1"/>
  <c r="G744" i="11" a="1"/>
  <c r="G744" i="11" s="1"/>
  <c r="H744" i="11"/>
  <c r="J744" i="11"/>
  <c r="G745" i="11" a="1"/>
  <c r="G745" i="11" s="1"/>
  <c r="H745" i="11"/>
  <c r="J745" i="11"/>
  <c r="G746" i="11" a="1"/>
  <c r="G746" i="11" s="1"/>
  <c r="H746" i="11"/>
  <c r="J746" i="11"/>
  <c r="G747" i="11" a="1"/>
  <c r="G747" i="11" s="1"/>
  <c r="G748" i="11" a="1"/>
  <c r="G748" i="11" s="1"/>
  <c r="H748" i="11"/>
  <c r="J748" i="11"/>
  <c r="G749" i="11" a="1"/>
  <c r="G749" i="11" s="1"/>
  <c r="G750" i="11" a="1"/>
  <c r="G750" i="11" s="1"/>
  <c r="H750" i="11"/>
  <c r="J750" i="11"/>
  <c r="G751" i="11" a="1"/>
  <c r="G751" i="11" s="1"/>
  <c r="H751" i="11"/>
  <c r="J751" i="11"/>
  <c r="G752" i="11" a="1"/>
  <c r="G752" i="11" s="1"/>
  <c r="H752" i="11"/>
  <c r="J752" i="11"/>
  <c r="G753" i="11" a="1"/>
  <c r="G753" i="11" s="1"/>
  <c r="H753" i="11"/>
  <c r="J753" i="11"/>
  <c r="G754" i="11" a="1"/>
  <c r="G754" i="11" s="1"/>
  <c r="H754" i="11"/>
  <c r="J754" i="11"/>
  <c r="K754" i="11"/>
  <c r="G755" i="11" a="1"/>
  <c r="G755" i="11" s="1"/>
  <c r="H755" i="11"/>
  <c r="J755" i="11"/>
  <c r="G756" i="11" a="1"/>
  <c r="G756" i="11" s="1"/>
  <c r="H756" i="11"/>
  <c r="J756" i="11"/>
  <c r="G757" i="11" a="1"/>
  <c r="G757" i="11" s="1"/>
  <c r="H757" i="11"/>
  <c r="J757" i="11"/>
  <c r="G758" i="11" a="1"/>
  <c r="G758" i="11" s="1"/>
  <c r="H758" i="11"/>
  <c r="J758" i="11"/>
  <c r="G759" i="11" a="1"/>
  <c r="G759" i="11" s="1"/>
  <c r="H759" i="11"/>
  <c r="J759" i="11"/>
  <c r="G760" i="11" a="1"/>
  <c r="G760" i="11" s="1"/>
  <c r="H760" i="11"/>
  <c r="J760" i="11"/>
  <c r="G761" i="11" a="1"/>
  <c r="G761" i="11" s="1"/>
  <c r="H761" i="11"/>
  <c r="J761" i="11"/>
  <c r="G762" i="11" a="1"/>
  <c r="G762" i="11" s="1"/>
  <c r="G763" i="11" a="1"/>
  <c r="G763" i="11" s="1"/>
  <c r="H763" i="11"/>
  <c r="J763" i="11"/>
  <c r="G764" i="11" a="1"/>
  <c r="G764" i="11" s="1"/>
  <c r="H764" i="11"/>
  <c r="J764" i="11"/>
  <c r="G765" i="11" a="1"/>
  <c r="G765" i="11" s="1"/>
  <c r="H765" i="11"/>
  <c r="J765" i="11"/>
  <c r="G766" i="11" a="1"/>
  <c r="G766" i="11" s="1"/>
  <c r="H766" i="11"/>
  <c r="J766" i="11"/>
  <c r="G767" i="11" a="1"/>
  <c r="G767" i="11" s="1"/>
  <c r="H767" i="11"/>
  <c r="J767" i="11"/>
  <c r="G768" i="11" a="1"/>
  <c r="G768" i="11" s="1"/>
  <c r="H768" i="11"/>
  <c r="J768" i="11"/>
  <c r="G769" i="11" a="1"/>
  <c r="G769" i="11" s="1"/>
  <c r="H769" i="11"/>
  <c r="J769" i="11"/>
  <c r="G770" i="11" a="1"/>
  <c r="G770" i="11" s="1"/>
  <c r="H770" i="11"/>
  <c r="J770" i="11"/>
  <c r="G771" i="11" a="1"/>
  <c r="G771" i="11" s="1"/>
  <c r="H771" i="11"/>
  <c r="J771" i="11"/>
  <c r="G772" i="11" a="1"/>
  <c r="G772" i="11" s="1"/>
  <c r="H772" i="11"/>
  <c r="J772" i="11"/>
  <c r="G773" i="11" a="1"/>
  <c r="G773" i="11" s="1"/>
  <c r="G774" i="11" a="1"/>
  <c r="G774" i="11" s="1"/>
  <c r="H774" i="11"/>
  <c r="J774" i="11"/>
  <c r="G775" i="11" a="1"/>
  <c r="G775" i="11" s="1"/>
  <c r="H775" i="11"/>
  <c r="J775" i="11"/>
  <c r="G776" i="11" a="1"/>
  <c r="G776" i="11" s="1"/>
  <c r="H776" i="11"/>
  <c r="J776" i="11"/>
  <c r="G777" i="11" a="1"/>
  <c r="G777" i="11" s="1"/>
  <c r="H777" i="11"/>
  <c r="J777" i="11"/>
  <c r="G778" i="11" a="1"/>
  <c r="G778" i="11" s="1"/>
  <c r="G779" i="11" a="1"/>
  <c r="G779" i="11" s="1"/>
  <c r="H779" i="11"/>
  <c r="J779" i="11"/>
  <c r="G780" i="11" a="1"/>
  <c r="G780" i="11" s="1"/>
  <c r="G781" i="11" a="1"/>
  <c r="G781" i="11" s="1"/>
  <c r="H781" i="11"/>
  <c r="J781" i="11"/>
  <c r="G782" i="11" a="1"/>
  <c r="G782" i="11" s="1"/>
  <c r="H782" i="11"/>
  <c r="J782" i="11"/>
  <c r="G783" i="11" a="1"/>
  <c r="G783" i="11" s="1"/>
  <c r="H783" i="11"/>
  <c r="J783" i="11"/>
  <c r="K783" i="11"/>
  <c r="G784" i="11" a="1"/>
  <c r="G784" i="11" s="1"/>
  <c r="H784" i="11"/>
  <c r="J784" i="11"/>
  <c r="G785" i="11" a="1"/>
  <c r="G785" i="11" s="1"/>
  <c r="H785" i="11"/>
  <c r="J785" i="11"/>
  <c r="G786" i="11" a="1"/>
  <c r="G786" i="11" s="1"/>
  <c r="H786" i="11"/>
  <c r="J786" i="11"/>
  <c r="G787" i="11" a="1"/>
  <c r="G787" i="11" s="1"/>
  <c r="H787" i="11"/>
  <c r="J787" i="11"/>
  <c r="G788" i="11" a="1"/>
  <c r="G788" i="11" s="1"/>
  <c r="H788" i="11"/>
  <c r="J788" i="11"/>
  <c r="G789" i="11" a="1"/>
  <c r="G789" i="11" s="1"/>
  <c r="H789" i="11"/>
  <c r="J789" i="11"/>
  <c r="G790" i="11" a="1"/>
  <c r="G790" i="11" s="1"/>
  <c r="G791" i="11" a="1"/>
  <c r="G791" i="11" s="1"/>
  <c r="H791" i="11"/>
  <c r="J791" i="11"/>
  <c r="G792" i="11" a="1"/>
  <c r="G792" i="11" s="1"/>
  <c r="H792" i="11"/>
  <c r="J792" i="11"/>
  <c r="G793" i="11" a="1"/>
  <c r="G793" i="11" s="1"/>
  <c r="H793" i="11"/>
  <c r="J793" i="11"/>
  <c r="K793" i="11"/>
  <c r="G794" i="11" a="1"/>
  <c r="G794" i="11" s="1"/>
  <c r="H794" i="11"/>
  <c r="J794" i="11"/>
  <c r="G795" i="11" a="1"/>
  <c r="G795" i="11" s="1"/>
  <c r="H795" i="11"/>
  <c r="J795" i="11"/>
  <c r="G796" i="11" a="1"/>
  <c r="G796" i="11" s="1"/>
  <c r="H796" i="11"/>
  <c r="J796" i="11"/>
  <c r="G797" i="11" a="1"/>
  <c r="G797" i="11" s="1"/>
  <c r="H797" i="11"/>
  <c r="J797" i="11"/>
  <c r="G798" i="11" a="1"/>
  <c r="G798" i="11" s="1"/>
  <c r="H798" i="11"/>
  <c r="J798" i="11"/>
  <c r="G799" i="11" a="1"/>
  <c r="G799" i="11" s="1"/>
  <c r="H799" i="11"/>
  <c r="J799" i="11"/>
  <c r="G800" i="11" a="1"/>
  <c r="G800" i="11" s="1"/>
  <c r="H800" i="11"/>
  <c r="J800" i="11"/>
  <c r="G801" i="11" a="1"/>
  <c r="G801" i="11" s="1"/>
  <c r="G802" i="11" a="1"/>
  <c r="G802" i="11" s="1"/>
  <c r="H802" i="11"/>
  <c r="J802" i="11"/>
  <c r="G803" i="11" a="1"/>
  <c r="G803" i="11" s="1"/>
  <c r="H803" i="11"/>
  <c r="J803" i="11"/>
  <c r="G804" i="11" a="1"/>
  <c r="G804" i="11" s="1"/>
  <c r="H804" i="11"/>
  <c r="J804" i="11"/>
  <c r="G805" i="11" a="1"/>
  <c r="G805" i="11" s="1"/>
  <c r="H805" i="11"/>
  <c r="J805" i="11"/>
  <c r="G806" i="11" a="1"/>
  <c r="G806" i="11" s="1"/>
  <c r="H806" i="11"/>
  <c r="J806" i="11"/>
  <c r="G807" i="11" a="1"/>
  <c r="G807" i="11" s="1"/>
  <c r="G808" i="11" a="1"/>
  <c r="G808" i="11" s="1"/>
  <c r="H808" i="11"/>
  <c r="J808" i="11"/>
  <c r="G809" i="11" a="1"/>
  <c r="G809" i="11" s="1"/>
  <c r="G810" i="11" a="1"/>
  <c r="G810" i="11" s="1"/>
  <c r="H810" i="11"/>
  <c r="J810" i="11"/>
  <c r="G811" i="11" a="1"/>
  <c r="G811" i="11" s="1"/>
  <c r="H811" i="11"/>
  <c r="J811" i="11"/>
  <c r="G812" i="11" a="1"/>
  <c r="G812" i="11" s="1"/>
  <c r="H812" i="11"/>
  <c r="J812" i="11"/>
  <c r="G813" i="11" a="1"/>
  <c r="G813" i="11" s="1"/>
  <c r="H813" i="11"/>
  <c r="J813" i="11"/>
  <c r="K813" i="11"/>
  <c r="G814" i="11" a="1"/>
  <c r="G814" i="11" s="1"/>
  <c r="H814" i="11"/>
  <c r="J814" i="11"/>
  <c r="G815" i="11" a="1"/>
  <c r="G815" i="11" s="1"/>
  <c r="H815" i="11"/>
  <c r="J815" i="11"/>
  <c r="G816" i="11" a="1"/>
  <c r="G816" i="11" s="1"/>
  <c r="H816" i="11"/>
  <c r="J816" i="11"/>
  <c r="G817" i="11" a="1"/>
  <c r="G817" i="11" s="1"/>
  <c r="H817" i="11"/>
  <c r="J817" i="11"/>
  <c r="G818" i="11" a="1"/>
  <c r="G818" i="11" s="1"/>
  <c r="H818" i="11"/>
  <c r="J818" i="11"/>
  <c r="G819" i="11" a="1"/>
  <c r="G819" i="11" s="1"/>
  <c r="H819" i="11"/>
  <c r="J819" i="11"/>
  <c r="G820" i="11" a="1"/>
  <c r="G820" i="11" s="1"/>
  <c r="G821" i="11" a="1"/>
  <c r="G821" i="11" s="1"/>
  <c r="H821" i="11"/>
  <c r="J821" i="11"/>
  <c r="G822" i="11" a="1"/>
  <c r="G822" i="11" s="1"/>
  <c r="H822" i="11"/>
  <c r="J822" i="11"/>
  <c r="G823" i="11" a="1"/>
  <c r="G823" i="11" s="1"/>
  <c r="H823" i="11"/>
  <c r="J823" i="11"/>
  <c r="K823" i="11"/>
  <c r="G824" i="11" a="1"/>
  <c r="G824" i="11" s="1"/>
  <c r="H824" i="11"/>
  <c r="J824" i="11"/>
  <c r="G825" i="11" a="1"/>
  <c r="G825" i="11" s="1"/>
  <c r="H825" i="11"/>
  <c r="J825" i="11"/>
  <c r="G826" i="11" a="1"/>
  <c r="G826" i="11" s="1"/>
  <c r="H826" i="11"/>
  <c r="J826" i="11"/>
  <c r="G827" i="11" a="1"/>
  <c r="G827" i="11" s="1"/>
  <c r="H827" i="11"/>
  <c r="J827" i="11"/>
  <c r="G828" i="11" a="1"/>
  <c r="G828" i="11" s="1"/>
  <c r="H828" i="11"/>
  <c r="J828" i="11"/>
  <c r="G829" i="11" a="1"/>
  <c r="G829" i="11" s="1"/>
  <c r="H829" i="11"/>
  <c r="J829" i="11"/>
  <c r="G830" i="11" a="1"/>
  <c r="G830" i="11" s="1"/>
  <c r="H830" i="11"/>
  <c r="J830" i="11"/>
  <c r="G831" i="11" a="1"/>
  <c r="G831" i="11" s="1"/>
  <c r="G832" i="11" a="1"/>
  <c r="G832" i="11" s="1"/>
  <c r="H832" i="11"/>
  <c r="J832" i="11"/>
  <c r="G833" i="11" a="1"/>
  <c r="G833" i="11" s="1"/>
  <c r="H833" i="11"/>
  <c r="J833" i="11"/>
  <c r="G834" i="11" a="1"/>
  <c r="G834" i="11" s="1"/>
  <c r="H834" i="11"/>
  <c r="J834" i="11"/>
  <c r="G835" i="11" a="1"/>
  <c r="G835" i="11" s="1"/>
  <c r="H835" i="11"/>
  <c r="J835" i="11"/>
  <c r="G836" i="11" a="1"/>
  <c r="G836" i="11" s="1"/>
  <c r="H836" i="11"/>
  <c r="J836" i="11"/>
  <c r="G837" i="11" a="1"/>
  <c r="G837" i="11" s="1"/>
  <c r="G838" i="11" a="1"/>
  <c r="G838" i="11" s="1"/>
  <c r="H838" i="11"/>
  <c r="J838" i="11"/>
  <c r="G839" i="11" a="1"/>
  <c r="G839" i="11" s="1"/>
  <c r="G840" i="11" a="1"/>
  <c r="G840" i="11" s="1"/>
  <c r="H840" i="11"/>
  <c r="J840" i="11"/>
  <c r="G841" i="11" a="1"/>
  <c r="G841" i="11" s="1"/>
  <c r="H841" i="11"/>
  <c r="J841" i="11"/>
  <c r="G842" i="11" a="1"/>
  <c r="G842" i="11" s="1"/>
  <c r="H842" i="11"/>
  <c r="J842" i="11"/>
  <c r="G843" i="11" a="1"/>
  <c r="G843" i="11" s="1"/>
  <c r="H843" i="11"/>
  <c r="J843" i="11"/>
  <c r="K843" i="11"/>
  <c r="G844" i="11" a="1"/>
  <c r="G844" i="11" s="1"/>
  <c r="H844" i="11"/>
  <c r="J844" i="11"/>
  <c r="G845" i="11" a="1"/>
  <c r="G845" i="11" s="1"/>
  <c r="H845" i="11"/>
  <c r="J845" i="11"/>
  <c r="G846" i="11" a="1"/>
  <c r="G846" i="11" s="1"/>
  <c r="H846" i="11"/>
  <c r="J846" i="11"/>
  <c r="G847" i="11" a="1"/>
  <c r="G847" i="11" s="1"/>
  <c r="H847" i="11"/>
  <c r="J847" i="11"/>
  <c r="G848" i="11" a="1"/>
  <c r="G848" i="11" s="1"/>
  <c r="G849" i="11" a="1"/>
  <c r="G849" i="11" s="1"/>
  <c r="H849" i="11"/>
  <c r="J849" i="11"/>
  <c r="G850" i="11" a="1"/>
  <c r="G850" i="11" s="1"/>
  <c r="H850" i="11"/>
  <c r="J850" i="11"/>
  <c r="G851" i="11" a="1"/>
  <c r="G851" i="11" s="1"/>
  <c r="H851" i="11"/>
  <c r="J851" i="11"/>
  <c r="K851" i="11"/>
  <c r="G852" i="11" a="1"/>
  <c r="G852" i="11" s="1"/>
  <c r="H852" i="11"/>
  <c r="J852" i="11"/>
  <c r="G853" i="11" a="1"/>
  <c r="G853" i="11" s="1"/>
  <c r="H853" i="11"/>
  <c r="J853" i="11"/>
  <c r="G854" i="11" a="1"/>
  <c r="G854" i="11" s="1"/>
  <c r="H854" i="11"/>
  <c r="J854" i="11"/>
  <c r="G855" i="11" a="1"/>
  <c r="G855" i="11" s="1"/>
  <c r="G856" i="11" a="1"/>
  <c r="G856" i="11" s="1"/>
  <c r="H856" i="11"/>
  <c r="J856" i="11"/>
  <c r="G857" i="11" a="1"/>
  <c r="G857" i="11" s="1"/>
  <c r="H857" i="11"/>
  <c r="J857" i="11"/>
  <c r="G858" i="11" a="1"/>
  <c r="G858" i="11" s="1"/>
  <c r="H858" i="11"/>
  <c r="J858" i="11"/>
  <c r="G859" i="11" a="1"/>
  <c r="G859" i="11" s="1"/>
  <c r="H859" i="11"/>
  <c r="J859" i="11"/>
  <c r="G860" i="11" a="1"/>
  <c r="G860" i="11" s="1"/>
  <c r="H860" i="11"/>
  <c r="J860" i="11"/>
  <c r="G861" i="11" a="1"/>
  <c r="G861" i="11" s="1"/>
  <c r="G862" i="11" a="1"/>
  <c r="G862" i="11" s="1"/>
  <c r="H862" i="11"/>
  <c r="J862" i="11"/>
  <c r="G863" i="11" a="1"/>
  <c r="G863" i="11" s="1"/>
  <c r="G864" i="11" a="1"/>
  <c r="G864" i="11" s="1"/>
  <c r="H864" i="11"/>
  <c r="J864" i="11"/>
  <c r="G865" i="11" a="1"/>
  <c r="G865" i="11" s="1"/>
  <c r="H865" i="11"/>
  <c r="J865" i="11"/>
  <c r="G866" i="11" a="1"/>
  <c r="G866" i="11" s="1"/>
  <c r="H866" i="11"/>
  <c r="J866" i="11"/>
  <c r="G867" i="11" a="1"/>
  <c r="G867" i="11" s="1"/>
  <c r="H867" i="11"/>
  <c r="J867" i="11"/>
  <c r="K867" i="11"/>
  <c r="G868" i="11" a="1"/>
  <c r="G868" i="11" s="1"/>
  <c r="H868" i="11"/>
  <c r="J868" i="11"/>
  <c r="G869" i="11" a="1"/>
  <c r="G869" i="11" s="1"/>
  <c r="H869" i="11"/>
  <c r="J869" i="11"/>
  <c r="G870" i="11" a="1"/>
  <c r="G870" i="11" s="1"/>
  <c r="H870" i="11"/>
  <c r="J870" i="11"/>
  <c r="G871" i="11" a="1"/>
  <c r="G871" i="11" s="1"/>
  <c r="H871" i="11"/>
  <c r="J871" i="11"/>
  <c r="G872" i="11" a="1"/>
  <c r="G872" i="11" s="1"/>
  <c r="H872" i="11"/>
  <c r="J872" i="11"/>
  <c r="G873" i="11" a="1"/>
  <c r="G873" i="11" s="1"/>
  <c r="G874" i="11" a="1"/>
  <c r="G874" i="11" s="1"/>
  <c r="H874" i="11"/>
  <c r="J874" i="11"/>
  <c r="G875" i="11" a="1"/>
  <c r="G875" i="11" s="1"/>
  <c r="H875" i="11"/>
  <c r="J875" i="11"/>
  <c r="G876" i="11" a="1"/>
  <c r="G876" i="11" s="1"/>
  <c r="H876" i="11"/>
  <c r="J876" i="11"/>
  <c r="G877" i="11" a="1"/>
  <c r="G877" i="11" s="1"/>
  <c r="H877" i="11"/>
  <c r="J877" i="11"/>
  <c r="K877" i="11"/>
  <c r="G878" i="11" a="1"/>
  <c r="G878" i="11" s="1"/>
  <c r="H878" i="11"/>
  <c r="J878" i="11"/>
  <c r="G879" i="11" a="1"/>
  <c r="G879" i="11" s="1"/>
  <c r="H879" i="11"/>
  <c r="J879" i="11"/>
  <c r="G880" i="11" a="1"/>
  <c r="G880" i="11" s="1"/>
  <c r="H880" i="11"/>
  <c r="J880" i="11"/>
  <c r="G881" i="11" a="1"/>
  <c r="G881" i="11" s="1"/>
  <c r="H881" i="11"/>
  <c r="J881" i="11"/>
  <c r="G882" i="11" a="1"/>
  <c r="G882" i="11" s="1"/>
  <c r="H882" i="11"/>
  <c r="J882" i="11"/>
  <c r="G883" i="11" a="1"/>
  <c r="G883" i="11" s="1"/>
  <c r="H883" i="11"/>
  <c r="J883" i="11"/>
  <c r="G884" i="11" a="1"/>
  <c r="G884" i="11" s="1"/>
  <c r="H884" i="11"/>
  <c r="J884" i="11"/>
  <c r="G885" i="11" a="1"/>
  <c r="G885" i="11" s="1"/>
  <c r="H885" i="11"/>
  <c r="J885" i="11"/>
  <c r="G886" i="11" a="1"/>
  <c r="G886" i="11" s="1"/>
  <c r="H886" i="11"/>
  <c r="J886" i="11"/>
  <c r="G887" i="11" a="1"/>
  <c r="G887" i="11" s="1"/>
  <c r="H887" i="11"/>
  <c r="J887" i="11"/>
  <c r="G888" i="11" a="1"/>
  <c r="G888" i="11" s="1"/>
  <c r="G889" i="11" a="1"/>
  <c r="G889" i="11" s="1"/>
  <c r="H889" i="11"/>
  <c r="J889" i="11"/>
  <c r="G890" i="11" a="1"/>
  <c r="G890" i="11" s="1"/>
  <c r="H890" i="11"/>
  <c r="J890" i="11"/>
  <c r="G891" i="11" a="1"/>
  <c r="G891" i="11" s="1"/>
  <c r="G892" i="11" a="1"/>
  <c r="G892" i="11" s="1"/>
  <c r="H892" i="11"/>
  <c r="J892" i="11"/>
  <c r="G893" i="11" a="1"/>
  <c r="G893" i="11" s="1"/>
  <c r="G894" i="11" a="1"/>
  <c r="G894" i="11" s="1"/>
  <c r="H894" i="11"/>
  <c r="J894" i="11"/>
  <c r="G895" i="11" a="1"/>
  <c r="G895" i="11" s="1"/>
  <c r="H895" i="11"/>
  <c r="J895" i="11"/>
  <c r="G896" i="11" a="1"/>
  <c r="G896" i="11" s="1"/>
  <c r="H896" i="11"/>
  <c r="J896" i="11"/>
  <c r="G897" i="11" a="1"/>
  <c r="G897" i="11" s="1"/>
  <c r="H897" i="11"/>
  <c r="J897" i="11"/>
  <c r="K897" i="11"/>
  <c r="G898" i="11" a="1"/>
  <c r="G898" i="11" s="1"/>
  <c r="H898" i="11"/>
  <c r="J898" i="11"/>
  <c r="G899" i="11" a="1"/>
  <c r="G899" i="11" s="1"/>
  <c r="H899" i="11"/>
  <c r="J899" i="11"/>
  <c r="G900" i="11" a="1"/>
  <c r="G900" i="11" s="1"/>
  <c r="H900" i="11"/>
  <c r="J900" i="11"/>
  <c r="G901" i="11" a="1"/>
  <c r="G901" i="11" s="1"/>
  <c r="H901" i="11"/>
  <c r="J901" i="11"/>
  <c r="G902" i="11" a="1"/>
  <c r="G902" i="11" s="1"/>
  <c r="H902" i="11"/>
  <c r="J902" i="11"/>
  <c r="G903" i="11" a="1"/>
  <c r="G903" i="11" s="1"/>
  <c r="G904" i="11" a="1"/>
  <c r="G904" i="11" s="1"/>
  <c r="H904" i="11"/>
  <c r="J904" i="11"/>
  <c r="G905" i="11" a="1"/>
  <c r="G905" i="11" s="1"/>
  <c r="H905" i="11"/>
  <c r="J905" i="11"/>
  <c r="G906" i="11" a="1"/>
  <c r="G906" i="11" s="1"/>
  <c r="H906" i="11"/>
  <c r="J906" i="11"/>
  <c r="G907" i="11" a="1"/>
  <c r="G907" i="11" s="1"/>
  <c r="H907" i="11"/>
  <c r="J907" i="11"/>
  <c r="K907" i="11"/>
  <c r="G908" i="11" a="1"/>
  <c r="G908" i="11" s="1"/>
  <c r="H908" i="11"/>
  <c r="J908" i="11"/>
  <c r="G909" i="11" a="1"/>
  <c r="G909" i="11" s="1"/>
  <c r="H909" i="11"/>
  <c r="J909" i="11"/>
  <c r="G910" i="11" a="1"/>
  <c r="G910" i="11" s="1"/>
  <c r="H910" i="11"/>
  <c r="J910" i="11"/>
  <c r="G911" i="11" a="1"/>
  <c r="G911" i="11" s="1"/>
  <c r="H911" i="11"/>
  <c r="J911" i="11"/>
  <c r="G912" i="11" a="1"/>
  <c r="G912" i="11" s="1"/>
  <c r="G913" i="11" a="1"/>
  <c r="G913" i="11" s="1"/>
  <c r="H913" i="11"/>
  <c r="J913" i="11"/>
  <c r="G914" i="11" a="1"/>
  <c r="G914" i="11" s="1"/>
  <c r="H914" i="11"/>
  <c r="J914" i="11"/>
  <c r="G915" i="11" a="1"/>
  <c r="G915" i="11" s="1"/>
  <c r="G916" i="11" a="1"/>
  <c r="G916" i="11" s="1"/>
  <c r="H916" i="11"/>
  <c r="J916" i="11"/>
  <c r="G917" i="11" a="1"/>
  <c r="G917" i="11" s="1"/>
  <c r="G918" i="11" a="1"/>
  <c r="G918" i="11" s="1"/>
  <c r="H918" i="11"/>
  <c r="J918" i="11"/>
  <c r="G919" i="11" a="1"/>
  <c r="G919" i="11" s="1"/>
  <c r="H919" i="11"/>
  <c r="J919" i="11"/>
  <c r="G920" i="11" a="1"/>
  <c r="G920" i="11" s="1"/>
  <c r="H920" i="11"/>
  <c r="J920" i="11"/>
  <c r="G921" i="11" a="1"/>
  <c r="G921" i="11" s="1"/>
  <c r="H921" i="11"/>
  <c r="J921" i="11"/>
  <c r="G922" i="11" a="1"/>
  <c r="G922" i="11" s="1"/>
  <c r="H922" i="11"/>
  <c r="J922" i="11"/>
  <c r="K922" i="11"/>
  <c r="G923" i="11" a="1"/>
  <c r="G923" i="11" s="1"/>
  <c r="H923" i="11"/>
  <c r="J923" i="11"/>
  <c r="G924" i="11" a="1"/>
  <c r="G924" i="11" s="1"/>
  <c r="H924" i="11"/>
  <c r="J924" i="11"/>
  <c r="G925" i="11" a="1"/>
  <c r="G925" i="11" s="1"/>
  <c r="H925" i="11"/>
  <c r="J925" i="11"/>
  <c r="G926" i="11" a="1"/>
  <c r="G926" i="11" s="1"/>
  <c r="H926" i="11"/>
  <c r="J926" i="11"/>
  <c r="G927" i="11" a="1"/>
  <c r="G927" i="11" s="1"/>
  <c r="H927" i="11"/>
  <c r="J927" i="11"/>
  <c r="G928" i="11" a="1"/>
  <c r="G928" i="11" s="1"/>
  <c r="H928" i="11"/>
  <c r="J928" i="11"/>
  <c r="G929" i="11" a="1"/>
  <c r="G929" i="11" s="1"/>
  <c r="G930" i="11" a="1"/>
  <c r="G930" i="11" s="1"/>
  <c r="H930" i="11"/>
  <c r="J930" i="11"/>
  <c r="G931" i="11" a="1"/>
  <c r="G931" i="11" s="1"/>
  <c r="H931" i="11"/>
  <c r="J931" i="11"/>
  <c r="G932" i="11" a="1"/>
  <c r="G932" i="11" s="1"/>
  <c r="H932" i="11"/>
  <c r="J932" i="11"/>
  <c r="G933" i="11" a="1"/>
  <c r="G933" i="11" s="1"/>
  <c r="H933" i="11"/>
  <c r="J933" i="11"/>
  <c r="K933" i="11"/>
  <c r="G934" i="11" a="1"/>
  <c r="G934" i="11" s="1"/>
  <c r="H934" i="11"/>
  <c r="J934" i="11"/>
  <c r="G935" i="11" a="1"/>
  <c r="G935" i="11" s="1"/>
  <c r="H935" i="11"/>
  <c r="J935" i="11"/>
  <c r="G936" i="11" a="1"/>
  <c r="G936" i="11" s="1"/>
  <c r="H936" i="11"/>
  <c r="J936" i="11"/>
  <c r="G937" i="11" a="1"/>
  <c r="G937" i="11" s="1"/>
  <c r="H937" i="11"/>
  <c r="J937" i="11"/>
  <c r="G938" i="11" a="1"/>
  <c r="G938" i="11" s="1"/>
  <c r="G939" i="11" a="1"/>
  <c r="G939" i="11" s="1"/>
  <c r="H939" i="11"/>
  <c r="J939" i="11"/>
  <c r="G940" i="11" a="1"/>
  <c r="G940" i="11" s="1"/>
  <c r="H940" i="11"/>
  <c r="J940" i="11"/>
  <c r="G941" i="11" a="1"/>
  <c r="G941" i="11" s="1"/>
  <c r="G942" i="11" a="1"/>
  <c r="G942" i="11" s="1"/>
  <c r="H942" i="11"/>
  <c r="J942" i="11"/>
  <c r="G943" i="11" a="1"/>
  <c r="G943" i="11" s="1"/>
  <c r="H943" i="11"/>
  <c r="J943" i="11"/>
  <c r="G944" i="11" a="1"/>
  <c r="G944" i="11" s="1"/>
  <c r="H944" i="11"/>
  <c r="J944" i="11"/>
  <c r="G945" i="11" a="1"/>
  <c r="G945" i="11" s="1"/>
  <c r="H945" i="11"/>
  <c r="J945" i="11"/>
  <c r="K945" i="11"/>
  <c r="G946" i="11" a="1"/>
  <c r="G946" i="11" s="1"/>
  <c r="H946" i="11"/>
  <c r="J946" i="11"/>
  <c r="G947" i="11" a="1"/>
  <c r="G947" i="11" s="1"/>
  <c r="H947" i="11"/>
  <c r="J947" i="11"/>
  <c r="G948" i="11" a="1"/>
  <c r="G948" i="11" s="1"/>
  <c r="H948" i="11"/>
  <c r="J948" i="11"/>
  <c r="G949" i="11" a="1"/>
  <c r="G949" i="11" s="1"/>
  <c r="H949" i="11"/>
  <c r="J949" i="11"/>
  <c r="G950" i="11" a="1"/>
  <c r="G950" i="11" s="1"/>
  <c r="G951" i="11" a="1"/>
  <c r="G951" i="11" s="1"/>
  <c r="H951" i="11"/>
  <c r="J951" i="11"/>
  <c r="G952" i="11" a="1"/>
  <c r="G952" i="11" s="1"/>
  <c r="H952" i="11"/>
  <c r="J952" i="11"/>
  <c r="G953" i="11" a="1"/>
  <c r="G953" i="11" s="1"/>
  <c r="H953" i="11"/>
  <c r="J953" i="11"/>
  <c r="G954" i="11" a="1"/>
  <c r="G954" i="11" s="1"/>
  <c r="H954" i="11"/>
  <c r="J954" i="11"/>
  <c r="G955" i="11" a="1"/>
  <c r="G955" i="11" s="1"/>
  <c r="H955" i="11"/>
  <c r="J955" i="11"/>
  <c r="K955" i="11"/>
  <c r="G956" i="11" a="1"/>
  <c r="G956" i="11" s="1"/>
  <c r="H956" i="11"/>
  <c r="J956" i="11"/>
  <c r="G957" i="11" a="1"/>
  <c r="G957" i="11" s="1"/>
  <c r="H957" i="11"/>
  <c r="J957" i="11"/>
  <c r="G958" i="11" a="1"/>
  <c r="G958" i="11" s="1"/>
  <c r="H958" i="11"/>
  <c r="J958" i="11"/>
  <c r="G959" i="11" a="1"/>
  <c r="G959" i="11" s="1"/>
  <c r="H959" i="11"/>
  <c r="J959" i="11"/>
  <c r="G960" i="11" a="1"/>
  <c r="G960" i="11" s="1"/>
  <c r="H960" i="11"/>
  <c r="J960" i="11"/>
  <c r="G961" i="11" a="1"/>
  <c r="G961" i="11" s="1"/>
  <c r="H961" i="11"/>
  <c r="J961" i="11"/>
  <c r="G962" i="11" a="1"/>
  <c r="G962" i="11" s="1"/>
  <c r="G963" i="11" a="1"/>
  <c r="G963" i="11" s="1"/>
  <c r="H963" i="11"/>
  <c r="J963" i="11"/>
  <c r="G964" i="11" a="1"/>
  <c r="G964" i="11" s="1"/>
  <c r="H964" i="11"/>
  <c r="J964" i="11"/>
  <c r="G965" i="11" a="1"/>
  <c r="G965" i="11" s="1"/>
  <c r="H965" i="11"/>
  <c r="J965" i="11"/>
  <c r="K965" i="11"/>
  <c r="G966" i="11" a="1"/>
  <c r="G966" i="11" s="1"/>
  <c r="H966" i="11"/>
  <c r="J966" i="11"/>
  <c r="G967" i="11" a="1"/>
  <c r="G967" i="11" s="1"/>
  <c r="H967" i="11"/>
  <c r="J967" i="11"/>
  <c r="G968" i="11" a="1"/>
  <c r="G968" i="11" s="1"/>
  <c r="H968" i="11"/>
  <c r="J968" i="11"/>
  <c r="G969" i="11" a="1"/>
  <c r="G969" i="11" s="1"/>
  <c r="H969" i="11"/>
  <c r="J969" i="11"/>
  <c r="G970" i="11" a="1"/>
  <c r="G970" i="11" s="1"/>
  <c r="H970" i="11"/>
  <c r="J970" i="11"/>
  <c r="G971" i="11" a="1"/>
  <c r="G971" i="11" s="1"/>
  <c r="H971" i="11"/>
  <c r="J971" i="11"/>
  <c r="G972" i="11" a="1"/>
  <c r="G972" i="11" s="1"/>
  <c r="H972" i="11"/>
  <c r="J972" i="11"/>
  <c r="G973" i="11" a="1"/>
  <c r="G973" i="11" s="1"/>
  <c r="H973" i="11"/>
  <c r="J973" i="11"/>
  <c r="G974" i="11" a="1"/>
  <c r="G974" i="11" s="1"/>
  <c r="H974" i="11"/>
  <c r="J974" i="11"/>
  <c r="G975" i="11" a="1"/>
  <c r="G975" i="11" s="1"/>
  <c r="G976" i="11" a="1"/>
  <c r="G976" i="11" s="1"/>
  <c r="H976" i="11"/>
  <c r="J976" i="11"/>
  <c r="G977" i="11" a="1"/>
  <c r="G977" i="11" s="1"/>
  <c r="H977" i="11"/>
  <c r="J977" i="11"/>
  <c r="G978" i="11" a="1"/>
  <c r="G978" i="11" s="1"/>
  <c r="H978" i="11"/>
  <c r="J978" i="11"/>
  <c r="G981" i="11" a="1"/>
  <c r="G981" i="11" s="1"/>
  <c r="H981" i="11"/>
  <c r="J981" i="11"/>
  <c r="G982" i="11" a="1"/>
  <c r="G982" i="11" s="1"/>
  <c r="G983" i="11" a="1"/>
  <c r="G983" i="11" s="1"/>
  <c r="H983" i="11"/>
  <c r="J983" i="11"/>
  <c r="G984" i="11" a="1"/>
  <c r="G984" i="11" s="1"/>
  <c r="G985" i="11" a="1"/>
  <c r="G985" i="11" s="1"/>
  <c r="H985" i="11"/>
  <c r="J985" i="11"/>
  <c r="G986" i="11" a="1"/>
  <c r="G986" i="11" s="1"/>
  <c r="H986" i="11"/>
  <c r="J986" i="11"/>
  <c r="G987" i="11" a="1"/>
  <c r="G987" i="11" s="1"/>
  <c r="H987" i="11"/>
  <c r="J987" i="11"/>
  <c r="G988" i="11" a="1"/>
  <c r="G988" i="11" s="1"/>
  <c r="H988" i="11"/>
  <c r="J988" i="11"/>
  <c r="K988" i="11"/>
  <c r="G989" i="11" a="1"/>
  <c r="G989" i="11" s="1"/>
  <c r="H989" i="11"/>
  <c r="J989" i="11"/>
  <c r="G990" i="11" a="1"/>
  <c r="G990" i="11" s="1"/>
  <c r="H990" i="11"/>
  <c r="J990" i="11"/>
  <c r="G991" i="11" a="1"/>
  <c r="G991" i="11" s="1"/>
  <c r="H991" i="11"/>
  <c r="J991" i="11"/>
  <c r="G992" i="11" a="1"/>
  <c r="G992" i="11" s="1"/>
  <c r="G993" i="11" a="1"/>
  <c r="G993" i="11" s="1"/>
  <c r="H993" i="11"/>
  <c r="J993" i="11"/>
  <c r="G994" i="11" a="1"/>
  <c r="G994" i="11" s="1"/>
  <c r="H994" i="11"/>
  <c r="J994" i="11"/>
  <c r="G995" i="11" a="1"/>
  <c r="G995" i="11" s="1"/>
  <c r="H995" i="11"/>
  <c r="J995" i="11"/>
  <c r="G996" i="11" a="1"/>
  <c r="G996" i="11" s="1"/>
  <c r="H996" i="11"/>
  <c r="J996" i="11"/>
  <c r="K996" i="11"/>
  <c r="G997" i="11" a="1"/>
  <c r="G997" i="11" s="1"/>
  <c r="H997" i="11"/>
  <c r="J997" i="11"/>
  <c r="G998" i="11" a="1"/>
  <c r="G998" i="11" s="1"/>
  <c r="H998" i="11"/>
  <c r="J998" i="11"/>
  <c r="G999" i="11" a="1"/>
  <c r="G999" i="11" s="1"/>
  <c r="H999" i="11"/>
  <c r="J999" i="11"/>
  <c r="G1000" i="11" a="1"/>
  <c r="G1000" i="11" s="1"/>
  <c r="H1000" i="11"/>
  <c r="J1000" i="11"/>
  <c r="G1001" i="11" a="1"/>
  <c r="G1001" i="11" s="1"/>
  <c r="H1001" i="11"/>
  <c r="J1001" i="11"/>
  <c r="G1002" i="11" a="1"/>
  <c r="G1002" i="11" s="1"/>
  <c r="H1002" i="11"/>
  <c r="J1002" i="11"/>
  <c r="G1003" i="11" a="1"/>
  <c r="G1003" i="11" s="1"/>
  <c r="G1004" i="11" a="1"/>
  <c r="G1004" i="11" s="1"/>
  <c r="H1004" i="11"/>
  <c r="J1004" i="11"/>
  <c r="G1005" i="11" a="1"/>
  <c r="G1005" i="11" s="1"/>
  <c r="H1005" i="11"/>
  <c r="J1005" i="11"/>
  <c r="G1006" i="11" a="1"/>
  <c r="G1006" i="11" s="1"/>
  <c r="H1006" i="11"/>
  <c r="J1006" i="11"/>
  <c r="G1007" i="11" a="1"/>
  <c r="G1007" i="11" s="1"/>
  <c r="G1008" i="11" a="1"/>
  <c r="G1008" i="11" s="1"/>
  <c r="H1008" i="11"/>
  <c r="J1008" i="11"/>
  <c r="G1009" i="11" a="1"/>
  <c r="G1009" i="11" s="1"/>
  <c r="H1009" i="11"/>
  <c r="J1009" i="11"/>
  <c r="G1010" i="11" a="1"/>
  <c r="G1010" i="11" s="1"/>
  <c r="H1010" i="11"/>
  <c r="J1010" i="11"/>
  <c r="G1011" i="11" a="1"/>
  <c r="G1011" i="11" s="1"/>
  <c r="G1012" i="11" a="1"/>
  <c r="G1012" i="11" s="1"/>
  <c r="H1012" i="11"/>
  <c r="J1012" i="11"/>
  <c r="G1013" i="11" a="1"/>
  <c r="G1013" i="11" s="1"/>
  <c r="H1013" i="11"/>
  <c r="J1013" i="11"/>
  <c r="G1014" i="11" a="1"/>
  <c r="G1014" i="11" s="1"/>
  <c r="H1014" i="11"/>
  <c r="J1014" i="11"/>
  <c r="K1014" i="11"/>
  <c r="G1015" i="11" a="1"/>
  <c r="G1015" i="11" s="1"/>
  <c r="H1015" i="11"/>
  <c r="J1015" i="11"/>
  <c r="G1016" i="11" a="1"/>
  <c r="G1016" i="11" s="1"/>
  <c r="H1016" i="11"/>
  <c r="J1016" i="11"/>
  <c r="G1017" i="11" a="1"/>
  <c r="G1017" i="11" s="1"/>
  <c r="H1017" i="11"/>
  <c r="J1017" i="11"/>
  <c r="G1018" i="11" a="1"/>
  <c r="G1018" i="11" s="1"/>
  <c r="H1018" i="11"/>
  <c r="J1018" i="11"/>
  <c r="G1019" i="11" a="1"/>
  <c r="G1019" i="11" s="1"/>
  <c r="H1019" i="11"/>
  <c r="J1019" i="11"/>
  <c r="G1020" i="11" a="1"/>
  <c r="G1020" i="11" s="1"/>
  <c r="G1021" i="11" a="1"/>
  <c r="G1021" i="11" s="1"/>
  <c r="H1021" i="11"/>
  <c r="J1021" i="11"/>
  <c r="G1022" i="11" a="1"/>
  <c r="G1022" i="11" s="1"/>
  <c r="G1023" i="11" a="1"/>
  <c r="G1023" i="11" s="1"/>
  <c r="H1023" i="11"/>
  <c r="J1023" i="11"/>
  <c r="G1024" i="11" a="1"/>
  <c r="G1024" i="11" s="1"/>
  <c r="H1024" i="11"/>
  <c r="J1024" i="11"/>
  <c r="G1025" i="11" a="1"/>
  <c r="G1025" i="11" s="1"/>
  <c r="H1025" i="11"/>
  <c r="J1025" i="11"/>
  <c r="G1026" i="11" a="1"/>
  <c r="G1026" i="11" s="1"/>
  <c r="H1026" i="11"/>
  <c r="J1026" i="11"/>
  <c r="K1026" i="11"/>
  <c r="G1027" i="11" a="1"/>
  <c r="G1027" i="11" s="1"/>
  <c r="H1027" i="11"/>
  <c r="J1027" i="11"/>
  <c r="G1028" i="11" a="1"/>
  <c r="G1028" i="11" s="1"/>
  <c r="H1028" i="11"/>
  <c r="J1028" i="11"/>
  <c r="G1029" i="11" a="1"/>
  <c r="G1029" i="11" s="1"/>
  <c r="H1029" i="11"/>
  <c r="J1029" i="11"/>
  <c r="G1030" i="11" a="1"/>
  <c r="G1030" i="11" s="1"/>
  <c r="H1030" i="11"/>
  <c r="J1030" i="11"/>
  <c r="G1031" i="11" a="1"/>
  <c r="G1031" i="11" s="1"/>
  <c r="H1031" i="11"/>
  <c r="J1031" i="11"/>
  <c r="G1032" i="11" a="1"/>
  <c r="G1032" i="11" s="1"/>
  <c r="G1033" i="11" a="1"/>
  <c r="G1033" i="11" s="1"/>
  <c r="H1033" i="11"/>
  <c r="J1033" i="11"/>
  <c r="G1034" i="11" a="1"/>
  <c r="G1034" i="11" s="1"/>
  <c r="H1034" i="11"/>
  <c r="J1034" i="11"/>
  <c r="G1035" i="11" a="1"/>
  <c r="G1035" i="11" s="1"/>
  <c r="H1035" i="11"/>
  <c r="J1035" i="11"/>
  <c r="K1035" i="11"/>
  <c r="G1036" i="11" a="1"/>
  <c r="G1036" i="11" s="1"/>
  <c r="H1036" i="11"/>
  <c r="J1036" i="11"/>
  <c r="G1037" i="11" a="1"/>
  <c r="G1037" i="11" s="1"/>
  <c r="H1037" i="11"/>
  <c r="J1037" i="11"/>
  <c r="G1038" i="11" a="1"/>
  <c r="G1038" i="11" s="1"/>
  <c r="H1038" i="11"/>
  <c r="J1038" i="11"/>
  <c r="G1039" i="11" a="1"/>
  <c r="G1039" i="11" s="1"/>
  <c r="H1039" i="11"/>
  <c r="J1039" i="11"/>
  <c r="G1040" i="11" a="1"/>
  <c r="G1040" i="11" s="1"/>
  <c r="H1040" i="11"/>
  <c r="J1040" i="11"/>
  <c r="G1041" i="11" a="1"/>
  <c r="G1041" i="11" s="1"/>
  <c r="G1042" i="11" a="1"/>
  <c r="G1042" i="11" s="1"/>
  <c r="H1042" i="11"/>
  <c r="J1042" i="11"/>
  <c r="G1043" i="11" a="1"/>
  <c r="G1043" i="11" s="1"/>
  <c r="H1043" i="11"/>
  <c r="J1043" i="11"/>
  <c r="G1044" i="11" a="1"/>
  <c r="G1044" i="11" s="1"/>
  <c r="H1044" i="11"/>
  <c r="J1044" i="11"/>
  <c r="G1045" i="11" a="1"/>
  <c r="G1045" i="11" s="1"/>
  <c r="H1045" i="11"/>
  <c r="J1045" i="11"/>
  <c r="G1046" i="11" a="1"/>
  <c r="G1046" i="11" s="1"/>
  <c r="H1046" i="11"/>
  <c r="J1046" i="11"/>
  <c r="G1047" i="11" a="1"/>
  <c r="G1047" i="11" s="1"/>
  <c r="H1047" i="11"/>
  <c r="J1047" i="11"/>
  <c r="G1048" i="11" a="1"/>
  <c r="G1048" i="11" s="1"/>
  <c r="G1049" i="11" a="1"/>
  <c r="G1049" i="11" s="1"/>
  <c r="H1049" i="11"/>
  <c r="J1049" i="11"/>
  <c r="G1050" i="11" a="1"/>
  <c r="G1050" i="11" s="1"/>
  <c r="G1051" i="11" a="1"/>
  <c r="G1051" i="11" s="1"/>
  <c r="H1051" i="11"/>
  <c r="J1051" i="11"/>
  <c r="G1052" i="11" a="1"/>
  <c r="G1052" i="11" s="1"/>
  <c r="H1052" i="11"/>
  <c r="J1052" i="11"/>
  <c r="G1053" i="11" a="1"/>
  <c r="G1053" i="11" s="1"/>
  <c r="H1053" i="11"/>
  <c r="J1053" i="11"/>
  <c r="K1053" i="11"/>
  <c r="G1054" i="11" a="1"/>
  <c r="G1054" i="11" s="1"/>
  <c r="H1054" i="11"/>
  <c r="J1054" i="11"/>
  <c r="G1055" i="11" a="1"/>
  <c r="G1055" i="11" s="1"/>
  <c r="H1055" i="11"/>
  <c r="J1055" i="11"/>
  <c r="G1056" i="11" a="1"/>
  <c r="G1056" i="11" s="1"/>
  <c r="H1056" i="11"/>
  <c r="J1056" i="11"/>
  <c r="G1057" i="11" a="1"/>
  <c r="G1057" i="11" s="1"/>
  <c r="H1057" i="11"/>
  <c r="J1057" i="11"/>
  <c r="G1058" i="11" a="1"/>
  <c r="G1058" i="11" s="1"/>
  <c r="H1058" i="11"/>
  <c r="J1058" i="11"/>
  <c r="G1059" i="11" a="1"/>
  <c r="G1059" i="11" s="1"/>
  <c r="H1059" i="11"/>
  <c r="J1059" i="11"/>
  <c r="G1060" i="11" a="1"/>
  <c r="G1060" i="11" s="1"/>
  <c r="G1061" i="11" a="1"/>
  <c r="G1061" i="11" s="1"/>
  <c r="H1061" i="11"/>
  <c r="J1061" i="11"/>
  <c r="G1062" i="11" a="1"/>
  <c r="G1062" i="11" s="1"/>
  <c r="H1062" i="11"/>
  <c r="J1062" i="11"/>
  <c r="K1062" i="11"/>
  <c r="G1063" i="11" a="1"/>
  <c r="G1063" i="11" s="1"/>
  <c r="H1063" i="11"/>
  <c r="J1063" i="11"/>
  <c r="G1064" i="11" a="1"/>
  <c r="G1064" i="11" s="1"/>
  <c r="H1064" i="11"/>
  <c r="J1064" i="11"/>
  <c r="G1065" i="11" a="1"/>
  <c r="G1065" i="11" s="1"/>
  <c r="H1065" i="11"/>
  <c r="J1065" i="11"/>
  <c r="G1066" i="11" a="1"/>
  <c r="G1066" i="11" s="1"/>
  <c r="H1066" i="11"/>
  <c r="J1066" i="11"/>
  <c r="G1067" i="11" a="1"/>
  <c r="G1067" i="11" s="1"/>
  <c r="G1068" i="11" a="1"/>
  <c r="G1068" i="11" s="1"/>
  <c r="H1068" i="11"/>
  <c r="J1068" i="11"/>
  <c r="G1069" i="11" a="1"/>
  <c r="G1069" i="11" s="1"/>
  <c r="H1069" i="11"/>
  <c r="J1069" i="11"/>
  <c r="G1070" i="11" a="1"/>
  <c r="G1070" i="11" s="1"/>
  <c r="H1070" i="11"/>
  <c r="J1070" i="11"/>
  <c r="G1071" i="11" a="1"/>
  <c r="G1071" i="11" s="1"/>
  <c r="H1071" i="11"/>
  <c r="J1071" i="11"/>
  <c r="G1072" i="11" a="1"/>
  <c r="G1072" i="11" s="1"/>
  <c r="G1073" i="11" a="1"/>
  <c r="G1073" i="11" s="1"/>
  <c r="H1073" i="11"/>
  <c r="J1073" i="11"/>
  <c r="G1074" i="11" a="1"/>
  <c r="G1074" i="11" s="1"/>
  <c r="H1074" i="11"/>
  <c r="J1074" i="11"/>
  <c r="G1075" i="11" a="1"/>
  <c r="G1075" i="11" s="1"/>
  <c r="H1075" i="11"/>
  <c r="J1075" i="11"/>
  <c r="G1076" i="11" a="1"/>
  <c r="G1076" i="11" s="1"/>
  <c r="H1076" i="11"/>
  <c r="J1076" i="11"/>
  <c r="G1077" i="11" a="1"/>
  <c r="G1077" i="11" s="1"/>
  <c r="H1077" i="11"/>
  <c r="J1077" i="11"/>
  <c r="G1078" i="11" a="1"/>
  <c r="G1078" i="11" s="1"/>
  <c r="G1079" i="11" a="1"/>
  <c r="G1079" i="11" s="1"/>
  <c r="H1079" i="11"/>
  <c r="J1079" i="11"/>
  <c r="G1080" i="11" a="1"/>
  <c r="G1080" i="11" s="1"/>
  <c r="H1080" i="11"/>
  <c r="J1080" i="11"/>
  <c r="G1081" i="11" a="1"/>
  <c r="G1081" i="11" s="1"/>
  <c r="H1081" i="11"/>
  <c r="J1081" i="11"/>
  <c r="K1081" i="11"/>
  <c r="G1082" i="11" a="1"/>
  <c r="G1082" i="11" s="1"/>
  <c r="H1082" i="11"/>
  <c r="J1082" i="11"/>
  <c r="G1083" i="11" a="1"/>
  <c r="G1083" i="11" s="1"/>
  <c r="H1083" i="11"/>
  <c r="J1083" i="11"/>
  <c r="G1084" i="11" a="1"/>
  <c r="G1084" i="11" s="1"/>
  <c r="H1084" i="11"/>
  <c r="J1084" i="11"/>
  <c r="G1085" i="11" a="1"/>
  <c r="G1085" i="11" s="1"/>
  <c r="H1085" i="11"/>
  <c r="J1085" i="11"/>
  <c r="G1086" i="11" a="1"/>
  <c r="G1086" i="11" s="1"/>
  <c r="H1086" i="11"/>
  <c r="J1086" i="11"/>
  <c r="G1087" i="11" a="1"/>
  <c r="G1087" i="11" s="1"/>
  <c r="H1087" i="11"/>
  <c r="J1087" i="11"/>
  <c r="G1088" i="11" a="1"/>
  <c r="G1088" i="11" s="1"/>
  <c r="G1089" i="11" a="1"/>
  <c r="G1089" i="11" s="1"/>
  <c r="H1089" i="11"/>
  <c r="J1089" i="11"/>
  <c r="G1090" i="11" a="1"/>
  <c r="G1090" i="11" s="1"/>
  <c r="H1090" i="11"/>
  <c r="J1090" i="11"/>
  <c r="G1091" i="11" a="1"/>
  <c r="G1091" i="11" s="1"/>
  <c r="H1091" i="11"/>
  <c r="J1091" i="11"/>
  <c r="G1092" i="11" a="1"/>
  <c r="G1092" i="11" s="1"/>
  <c r="H1092" i="11"/>
  <c r="J1092" i="11"/>
  <c r="K1092" i="11"/>
  <c r="G1093" i="11" a="1"/>
  <c r="G1093" i="11" s="1"/>
  <c r="H1093" i="11"/>
  <c r="J1093" i="11"/>
  <c r="G1094" i="11" a="1"/>
  <c r="G1094" i="11" s="1"/>
  <c r="H1094" i="11"/>
  <c r="J1094" i="11"/>
  <c r="G1095" i="11" a="1"/>
  <c r="G1095" i="11" s="1"/>
  <c r="H1095" i="11"/>
  <c r="J1095" i="11"/>
  <c r="G1096" i="11" a="1"/>
  <c r="G1096" i="11" s="1"/>
  <c r="H1096" i="11"/>
  <c r="J1096" i="11"/>
  <c r="G1097" i="11" a="1"/>
  <c r="G1097" i="11" s="1"/>
  <c r="H1097" i="11"/>
  <c r="J1097" i="11"/>
  <c r="G1098" i="11" a="1"/>
  <c r="G1098" i="11" s="1"/>
  <c r="G1099" i="11" a="1"/>
  <c r="G1099" i="11" s="1"/>
  <c r="H1099" i="11"/>
  <c r="J1099" i="11"/>
  <c r="G1100" i="11" a="1"/>
  <c r="G1100" i="11" s="1"/>
  <c r="H1100" i="11"/>
  <c r="J1100" i="11"/>
  <c r="G1101" i="11" a="1"/>
  <c r="G1101" i="11" s="1"/>
  <c r="H1101" i="11"/>
  <c r="J1101" i="11"/>
  <c r="G1102" i="11" a="1"/>
  <c r="G1102" i="11" s="1"/>
  <c r="H1102" i="11"/>
  <c r="J1102" i="11"/>
  <c r="G1103" i="11" a="1"/>
  <c r="G1103" i="11" s="1"/>
  <c r="H1103" i="11"/>
  <c r="J1103" i="11"/>
  <c r="G1104" i="11" a="1"/>
  <c r="G1104" i="11" s="1"/>
  <c r="G1105" i="11" a="1"/>
  <c r="G1105" i="11" s="1"/>
  <c r="H1105" i="11"/>
  <c r="J1105" i="11"/>
  <c r="G1106" i="11" a="1"/>
  <c r="G1106" i="11" s="1"/>
  <c r="G1107" i="11" a="1"/>
  <c r="G1107" i="11" s="1"/>
  <c r="H1107" i="11"/>
  <c r="J1107" i="11"/>
  <c r="G1108" i="11" a="1"/>
  <c r="G1108" i="11" s="1"/>
  <c r="H1108" i="11"/>
  <c r="J1108" i="11"/>
  <c r="G1109" i="11" a="1"/>
  <c r="G1109" i="11" s="1"/>
  <c r="H1109" i="11"/>
  <c r="J1109" i="11"/>
  <c r="G1110" i="11" a="1"/>
  <c r="G1110" i="11" s="1"/>
  <c r="H1110" i="11"/>
  <c r="J1110" i="11"/>
  <c r="G1111" i="11" a="1"/>
  <c r="G1111" i="11" s="1"/>
  <c r="H1111" i="11"/>
  <c r="J1111" i="11"/>
  <c r="K1111" i="11"/>
  <c r="G1112" i="11" a="1"/>
  <c r="G1112" i="11" s="1"/>
  <c r="H1112" i="11"/>
  <c r="J1112" i="11"/>
  <c r="G1113" i="11" a="1"/>
  <c r="G1113" i="11" s="1"/>
  <c r="H1113" i="11"/>
  <c r="J1113" i="11"/>
  <c r="G1114" i="11" a="1"/>
  <c r="G1114" i="11" s="1"/>
  <c r="H1114" i="11"/>
  <c r="J1114" i="11"/>
  <c r="G1115" i="11" a="1"/>
  <c r="G1115" i="11" s="1"/>
  <c r="H1115" i="11"/>
  <c r="J1115" i="11"/>
  <c r="G1116" i="11" a="1"/>
  <c r="G1116" i="11" s="1"/>
  <c r="H1116" i="11"/>
  <c r="J1116" i="11"/>
  <c r="G1117" i="11" a="1"/>
  <c r="G1117" i="11" s="1"/>
  <c r="H1117" i="11"/>
  <c r="J1117" i="11"/>
  <c r="G1118" i="11" a="1"/>
  <c r="G1118" i="11" s="1"/>
  <c r="H1118" i="11"/>
  <c r="J1118" i="11"/>
  <c r="G1119" i="11" a="1"/>
  <c r="G1119" i="11" s="1"/>
  <c r="H1119" i="11"/>
  <c r="J1119" i="11"/>
  <c r="G1120" i="11" a="1"/>
  <c r="G1120" i="11" s="1"/>
  <c r="H1120" i="11"/>
  <c r="J1120" i="11"/>
  <c r="G1121" i="11" a="1"/>
  <c r="G1121" i="11" s="1"/>
  <c r="G1122" i="11" a="1"/>
  <c r="G1122" i="11" s="1"/>
  <c r="H1122" i="11"/>
  <c r="J1122" i="11"/>
  <c r="G1123" i="11" a="1"/>
  <c r="G1123" i="11" s="1"/>
  <c r="H1123" i="11"/>
  <c r="J1123" i="11"/>
  <c r="G1124" i="11" a="1"/>
  <c r="G1124" i="11" s="1"/>
  <c r="H1124" i="11"/>
  <c r="J1124" i="11"/>
  <c r="G1125" i="11" a="1"/>
  <c r="G1125" i="11" s="1"/>
  <c r="H1125" i="11"/>
  <c r="J1125" i="11"/>
  <c r="G1126" i="11" a="1"/>
  <c r="G1126" i="11" s="1"/>
  <c r="H1126" i="11"/>
  <c r="J1126" i="11"/>
  <c r="K1126" i="11"/>
  <c r="G1127" i="11" a="1"/>
  <c r="G1127" i="11" s="1"/>
  <c r="H1127" i="11"/>
  <c r="J1127" i="11"/>
  <c r="G1128" i="11" a="1"/>
  <c r="G1128" i="11" s="1"/>
  <c r="H1128" i="11"/>
  <c r="J1128" i="11"/>
  <c r="G1129" i="11" a="1"/>
  <c r="G1129" i="11" s="1"/>
  <c r="H1129" i="11"/>
  <c r="J1129" i="11"/>
  <c r="G1130" i="11" a="1"/>
  <c r="G1130" i="11" s="1"/>
  <c r="H1130" i="11"/>
  <c r="J1130" i="11"/>
  <c r="G1131" i="11" a="1"/>
  <c r="G1131" i="11" s="1"/>
  <c r="H1131" i="11"/>
  <c r="J1131" i="11"/>
  <c r="G1132" i="11" a="1"/>
  <c r="G1132" i="11" s="1"/>
  <c r="G1133" i="11" a="1"/>
  <c r="G1133" i="11" s="1"/>
  <c r="H1133" i="11"/>
  <c r="J1133" i="11"/>
  <c r="G1134" i="11" a="1"/>
  <c r="G1134" i="11" s="1"/>
  <c r="H1134" i="11"/>
  <c r="J1134" i="11"/>
  <c r="G1135" i="11" a="1"/>
  <c r="G1135" i="11" s="1"/>
  <c r="H1135" i="11"/>
  <c r="J1135" i="11"/>
  <c r="G1136" i="11" a="1"/>
  <c r="G1136" i="11" s="1"/>
  <c r="H1136" i="11"/>
  <c r="J1136" i="11"/>
  <c r="K1136" i="11"/>
  <c r="G1137" i="11" a="1"/>
  <c r="G1137" i="11" s="1"/>
  <c r="H1137" i="11"/>
  <c r="J1137" i="11"/>
  <c r="G1138" i="11" a="1"/>
  <c r="G1138" i="11" s="1"/>
  <c r="H1138" i="11"/>
  <c r="J1138" i="11"/>
  <c r="G1139" i="11" a="1"/>
  <c r="G1139" i="11" s="1"/>
  <c r="H1139" i="11"/>
  <c r="J1139" i="11"/>
  <c r="G1140" i="11" a="1"/>
  <c r="G1140" i="11" s="1"/>
  <c r="H1140" i="11"/>
  <c r="J1140" i="11"/>
  <c r="G1141" i="11" a="1"/>
  <c r="G1141" i="11" s="1"/>
  <c r="H1141" i="11"/>
  <c r="J1141" i="11"/>
  <c r="G1142" i="11" a="1"/>
  <c r="G1142" i="11" s="1"/>
  <c r="G1143" i="11" a="1"/>
  <c r="G1143" i="11" s="1"/>
  <c r="H1143" i="11"/>
  <c r="J1143" i="11"/>
  <c r="G1144" i="11" a="1"/>
  <c r="G1144" i="11" s="1"/>
  <c r="H1144" i="11"/>
  <c r="J1144" i="11"/>
  <c r="K1144" i="11"/>
  <c r="G1145" i="11" a="1"/>
  <c r="G1145" i="11" s="1"/>
  <c r="H1145" i="11"/>
  <c r="J1145" i="11"/>
  <c r="G1146" i="11" a="1"/>
  <c r="G1146" i="11" s="1"/>
  <c r="H1146" i="11"/>
  <c r="J1146" i="11"/>
  <c r="G1147" i="11" a="1"/>
  <c r="G1147" i="11" s="1"/>
  <c r="H1147" i="11"/>
  <c r="J1147" i="11"/>
  <c r="G1148" i="11" a="1"/>
  <c r="G1148" i="11" s="1"/>
  <c r="H1148" i="11"/>
  <c r="J1148" i="11"/>
  <c r="G1149" i="11" a="1"/>
  <c r="G1149" i="11" s="1"/>
  <c r="H1149" i="11"/>
  <c r="J1149" i="11"/>
  <c r="G1150" i="11" a="1"/>
  <c r="G1150" i="11" s="1"/>
  <c r="H1150" i="11"/>
  <c r="J1150" i="11"/>
  <c r="G1151" i="11" a="1"/>
  <c r="G1151" i="11" s="1"/>
  <c r="G1152" i="11" a="1"/>
  <c r="G1152" i="11" s="1"/>
  <c r="H1152" i="11"/>
  <c r="J1152" i="11"/>
  <c r="G1153" i="11" a="1"/>
  <c r="G1153" i="11" s="1"/>
  <c r="H1153" i="11"/>
  <c r="J1153" i="11"/>
  <c r="G1154" i="11" a="1"/>
  <c r="G1154" i="11" s="1"/>
  <c r="H1154" i="11"/>
  <c r="J1154" i="11"/>
  <c r="G1155" i="11" a="1"/>
  <c r="G1155" i="11" s="1"/>
  <c r="G1156" i="11" a="1"/>
  <c r="G1156" i="11" s="1"/>
  <c r="H1156" i="11"/>
  <c r="J1156" i="11"/>
  <c r="G1157" i="11" a="1"/>
  <c r="G1157" i="11" s="1"/>
  <c r="H1157" i="11"/>
  <c r="J1157" i="11"/>
  <c r="G1158" i="11" a="1"/>
  <c r="G1158" i="11" s="1"/>
  <c r="H1158" i="11"/>
  <c r="J1158" i="11"/>
  <c r="G1159" i="11" a="1"/>
  <c r="G1159" i="11" s="1"/>
  <c r="H1159" i="11"/>
  <c r="J1159" i="11"/>
  <c r="G1160" i="11" a="1"/>
  <c r="G1160" i="11" s="1"/>
  <c r="H1160" i="11"/>
  <c r="J1160" i="11"/>
  <c r="G1161" i="11" a="1"/>
  <c r="G1161" i="11" s="1"/>
  <c r="G1162" i="11" a="1"/>
  <c r="G1162" i="11" s="1"/>
  <c r="H1162" i="11"/>
  <c r="J1162" i="11"/>
  <c r="G1163" i="11" a="1"/>
  <c r="G1163" i="11" s="1"/>
  <c r="H1163" i="11"/>
  <c r="J1163" i="11"/>
  <c r="G1164" i="11" a="1"/>
  <c r="G1164" i="11" s="1"/>
  <c r="H1164" i="11"/>
  <c r="J1164" i="11"/>
  <c r="K1164" i="11"/>
  <c r="G1165" i="11" a="1"/>
  <c r="G1165" i="11" s="1"/>
  <c r="H1165" i="11"/>
  <c r="J1165" i="11"/>
  <c r="G1166" i="11" a="1"/>
  <c r="G1166" i="11" s="1"/>
  <c r="H1166" i="11"/>
  <c r="J1166" i="11"/>
  <c r="G1167" i="11" a="1"/>
  <c r="G1167" i="11" s="1"/>
  <c r="H1167" i="11"/>
  <c r="J1167" i="11"/>
  <c r="G1168" i="11" a="1"/>
  <c r="G1168" i="11" s="1"/>
  <c r="H1168" i="11"/>
  <c r="J1168" i="11"/>
  <c r="G1169" i="11" a="1"/>
  <c r="G1169" i="11" s="1"/>
  <c r="G1170" i="11" a="1"/>
  <c r="G1170" i="11" s="1"/>
  <c r="H1170" i="11"/>
  <c r="J1170" i="11"/>
  <c r="G1171" i="11" a="1"/>
  <c r="G1171" i="11" s="1"/>
  <c r="H1171" i="11"/>
  <c r="J1171" i="11"/>
  <c r="G1172" i="11" a="1"/>
  <c r="G1172" i="11" s="1"/>
  <c r="H1172" i="11"/>
  <c r="J1172" i="11"/>
  <c r="K1172" i="11"/>
  <c r="G1173" i="11" a="1"/>
  <c r="G1173" i="11" s="1"/>
  <c r="H1173" i="11"/>
  <c r="J1173" i="11"/>
  <c r="G1174" i="11" a="1"/>
  <c r="G1174" i="11" s="1"/>
  <c r="H1174" i="11"/>
  <c r="J1174" i="11"/>
  <c r="G1175" i="11" a="1"/>
  <c r="G1175" i="11" s="1"/>
  <c r="H1175" i="11"/>
  <c r="J1175" i="11"/>
  <c r="G1176" i="11" a="1"/>
  <c r="G1176" i="11" s="1"/>
  <c r="H1176" i="11"/>
  <c r="J1176" i="11"/>
  <c r="G1177" i="11" a="1"/>
  <c r="G1177" i="11" s="1"/>
  <c r="H1177" i="11"/>
  <c r="J1177" i="11"/>
  <c r="G1178" i="11" a="1"/>
  <c r="G1178" i="11" s="1"/>
  <c r="G1179" i="11" a="1"/>
  <c r="G1179" i="11" s="1"/>
  <c r="H1179" i="11"/>
  <c r="J1179" i="11"/>
  <c r="G1180" i="11" a="1"/>
  <c r="G1180" i="11" s="1"/>
  <c r="H1180" i="11"/>
  <c r="J1180" i="11"/>
  <c r="G1181" i="11" a="1"/>
  <c r="G1181" i="11" s="1"/>
  <c r="H1181" i="11"/>
  <c r="J1181" i="11"/>
  <c r="G1182" i="11" a="1"/>
  <c r="G1182" i="11" s="1"/>
  <c r="H1182" i="11"/>
  <c r="J1182" i="11"/>
  <c r="G1183" i="11" a="1"/>
  <c r="G1183" i="11" s="1"/>
  <c r="G1184" i="11" a="1"/>
  <c r="G1184" i="11" s="1"/>
  <c r="H1184" i="11"/>
  <c r="J1184" i="11"/>
  <c r="G1185" i="11" a="1"/>
  <c r="G1185" i="11" s="1"/>
  <c r="G1186" i="11" a="1"/>
  <c r="G1186" i="11" s="1"/>
  <c r="H1186" i="11"/>
  <c r="J1186" i="11"/>
  <c r="G1187" i="11" a="1"/>
  <c r="G1187" i="11" s="1"/>
  <c r="H1187" i="11"/>
  <c r="J1187" i="11"/>
  <c r="G1188" i="11" a="1"/>
  <c r="G1188" i="11" s="1"/>
  <c r="H1188" i="11"/>
  <c r="J1188" i="11"/>
  <c r="G1189" i="11" a="1"/>
  <c r="G1189" i="11" s="1"/>
  <c r="H1189" i="11"/>
  <c r="J1189" i="11"/>
  <c r="G1190" i="11" a="1"/>
  <c r="G1190" i="11" s="1"/>
  <c r="H1190" i="11"/>
  <c r="J1190" i="11"/>
  <c r="K1190" i="11"/>
  <c r="G1191" i="11" a="1"/>
  <c r="G1191" i="11" s="1"/>
  <c r="H1191" i="11"/>
  <c r="J1191" i="11"/>
  <c r="G1192" i="11" a="1"/>
  <c r="G1192" i="11" s="1"/>
  <c r="H1192" i="11"/>
  <c r="J1192" i="11"/>
  <c r="G1193" i="11" a="1"/>
  <c r="G1193" i="11" s="1"/>
  <c r="H1193" i="11"/>
  <c r="J1193" i="11"/>
  <c r="G1194" i="11" a="1"/>
  <c r="G1194" i="11" s="1"/>
  <c r="H1194" i="11"/>
  <c r="J1194" i="11"/>
  <c r="G1195" i="11" a="1"/>
  <c r="G1195" i="11" s="1"/>
  <c r="G1196" i="11" a="1"/>
  <c r="G1196" i="11" s="1"/>
  <c r="H1196" i="11"/>
  <c r="J1196" i="11"/>
  <c r="G1197" i="11" a="1"/>
  <c r="G1197" i="11" s="1"/>
  <c r="H1197" i="11"/>
  <c r="J1197" i="11"/>
  <c r="G1198" i="11" a="1"/>
  <c r="G1198" i="11" s="1"/>
  <c r="H1198" i="11"/>
  <c r="J1198" i="11"/>
  <c r="G1199" i="11" a="1"/>
  <c r="G1199" i="11" s="1"/>
  <c r="H1199" i="11"/>
  <c r="J1199" i="11"/>
  <c r="K1199" i="11"/>
  <c r="G1200" i="11" a="1"/>
  <c r="G1200" i="11" s="1"/>
  <c r="H1200" i="11"/>
  <c r="J1200" i="11"/>
  <c r="G1201" i="11" a="1"/>
  <c r="G1201" i="11" s="1"/>
  <c r="H1201" i="11"/>
  <c r="J1201" i="11"/>
  <c r="G1202" i="11" a="1"/>
  <c r="G1202" i="11" s="1"/>
  <c r="H1202" i="11"/>
  <c r="J1202" i="11"/>
  <c r="G1203" i="11" a="1"/>
  <c r="G1203" i="11" s="1"/>
  <c r="H1203" i="11"/>
  <c r="J1203" i="11"/>
  <c r="G1204" i="11" a="1"/>
  <c r="G1204" i="11" s="1"/>
  <c r="H1204" i="11"/>
  <c r="J1204" i="11"/>
  <c r="G1205" i="11" a="1"/>
  <c r="G1205" i="11" s="1"/>
  <c r="G1206" i="11" a="1"/>
  <c r="G1206" i="11" s="1"/>
  <c r="H1206" i="11"/>
  <c r="J1206" i="11"/>
  <c r="G1207" i="11" a="1"/>
  <c r="G1207" i="11" s="1"/>
  <c r="H1207" i="11"/>
  <c r="J1207" i="11"/>
  <c r="G1208" i="11" a="1"/>
  <c r="G1208" i="11" s="1"/>
  <c r="H1208" i="11"/>
  <c r="J1208" i="11"/>
  <c r="G1209" i="11" a="1"/>
  <c r="G1209" i="11" s="1"/>
  <c r="G1210" i="11" a="1"/>
  <c r="G1210" i="11" s="1"/>
  <c r="H1210" i="11"/>
  <c r="J1210" i="11"/>
  <c r="G1211" i="11" a="1"/>
  <c r="G1211" i="11" s="1"/>
  <c r="H1211" i="11"/>
  <c r="J1211" i="11"/>
  <c r="G1212" i="11" a="1"/>
  <c r="G1212" i="11" s="1"/>
  <c r="G1213" i="11" a="1"/>
  <c r="G1213" i="11" s="1"/>
  <c r="H1213" i="11"/>
  <c r="J1213" i="11"/>
  <c r="G1214" i="11" a="1"/>
  <c r="G1214" i="11" s="1"/>
  <c r="H1214" i="11"/>
  <c r="J1214" i="11"/>
  <c r="G1215" i="11" a="1"/>
  <c r="G1215" i="11" s="1"/>
  <c r="H1215" i="11"/>
  <c r="J1215" i="11"/>
  <c r="K1215" i="11"/>
  <c r="G1216" i="11" a="1"/>
  <c r="G1216" i="11" s="1"/>
  <c r="H1216" i="11"/>
  <c r="J1216" i="11"/>
  <c r="G1217" i="11" a="1"/>
  <c r="G1217" i="11" s="1"/>
  <c r="H1217" i="11"/>
  <c r="J1217" i="11"/>
  <c r="G1218" i="11" a="1"/>
  <c r="G1218" i="11" s="1"/>
  <c r="H1218" i="11"/>
  <c r="J1218" i="11"/>
  <c r="G1219" i="11" a="1"/>
  <c r="G1219" i="11" s="1"/>
  <c r="H1219" i="11"/>
  <c r="J1219" i="11"/>
  <c r="G1220" i="11" a="1"/>
  <c r="G1220" i="11" s="1"/>
  <c r="H1220" i="11"/>
  <c r="J1220" i="11"/>
  <c r="G1221" i="11" a="1"/>
  <c r="G1221" i="11" s="1"/>
  <c r="H1221" i="11"/>
  <c r="J1221" i="11"/>
  <c r="G1222" i="11" a="1"/>
  <c r="G1222" i="11" s="1"/>
  <c r="H1222" i="11"/>
  <c r="J1222" i="11"/>
  <c r="G1223" i="11" a="1"/>
  <c r="G1223" i="11" s="1"/>
  <c r="G1224" i="11" a="1"/>
  <c r="G1224" i="11" s="1"/>
  <c r="H1224" i="11"/>
  <c r="J1224" i="11"/>
  <c r="G1225" i="11" a="1"/>
  <c r="G1225" i="11" s="1"/>
  <c r="H1225" i="11"/>
  <c r="J1225" i="11"/>
  <c r="G1226" i="11" a="1"/>
  <c r="G1226" i="11" s="1"/>
  <c r="H1226" i="11"/>
  <c r="J1226" i="11"/>
  <c r="K1226" i="11"/>
  <c r="G1227" i="11" a="1"/>
  <c r="G1227" i="11" s="1"/>
  <c r="H1227" i="11"/>
  <c r="J1227" i="11"/>
  <c r="G1228" i="11" a="1"/>
  <c r="G1228" i="11" s="1"/>
  <c r="H1228" i="11"/>
  <c r="J1228" i="11"/>
  <c r="G1229" i="11" a="1"/>
  <c r="G1229" i="11" s="1"/>
  <c r="H1229" i="11"/>
  <c r="J1229" i="11"/>
  <c r="G1230" i="11" a="1"/>
  <c r="G1230" i="11" s="1"/>
  <c r="G1231" i="11" a="1"/>
  <c r="G1231" i="11" s="1"/>
  <c r="H1231" i="11"/>
  <c r="J1231" i="11"/>
  <c r="G1232" i="11" a="1"/>
  <c r="G1232" i="11" s="1"/>
  <c r="H1232" i="11"/>
  <c r="J1232" i="11"/>
  <c r="G1233" i="11" a="1"/>
  <c r="G1233" i="11" s="1"/>
  <c r="G1234" i="11" a="1"/>
  <c r="G1234" i="11" s="1"/>
  <c r="H1234" i="11"/>
  <c r="J1234" i="11"/>
  <c r="G1235" i="11" a="1"/>
  <c r="G1235" i="11" s="1"/>
  <c r="H1235" i="11"/>
  <c r="J1235" i="11"/>
  <c r="G1236" i="11" a="1"/>
  <c r="G1236" i="11" s="1"/>
  <c r="H1236" i="11"/>
  <c r="J1236" i="11"/>
  <c r="G1237" i="11" a="1"/>
  <c r="G1237" i="11" s="1"/>
  <c r="G1238" i="11" a="1"/>
  <c r="G1238" i="11" s="1"/>
  <c r="H1238" i="11"/>
  <c r="J1238" i="11"/>
  <c r="G1239" i="11" a="1"/>
  <c r="G1239" i="11" s="1"/>
  <c r="H1239" i="11"/>
  <c r="J1239" i="11"/>
  <c r="G1240" i="11" a="1"/>
  <c r="G1240" i="11" s="1"/>
  <c r="H1240" i="11"/>
  <c r="J1240" i="11"/>
  <c r="G1241" i="11" a="1"/>
  <c r="G1241" i="11" s="1"/>
  <c r="H1241" i="11"/>
  <c r="J1241" i="11"/>
  <c r="K1241" i="11"/>
  <c r="G1242" i="11" a="1"/>
  <c r="G1242" i="11" s="1"/>
  <c r="H1242" i="11"/>
  <c r="J1242" i="11"/>
  <c r="G1243" i="11" a="1"/>
  <c r="G1243" i="11" s="1"/>
  <c r="H1243" i="11"/>
  <c r="J1243" i="11"/>
  <c r="G1244" i="11" a="1"/>
  <c r="G1244" i="11" s="1"/>
  <c r="H1244" i="11"/>
  <c r="J1244" i="11"/>
  <c r="G1245" i="11" a="1"/>
  <c r="G1245" i="11" s="1"/>
  <c r="H1245" i="11"/>
  <c r="J1245" i="11"/>
  <c r="G1246" i="11" a="1"/>
  <c r="G1246" i="11" s="1"/>
  <c r="H1246" i="11"/>
  <c r="J1246" i="11"/>
  <c r="G1247" i="11" a="1"/>
  <c r="G1247" i="11" s="1"/>
  <c r="G1248" i="11" a="1"/>
  <c r="G1248" i="11" s="1"/>
  <c r="H1248" i="11"/>
  <c r="J1248" i="11"/>
  <c r="G1249" i="11" a="1"/>
  <c r="G1249" i="11" s="1"/>
  <c r="H1249" i="11"/>
  <c r="J1249" i="11"/>
  <c r="G1250" i="11" a="1"/>
  <c r="G1250" i="11" s="1"/>
  <c r="H1250" i="11"/>
  <c r="J1250" i="11"/>
  <c r="G1251" i="11" a="1"/>
  <c r="G1251" i="11" s="1"/>
  <c r="H1251" i="11"/>
  <c r="J1251" i="11"/>
  <c r="G1252" i="11" a="1"/>
  <c r="G1252" i="11" s="1"/>
  <c r="H1252" i="11"/>
  <c r="J1252" i="11"/>
  <c r="K1252" i="11"/>
  <c r="G1253" i="11" a="1"/>
  <c r="G1253" i="11" s="1"/>
  <c r="H1253" i="11"/>
  <c r="J1253" i="11"/>
  <c r="G1254" i="11" a="1"/>
  <c r="G1254" i="11" s="1"/>
  <c r="H1254" i="11"/>
  <c r="J1254" i="11"/>
  <c r="G1255" i="11" a="1"/>
  <c r="G1255" i="11" s="1"/>
  <c r="H1255" i="11"/>
  <c r="J1255" i="11"/>
  <c r="G1256" i="11" a="1"/>
  <c r="G1256" i="11" s="1"/>
  <c r="H1256" i="11"/>
  <c r="J1256" i="11"/>
  <c r="G1257" i="11" a="1"/>
  <c r="G1257" i="11" s="1"/>
  <c r="H1257" i="11"/>
  <c r="J1257" i="11"/>
  <c r="G1258" i="11" a="1"/>
  <c r="G1258" i="11" s="1"/>
  <c r="H1258" i="11"/>
  <c r="J1258" i="11"/>
  <c r="G1259" i="11" a="1"/>
  <c r="G1259" i="11" s="1"/>
  <c r="H1259" i="11"/>
  <c r="J1259" i="11"/>
  <c r="G1260" i="11" a="1"/>
  <c r="G1260" i="11" s="1"/>
  <c r="H1260" i="11"/>
  <c r="J1260" i="11"/>
  <c r="G1261" i="11" a="1"/>
  <c r="G1261" i="11" s="1"/>
  <c r="G1262" i="11" a="1"/>
  <c r="G1262" i="11" s="1"/>
  <c r="H1262" i="11"/>
  <c r="J1262" i="11"/>
  <c r="G1263" i="11" a="1"/>
  <c r="G1263" i="11" s="1"/>
  <c r="H1263" i="11"/>
  <c r="J1263" i="11"/>
  <c r="G1264" i="11" a="1"/>
  <c r="G1264" i="11" s="1"/>
  <c r="H1264" i="11"/>
  <c r="J1264" i="11"/>
  <c r="G1265" i="11" a="1"/>
  <c r="G1265" i="11" s="1"/>
  <c r="H1265" i="11"/>
  <c r="J1265" i="11"/>
  <c r="G1266" i="11" a="1"/>
  <c r="G1266" i="11" s="1"/>
  <c r="H1266" i="11"/>
  <c r="J1266" i="11"/>
  <c r="G1267" i="11" a="1"/>
  <c r="G1267" i="11" s="1"/>
  <c r="G1268" i="11" a="1"/>
  <c r="G1268" i="11" s="1"/>
  <c r="H1268" i="11"/>
  <c r="J1268" i="11"/>
  <c r="G1269" i="11" a="1"/>
  <c r="G1269" i="11" s="1"/>
  <c r="G1270" i="11" a="1"/>
  <c r="G1270" i="11" s="1"/>
  <c r="H1270" i="11"/>
  <c r="J1270" i="11"/>
  <c r="G1271" i="11" a="1"/>
  <c r="G1271" i="11" s="1"/>
  <c r="H1271" i="11"/>
  <c r="J1271" i="11"/>
  <c r="G1272" i="11" a="1"/>
  <c r="G1272" i="11" s="1"/>
  <c r="H1272" i="11"/>
  <c r="J1272" i="11"/>
  <c r="G1273" i="11" a="1"/>
  <c r="G1273" i="11" s="1"/>
  <c r="H1273" i="11"/>
  <c r="J1273" i="11"/>
  <c r="K1273" i="11"/>
  <c r="G1274" i="11" a="1"/>
  <c r="G1274" i="11" s="1"/>
  <c r="H1274" i="11"/>
  <c r="J1274" i="11"/>
  <c r="G1275" i="11" a="1"/>
  <c r="G1275" i="11" s="1"/>
  <c r="H1275" i="11"/>
  <c r="J1275" i="11"/>
  <c r="G1276" i="11" a="1"/>
  <c r="G1276" i="11" s="1"/>
  <c r="H1276" i="11"/>
  <c r="J1276" i="11"/>
  <c r="G1277" i="11" a="1"/>
  <c r="G1277" i="11" s="1"/>
  <c r="H1277" i="11"/>
  <c r="J1277" i="11"/>
  <c r="G1278" i="11" a="1"/>
  <c r="G1278" i="11" s="1"/>
  <c r="H1278" i="11"/>
  <c r="J1278" i="11"/>
  <c r="G1279" i="11" a="1"/>
  <c r="G1279" i="11" s="1"/>
  <c r="H1279" i="11"/>
  <c r="J1279" i="11"/>
  <c r="G1280" i="11" a="1"/>
  <c r="G1280" i="11" s="1"/>
  <c r="H1280" i="11"/>
  <c r="J1280" i="11"/>
  <c r="G1281" i="11" a="1"/>
  <c r="G1281" i="11" s="1"/>
  <c r="G1282" i="11" a="1"/>
  <c r="G1282" i="11" s="1"/>
  <c r="H1282" i="11"/>
  <c r="J1282" i="11"/>
  <c r="G1283" i="11" a="1"/>
  <c r="G1283" i="11" s="1"/>
  <c r="H1283" i="11"/>
  <c r="J1283" i="11"/>
  <c r="G1284" i="11" a="1"/>
  <c r="G1284" i="11" s="1"/>
  <c r="H1284" i="11"/>
  <c r="J1284" i="11"/>
  <c r="K1284" i="11"/>
  <c r="G1285" i="11" a="1"/>
  <c r="G1285" i="11" s="1"/>
  <c r="H1285" i="11"/>
  <c r="J1285" i="11"/>
  <c r="G1286" i="11" a="1"/>
  <c r="G1286" i="11" s="1"/>
  <c r="H1286" i="11"/>
  <c r="J1286" i="11"/>
  <c r="G1287" i="11" a="1"/>
  <c r="G1287" i="11" s="1"/>
  <c r="H1287" i="11"/>
  <c r="J1287" i="11"/>
  <c r="G1288" i="11" a="1"/>
  <c r="G1288" i="11" s="1"/>
  <c r="G1289" i="11" a="1"/>
  <c r="G1289" i="11" s="1"/>
  <c r="H1289" i="11"/>
  <c r="J1289" i="11"/>
  <c r="G1290" i="11" a="1"/>
  <c r="G1290" i="11" s="1"/>
  <c r="H1290" i="11"/>
  <c r="J1290" i="11"/>
  <c r="G1291" i="11" a="1"/>
  <c r="G1291" i="11" s="1"/>
  <c r="G1292" i="11" a="1"/>
  <c r="G1292" i="11" s="1"/>
  <c r="H1292" i="11"/>
  <c r="J1292" i="11"/>
  <c r="G1293" i="11" a="1"/>
  <c r="G1293" i="11" s="1"/>
  <c r="H1293" i="11"/>
  <c r="J1293" i="11"/>
  <c r="G1294" i="11" a="1"/>
  <c r="G1294" i="11" s="1"/>
  <c r="H1294" i="11"/>
  <c r="J1294" i="11"/>
  <c r="G1295" i="11" a="1"/>
  <c r="G1295" i="11" s="1"/>
  <c r="G1296" i="11" a="1"/>
  <c r="G1296" i="11" s="1"/>
  <c r="H1296" i="11"/>
  <c r="J1296" i="11"/>
  <c r="G1297" i="11" a="1"/>
  <c r="G1297" i="11" s="1"/>
  <c r="H1297" i="11"/>
  <c r="J1297" i="11"/>
  <c r="G1298" i="11" a="1"/>
  <c r="G1298" i="11" s="1"/>
  <c r="H1298" i="11"/>
  <c r="J1298" i="11"/>
  <c r="G1299" i="11" a="1"/>
  <c r="G1299" i="11" s="1"/>
  <c r="H1299" i="11"/>
  <c r="J1299" i="11"/>
  <c r="G1300" i="11" a="1"/>
  <c r="G1300" i="11" s="1"/>
  <c r="H1300" i="11"/>
  <c r="J1300" i="11"/>
  <c r="G1301" i="11" a="1"/>
  <c r="G1301" i="11" s="1"/>
  <c r="H1301" i="11"/>
  <c r="J1301" i="11"/>
  <c r="K1301" i="11"/>
  <c r="G1302" i="11" a="1"/>
  <c r="G1302" i="11" s="1"/>
  <c r="H1302" i="11"/>
  <c r="J1302" i="11"/>
  <c r="G1303" i="11" a="1"/>
  <c r="G1303" i="11" s="1"/>
  <c r="H1303" i="11"/>
  <c r="J1303" i="11"/>
  <c r="G1304" i="11" a="1"/>
  <c r="G1304" i="11" s="1"/>
  <c r="H1304" i="11"/>
  <c r="J1304" i="11"/>
  <c r="G1305" i="11" a="1"/>
  <c r="G1305" i="11" s="1"/>
  <c r="H1305" i="11"/>
  <c r="J1305" i="11"/>
  <c r="G1306" i="11" a="1"/>
  <c r="G1306" i="11" s="1"/>
  <c r="H1306" i="11"/>
  <c r="J1306" i="11"/>
  <c r="G1307" i="11" a="1"/>
  <c r="G1307" i="11" s="1"/>
  <c r="H1307" i="11"/>
  <c r="J1307" i="11"/>
  <c r="G1308" i="11" a="1"/>
  <c r="G1308" i="11" s="1"/>
  <c r="H1308" i="11"/>
  <c r="J1308" i="11"/>
  <c r="G1309" i="11" a="1"/>
  <c r="G1309" i="11" s="1"/>
  <c r="G1310" i="11" a="1"/>
  <c r="G1310" i="11" s="1"/>
  <c r="H1310" i="11"/>
  <c r="J1310" i="11"/>
  <c r="G1311" i="11" a="1"/>
  <c r="G1311" i="11" s="1"/>
  <c r="H1311" i="11"/>
  <c r="J1311" i="11"/>
  <c r="G1312" i="11" a="1"/>
  <c r="G1312" i="11" s="1"/>
  <c r="H1312" i="11"/>
  <c r="J1312" i="11"/>
  <c r="G1313" i="11" a="1"/>
  <c r="G1313" i="11" s="1"/>
  <c r="H1313" i="11"/>
  <c r="J1313" i="11"/>
  <c r="K1313" i="11"/>
  <c r="G1314" i="11" a="1"/>
  <c r="G1314" i="11" s="1"/>
  <c r="H1314" i="11"/>
  <c r="J1314" i="11"/>
  <c r="G1315" i="11" a="1"/>
  <c r="G1315" i="11" s="1"/>
  <c r="H1315" i="11"/>
  <c r="J1315" i="11"/>
  <c r="G1316" i="11" a="1"/>
  <c r="G1316" i="11" s="1"/>
  <c r="H1316" i="11"/>
  <c r="J1316" i="11"/>
  <c r="G1317" i="11" a="1"/>
  <c r="G1317" i="11" s="1"/>
  <c r="H1317" i="11"/>
  <c r="J1317" i="11"/>
  <c r="G1318" i="11" a="1"/>
  <c r="G1318" i="11" s="1"/>
  <c r="H1318" i="11"/>
  <c r="J1318" i="11"/>
  <c r="G1319" i="11" a="1"/>
  <c r="G1319" i="11" s="1"/>
  <c r="H1319" i="11"/>
  <c r="J1319" i="11"/>
  <c r="G1320" i="11" a="1"/>
  <c r="G1320" i="11" s="1"/>
  <c r="H1320" i="11"/>
  <c r="J1320" i="11"/>
  <c r="G1321" i="11" a="1"/>
  <c r="G1321" i="11" s="1"/>
  <c r="H1321" i="11"/>
  <c r="J1321" i="11"/>
  <c r="G1322" i="11" a="1"/>
  <c r="G1322" i="11" s="1"/>
  <c r="G1323" i="11" a="1"/>
  <c r="G1323" i="11" s="1"/>
  <c r="H1323" i="11"/>
  <c r="J1323" i="11"/>
  <c r="G1324" i="11" a="1"/>
  <c r="G1324" i="11" s="1"/>
  <c r="H1324" i="11"/>
  <c r="J1324" i="11"/>
  <c r="G1325" i="11" a="1"/>
  <c r="G1325" i="11" s="1"/>
  <c r="H1325" i="11"/>
  <c r="J1325" i="11"/>
  <c r="G1326" i="11" a="1"/>
  <c r="G1326" i="11" s="1"/>
  <c r="G1327" i="11" a="1"/>
  <c r="G1327" i="11" s="1"/>
  <c r="H1327" i="11"/>
  <c r="J1327" i="11"/>
  <c r="G1328" i="11" a="1"/>
  <c r="G1328" i="11" s="1"/>
  <c r="H1328" i="11"/>
  <c r="J1328" i="11"/>
  <c r="G1329" i="11" a="1"/>
  <c r="G1329" i="11" s="1"/>
  <c r="H1329" i="11"/>
  <c r="J1329" i="11"/>
  <c r="G1330" i="11" a="1"/>
  <c r="G1330" i="11" s="1"/>
  <c r="G1331" i="11" a="1"/>
  <c r="G1331" i="11" s="1"/>
  <c r="H1331" i="11"/>
  <c r="J1331" i="11"/>
  <c r="G1332" i="11" a="1"/>
  <c r="G1332" i="11" s="1"/>
  <c r="H1332" i="11"/>
  <c r="J1332" i="11"/>
  <c r="G1333" i="11" a="1"/>
  <c r="G1333" i="11" s="1"/>
  <c r="H1333" i="11"/>
  <c r="J1333" i="11"/>
  <c r="K1333" i="11"/>
  <c r="G1334" i="11" a="1"/>
  <c r="G1334" i="11" s="1"/>
  <c r="H1334" i="11"/>
  <c r="J1334" i="11"/>
  <c r="G1335" i="11" a="1"/>
  <c r="G1335" i="11" s="1"/>
  <c r="H1335" i="11"/>
  <c r="J1335" i="11"/>
  <c r="G1336" i="11" a="1"/>
  <c r="G1336" i="11" s="1"/>
  <c r="H1336" i="11"/>
  <c r="J1336" i="11"/>
  <c r="G1337" i="11" a="1"/>
  <c r="G1337" i="11" s="1"/>
  <c r="H1337" i="11"/>
  <c r="J1337" i="11"/>
  <c r="G1338" i="11" a="1"/>
  <c r="G1338" i="11" s="1"/>
  <c r="H1338" i="11"/>
  <c r="J1338" i="11"/>
  <c r="G1339" i="11" a="1"/>
  <c r="G1339" i="11" s="1"/>
  <c r="G1340" i="11" a="1"/>
  <c r="G1340" i="11" s="1"/>
  <c r="H1340" i="11"/>
  <c r="J1340" i="11"/>
  <c r="G1341" i="11" a="1"/>
  <c r="G1341" i="11" s="1"/>
  <c r="H1341" i="11"/>
  <c r="J1341" i="11"/>
  <c r="G1342" i="11" a="1"/>
  <c r="G1342" i="11" s="1"/>
  <c r="H1342" i="11"/>
  <c r="J1342" i="11"/>
  <c r="K1342" i="11"/>
  <c r="G1343" i="11" a="1"/>
  <c r="G1343" i="11" s="1"/>
  <c r="H1343" i="11"/>
  <c r="J1343" i="11"/>
  <c r="G1344" i="11" a="1"/>
  <c r="G1344" i="11" s="1"/>
  <c r="H1344" i="11"/>
  <c r="J1344" i="11"/>
  <c r="G1345" i="11" a="1"/>
  <c r="G1345" i="11" s="1"/>
  <c r="H1345" i="11"/>
  <c r="J1345" i="11"/>
  <c r="G1346" i="11" a="1"/>
  <c r="G1346" i="11" s="1"/>
  <c r="H1346" i="11"/>
  <c r="J1346" i="11"/>
  <c r="G1347" i="11" a="1"/>
  <c r="G1347" i="11" s="1"/>
  <c r="H1347" i="11"/>
  <c r="J1347" i="11"/>
  <c r="G1348" i="11" a="1"/>
  <c r="G1348" i="11" s="1"/>
  <c r="H1348" i="11"/>
  <c r="J1348" i="11"/>
  <c r="G1349" i="11" a="1"/>
  <c r="G1349" i="11" s="1"/>
  <c r="G1350" i="11" a="1"/>
  <c r="G1350" i="11" s="1"/>
  <c r="H1350" i="11"/>
  <c r="J1350" i="11"/>
  <c r="G1351" i="11" a="1"/>
  <c r="G1351" i="11" s="1"/>
  <c r="H1351" i="11"/>
  <c r="J1351" i="11"/>
  <c r="G1352" i="11" a="1"/>
  <c r="G1352" i="11" s="1"/>
  <c r="H1352" i="11"/>
  <c r="J1352" i="11"/>
  <c r="G1353" i="11" a="1"/>
  <c r="G1353" i="11" s="1"/>
  <c r="H1353" i="11"/>
  <c r="J1353" i="11"/>
  <c r="G1354" i="11" a="1"/>
  <c r="G1354" i="11" s="1"/>
  <c r="G1355" i="11" a="1"/>
  <c r="G1355" i="11" s="1"/>
  <c r="H1355" i="11"/>
  <c r="J1355" i="11"/>
  <c r="G1356" i="11" a="1"/>
  <c r="G1356" i="11" s="1"/>
  <c r="G1357" i="11" a="1"/>
  <c r="G1357" i="11" s="1"/>
  <c r="H1357" i="11"/>
  <c r="J1357" i="11"/>
  <c r="G1358" i="11" a="1"/>
  <c r="G1358" i="11" s="1"/>
  <c r="H1358" i="11"/>
  <c r="J1358" i="11"/>
  <c r="G1359" i="11" a="1"/>
  <c r="G1359" i="11" s="1"/>
  <c r="H1359" i="11"/>
  <c r="J1359" i="11"/>
  <c r="G1360" i="11" a="1"/>
  <c r="G1360" i="11" s="1"/>
  <c r="H1360" i="11"/>
  <c r="J1360" i="11"/>
  <c r="K1360" i="11"/>
  <c r="G1361" i="11" a="1"/>
  <c r="G1361" i="11" s="1"/>
  <c r="H1361" i="11"/>
  <c r="J1361" i="11"/>
  <c r="G1362" i="11" a="1"/>
  <c r="G1362" i="11" s="1"/>
  <c r="H1362" i="11"/>
  <c r="J1362" i="11"/>
  <c r="G1363" i="11" a="1"/>
  <c r="G1363" i="11" s="1"/>
  <c r="H1363" i="11"/>
  <c r="J1363" i="11"/>
  <c r="G1364" i="11" a="1"/>
  <c r="G1364" i="11" s="1"/>
  <c r="H1364" i="11"/>
  <c r="J1364" i="11"/>
  <c r="G1365" i="11" a="1"/>
  <c r="G1365" i="11" s="1"/>
  <c r="H1365" i="11"/>
  <c r="J1365" i="11"/>
  <c r="G1366" i="11" a="1"/>
  <c r="G1366" i="11" s="1"/>
  <c r="H1366" i="11"/>
  <c r="J1366" i="11"/>
  <c r="G1367" i="11" a="1"/>
  <c r="G1367" i="11" s="1"/>
  <c r="H1367" i="11"/>
  <c r="J1367" i="11"/>
  <c r="G1368" i="11" a="1"/>
  <c r="G1368" i="11" s="1"/>
  <c r="G1369" i="11" a="1"/>
  <c r="G1369" i="11" s="1"/>
  <c r="H1369" i="11"/>
  <c r="J1369" i="11"/>
  <c r="G1370" i="11" a="1"/>
  <c r="G1370" i="11" s="1"/>
  <c r="H1370" i="11"/>
  <c r="J1370" i="11"/>
  <c r="G1371" i="11" a="1"/>
  <c r="G1371" i="11" s="1"/>
  <c r="H1371" i="11"/>
  <c r="J1371" i="11"/>
  <c r="G1372" i="11" a="1"/>
  <c r="G1372" i="11" s="1"/>
  <c r="H1372" i="11"/>
  <c r="J1372" i="11"/>
  <c r="G1373" i="11" a="1"/>
  <c r="G1373" i="11" s="1"/>
  <c r="H1373" i="11"/>
  <c r="J1373" i="11"/>
  <c r="K1373" i="11"/>
  <c r="G1374" i="11" a="1"/>
  <c r="G1374" i="11" s="1"/>
  <c r="H1374" i="11"/>
  <c r="J1374" i="11"/>
  <c r="G1375" i="11" a="1"/>
  <c r="G1375" i="11" s="1"/>
  <c r="H1375" i="11"/>
  <c r="J1375" i="11"/>
  <c r="G1376" i="11" a="1"/>
  <c r="G1376" i="11" s="1"/>
  <c r="H1376" i="11"/>
  <c r="J1376" i="11"/>
  <c r="G1377" i="11" a="1"/>
  <c r="G1377" i="11" s="1"/>
  <c r="H1377" i="11"/>
  <c r="J1377" i="11"/>
  <c r="G1378" i="11" a="1"/>
  <c r="G1378" i="11" s="1"/>
  <c r="H1378" i="11"/>
  <c r="J1378" i="11"/>
  <c r="G1379" i="11" a="1"/>
  <c r="G1379" i="11" s="1"/>
  <c r="H1379" i="11"/>
  <c r="J1379" i="11"/>
  <c r="G1380" i="11" a="1"/>
  <c r="G1380" i="11" s="1"/>
  <c r="H1380" i="11"/>
  <c r="J1380" i="11"/>
  <c r="G1381" i="11" a="1"/>
  <c r="G1381" i="11" s="1"/>
  <c r="G1382" i="11" a="1"/>
  <c r="G1382" i="11" s="1"/>
  <c r="H1382" i="11"/>
  <c r="J1382" i="11"/>
  <c r="G1383" i="11" a="1"/>
  <c r="G1383" i="11" s="1"/>
  <c r="H1383" i="11"/>
  <c r="J1383" i="11"/>
  <c r="G1384" i="11" a="1"/>
  <c r="G1384" i="11" s="1"/>
  <c r="H1384" i="11"/>
  <c r="J1384" i="11"/>
  <c r="G1385" i="11" a="1"/>
  <c r="G1385" i="11" s="1"/>
  <c r="G1386" i="11" a="1"/>
  <c r="G1386" i="11" s="1"/>
  <c r="H1386" i="11"/>
  <c r="J1386" i="11"/>
  <c r="G1387" i="11" a="1"/>
  <c r="G1387" i="11" s="1"/>
  <c r="H1387" i="11"/>
  <c r="J1387" i="11"/>
  <c r="G1388" i="11" a="1"/>
  <c r="G1388" i="11" s="1"/>
  <c r="H1388" i="11"/>
  <c r="J1388" i="11"/>
  <c r="G1389" i="11" a="1"/>
  <c r="G1389" i="11" s="1"/>
  <c r="H1389" i="11"/>
  <c r="J1389" i="11"/>
  <c r="G1390" i="11" a="1"/>
  <c r="G1390" i="11" s="1"/>
  <c r="H1390" i="11"/>
  <c r="J1390" i="11"/>
  <c r="G1391" i="11" a="1"/>
  <c r="G1391" i="11" s="1"/>
  <c r="G1392" i="11" a="1"/>
  <c r="G1392" i="11" s="1"/>
  <c r="H1392" i="11"/>
  <c r="J1392" i="11"/>
  <c r="G1393" i="11" a="1"/>
  <c r="G1393" i="11" s="1"/>
  <c r="H1393" i="11"/>
  <c r="J1393" i="11"/>
  <c r="G1394" i="11" a="1"/>
  <c r="G1394" i="11" s="1"/>
  <c r="H1394" i="11"/>
  <c r="J1394" i="11"/>
  <c r="K1394" i="11"/>
  <c r="G1395" i="11" a="1"/>
  <c r="G1395" i="11" s="1"/>
  <c r="H1395" i="11"/>
  <c r="J1395" i="11"/>
  <c r="G1396" i="11" a="1"/>
  <c r="G1396" i="11" s="1"/>
  <c r="H1396" i="11"/>
  <c r="J1396" i="11"/>
  <c r="G1397" i="11" a="1"/>
  <c r="G1397" i="11" s="1"/>
  <c r="H1397" i="11"/>
  <c r="J1397" i="11"/>
  <c r="G1398" i="11" a="1"/>
  <c r="G1398" i="11" s="1"/>
  <c r="H1398" i="11"/>
  <c r="J1398" i="11"/>
  <c r="G1399" i="11" a="1"/>
  <c r="G1399" i="11" s="1"/>
  <c r="G1400" i="11" a="1"/>
  <c r="G1400" i="11" s="1"/>
  <c r="H1400" i="11"/>
  <c r="J1400" i="11"/>
  <c r="G1401" i="11" a="1"/>
  <c r="G1401" i="11" s="1"/>
  <c r="H1401" i="11"/>
  <c r="J1401" i="11"/>
  <c r="G1402" i="11" a="1"/>
  <c r="G1402" i="11" s="1"/>
  <c r="H1402" i="11"/>
  <c r="J1402" i="11"/>
  <c r="G1403" i="11" a="1"/>
  <c r="G1403" i="11" s="1"/>
  <c r="H1403" i="11"/>
  <c r="J1403" i="11"/>
  <c r="G1404" i="11" a="1"/>
  <c r="G1404" i="11" s="1"/>
  <c r="H1404" i="11"/>
  <c r="J1404" i="11"/>
  <c r="K1404" i="11"/>
  <c r="G1405" i="11" a="1"/>
  <c r="G1405" i="11" s="1"/>
  <c r="H1405" i="11"/>
  <c r="J1405" i="11"/>
  <c r="G1406" i="11" a="1"/>
  <c r="G1406" i="11" s="1"/>
  <c r="H1406" i="11"/>
  <c r="J1406" i="11"/>
  <c r="G1407" i="11" a="1"/>
  <c r="G1407" i="11" s="1"/>
  <c r="H1407" i="11"/>
  <c r="J1407" i="11"/>
  <c r="G1408" i="11" a="1"/>
  <c r="G1408" i="11" s="1"/>
  <c r="H1408" i="11"/>
  <c r="J1408" i="11"/>
  <c r="G1409" i="11" a="1"/>
  <c r="G1409" i="11" s="1"/>
  <c r="H1409" i="11"/>
  <c r="J1409" i="11"/>
  <c r="G1410" i="11" a="1"/>
  <c r="G1410" i="11" s="1"/>
  <c r="G1411" i="11" a="1"/>
  <c r="G1411" i="11" s="1"/>
  <c r="H1411" i="11"/>
  <c r="J1411" i="11"/>
  <c r="G1412" i="11" a="1"/>
  <c r="G1412" i="11" s="1"/>
  <c r="H1412" i="11"/>
  <c r="J1412" i="11"/>
  <c r="G1413" i="11" a="1"/>
  <c r="G1413" i="11" s="1"/>
  <c r="G1414" i="11" a="1"/>
  <c r="G1414" i="11" s="1"/>
  <c r="H1414" i="11"/>
  <c r="J1414" i="11"/>
  <c r="G1415" i="11" a="1"/>
  <c r="G1415" i="11" s="1"/>
  <c r="H1415" i="11"/>
  <c r="J1415" i="11"/>
  <c r="G1416" i="11" a="1"/>
  <c r="G1416" i="11" s="1"/>
  <c r="H1416" i="11"/>
  <c r="J1416" i="11"/>
  <c r="G1417" i="11" a="1"/>
  <c r="G1417" i="11" s="1"/>
  <c r="H1417" i="11"/>
  <c r="J1417" i="11"/>
  <c r="G1418" i="11" a="1"/>
  <c r="G1418" i="11" s="1"/>
  <c r="H1418" i="11"/>
  <c r="J1418" i="11"/>
  <c r="G1419" i="11" a="1"/>
  <c r="G1419" i="11" s="1"/>
  <c r="G1420" i="11" a="1"/>
  <c r="G1420" i="11" s="1"/>
  <c r="H1420" i="11"/>
  <c r="J1420" i="11"/>
  <c r="G1421" i="11" a="1"/>
  <c r="G1421" i="11" s="1"/>
  <c r="H1421" i="11"/>
  <c r="J1421" i="11"/>
  <c r="G1422" i="11" a="1"/>
  <c r="G1422" i="11" s="1"/>
  <c r="H1422" i="11"/>
  <c r="J1422" i="11"/>
  <c r="G1423" i="11" a="1"/>
  <c r="G1423" i="11" s="1"/>
  <c r="H1423" i="11"/>
  <c r="J1423" i="11"/>
  <c r="G1424" i="11" a="1"/>
  <c r="G1424" i="11" s="1"/>
  <c r="H1424" i="11"/>
  <c r="J1424" i="11"/>
  <c r="K1424" i="11"/>
  <c r="G1425" i="11" a="1"/>
  <c r="G1425" i="11" s="1"/>
  <c r="H1425" i="11"/>
  <c r="J1425" i="11"/>
  <c r="G1426" i="11" a="1"/>
  <c r="G1426" i="11" s="1"/>
  <c r="H1426" i="11"/>
  <c r="J1426" i="11"/>
  <c r="G1427" i="11" a="1"/>
  <c r="G1427" i="11" s="1"/>
  <c r="H1427" i="11"/>
  <c r="J1427" i="11"/>
  <c r="G1428" i="11" a="1"/>
  <c r="G1428" i="11" s="1"/>
  <c r="H1428" i="11"/>
  <c r="J1428" i="11"/>
  <c r="G1429" i="11" a="1"/>
  <c r="G1429" i="11" s="1"/>
  <c r="G1430" i="11" a="1"/>
  <c r="G1430" i="11" s="1"/>
  <c r="H1430" i="11"/>
  <c r="J1430" i="11"/>
  <c r="G1431" i="11" a="1"/>
  <c r="G1431" i="11" s="1"/>
  <c r="H1431" i="11"/>
  <c r="J1431" i="11"/>
  <c r="G1432" i="11" a="1"/>
  <c r="G1432" i="11" s="1"/>
  <c r="H1432" i="11"/>
  <c r="J1432" i="11"/>
  <c r="G1433" i="11" a="1"/>
  <c r="G1433" i="11" s="1"/>
  <c r="H1433" i="11"/>
  <c r="J1433" i="11"/>
  <c r="G1434" i="11" a="1"/>
  <c r="G1434" i="11" s="1"/>
  <c r="H1434" i="11"/>
  <c r="J1434" i="11"/>
  <c r="K1434" i="11"/>
  <c r="G1435" i="11" a="1"/>
  <c r="G1435" i="11" s="1"/>
  <c r="H1435" i="11"/>
  <c r="J1435" i="11"/>
  <c r="G1436" i="11" a="1"/>
  <c r="G1436" i="11" s="1"/>
  <c r="H1436" i="11"/>
  <c r="J1436" i="11"/>
  <c r="G1437" i="11" a="1"/>
  <c r="G1437" i="11" s="1"/>
  <c r="H1437" i="11"/>
  <c r="J1437" i="11"/>
  <c r="G1438" i="11" a="1"/>
  <c r="G1438" i="11" s="1"/>
  <c r="H1438" i="11"/>
  <c r="J1438" i="11"/>
  <c r="G1439" i="11" a="1"/>
  <c r="G1439" i="11" s="1"/>
  <c r="H1439" i="11"/>
  <c r="J1439" i="11"/>
  <c r="G1440" i="11" a="1"/>
  <c r="G1440" i="11" s="1"/>
  <c r="H1440" i="11"/>
  <c r="J1440" i="11"/>
  <c r="G1441" i="11" a="1"/>
  <c r="G1441" i="11" s="1"/>
  <c r="H1441" i="11"/>
  <c r="J1441" i="11"/>
  <c r="G1442" i="11" a="1"/>
  <c r="G1442" i="11" s="1"/>
  <c r="G1443" i="11" a="1"/>
  <c r="G1443" i="11" s="1"/>
  <c r="H1443" i="11"/>
  <c r="J1443" i="11"/>
  <c r="G1444" i="11" a="1"/>
  <c r="G1444" i="11" s="1"/>
  <c r="H1444" i="11"/>
  <c r="J1444" i="11"/>
  <c r="G1445" i="11" a="1"/>
  <c r="G1445" i="11" s="1"/>
  <c r="H1445" i="11"/>
  <c r="J1445" i="11"/>
  <c r="G1446" i="11" a="1"/>
  <c r="G1446" i="11" s="1"/>
  <c r="G1447" i="11" a="1"/>
  <c r="G1447" i="11" s="1"/>
  <c r="H1447" i="11"/>
  <c r="J1447" i="11"/>
  <c r="G1448" i="11" a="1"/>
  <c r="G1448" i="11" s="1"/>
  <c r="G1449" i="11" a="1"/>
  <c r="G1449" i="11" s="1"/>
  <c r="H1449" i="11"/>
  <c r="J1449" i="11"/>
  <c r="G1450" i="11" a="1"/>
  <c r="G1450" i="11" s="1"/>
  <c r="H1450" i="11"/>
  <c r="J1450" i="11"/>
  <c r="G1451" i="11" a="1"/>
  <c r="G1451" i="11" s="1"/>
  <c r="H1451" i="11"/>
  <c r="J1451" i="11"/>
  <c r="K1451" i="11"/>
  <c r="G1452" i="11" a="1"/>
  <c r="G1452" i="11" s="1"/>
  <c r="H1452" i="11"/>
  <c r="J1452" i="11"/>
  <c r="G1453" i="11" a="1"/>
  <c r="G1453" i="11" s="1"/>
  <c r="H1453" i="11"/>
  <c r="J1453" i="11"/>
  <c r="G1454" i="11" a="1"/>
  <c r="G1454" i="11" s="1"/>
  <c r="H1454" i="11"/>
  <c r="J1454" i="11"/>
  <c r="G1455" i="11" a="1"/>
  <c r="G1455" i="11" s="1"/>
  <c r="H1455" i="11"/>
  <c r="J1455" i="11"/>
  <c r="G1456" i="11" a="1"/>
  <c r="G1456" i="11" s="1"/>
  <c r="H1456" i="11"/>
  <c r="J1456" i="11"/>
  <c r="G1457" i="11" a="1"/>
  <c r="G1457" i="11" s="1"/>
  <c r="G1458" i="11" a="1"/>
  <c r="G1458" i="11" s="1"/>
  <c r="H1458" i="11"/>
  <c r="J1458" i="11"/>
  <c r="G1459" i="11" a="1"/>
  <c r="G1459" i="11" s="1"/>
  <c r="H1459" i="11"/>
  <c r="J1459" i="11"/>
  <c r="G1460" i="11" a="1"/>
  <c r="G1460" i="11" s="1"/>
  <c r="H1460" i="11"/>
  <c r="J1460" i="11"/>
  <c r="G1461" i="11" a="1"/>
  <c r="G1461" i="11" s="1"/>
  <c r="H1461" i="11"/>
  <c r="J1461" i="11"/>
  <c r="G1462" i="11" a="1"/>
  <c r="G1462" i="11" s="1"/>
  <c r="H1462" i="11"/>
  <c r="J1462" i="11"/>
  <c r="K1462" i="11"/>
  <c r="G1463" i="11" a="1"/>
  <c r="G1463" i="11" s="1"/>
  <c r="H1463" i="11"/>
  <c r="J1463" i="11"/>
  <c r="G1464" i="11" a="1"/>
  <c r="G1464" i="11" s="1"/>
  <c r="H1464" i="11"/>
  <c r="J1464" i="11"/>
  <c r="G1465" i="11" a="1"/>
  <c r="G1465" i="11" s="1"/>
  <c r="H1465" i="11"/>
  <c r="J1465" i="11"/>
  <c r="G1466" i="11" a="1"/>
  <c r="G1466" i="11" s="1"/>
  <c r="H1466" i="11"/>
  <c r="J1466" i="11"/>
  <c r="G1467" i="11" a="1"/>
  <c r="G1467" i="11" s="1"/>
  <c r="G1468" i="11" a="1"/>
  <c r="G1468" i="11" s="1"/>
  <c r="H1468" i="11"/>
  <c r="J1468" i="11"/>
  <c r="G1469" i="11" a="1"/>
  <c r="G1469" i="11" s="1"/>
  <c r="H1469" i="11"/>
  <c r="J1469" i="11"/>
  <c r="G1470" i="11" a="1"/>
  <c r="G1470" i="11" s="1"/>
  <c r="H1470" i="11"/>
  <c r="J1470" i="11"/>
  <c r="G1471" i="11" a="1"/>
  <c r="G1471" i="11" s="1"/>
  <c r="H1471" i="11"/>
  <c r="J1471" i="11"/>
  <c r="G1472" i="11" a="1"/>
  <c r="G1472" i="11" s="1"/>
  <c r="G1473" i="11" a="1"/>
  <c r="G1473" i="11" s="1"/>
  <c r="H1473" i="11"/>
  <c r="J1473" i="11"/>
  <c r="G1474" i="11" a="1"/>
  <c r="G1474" i="11" s="1"/>
  <c r="G1475" i="11" a="1"/>
  <c r="G1475" i="11" s="1"/>
  <c r="H1475" i="11"/>
  <c r="J1475" i="11"/>
  <c r="G1476" i="11" a="1"/>
  <c r="G1476" i="11" s="1"/>
  <c r="H1476" i="11"/>
  <c r="J1476" i="11"/>
  <c r="G1477" i="11" a="1"/>
  <c r="G1477" i="11" s="1"/>
  <c r="H1477" i="11"/>
  <c r="J1477" i="11"/>
  <c r="K1477" i="11"/>
  <c r="G1478" i="11" a="1"/>
  <c r="G1478" i="11" s="1"/>
  <c r="H1478" i="11"/>
  <c r="J1478" i="11"/>
  <c r="G1479" i="11" a="1"/>
  <c r="G1479" i="11" s="1"/>
  <c r="H1479" i="11"/>
  <c r="J1479" i="11"/>
  <c r="G1480" i="11" a="1"/>
  <c r="G1480" i="11" s="1"/>
  <c r="H1480" i="11"/>
  <c r="J1480" i="11"/>
  <c r="G1481" i="11" a="1"/>
  <c r="G1481" i="11" s="1"/>
  <c r="H1481" i="11"/>
  <c r="J1481" i="11"/>
  <c r="G1482" i="11" a="1"/>
  <c r="G1482" i="11" s="1"/>
  <c r="H1482" i="11"/>
  <c r="J1482" i="11"/>
  <c r="G1483" i="11" a="1"/>
  <c r="G1483" i="11" s="1"/>
  <c r="G1484" i="11" a="1"/>
  <c r="G1484" i="11" s="1"/>
  <c r="H1484" i="11"/>
  <c r="J1484" i="11"/>
  <c r="G1485" i="11" a="1"/>
  <c r="G1485" i="11" s="1"/>
  <c r="H1485" i="11"/>
  <c r="J1485" i="11"/>
  <c r="G1486" i="11" a="1"/>
  <c r="G1486" i="11" s="1"/>
  <c r="H1486" i="11"/>
  <c r="J1486" i="11"/>
  <c r="G1487" i="11" a="1"/>
  <c r="G1487" i="11" s="1"/>
  <c r="H1487" i="11"/>
  <c r="J1487" i="11"/>
  <c r="G1488" i="11" a="1"/>
  <c r="G1488" i="11" s="1"/>
  <c r="H1488" i="11"/>
  <c r="J1488" i="11"/>
  <c r="K1488" i="11"/>
  <c r="G1489" i="11" a="1"/>
  <c r="G1489" i="11" s="1"/>
  <c r="H1489" i="11"/>
  <c r="J1489" i="11"/>
  <c r="G1490" i="11" a="1"/>
  <c r="G1490" i="11" s="1"/>
  <c r="H1490" i="11"/>
  <c r="J1490" i="11"/>
  <c r="G1491" i="11" a="1"/>
  <c r="G1491" i="11" s="1"/>
  <c r="H1491" i="11"/>
  <c r="J1491" i="11"/>
  <c r="G1492" i="11" a="1"/>
  <c r="G1492" i="11" s="1"/>
  <c r="H1492" i="11"/>
  <c r="J1492" i="11"/>
  <c r="G1493" i="11" a="1"/>
  <c r="G1493" i="11" s="1"/>
  <c r="G1494" i="11" a="1"/>
  <c r="G1494" i="11" s="1"/>
  <c r="H1494" i="11"/>
  <c r="J1494" i="11"/>
  <c r="G1495" i="11" a="1"/>
  <c r="G1495" i="11" s="1"/>
  <c r="H1495" i="11"/>
  <c r="J1495" i="11"/>
  <c r="G1496" i="11" a="1"/>
  <c r="G1496" i="11" s="1"/>
  <c r="H1496" i="11"/>
  <c r="J1496" i="11"/>
  <c r="G1497" i="11" a="1"/>
  <c r="G1497" i="11" s="1"/>
  <c r="G1498" i="11" a="1"/>
  <c r="G1498" i="11" s="1"/>
  <c r="H1498" i="11"/>
  <c r="J1498" i="11"/>
  <c r="G1499" i="11" a="1"/>
  <c r="G1499" i="11" s="1"/>
  <c r="H1499" i="11"/>
  <c r="J1499" i="11"/>
  <c r="G1500" i="11" a="1"/>
  <c r="G1500" i="11" s="1"/>
  <c r="H1500" i="11"/>
  <c r="J1500" i="11"/>
  <c r="G1501" i="11" a="1"/>
  <c r="G1501" i="11" s="1"/>
  <c r="G1502" i="11" a="1"/>
  <c r="G1502" i="11" s="1"/>
  <c r="H1502" i="11"/>
  <c r="J1502" i="11"/>
  <c r="G1503" i="11" a="1"/>
  <c r="G1503" i="11" s="1"/>
  <c r="H1503" i="11"/>
  <c r="J1503" i="11"/>
  <c r="G1504" i="11" a="1"/>
  <c r="G1504" i="11" s="1"/>
  <c r="H1504" i="11"/>
  <c r="J1504" i="11"/>
  <c r="K1504" i="11"/>
  <c r="G1505" i="11" a="1"/>
  <c r="G1505" i="11" s="1"/>
  <c r="H1505" i="11"/>
  <c r="J1505" i="11"/>
  <c r="G1506" i="11" a="1"/>
  <c r="G1506" i="11" s="1"/>
  <c r="H1506" i="11"/>
  <c r="J1506" i="11"/>
  <c r="G1507" i="11" a="1"/>
  <c r="G1507" i="11" s="1"/>
  <c r="H1507" i="11"/>
  <c r="J1507" i="11"/>
  <c r="G1508" i="11" a="1"/>
  <c r="G1508" i="11" s="1"/>
  <c r="H1508" i="11"/>
  <c r="J1508" i="11"/>
  <c r="G1509" i="11" a="1"/>
  <c r="G1509" i="11" s="1"/>
  <c r="H1509" i="11"/>
  <c r="J1509" i="11"/>
  <c r="G1510" i="11" a="1"/>
  <c r="G1510" i="11" s="1"/>
  <c r="H1510" i="11"/>
  <c r="J1510" i="11"/>
  <c r="G1511" i="11" a="1"/>
  <c r="G1511" i="11" s="1"/>
  <c r="H1511" i="11"/>
  <c r="J1511" i="11"/>
  <c r="G1512" i="11" a="1"/>
  <c r="G1512" i="11" s="1"/>
  <c r="H1512" i="11"/>
  <c r="J1512" i="11"/>
  <c r="G1513" i="11" a="1"/>
  <c r="G1513" i="11" s="1"/>
  <c r="G1514" i="11" a="1"/>
  <c r="G1514" i="11" s="1"/>
  <c r="H1514" i="11"/>
  <c r="J1514" i="11"/>
  <c r="G1515" i="11" a="1"/>
  <c r="G1515" i="11" s="1"/>
  <c r="H1515" i="11"/>
  <c r="J1515" i="11"/>
  <c r="G1516" i="11" a="1"/>
  <c r="G1516" i="11" s="1"/>
  <c r="H1516" i="11"/>
  <c r="J1516" i="11"/>
  <c r="G1517" i="11" a="1"/>
  <c r="G1517" i="11" s="1"/>
  <c r="H1517" i="11"/>
  <c r="J1517" i="11"/>
  <c r="G1518" i="11" a="1"/>
  <c r="G1518" i="11" s="1"/>
  <c r="H1518" i="11"/>
  <c r="J1518" i="11"/>
  <c r="K1518" i="11"/>
  <c r="G1519" i="11" a="1"/>
  <c r="G1519" i="11" s="1"/>
  <c r="H1519" i="11"/>
  <c r="J1519" i="11"/>
  <c r="G1520" i="11" a="1"/>
  <c r="G1520" i="11" s="1"/>
  <c r="H1520" i="11"/>
  <c r="J1520" i="11"/>
  <c r="G1521" i="11" a="1"/>
  <c r="G1521" i="11" s="1"/>
  <c r="H1521" i="11"/>
  <c r="J1521" i="11"/>
  <c r="G1522" i="11" a="1"/>
  <c r="G1522" i="11" s="1"/>
  <c r="H1522" i="11"/>
  <c r="J1522" i="11"/>
  <c r="G1523" i="11" a="1"/>
  <c r="G1523" i="11" s="1"/>
  <c r="H1523" i="11"/>
  <c r="J1523" i="11"/>
  <c r="G1524" i="11" a="1"/>
  <c r="G1524" i="11" s="1"/>
  <c r="H1524" i="11"/>
  <c r="J1524" i="11"/>
  <c r="G1525" i="11" a="1"/>
  <c r="G1525" i="11" s="1"/>
  <c r="G1531" i="11" a="1"/>
  <c r="G1531" i="11" s="1"/>
  <c r="H1531" i="11"/>
  <c r="J1531" i="11"/>
  <c r="G1532" i="11" a="1"/>
  <c r="G1532" i="11" s="1"/>
  <c r="H1532" i="11"/>
  <c r="J1532" i="11"/>
  <c r="G1533" i="11" a="1"/>
  <c r="G1533" i="11" s="1"/>
  <c r="H1533" i="11"/>
  <c r="J1533" i="11"/>
  <c r="G1534" i="11" a="1"/>
  <c r="G1534" i="11" s="1"/>
  <c r="G1535" i="11" a="1"/>
  <c r="G1535" i="11" s="1"/>
  <c r="H1535" i="11"/>
  <c r="J1535" i="11"/>
  <c r="G1536" i="11" a="1"/>
  <c r="G1536" i="11" s="1"/>
  <c r="H1536" i="11"/>
  <c r="J1536" i="11"/>
  <c r="G1537" i="11" a="1"/>
  <c r="G1537" i="11" s="1"/>
  <c r="H1537" i="11"/>
  <c r="J1537" i="11"/>
  <c r="G1538" i="11" a="1"/>
  <c r="G1538" i="11" s="1"/>
  <c r="H1538" i="11"/>
  <c r="J1538" i="11"/>
  <c r="K1538" i="11"/>
  <c r="G1539" i="11" a="1"/>
  <c r="G1539" i="11" s="1"/>
  <c r="H1539" i="11"/>
  <c r="J1539" i="11"/>
  <c r="G1540" i="11" a="1"/>
  <c r="G1540" i="11" s="1"/>
  <c r="H1540" i="11"/>
  <c r="J1540" i="11"/>
  <c r="G1541" i="11" a="1"/>
  <c r="G1541" i="11" s="1"/>
  <c r="H1541" i="11"/>
  <c r="J1541" i="11"/>
  <c r="G1542" i="11" a="1"/>
  <c r="G1542" i="11" s="1"/>
  <c r="H1542" i="11"/>
  <c r="J1542" i="11"/>
  <c r="G1543" i="11" a="1"/>
  <c r="G1543" i="11" s="1"/>
  <c r="G1544" i="11" a="1"/>
  <c r="G1544" i="11" s="1"/>
  <c r="H1544" i="11"/>
  <c r="J1544" i="11"/>
  <c r="G1545" i="11" a="1"/>
  <c r="G1545" i="11" s="1"/>
  <c r="H1545" i="11"/>
  <c r="J1545" i="11"/>
  <c r="K1545" i="11"/>
  <c r="G1546" i="11" a="1"/>
  <c r="G1546" i="11" s="1"/>
  <c r="H1546" i="11"/>
  <c r="J1546" i="11"/>
  <c r="G1547" i="11" a="1"/>
  <c r="G1547" i="11" s="1"/>
  <c r="H1547" i="11"/>
  <c r="J1547" i="11"/>
  <c r="G1548" i="11" a="1"/>
  <c r="G1548" i="11" s="1"/>
  <c r="H1548" i="11"/>
  <c r="J1548" i="11"/>
  <c r="G1549" i="11" a="1"/>
  <c r="G1549" i="11" s="1"/>
  <c r="H1549" i="11"/>
  <c r="J1549" i="11"/>
  <c r="G1550" i="11" a="1"/>
  <c r="G1550" i="11" s="1"/>
  <c r="G1551" i="11" a="1"/>
  <c r="G1551" i="11" s="1"/>
  <c r="H1551" i="11"/>
  <c r="J1551" i="11"/>
  <c r="G1552" i="11" a="1"/>
  <c r="G1552" i="11" s="1"/>
  <c r="H1552" i="11"/>
  <c r="J1552" i="11"/>
  <c r="G1553" i="11" a="1"/>
  <c r="G1553" i="11" s="1"/>
  <c r="H1553" i="11"/>
  <c r="J1553" i="11"/>
  <c r="G1554" i="11" a="1"/>
  <c r="G1554" i="11" s="1"/>
  <c r="G1555" i="11" a="1"/>
  <c r="G1555" i="11" s="1"/>
  <c r="H1555" i="11"/>
  <c r="J1555" i="11"/>
  <c r="G1556" i="11" a="1"/>
  <c r="G1556" i="11" s="1"/>
  <c r="G1557" i="11" a="1"/>
  <c r="G1557" i="11" s="1"/>
  <c r="H1557" i="11"/>
  <c r="J1557" i="11"/>
  <c r="G1558" i="11" a="1"/>
  <c r="G1558" i="11" s="1"/>
  <c r="H1558" i="11"/>
  <c r="J1558" i="11"/>
  <c r="G1559" i="11" a="1"/>
  <c r="G1559" i="11" s="1"/>
  <c r="H1559" i="11"/>
  <c r="J1559" i="11"/>
  <c r="G1560" i="11" a="1"/>
  <c r="G1560" i="11" s="1"/>
  <c r="H1560" i="11"/>
  <c r="J1560" i="11"/>
  <c r="G1561" i="11" a="1"/>
  <c r="G1561" i="11" s="1"/>
  <c r="H1561" i="11"/>
  <c r="J1561" i="11"/>
  <c r="G1562" i="11" a="1"/>
  <c r="G1562" i="11" s="1"/>
  <c r="H1562" i="11"/>
  <c r="J1562" i="11"/>
  <c r="K1562" i="11"/>
  <c r="G1563" i="11" a="1"/>
  <c r="G1563" i="11" s="1"/>
  <c r="H1563" i="11"/>
  <c r="J1563" i="11"/>
  <c r="G1564" i="11" a="1"/>
  <c r="G1564" i="11" s="1"/>
  <c r="H1564" i="11"/>
  <c r="J1564" i="11"/>
  <c r="G1565" i="11" a="1"/>
  <c r="G1565" i="11" s="1"/>
  <c r="H1565" i="11"/>
  <c r="J1565" i="11"/>
  <c r="G1566" i="11" a="1"/>
  <c r="G1566" i="11" s="1"/>
  <c r="H1566" i="11"/>
  <c r="J1566" i="11"/>
  <c r="G1567" i="11" a="1"/>
  <c r="G1567" i="11" s="1"/>
  <c r="H1567" i="11"/>
  <c r="J1567" i="11"/>
  <c r="G1568" i="11" a="1"/>
  <c r="G1568" i="11" s="1"/>
  <c r="H1568" i="11"/>
  <c r="J1568" i="11"/>
  <c r="G1569" i="11" a="1"/>
  <c r="G1569" i="11" s="1"/>
  <c r="H1569" i="11"/>
  <c r="J1569" i="11"/>
  <c r="G1570" i="11" a="1"/>
  <c r="G1570" i="11" s="1"/>
  <c r="G1571" i="11" a="1"/>
  <c r="G1571" i="11" s="1"/>
  <c r="H1571" i="11"/>
  <c r="J1571" i="11"/>
  <c r="G1572" i="11" a="1"/>
  <c r="G1572" i="11" s="1"/>
  <c r="H1572" i="11"/>
  <c r="J1572" i="11"/>
  <c r="G1573" i="11" a="1"/>
  <c r="G1573" i="11" s="1"/>
  <c r="H1573" i="11"/>
  <c r="J1573" i="11"/>
  <c r="G1574" i="11" a="1"/>
  <c r="G1574" i="11" s="1"/>
  <c r="H1574" i="11"/>
  <c r="J1574" i="11"/>
  <c r="G1575" i="11" a="1"/>
  <c r="G1575" i="11" s="1"/>
  <c r="H1575" i="11"/>
  <c r="J1575" i="11"/>
  <c r="G1576" i="11" a="1"/>
  <c r="G1576" i="11" s="1"/>
  <c r="H1576" i="11"/>
  <c r="J1576" i="11"/>
  <c r="K1576" i="11"/>
  <c r="G1577" i="11" a="1"/>
  <c r="G1577" i="11" s="1"/>
  <c r="H1577" i="11"/>
  <c r="J1577" i="11"/>
  <c r="G1578" i="11" a="1"/>
  <c r="G1578" i="11" s="1"/>
  <c r="H1578" i="11"/>
  <c r="J1578" i="11"/>
  <c r="G1579" i="11" a="1"/>
  <c r="G1579" i="11" s="1"/>
  <c r="H1579" i="11"/>
  <c r="J1579" i="11"/>
  <c r="G1580" i="11" a="1"/>
  <c r="G1580" i="11" s="1"/>
  <c r="H1580" i="11"/>
  <c r="J1580" i="11"/>
  <c r="G1581" i="11" a="1"/>
  <c r="G1581" i="11" s="1"/>
  <c r="H1581" i="11"/>
  <c r="J1581" i="11"/>
  <c r="G1582" i="11" a="1"/>
  <c r="G1582" i="11" s="1"/>
  <c r="H1582" i="11"/>
  <c r="J1582" i="11"/>
  <c r="G1583" i="11" a="1"/>
  <c r="G1583" i="11" s="1"/>
  <c r="H1583" i="11"/>
  <c r="J1583" i="11"/>
  <c r="G1584" i="11" a="1"/>
  <c r="G1584" i="11" s="1"/>
  <c r="G1585" i="11" a="1"/>
  <c r="G1585" i="11" s="1"/>
  <c r="H1585" i="11"/>
  <c r="J1585" i="11"/>
  <c r="G1586" i="11" a="1"/>
  <c r="G1586" i="11" s="1"/>
  <c r="H1586" i="11"/>
  <c r="J1586" i="11"/>
  <c r="G1587" i="11" a="1"/>
  <c r="G1587" i="11" s="1"/>
  <c r="H1587" i="11"/>
  <c r="J1587" i="11"/>
  <c r="G1588" i="11" a="1"/>
  <c r="G1588" i="11" s="1"/>
  <c r="G1589" i="11" a="1"/>
  <c r="G1589" i="11" s="1"/>
  <c r="H1589" i="11"/>
  <c r="J1589" i="11"/>
  <c r="G1590" i="11" a="1"/>
  <c r="G1590" i="11" s="1"/>
  <c r="H1590" i="11"/>
  <c r="J1590" i="11"/>
  <c r="G1591" i="11" a="1"/>
  <c r="G1591" i="11" s="1"/>
  <c r="H1591" i="11"/>
  <c r="J1591" i="11"/>
  <c r="G1592" i="11" a="1"/>
  <c r="G1592" i="11" s="1"/>
  <c r="H1592" i="11"/>
  <c r="J1592" i="11"/>
  <c r="G1593" i="11" a="1"/>
  <c r="G1593" i="11" s="1"/>
  <c r="H1593" i="11"/>
  <c r="J1593" i="11"/>
  <c r="G1594" i="11" a="1"/>
  <c r="G1594" i="11" s="1"/>
  <c r="G1595" i="11" a="1"/>
  <c r="G1595" i="11" s="1"/>
  <c r="H1595" i="11"/>
  <c r="J1595" i="11"/>
  <c r="G1596" i="11" a="1"/>
  <c r="G1596" i="11" s="1"/>
  <c r="H1596" i="11"/>
  <c r="J1596" i="11"/>
  <c r="G1597" i="11" a="1"/>
  <c r="G1597" i="11" s="1"/>
  <c r="H1597" i="11"/>
  <c r="J1597" i="11"/>
  <c r="K1597" i="11"/>
  <c r="G1598" i="11" a="1"/>
  <c r="G1598" i="11" s="1"/>
  <c r="H1598" i="11"/>
  <c r="J1598" i="11"/>
  <c r="G1599" i="11" a="1"/>
  <c r="G1599" i="11" s="1"/>
  <c r="H1599" i="11"/>
  <c r="J1599" i="11"/>
  <c r="G1600" i="11" a="1"/>
  <c r="G1600" i="11" s="1"/>
  <c r="H1600" i="11"/>
  <c r="J1600" i="11"/>
  <c r="G1601" i="11" a="1"/>
  <c r="G1601" i="11" s="1"/>
  <c r="H1601" i="11"/>
  <c r="J1601" i="11"/>
  <c r="G1602" i="11" a="1"/>
  <c r="G1602" i="11" s="1"/>
  <c r="H1602" i="11"/>
  <c r="J1602" i="11"/>
  <c r="G1603" i="11" a="1"/>
  <c r="G1603" i="11" s="1"/>
  <c r="G1604" i="11" a="1"/>
  <c r="G1604" i="11" s="1"/>
  <c r="H1604" i="11"/>
  <c r="J1604" i="11"/>
  <c r="G1605" i="11" a="1"/>
  <c r="G1605" i="11" s="1"/>
  <c r="H1605" i="11"/>
  <c r="J1605" i="11"/>
  <c r="G1606" i="11" a="1"/>
  <c r="G1606" i="11" s="1"/>
  <c r="H1606" i="11"/>
  <c r="J1606" i="11"/>
  <c r="G1607" i="11" a="1"/>
  <c r="G1607" i="11" s="1"/>
  <c r="H1607" i="11"/>
  <c r="J1607" i="11"/>
  <c r="K1607" i="11"/>
  <c r="G1608" i="11" a="1"/>
  <c r="G1608" i="11" s="1"/>
  <c r="H1608" i="11"/>
  <c r="J1608" i="11"/>
  <c r="G1609" i="11" a="1"/>
  <c r="G1609" i="11" s="1"/>
  <c r="H1609" i="11"/>
  <c r="J1609" i="11"/>
  <c r="G3189" i="9" a="1"/>
  <c r="G3189" i="9" s="1"/>
  <c r="J3189" i="9" a="1"/>
  <c r="J3189" i="9" s="1"/>
  <c r="K3189" i="9" a="1"/>
  <c r="K3189" i="9" s="1"/>
  <c r="G3188" i="9" a="1"/>
  <c r="G3188" i="9" s="1"/>
  <c r="H3188" i="9"/>
  <c r="J3188" i="9" a="1"/>
  <c r="J3188" i="9" s="1"/>
  <c r="K3188" i="9" s="1" a="1"/>
  <c r="K3188" i="9" s="1"/>
  <c r="L3188" i="9"/>
  <c r="G3187" i="9" a="1"/>
  <c r="G3187" i="9" s="1"/>
  <c r="H3187" i="9"/>
  <c r="J3187" i="9" a="1"/>
  <c r="J3187" i="9" s="1"/>
  <c r="L3187" i="9"/>
  <c r="G3186" i="9" a="1"/>
  <c r="G3186" i="9" s="1"/>
  <c r="H3186" i="9"/>
  <c r="J3186" i="9" a="1"/>
  <c r="J3186" i="9" s="1"/>
  <c r="L3186" i="9"/>
  <c r="G3185" i="9" a="1"/>
  <c r="G3185" i="9" s="1"/>
  <c r="H3185" i="9"/>
  <c r="J3185" i="9" a="1"/>
  <c r="J3185" i="9" s="1"/>
  <c r="L3185" i="9"/>
  <c r="G3184" i="9" a="1"/>
  <c r="G3184" i="9" s="1"/>
  <c r="H3184" i="9"/>
  <c r="J3184" i="9" a="1"/>
  <c r="J3184" i="9" s="1"/>
  <c r="L3184" i="9"/>
  <c r="G3183" i="9" a="1"/>
  <c r="G3183" i="9" s="1"/>
  <c r="H3183" i="9"/>
  <c r="J3183" i="9" a="1"/>
  <c r="J3183" i="9" s="1"/>
  <c r="L3183" i="9"/>
  <c r="G3182" i="9" a="1"/>
  <c r="G3182" i="9" s="1"/>
  <c r="H3182" i="9"/>
  <c r="J3182" i="9" a="1"/>
  <c r="J3182" i="9" s="1"/>
  <c r="L3182" i="9"/>
  <c r="G3181" i="9" a="1"/>
  <c r="G3181" i="9" s="1"/>
  <c r="H3181" i="9"/>
  <c r="J3181" i="9" a="1"/>
  <c r="J3181" i="9" s="1"/>
  <c r="L3181" i="9"/>
  <c r="G3180" i="9" a="1"/>
  <c r="G3180" i="9" s="1"/>
  <c r="H3180" i="9"/>
  <c r="J3180" i="9" a="1"/>
  <c r="J3180" i="9" s="1"/>
  <c r="L3180" i="9"/>
  <c r="G3179" i="9" a="1"/>
  <c r="G3179" i="9" s="1"/>
  <c r="H3179" i="9"/>
  <c r="J3179" i="9" a="1"/>
  <c r="J3179" i="9" s="1"/>
  <c r="L3179" i="9"/>
  <c r="G3178" i="9" a="1"/>
  <c r="G3178" i="9" s="1"/>
  <c r="H3178" i="9"/>
  <c r="J3178" i="9" a="1"/>
  <c r="J3178" i="9" s="1"/>
  <c r="L3178" i="9"/>
  <c r="G3177" i="9" a="1"/>
  <c r="G3177" i="9" s="1"/>
  <c r="H3177" i="9"/>
  <c r="J3177" i="9" a="1"/>
  <c r="J3177" i="9" s="1"/>
  <c r="L3177" i="9"/>
  <c r="G3176" i="9" a="1"/>
  <c r="G3176" i="9" s="1"/>
  <c r="H3176" i="9"/>
  <c r="J3176" i="9" a="1"/>
  <c r="J3176" i="9" s="1"/>
  <c r="K3176" i="9" a="1"/>
  <c r="K3176" i="9" s="1"/>
  <c r="L3176" i="9"/>
  <c r="G3175" i="9" a="1"/>
  <c r="G3175" i="9" s="1"/>
  <c r="J3175" i="9" a="1"/>
  <c r="J3175" i="9" s="1"/>
  <c r="K3175" i="9" a="1"/>
  <c r="K3175" i="9" s="1"/>
  <c r="G3174" i="9" a="1"/>
  <c r="G3174" i="9" s="1"/>
  <c r="H3174" i="9"/>
  <c r="J3174" i="9" a="1"/>
  <c r="J3174" i="9" s="1"/>
  <c r="L3174" i="9"/>
  <c r="G3173" i="9" a="1"/>
  <c r="G3173" i="9" s="1"/>
  <c r="H3173" i="9"/>
  <c r="J3173" i="9" a="1"/>
  <c r="J3173" i="9" s="1"/>
  <c r="L3173" i="9"/>
  <c r="G3172" i="9" a="1"/>
  <c r="G3172" i="9" s="1"/>
  <c r="H3172" i="9"/>
  <c r="J3172" i="9" a="1"/>
  <c r="J3172" i="9" s="1"/>
  <c r="L3172" i="9"/>
  <c r="G3171" i="9" a="1"/>
  <c r="G3171" i="9" s="1"/>
  <c r="H3171" i="9"/>
  <c r="J3171" i="9" a="1"/>
  <c r="J3171" i="9" s="1"/>
  <c r="L3171" i="9"/>
  <c r="G3170" i="9" a="1"/>
  <c r="G3170" i="9" s="1"/>
  <c r="H3170" i="9"/>
  <c r="J3170" i="9" a="1"/>
  <c r="J3170" i="9" s="1"/>
  <c r="L3170" i="9"/>
  <c r="G3169" i="9" a="1"/>
  <c r="G3169" i="9" s="1"/>
  <c r="H3169" i="9"/>
  <c r="J3169" i="9" a="1"/>
  <c r="J3169" i="9" s="1"/>
  <c r="L3169" i="9"/>
  <c r="G3168" i="9" a="1"/>
  <c r="G3168" i="9" s="1"/>
  <c r="H3168" i="9"/>
  <c r="J3168" i="9" a="1"/>
  <c r="J3168" i="9" s="1"/>
  <c r="L3168" i="9"/>
  <c r="G3167" i="9" a="1"/>
  <c r="G3167" i="9" s="1"/>
  <c r="H3167" i="9"/>
  <c r="J3167" i="9" a="1"/>
  <c r="J3167" i="9" s="1"/>
  <c r="L3167" i="9"/>
  <c r="G3166" i="9" a="1"/>
  <c r="G3166" i="9" s="1"/>
  <c r="H3166" i="9"/>
  <c r="J3166" i="9" a="1"/>
  <c r="J3166" i="9" s="1"/>
  <c r="L3166" i="9"/>
  <c r="G3165" i="9" a="1"/>
  <c r="G3165" i="9" s="1"/>
  <c r="H3165" i="9"/>
  <c r="J3165" i="9" a="1"/>
  <c r="J3165" i="9" s="1"/>
  <c r="L3165" i="9"/>
  <c r="G3164" i="9" a="1"/>
  <c r="G3164" i="9" s="1"/>
  <c r="H3164" i="9"/>
  <c r="J3164" i="9" a="1"/>
  <c r="J3164" i="9" s="1"/>
  <c r="L3164" i="9"/>
  <c r="G3163" i="9" a="1"/>
  <c r="G3163" i="9" s="1"/>
  <c r="H3163" i="9"/>
  <c r="J3163" i="9" a="1"/>
  <c r="J3163" i="9" s="1"/>
  <c r="L3163" i="9"/>
  <c r="G3162" i="9" a="1"/>
  <c r="G3162" i="9" s="1"/>
  <c r="H3162" i="9"/>
  <c r="J3162" i="9" a="1"/>
  <c r="J3162" i="9" s="1"/>
  <c r="L3162" i="9"/>
  <c r="G3161" i="9" a="1"/>
  <c r="G3161" i="9" s="1"/>
  <c r="H3161" i="9"/>
  <c r="J3161" i="9" a="1"/>
  <c r="J3161" i="9" s="1"/>
  <c r="L3161" i="9"/>
  <c r="G3160" i="9" a="1"/>
  <c r="G3160" i="9" s="1"/>
  <c r="H3160" i="9"/>
  <c r="J3160" i="9" a="1"/>
  <c r="J3160" i="9" s="1"/>
  <c r="K3160" i="9" a="1"/>
  <c r="K3160" i="9" s="1"/>
  <c r="L3160" i="9"/>
  <c r="G3159" i="9" a="1"/>
  <c r="G3159" i="9" s="1"/>
  <c r="J3159" i="9" a="1"/>
  <c r="J3159" i="9" s="1"/>
  <c r="K3159" i="9" a="1"/>
  <c r="K3159" i="9" s="1"/>
  <c r="G3158" i="9" a="1"/>
  <c r="G3158" i="9" s="1"/>
  <c r="H3158" i="9"/>
  <c r="J3158" i="9" a="1"/>
  <c r="J3158" i="9" s="1"/>
  <c r="K3158" i="9" s="1" a="1"/>
  <c r="K3158" i="9" s="1"/>
  <c r="L3158" i="9"/>
  <c r="G3157" i="9" a="1"/>
  <c r="G3157" i="9" s="1"/>
  <c r="H3157" i="9"/>
  <c r="J3157" i="9" a="1"/>
  <c r="J3157" i="9" s="1"/>
  <c r="L3157" i="9"/>
  <c r="G3156" i="9" a="1"/>
  <c r="G3156" i="9" s="1"/>
  <c r="H3156" i="9"/>
  <c r="J3156" i="9" a="1"/>
  <c r="J3156" i="9" s="1"/>
  <c r="L3156" i="9"/>
  <c r="G3155" i="9" a="1"/>
  <c r="G3155" i="9" s="1"/>
  <c r="H3155" i="9"/>
  <c r="J3155" i="9" a="1"/>
  <c r="J3155" i="9" s="1"/>
  <c r="L3155" i="9"/>
  <c r="G3154" i="9" a="1"/>
  <c r="G3154" i="9" s="1"/>
  <c r="H3154" i="9"/>
  <c r="J3154" i="9" a="1"/>
  <c r="J3154" i="9" s="1"/>
  <c r="L3154" i="9"/>
  <c r="G3153" i="9" a="1"/>
  <c r="G3153" i="9" s="1"/>
  <c r="H3153" i="9"/>
  <c r="J3153" i="9" a="1"/>
  <c r="J3153" i="9" s="1"/>
  <c r="L3153" i="9"/>
  <c r="G3152" i="9" a="1"/>
  <c r="G3152" i="9" s="1"/>
  <c r="H3152" i="9"/>
  <c r="J3152" i="9" a="1"/>
  <c r="J3152" i="9" s="1"/>
  <c r="L3152" i="9"/>
  <c r="G3151" i="9" a="1"/>
  <c r="G3151" i="9" s="1"/>
  <c r="H3151" i="9"/>
  <c r="J3151" i="9" a="1"/>
  <c r="J3151" i="9" s="1"/>
  <c r="L3151" i="9"/>
  <c r="G3150" i="9" a="1"/>
  <c r="G3150" i="9" s="1"/>
  <c r="H3150" i="9"/>
  <c r="J3150" i="9" a="1"/>
  <c r="J3150" i="9" s="1"/>
  <c r="L3150" i="9"/>
  <c r="G3149" i="9" a="1"/>
  <c r="G3149" i="9" s="1"/>
  <c r="H3149" i="9"/>
  <c r="J3149" i="9" a="1"/>
  <c r="J3149" i="9" s="1"/>
  <c r="K3149" i="9" a="1"/>
  <c r="K3149" i="9" s="1"/>
  <c r="L3149" i="9"/>
  <c r="G3148" i="9" a="1"/>
  <c r="G3148" i="9" s="1"/>
  <c r="J3148" i="9" a="1"/>
  <c r="J3148" i="9" s="1"/>
  <c r="K3148" i="9" a="1"/>
  <c r="K3148" i="9" s="1"/>
  <c r="G3147" i="9" a="1"/>
  <c r="G3147" i="9" s="1"/>
  <c r="H3147" i="9"/>
  <c r="J3147" i="9" a="1"/>
  <c r="J3147" i="9" s="1"/>
  <c r="L3147" i="9"/>
  <c r="G3146" i="9" a="1"/>
  <c r="G3146" i="9" s="1"/>
  <c r="H3146" i="9"/>
  <c r="J3146" i="9" a="1"/>
  <c r="J3146" i="9" s="1"/>
  <c r="L3146" i="9"/>
  <c r="G3145" i="9" a="1"/>
  <c r="G3145" i="9" s="1"/>
  <c r="H3145" i="9"/>
  <c r="J3145" i="9" a="1"/>
  <c r="J3145" i="9" s="1"/>
  <c r="L3145" i="9"/>
  <c r="G3144" i="9" a="1"/>
  <c r="G3144" i="9" s="1"/>
  <c r="H3144" i="9"/>
  <c r="J3144" i="9" a="1"/>
  <c r="J3144" i="9" s="1"/>
  <c r="L3144" i="9"/>
  <c r="G3143" i="9" a="1"/>
  <c r="G3143" i="9" s="1"/>
  <c r="H3143" i="9"/>
  <c r="J3143" i="9" a="1"/>
  <c r="J3143" i="9" s="1"/>
  <c r="L3143" i="9"/>
  <c r="G3142" i="9" a="1"/>
  <c r="G3142" i="9" s="1"/>
  <c r="H3142" i="9"/>
  <c r="J3142" i="9" a="1"/>
  <c r="J3142" i="9" s="1"/>
  <c r="L3142" i="9"/>
  <c r="G3141" i="9" a="1"/>
  <c r="G3141" i="9" s="1"/>
  <c r="H3141" i="9"/>
  <c r="J3141" i="9" a="1"/>
  <c r="J3141" i="9" s="1"/>
  <c r="L3141" i="9"/>
  <c r="G3140" i="9" a="1"/>
  <c r="G3140" i="9" s="1"/>
  <c r="H3140" i="9"/>
  <c r="J3140" i="9" a="1"/>
  <c r="J3140" i="9" s="1"/>
  <c r="L3140" i="9"/>
  <c r="G3139" i="9" a="1"/>
  <c r="G3139" i="9" s="1"/>
  <c r="H3139" i="9"/>
  <c r="J3139" i="9" a="1"/>
  <c r="J3139" i="9" s="1"/>
  <c r="L3139" i="9"/>
  <c r="G3138" i="9" a="1"/>
  <c r="G3138" i="9" s="1"/>
  <c r="H3138" i="9"/>
  <c r="J3138" i="9" a="1"/>
  <c r="J3138" i="9" s="1"/>
  <c r="L3138" i="9"/>
  <c r="G3137" i="9" a="1"/>
  <c r="G3137" i="9" s="1"/>
  <c r="H3137" i="9"/>
  <c r="J3137" i="9" a="1"/>
  <c r="J3137" i="9" s="1"/>
  <c r="L3137" i="9"/>
  <c r="G3136" i="9" a="1"/>
  <c r="G3136" i="9" s="1"/>
  <c r="H3136" i="9"/>
  <c r="J3136" i="9" a="1"/>
  <c r="J3136" i="9" s="1"/>
  <c r="L3136" i="9"/>
  <c r="G3135" i="9" a="1"/>
  <c r="G3135" i="9" s="1"/>
  <c r="H3135" i="9"/>
  <c r="J3135" i="9" a="1"/>
  <c r="J3135" i="9" s="1"/>
  <c r="L3135" i="9"/>
  <c r="G3134" i="9" a="1"/>
  <c r="G3134" i="9" s="1"/>
  <c r="H3134" i="9"/>
  <c r="J3134" i="9" a="1"/>
  <c r="J3134" i="9" s="1"/>
  <c r="L3134" i="9"/>
  <c r="G3133" i="9" a="1"/>
  <c r="G3133" i="9" s="1"/>
  <c r="H3133" i="9"/>
  <c r="J3133" i="9" a="1"/>
  <c r="J3133" i="9" s="1"/>
  <c r="K3133" i="9" a="1"/>
  <c r="K3133" i="9" s="1"/>
  <c r="L3133" i="9"/>
  <c r="G3132" i="9" a="1"/>
  <c r="G3132" i="9" s="1"/>
  <c r="J3132" i="9" a="1"/>
  <c r="J3132" i="9" s="1"/>
  <c r="K3132" i="9" a="1"/>
  <c r="K3132" i="9" s="1"/>
  <c r="G3131" i="9" a="1"/>
  <c r="G3131" i="9" s="1"/>
  <c r="H3131" i="9"/>
  <c r="J3131" i="9" a="1"/>
  <c r="J3131" i="9" s="1"/>
  <c r="L3131" i="9"/>
  <c r="G3130" i="9" a="1"/>
  <c r="G3130" i="9" s="1"/>
  <c r="H3130" i="9"/>
  <c r="J3130" i="9" a="1"/>
  <c r="J3130" i="9" s="1"/>
  <c r="L3130" i="9"/>
  <c r="G3129" i="9" a="1"/>
  <c r="G3129" i="9" s="1"/>
  <c r="H3129" i="9"/>
  <c r="J3129" i="9" a="1"/>
  <c r="J3129" i="9" s="1"/>
  <c r="L3129" i="9"/>
  <c r="G3128" i="9" a="1"/>
  <c r="G3128" i="9" s="1"/>
  <c r="H3128" i="9"/>
  <c r="J3128" i="9" a="1"/>
  <c r="J3128" i="9" s="1"/>
  <c r="L3128" i="9"/>
  <c r="G3127" i="9" a="1"/>
  <c r="G3127" i="9" s="1"/>
  <c r="H3127" i="9"/>
  <c r="J3127" i="9" a="1"/>
  <c r="J3127" i="9" s="1"/>
  <c r="L3127" i="9"/>
  <c r="G3126" i="9" a="1"/>
  <c r="G3126" i="9" s="1"/>
  <c r="H3126" i="9"/>
  <c r="J3126" i="9" a="1"/>
  <c r="J3126" i="9" s="1"/>
  <c r="L3126" i="9"/>
  <c r="G3125" i="9" a="1"/>
  <c r="G3125" i="9" s="1"/>
  <c r="H3125" i="9"/>
  <c r="J3125" i="9" a="1"/>
  <c r="J3125" i="9" s="1"/>
  <c r="L3125" i="9"/>
  <c r="G3124" i="9" a="1"/>
  <c r="G3124" i="9" s="1"/>
  <c r="H3124" i="9"/>
  <c r="J3124" i="9" a="1"/>
  <c r="J3124" i="9" s="1"/>
  <c r="L3124" i="9"/>
  <c r="G3123" i="9" a="1"/>
  <c r="G3123" i="9" s="1"/>
  <c r="H3123" i="9"/>
  <c r="J3123" i="9" a="1"/>
  <c r="J3123" i="9" s="1"/>
  <c r="L3123" i="9"/>
  <c r="G3122" i="9" a="1"/>
  <c r="G3122" i="9" s="1"/>
  <c r="H3122" i="9"/>
  <c r="J3122" i="9" a="1"/>
  <c r="J3122" i="9" s="1"/>
  <c r="L3122" i="9"/>
  <c r="G3121" i="9" a="1"/>
  <c r="G3121" i="9" s="1"/>
  <c r="H3121" i="9"/>
  <c r="J3121" i="9" a="1"/>
  <c r="J3121" i="9" s="1"/>
  <c r="L3121" i="9"/>
  <c r="G3120" i="9" a="1"/>
  <c r="G3120" i="9" s="1"/>
  <c r="H3120" i="9"/>
  <c r="J3120" i="9" a="1"/>
  <c r="J3120" i="9" s="1"/>
  <c r="L3120" i="9"/>
  <c r="G3119" i="9" a="1"/>
  <c r="G3119" i="9" s="1"/>
  <c r="H3119" i="9"/>
  <c r="J3119" i="9" a="1"/>
  <c r="J3119" i="9" s="1"/>
  <c r="K3119" i="9" a="1"/>
  <c r="K3119" i="9" s="1"/>
  <c r="L3119" i="9"/>
  <c r="G3118" i="9" a="1"/>
  <c r="G3118" i="9" s="1"/>
  <c r="J3118" i="9" a="1"/>
  <c r="J3118" i="9" s="1"/>
  <c r="K3118" i="9" a="1"/>
  <c r="K3118" i="9" s="1"/>
  <c r="G3117" i="9" a="1"/>
  <c r="G3117" i="9" s="1"/>
  <c r="H3117" i="9"/>
  <c r="J3117" i="9" a="1"/>
  <c r="J3117" i="9" s="1"/>
  <c r="K3117" i="9" s="1" a="1"/>
  <c r="K3117" i="9" s="1"/>
  <c r="L3117" i="9"/>
  <c r="G3116" i="9" a="1"/>
  <c r="G3116" i="9" s="1"/>
  <c r="H3116" i="9"/>
  <c r="J3116" i="9" a="1"/>
  <c r="J3116" i="9" s="1"/>
  <c r="L3116" i="9"/>
  <c r="G3115" i="9" a="1"/>
  <c r="G3115" i="9" s="1"/>
  <c r="H3115" i="9"/>
  <c r="J3115" i="9" a="1"/>
  <c r="J3115" i="9" s="1"/>
  <c r="L3115" i="9"/>
  <c r="G3114" i="9" a="1"/>
  <c r="G3114" i="9" s="1"/>
  <c r="H3114" i="9"/>
  <c r="J3114" i="9" a="1"/>
  <c r="J3114" i="9" s="1"/>
  <c r="L3114" i="9"/>
  <c r="G3113" i="9" a="1"/>
  <c r="G3113" i="9" s="1"/>
  <c r="H3113" i="9"/>
  <c r="J3113" i="9" a="1"/>
  <c r="J3113" i="9" s="1"/>
  <c r="L3113" i="9"/>
  <c r="G3112" i="9" a="1"/>
  <c r="G3112" i="9" s="1"/>
  <c r="H3112" i="9"/>
  <c r="J3112" i="9" a="1"/>
  <c r="J3112" i="9" s="1"/>
  <c r="L3112" i="9"/>
  <c r="G3111" i="9" a="1"/>
  <c r="G3111" i="9" s="1"/>
  <c r="H3111" i="9"/>
  <c r="J3111" i="9" a="1"/>
  <c r="J3111" i="9" s="1"/>
  <c r="L3111" i="9"/>
  <c r="G3110" i="9" a="1"/>
  <c r="G3110" i="9" s="1"/>
  <c r="H3110" i="9"/>
  <c r="J3110" i="9" a="1"/>
  <c r="J3110" i="9" s="1"/>
  <c r="L3110" i="9"/>
  <c r="G3109" i="9" a="1"/>
  <c r="G3109" i="9" s="1"/>
  <c r="H3109" i="9"/>
  <c r="J3109" i="9" a="1"/>
  <c r="J3109" i="9" s="1"/>
  <c r="L3109" i="9"/>
  <c r="G3108" i="9" a="1"/>
  <c r="G3108" i="9" s="1"/>
  <c r="H3108" i="9"/>
  <c r="J3108" i="9" a="1"/>
  <c r="J3108" i="9" s="1"/>
  <c r="L3108" i="9"/>
  <c r="G3107" i="9" a="1"/>
  <c r="G3107" i="9" s="1"/>
  <c r="H3107" i="9"/>
  <c r="J3107" i="9" a="1"/>
  <c r="J3107" i="9" s="1"/>
  <c r="L3107" i="9"/>
  <c r="G3106" i="9" a="1"/>
  <c r="G3106" i="9" s="1"/>
  <c r="H3106" i="9"/>
  <c r="J3106" i="9" a="1"/>
  <c r="J3106" i="9" s="1"/>
  <c r="L3106" i="9"/>
  <c r="G3105" i="9" a="1"/>
  <c r="G3105" i="9" s="1"/>
  <c r="H3105" i="9"/>
  <c r="J3105" i="9" a="1"/>
  <c r="J3105" i="9" s="1"/>
  <c r="L3105" i="9"/>
  <c r="G3104" i="9" a="1"/>
  <c r="G3104" i="9" s="1"/>
  <c r="H3104" i="9"/>
  <c r="J3104" i="9" a="1"/>
  <c r="J3104" i="9" s="1"/>
  <c r="K3104" i="9" a="1"/>
  <c r="K3104" i="9" s="1"/>
  <c r="L3104" i="9"/>
  <c r="G3103" i="9" a="1"/>
  <c r="G3103" i="9" s="1"/>
  <c r="J3103" i="9" a="1"/>
  <c r="J3103" i="9" s="1"/>
  <c r="K3103" i="9" a="1"/>
  <c r="K3103" i="9" s="1"/>
  <c r="G3102" i="9" a="1"/>
  <c r="G3102" i="9" s="1"/>
  <c r="H3102" i="9"/>
  <c r="J3102" i="9" a="1"/>
  <c r="J3102" i="9" s="1"/>
  <c r="K3102" i="9" s="1" a="1"/>
  <c r="K3102" i="9" s="1"/>
  <c r="L3102" i="9"/>
  <c r="G3101" i="9" a="1"/>
  <c r="G3101" i="9" s="1"/>
  <c r="H3101" i="9"/>
  <c r="J3101" i="9" a="1"/>
  <c r="J3101" i="9" s="1"/>
  <c r="L3101" i="9"/>
  <c r="G3100" i="9" a="1"/>
  <c r="G3100" i="9" s="1"/>
  <c r="H3100" i="9"/>
  <c r="J3100" i="9" a="1"/>
  <c r="J3100" i="9" s="1"/>
  <c r="L3100" i="9"/>
  <c r="G3099" i="9" a="1"/>
  <c r="G3099" i="9" s="1"/>
  <c r="H3099" i="9"/>
  <c r="J3099" i="9" a="1"/>
  <c r="J3099" i="9" s="1"/>
  <c r="L3099" i="9"/>
  <c r="G3098" i="9" a="1"/>
  <c r="G3098" i="9" s="1"/>
  <c r="H3098" i="9"/>
  <c r="J3098" i="9" a="1"/>
  <c r="J3098" i="9" s="1"/>
  <c r="L3098" i="9"/>
  <c r="G3097" i="9" a="1"/>
  <c r="G3097" i="9" s="1"/>
  <c r="H3097" i="9"/>
  <c r="J3097" i="9" a="1"/>
  <c r="J3097" i="9" s="1"/>
  <c r="L3097" i="9"/>
  <c r="G3096" i="9" a="1"/>
  <c r="G3096" i="9" s="1"/>
  <c r="H3096" i="9"/>
  <c r="J3096" i="9" a="1"/>
  <c r="J3096" i="9" s="1"/>
  <c r="L3096" i="9"/>
  <c r="G3095" i="9" a="1"/>
  <c r="G3095" i="9" s="1"/>
  <c r="H3095" i="9"/>
  <c r="J3095" i="9" a="1"/>
  <c r="J3095" i="9" s="1"/>
  <c r="L3095" i="9"/>
  <c r="G3094" i="9" a="1"/>
  <c r="G3094" i="9" s="1"/>
  <c r="H3094" i="9"/>
  <c r="J3094" i="9" a="1"/>
  <c r="J3094" i="9" s="1"/>
  <c r="L3094" i="9"/>
  <c r="G3093" i="9" a="1"/>
  <c r="G3093" i="9" s="1"/>
  <c r="H3093" i="9"/>
  <c r="J3093" i="9" a="1"/>
  <c r="J3093" i="9" s="1"/>
  <c r="L3093" i="9"/>
  <c r="G3092" i="9" a="1"/>
  <c r="G3092" i="9" s="1"/>
  <c r="H3092" i="9"/>
  <c r="J3092" i="9" a="1"/>
  <c r="J3092" i="9" s="1"/>
  <c r="L3092" i="9"/>
  <c r="G3091" i="9" a="1"/>
  <c r="G3091" i="9" s="1"/>
  <c r="H3091" i="9"/>
  <c r="J3091" i="9" a="1"/>
  <c r="J3091" i="9" s="1"/>
  <c r="K3091" i="9" a="1"/>
  <c r="K3091" i="9" s="1"/>
  <c r="L3091" i="9"/>
  <c r="G3090" i="9" a="1"/>
  <c r="G3090" i="9" s="1"/>
  <c r="J3090" i="9" a="1"/>
  <c r="J3090" i="9" s="1"/>
  <c r="K3090" i="9" a="1"/>
  <c r="K3090" i="9" s="1"/>
  <c r="G3089" i="9" a="1"/>
  <c r="G3089" i="9" s="1"/>
  <c r="H3089" i="9"/>
  <c r="J3089" i="9" a="1"/>
  <c r="J3089" i="9" s="1"/>
  <c r="K3089" i="9" s="1" a="1"/>
  <c r="K3089" i="9" s="1"/>
  <c r="L3089" i="9"/>
  <c r="G3088" i="9" a="1"/>
  <c r="G3088" i="9" s="1"/>
  <c r="H3088" i="9"/>
  <c r="J3088" i="9" a="1"/>
  <c r="J3088" i="9" s="1"/>
  <c r="L3088" i="9"/>
  <c r="G3087" i="9" a="1"/>
  <c r="G3087" i="9" s="1"/>
  <c r="H3087" i="9"/>
  <c r="J3087" i="9" a="1"/>
  <c r="J3087" i="9" s="1"/>
  <c r="L3087" i="9"/>
  <c r="G3086" i="9" a="1"/>
  <c r="G3086" i="9" s="1"/>
  <c r="H3086" i="9"/>
  <c r="J3086" i="9" a="1"/>
  <c r="J3086" i="9" s="1"/>
  <c r="L3086" i="9"/>
  <c r="G3085" i="9" a="1"/>
  <c r="G3085" i="9" s="1"/>
  <c r="H3085" i="9"/>
  <c r="J3085" i="9" a="1"/>
  <c r="J3085" i="9" s="1"/>
  <c r="L3085" i="9"/>
  <c r="G3084" i="9" a="1"/>
  <c r="G3084" i="9" s="1"/>
  <c r="H3084" i="9"/>
  <c r="J3084" i="9" a="1"/>
  <c r="J3084" i="9" s="1"/>
  <c r="L3084" i="9"/>
  <c r="G3083" i="9" a="1"/>
  <c r="G3083" i="9" s="1"/>
  <c r="H3083" i="9"/>
  <c r="J3083" i="9" a="1"/>
  <c r="J3083" i="9" s="1"/>
  <c r="L3083" i="9"/>
  <c r="G3082" i="9" a="1"/>
  <c r="G3082" i="9" s="1"/>
  <c r="H3082" i="9"/>
  <c r="J3082" i="9" a="1"/>
  <c r="J3082" i="9" s="1"/>
  <c r="L3082" i="9"/>
  <c r="G3081" i="9" a="1"/>
  <c r="G3081" i="9" s="1"/>
  <c r="H3081" i="9"/>
  <c r="J3081" i="9" a="1"/>
  <c r="J3081" i="9" s="1"/>
  <c r="K3081" i="9" a="1"/>
  <c r="K3081" i="9" s="1"/>
  <c r="L3081" i="9"/>
  <c r="G3080" i="9" a="1"/>
  <c r="G3080" i="9" s="1"/>
  <c r="J3080" i="9" a="1"/>
  <c r="J3080" i="9" s="1"/>
  <c r="K3080" i="9" a="1"/>
  <c r="K3080" i="9" s="1"/>
  <c r="G3079" i="9" a="1"/>
  <c r="G3079" i="9" s="1"/>
  <c r="H3079" i="9"/>
  <c r="J3079" i="9" a="1"/>
  <c r="J3079" i="9" s="1"/>
  <c r="L3079" i="9"/>
  <c r="G3078" i="9" a="1"/>
  <c r="G3078" i="9" s="1"/>
  <c r="H3078" i="9"/>
  <c r="J3078" i="9" a="1"/>
  <c r="J3078" i="9" s="1"/>
  <c r="L3078" i="9"/>
  <c r="G3077" i="9" a="1"/>
  <c r="G3077" i="9" s="1"/>
  <c r="H3077" i="9"/>
  <c r="J3077" i="9" a="1"/>
  <c r="J3077" i="9" s="1"/>
  <c r="L3077" i="9"/>
  <c r="G3076" i="9" a="1"/>
  <c r="G3076" i="9" s="1"/>
  <c r="H3076" i="9"/>
  <c r="J3076" i="9" a="1"/>
  <c r="J3076" i="9" s="1"/>
  <c r="L3076" i="9"/>
  <c r="G3075" i="9" a="1"/>
  <c r="G3075" i="9" s="1"/>
  <c r="H3075" i="9"/>
  <c r="J3075" i="9" a="1"/>
  <c r="J3075" i="9" s="1"/>
  <c r="L3075" i="9"/>
  <c r="G3074" i="9" a="1"/>
  <c r="G3074" i="9" s="1"/>
  <c r="H3074" i="9"/>
  <c r="J3074" i="9" a="1"/>
  <c r="J3074" i="9" s="1"/>
  <c r="L3074" i="9"/>
  <c r="G3073" i="9" a="1"/>
  <c r="G3073" i="9" s="1"/>
  <c r="H3073" i="9"/>
  <c r="J3073" i="9" a="1"/>
  <c r="J3073" i="9" s="1"/>
  <c r="L3073" i="9"/>
  <c r="G3072" i="9" a="1"/>
  <c r="G3072" i="9" s="1"/>
  <c r="H3072" i="9"/>
  <c r="J3072" i="9" a="1"/>
  <c r="J3072" i="9" s="1"/>
  <c r="L3072" i="9"/>
  <c r="G3071" i="9" a="1"/>
  <c r="G3071" i="9" s="1"/>
  <c r="H3071" i="9"/>
  <c r="J3071" i="9" a="1"/>
  <c r="J3071" i="9" s="1"/>
  <c r="L3071" i="9"/>
  <c r="G3070" i="9" a="1"/>
  <c r="G3070" i="9" s="1"/>
  <c r="H3070" i="9"/>
  <c r="J3070" i="9" a="1"/>
  <c r="J3070" i="9" s="1"/>
  <c r="L3070" i="9"/>
  <c r="G3069" i="9" a="1"/>
  <c r="G3069" i="9" s="1"/>
  <c r="H3069" i="9"/>
  <c r="J3069" i="9" a="1"/>
  <c r="J3069" i="9" s="1"/>
  <c r="L3069" i="9"/>
  <c r="G3068" i="9" a="1"/>
  <c r="G3068" i="9" s="1"/>
  <c r="H3068" i="9"/>
  <c r="J3068" i="9" a="1"/>
  <c r="J3068" i="9" s="1"/>
  <c r="L3068" i="9"/>
  <c r="G3067" i="9" a="1"/>
  <c r="G3067" i="9" s="1"/>
  <c r="H3067" i="9"/>
  <c r="J3067" i="9" a="1"/>
  <c r="J3067" i="9" s="1"/>
  <c r="K3067" i="9" a="1"/>
  <c r="K3067" i="9" s="1"/>
  <c r="L3067" i="9"/>
  <c r="G3066" i="9" a="1"/>
  <c r="G3066" i="9" s="1"/>
  <c r="J3066" i="9" a="1"/>
  <c r="J3066" i="9" s="1"/>
  <c r="K3066" i="9" a="1"/>
  <c r="K3066" i="9" s="1"/>
  <c r="G3065" i="9" a="1"/>
  <c r="G3065" i="9" s="1"/>
  <c r="H3065" i="9"/>
  <c r="J3065" i="9" a="1"/>
  <c r="J3065" i="9" s="1"/>
  <c r="L3065" i="9"/>
  <c r="G3064" i="9" a="1"/>
  <c r="G3064" i="9" s="1"/>
  <c r="H3064" i="9"/>
  <c r="J3064" i="9" a="1"/>
  <c r="J3064" i="9" s="1"/>
  <c r="L3064" i="9"/>
  <c r="G3063" i="9" a="1"/>
  <c r="G3063" i="9" s="1"/>
  <c r="H3063" i="9"/>
  <c r="J3063" i="9" a="1"/>
  <c r="J3063" i="9" s="1"/>
  <c r="L3063" i="9"/>
  <c r="G3062" i="9" a="1"/>
  <c r="G3062" i="9" s="1"/>
  <c r="H3062" i="9"/>
  <c r="J3062" i="9" a="1"/>
  <c r="J3062" i="9" s="1"/>
  <c r="L3062" i="9"/>
  <c r="G3061" i="9" a="1"/>
  <c r="G3061" i="9" s="1"/>
  <c r="H3061" i="9"/>
  <c r="J3061" i="9" a="1"/>
  <c r="J3061" i="9" s="1"/>
  <c r="L3061" i="9"/>
  <c r="G3060" i="9" a="1"/>
  <c r="G3060" i="9" s="1"/>
  <c r="H3060" i="9"/>
  <c r="J3060" i="9" a="1"/>
  <c r="J3060" i="9" s="1"/>
  <c r="L3060" i="9"/>
  <c r="G3059" i="9" a="1"/>
  <c r="G3059" i="9" s="1"/>
  <c r="H3059" i="9"/>
  <c r="J3059" i="9" a="1"/>
  <c r="J3059" i="9" s="1"/>
  <c r="L3059" i="9"/>
  <c r="G3058" i="9" a="1"/>
  <c r="G3058" i="9" s="1"/>
  <c r="H3058" i="9"/>
  <c r="J3058" i="9" a="1"/>
  <c r="J3058" i="9" s="1"/>
  <c r="L3058" i="9"/>
  <c r="G3057" i="9" a="1"/>
  <c r="G3057" i="9" s="1"/>
  <c r="H3057" i="9"/>
  <c r="J3057" i="9" a="1"/>
  <c r="J3057" i="9" s="1"/>
  <c r="L3057" i="9"/>
  <c r="G3056" i="9" a="1"/>
  <c r="G3056" i="9" s="1"/>
  <c r="H3056" i="9"/>
  <c r="J3056" i="9" a="1"/>
  <c r="J3056" i="9" s="1"/>
  <c r="L3056" i="9"/>
  <c r="G3055" i="9" a="1"/>
  <c r="G3055" i="9" s="1"/>
  <c r="H3055" i="9"/>
  <c r="J3055" i="9" a="1"/>
  <c r="J3055" i="9" s="1"/>
  <c r="K3055" i="9" a="1"/>
  <c r="K3055" i="9" s="1"/>
  <c r="L3055" i="9"/>
  <c r="G3054" i="9" a="1"/>
  <c r="G3054" i="9" s="1"/>
  <c r="J3054" i="9" a="1"/>
  <c r="J3054" i="9" s="1"/>
  <c r="K3054" i="9" a="1"/>
  <c r="K3054" i="9" s="1"/>
  <c r="G3053" i="9" a="1"/>
  <c r="G3053" i="9" s="1"/>
  <c r="H3053" i="9"/>
  <c r="J3053" i="9" a="1"/>
  <c r="J3053" i="9" s="1"/>
  <c r="L3053" i="9"/>
  <c r="G3052" i="9" a="1"/>
  <c r="G3052" i="9" s="1"/>
  <c r="H3052" i="9"/>
  <c r="J3052" i="9" a="1"/>
  <c r="J3052" i="9" s="1"/>
  <c r="L3052" i="9"/>
  <c r="G3051" i="9" a="1"/>
  <c r="G3051" i="9" s="1"/>
  <c r="H3051" i="9"/>
  <c r="J3051" i="9" a="1"/>
  <c r="J3051" i="9" s="1"/>
  <c r="L3051" i="9"/>
  <c r="G3050" i="9" a="1"/>
  <c r="G3050" i="9" s="1"/>
  <c r="H3050" i="9"/>
  <c r="J3050" i="9" a="1"/>
  <c r="J3050" i="9" s="1"/>
  <c r="L3050" i="9"/>
  <c r="G3049" i="9" a="1"/>
  <c r="G3049" i="9" s="1"/>
  <c r="H3049" i="9"/>
  <c r="J3049" i="9" a="1"/>
  <c r="J3049" i="9" s="1"/>
  <c r="L3049" i="9"/>
  <c r="G3048" i="9" a="1"/>
  <c r="G3048" i="9" s="1"/>
  <c r="H3048" i="9"/>
  <c r="J3048" i="9" a="1"/>
  <c r="J3048" i="9" s="1"/>
  <c r="L3048" i="9"/>
  <c r="G3047" i="9" a="1"/>
  <c r="G3047" i="9" s="1"/>
  <c r="H3047" i="9"/>
  <c r="J3047" i="9" a="1"/>
  <c r="J3047" i="9" s="1"/>
  <c r="L3047" i="9"/>
  <c r="G3046" i="9" a="1"/>
  <c r="G3046" i="9" s="1"/>
  <c r="H3046" i="9"/>
  <c r="J3046" i="9" a="1"/>
  <c r="J3046" i="9" s="1"/>
  <c r="L3046" i="9"/>
  <c r="G3045" i="9" a="1"/>
  <c r="G3045" i="9" s="1"/>
  <c r="H3045" i="9"/>
  <c r="J3045" i="9" a="1"/>
  <c r="J3045" i="9" s="1"/>
  <c r="L3045" i="9"/>
  <c r="G3044" i="9" a="1"/>
  <c r="G3044" i="9" s="1"/>
  <c r="H3044" i="9"/>
  <c r="J3044" i="9" a="1"/>
  <c r="J3044" i="9" s="1"/>
  <c r="L3044" i="9"/>
  <c r="G3043" i="9" a="1"/>
  <c r="G3043" i="9" s="1"/>
  <c r="H3043" i="9"/>
  <c r="J3043" i="9" a="1"/>
  <c r="J3043" i="9" s="1"/>
  <c r="K3043" i="9" a="1"/>
  <c r="K3043" i="9" s="1"/>
  <c r="L3043" i="9"/>
  <c r="G3042" i="9" a="1"/>
  <c r="G3042" i="9" s="1"/>
  <c r="J3042" i="9" a="1"/>
  <c r="J3042" i="9" s="1"/>
  <c r="K3042" i="9" a="1"/>
  <c r="K3042" i="9" s="1"/>
  <c r="G3041" i="9" a="1"/>
  <c r="G3041" i="9" s="1"/>
  <c r="H3041" i="9"/>
  <c r="J3041" i="9" a="1"/>
  <c r="J3041" i="9" s="1"/>
  <c r="L3041" i="9"/>
  <c r="G3040" i="9" a="1"/>
  <c r="G3040" i="9" s="1"/>
  <c r="H3040" i="9"/>
  <c r="J3040" i="9" a="1"/>
  <c r="J3040" i="9" s="1"/>
  <c r="L3040" i="9"/>
  <c r="G3039" i="9" a="1"/>
  <c r="G3039" i="9" s="1"/>
  <c r="H3039" i="9"/>
  <c r="J3039" i="9" a="1"/>
  <c r="J3039" i="9" s="1"/>
  <c r="L3039" i="9"/>
  <c r="G3038" i="9" a="1"/>
  <c r="G3038" i="9" s="1"/>
  <c r="H3038" i="9"/>
  <c r="J3038" i="9" a="1"/>
  <c r="J3038" i="9" s="1"/>
  <c r="L3038" i="9"/>
  <c r="G3037" i="9" a="1"/>
  <c r="G3037" i="9" s="1"/>
  <c r="H3037" i="9"/>
  <c r="J3037" i="9" a="1"/>
  <c r="J3037" i="9" s="1"/>
  <c r="L3037" i="9"/>
  <c r="G3036" i="9" a="1"/>
  <c r="G3036" i="9" s="1"/>
  <c r="H3036" i="9"/>
  <c r="J3036" i="9" a="1"/>
  <c r="J3036" i="9" s="1"/>
  <c r="L3036" i="9"/>
  <c r="G3035" i="9" a="1"/>
  <c r="G3035" i="9" s="1"/>
  <c r="H3035" i="9"/>
  <c r="J3035" i="9" a="1"/>
  <c r="J3035" i="9" s="1"/>
  <c r="L3035" i="9"/>
  <c r="G3034" i="9" a="1"/>
  <c r="G3034" i="9" s="1"/>
  <c r="H3034" i="9"/>
  <c r="J3034" i="9" a="1"/>
  <c r="J3034" i="9" s="1"/>
  <c r="L3034" i="9"/>
  <c r="G3033" i="9" a="1"/>
  <c r="G3033" i="9" s="1"/>
  <c r="H3033" i="9"/>
  <c r="J3033" i="9" a="1"/>
  <c r="J3033" i="9" s="1"/>
  <c r="L3033" i="9"/>
  <c r="G3032" i="9" a="1"/>
  <c r="G3032" i="9" s="1"/>
  <c r="H3032" i="9"/>
  <c r="J3032" i="9" a="1"/>
  <c r="J3032" i="9" s="1"/>
  <c r="L3032" i="9"/>
  <c r="G3031" i="9" a="1"/>
  <c r="G3031" i="9" s="1"/>
  <c r="H3031" i="9"/>
  <c r="J3031" i="9" a="1"/>
  <c r="J3031" i="9" s="1"/>
  <c r="L3031" i="9"/>
  <c r="G3030" i="9" a="1"/>
  <c r="G3030" i="9" s="1"/>
  <c r="H3030" i="9"/>
  <c r="J3030" i="9" a="1"/>
  <c r="J3030" i="9" s="1"/>
  <c r="K3030" i="9" a="1"/>
  <c r="K3030" i="9" s="1"/>
  <c r="L3030" i="9"/>
  <c r="G3029" i="9" a="1"/>
  <c r="G3029" i="9" s="1"/>
  <c r="J3029" i="9" a="1"/>
  <c r="J3029" i="9" s="1"/>
  <c r="K3029" i="9" a="1"/>
  <c r="K3029" i="9" s="1"/>
  <c r="G3026" i="9" a="1"/>
  <c r="G3026" i="9" s="1"/>
  <c r="H3026" i="9"/>
  <c r="J3026" i="9" a="1"/>
  <c r="J3026" i="9" s="1"/>
  <c r="L3026" i="9"/>
  <c r="G3027" i="9" a="1"/>
  <c r="G3027" i="9" s="1"/>
  <c r="H3027" i="9"/>
  <c r="J3027" i="9" a="1"/>
  <c r="J3027" i="9" s="1"/>
  <c r="L3027" i="9"/>
  <c r="G3023" i="9" a="1"/>
  <c r="G3023" i="9" s="1"/>
  <c r="H3023" i="9"/>
  <c r="J3023" i="9" a="1"/>
  <c r="J3023" i="9" s="1"/>
  <c r="L3023" i="9"/>
  <c r="G3024" i="9" a="1"/>
  <c r="G3024" i="9" s="1"/>
  <c r="H3024" i="9"/>
  <c r="J3024" i="9" a="1"/>
  <c r="J3024" i="9" s="1"/>
  <c r="L3024" i="9"/>
  <c r="G3020" i="9" a="1"/>
  <c r="G3020" i="9" s="1"/>
  <c r="H3020" i="9"/>
  <c r="J3020" i="9" a="1"/>
  <c r="J3020" i="9" s="1"/>
  <c r="L3020" i="9"/>
  <c r="G3021" i="9" a="1"/>
  <c r="G3021" i="9" s="1"/>
  <c r="H3021" i="9"/>
  <c r="J3021" i="9" a="1"/>
  <c r="J3021" i="9" s="1"/>
  <c r="L3021" i="9"/>
  <c r="G3028" i="9" a="1"/>
  <c r="G3028" i="9" s="1"/>
  <c r="H3028" i="9"/>
  <c r="J3028" i="9" a="1"/>
  <c r="J3028" i="9" s="1"/>
  <c r="L3028" i="9"/>
  <c r="G3025" i="9" a="1"/>
  <c r="G3025" i="9" s="1"/>
  <c r="H3025" i="9"/>
  <c r="J3025" i="9" a="1"/>
  <c r="J3025" i="9" s="1"/>
  <c r="L3025" i="9"/>
  <c r="G3022" i="9" a="1"/>
  <c r="G3022" i="9" s="1"/>
  <c r="H3022" i="9"/>
  <c r="J3022" i="9" a="1"/>
  <c r="J3022" i="9" s="1"/>
  <c r="L3022" i="9"/>
  <c r="G3019" i="9" a="1"/>
  <c r="G3019" i="9" s="1"/>
  <c r="H3019" i="9"/>
  <c r="J3019" i="9" a="1"/>
  <c r="J3019" i="9" s="1"/>
  <c r="L3019" i="9"/>
  <c r="G3018" i="9" a="1"/>
  <c r="G3018" i="9" s="1"/>
  <c r="H3018" i="9"/>
  <c r="J3018" i="9" a="1"/>
  <c r="J3018" i="9" s="1"/>
  <c r="L3018" i="9"/>
  <c r="G3017" i="9" a="1"/>
  <c r="G3017" i="9" s="1"/>
  <c r="H3017" i="9"/>
  <c r="J3017" i="9" a="1"/>
  <c r="J3017" i="9" s="1"/>
  <c r="L3017" i="9"/>
  <c r="G3016" i="9" a="1"/>
  <c r="G3016" i="9" s="1"/>
  <c r="H3016" i="9"/>
  <c r="J3016" i="9" a="1"/>
  <c r="J3016" i="9" s="1"/>
  <c r="L3016" i="9"/>
  <c r="G3015" i="9" a="1"/>
  <c r="G3015" i="9" s="1"/>
  <c r="H3015" i="9"/>
  <c r="J3015" i="9" a="1"/>
  <c r="J3015" i="9" s="1"/>
  <c r="L3015" i="9"/>
  <c r="G3014" i="9" a="1"/>
  <c r="G3014" i="9" s="1"/>
  <c r="H3014" i="9"/>
  <c r="J3014" i="9" a="1"/>
  <c r="J3014" i="9" s="1"/>
  <c r="L3014" i="9"/>
  <c r="G3013" i="9" a="1"/>
  <c r="G3013" i="9" s="1"/>
  <c r="H3013" i="9"/>
  <c r="J3013" i="9" a="1"/>
  <c r="J3013" i="9" s="1"/>
  <c r="K3013" i="9" a="1"/>
  <c r="K3013" i="9" s="1"/>
  <c r="L3013" i="9"/>
  <c r="G3012" i="9" a="1"/>
  <c r="G3012" i="9" s="1"/>
  <c r="J3012" i="9" a="1"/>
  <c r="J3012" i="9" s="1"/>
  <c r="K3012" i="9" a="1"/>
  <c r="K3012" i="9" s="1"/>
  <c r="G3011" i="9" a="1"/>
  <c r="G3011" i="9" s="1"/>
  <c r="H3011" i="9"/>
  <c r="J3011" i="9" a="1"/>
  <c r="J3011" i="9" s="1"/>
  <c r="K3011" i="9" s="1" a="1"/>
  <c r="K3011" i="9" s="1"/>
  <c r="L3011" i="9"/>
  <c r="G3010" i="9" a="1"/>
  <c r="G3010" i="9" s="1"/>
  <c r="H3010" i="9"/>
  <c r="J3010" i="9" a="1"/>
  <c r="J3010" i="9" s="1"/>
  <c r="L3010" i="9"/>
  <c r="G3009" i="9" a="1"/>
  <c r="G3009" i="9" s="1"/>
  <c r="H3009" i="9"/>
  <c r="J3009" i="9" a="1"/>
  <c r="J3009" i="9" s="1"/>
  <c r="L3009" i="9"/>
  <c r="G3008" i="9" a="1"/>
  <c r="G3008" i="9" s="1"/>
  <c r="H3008" i="9"/>
  <c r="J3008" i="9" a="1"/>
  <c r="J3008" i="9" s="1"/>
  <c r="L3008" i="9"/>
  <c r="G3007" i="9" a="1"/>
  <c r="G3007" i="9" s="1"/>
  <c r="H3007" i="9"/>
  <c r="J3007" i="9" a="1"/>
  <c r="J3007" i="9" s="1"/>
  <c r="L3007" i="9"/>
  <c r="G3006" i="9" a="1"/>
  <c r="G3006" i="9" s="1"/>
  <c r="H3006" i="9"/>
  <c r="J3006" i="9" a="1"/>
  <c r="J3006" i="9" s="1"/>
  <c r="L3006" i="9"/>
  <c r="G3005" i="9" a="1"/>
  <c r="G3005" i="9" s="1"/>
  <c r="H3005" i="9"/>
  <c r="J3005" i="9" a="1"/>
  <c r="J3005" i="9" s="1"/>
  <c r="L3005" i="9"/>
  <c r="G3004" i="9" a="1"/>
  <c r="G3004" i="9" s="1"/>
  <c r="H3004" i="9"/>
  <c r="J3004" i="9" a="1"/>
  <c r="J3004" i="9" s="1"/>
  <c r="K3004" i="9" a="1"/>
  <c r="K3004" i="9" s="1"/>
  <c r="L3004" i="9"/>
  <c r="G3003" i="9" a="1"/>
  <c r="G3003" i="9" s="1"/>
  <c r="J3003" i="9" a="1"/>
  <c r="J3003" i="9" s="1"/>
  <c r="K3003" i="9" a="1"/>
  <c r="K3003" i="9" s="1"/>
  <c r="G3002" i="9" a="1"/>
  <c r="G3002" i="9" s="1"/>
  <c r="H3002" i="9"/>
  <c r="J3002" i="9" a="1"/>
  <c r="J3002" i="9" s="1"/>
  <c r="L3002" i="9"/>
  <c r="G3001" i="9" a="1"/>
  <c r="G3001" i="9" s="1"/>
  <c r="H3001" i="9"/>
  <c r="J3001" i="9" a="1"/>
  <c r="J3001" i="9" s="1"/>
  <c r="L3001" i="9"/>
  <c r="G3000" i="9" a="1"/>
  <c r="G3000" i="9" s="1"/>
  <c r="H3000" i="9"/>
  <c r="J3000" i="9" a="1"/>
  <c r="J3000" i="9" s="1"/>
  <c r="L3000" i="9"/>
  <c r="G2999" i="9" a="1"/>
  <c r="G2999" i="9" s="1"/>
  <c r="H2999" i="9"/>
  <c r="J2999" i="9" a="1"/>
  <c r="J2999" i="9" s="1"/>
  <c r="L2999" i="9"/>
  <c r="G2998" i="9" a="1"/>
  <c r="G2998" i="9" s="1"/>
  <c r="H2998" i="9"/>
  <c r="J2998" i="9" a="1"/>
  <c r="J2998" i="9" s="1"/>
  <c r="L2998" i="9"/>
  <c r="G2997" i="9" a="1"/>
  <c r="G2997" i="9" s="1"/>
  <c r="H2997" i="9"/>
  <c r="J2997" i="9" a="1"/>
  <c r="J2997" i="9" s="1"/>
  <c r="L2997" i="9"/>
  <c r="G2996" i="9" a="1"/>
  <c r="G2996" i="9" s="1"/>
  <c r="H2996" i="9"/>
  <c r="J2996" i="9" a="1"/>
  <c r="J2996" i="9" s="1"/>
  <c r="L2996" i="9"/>
  <c r="G2995" i="9" a="1"/>
  <c r="G2995" i="9" s="1"/>
  <c r="H2995" i="9"/>
  <c r="J2995" i="9" a="1"/>
  <c r="J2995" i="9" s="1"/>
  <c r="L2995" i="9"/>
  <c r="G2994" i="9" a="1"/>
  <c r="G2994" i="9" s="1"/>
  <c r="H2994" i="9"/>
  <c r="J2994" i="9" a="1"/>
  <c r="J2994" i="9" s="1"/>
  <c r="L2994" i="9"/>
  <c r="G2993" i="9" a="1"/>
  <c r="G2993" i="9" s="1"/>
  <c r="H2993" i="9"/>
  <c r="J2993" i="9" a="1"/>
  <c r="J2993" i="9" s="1"/>
  <c r="K2993" i="9" a="1"/>
  <c r="K2993" i="9" s="1"/>
  <c r="L2993" i="9"/>
  <c r="G2992" i="9" a="1"/>
  <c r="G2992" i="9" s="1"/>
  <c r="J2992" i="9" a="1"/>
  <c r="J2992" i="9" s="1"/>
  <c r="K2992" i="9" a="1"/>
  <c r="K2992" i="9" s="1"/>
  <c r="G2991" i="9" a="1"/>
  <c r="G2991" i="9" s="1"/>
  <c r="H2991" i="9"/>
  <c r="J2991" i="9" a="1"/>
  <c r="J2991" i="9" s="1"/>
  <c r="K2991" i="9" s="1" a="1"/>
  <c r="K2991" i="9" s="1"/>
  <c r="L2991" i="9"/>
  <c r="G2990" i="9" a="1"/>
  <c r="G2990" i="9" s="1"/>
  <c r="H2990" i="9"/>
  <c r="J2990" i="9" a="1"/>
  <c r="J2990" i="9" s="1"/>
  <c r="L2990" i="9"/>
  <c r="G2989" i="9" a="1"/>
  <c r="G2989" i="9" s="1"/>
  <c r="H2989" i="9"/>
  <c r="J2989" i="9" a="1"/>
  <c r="J2989" i="9" s="1"/>
  <c r="L2989" i="9"/>
  <c r="G2988" i="9" a="1"/>
  <c r="G2988" i="9" s="1"/>
  <c r="H2988" i="9"/>
  <c r="J2988" i="9" a="1"/>
  <c r="J2988" i="9" s="1"/>
  <c r="L2988" i="9"/>
  <c r="G2987" i="9" a="1"/>
  <c r="G2987" i="9" s="1"/>
  <c r="H2987" i="9"/>
  <c r="J2987" i="9" a="1"/>
  <c r="J2987" i="9" s="1"/>
  <c r="L2987" i="9"/>
  <c r="G2986" i="9" a="1"/>
  <c r="G2986" i="9" s="1"/>
  <c r="H2986" i="9"/>
  <c r="J2986" i="9" a="1"/>
  <c r="J2986" i="9" s="1"/>
  <c r="L2986" i="9"/>
  <c r="G2985" i="9" a="1"/>
  <c r="G2985" i="9" s="1"/>
  <c r="H2985" i="9"/>
  <c r="J2985" i="9" a="1"/>
  <c r="J2985" i="9" s="1"/>
  <c r="L2985" i="9"/>
  <c r="G2984" i="9" a="1"/>
  <c r="G2984" i="9" s="1"/>
  <c r="H2984" i="9"/>
  <c r="J2984" i="9" a="1"/>
  <c r="J2984" i="9" s="1"/>
  <c r="L2984" i="9"/>
  <c r="G2983" i="9" a="1"/>
  <c r="G2983" i="9" s="1"/>
  <c r="H2983" i="9"/>
  <c r="J2983" i="9" a="1"/>
  <c r="J2983" i="9" s="1"/>
  <c r="L2983" i="9"/>
  <c r="G2982" i="9" a="1"/>
  <c r="G2982" i="9" s="1"/>
  <c r="H2982" i="9"/>
  <c r="J2982" i="9" a="1"/>
  <c r="J2982" i="9" s="1"/>
  <c r="L2982" i="9"/>
  <c r="G2981" i="9" a="1"/>
  <c r="G2981" i="9" s="1"/>
  <c r="H2981" i="9"/>
  <c r="J2981" i="9" a="1"/>
  <c r="J2981" i="9" s="1"/>
  <c r="K2981" i="9" a="1"/>
  <c r="K2981" i="9" s="1"/>
  <c r="L2981" i="9"/>
  <c r="G2980" i="9" a="1"/>
  <c r="G2980" i="9" s="1"/>
  <c r="J2980" i="9" a="1"/>
  <c r="J2980" i="9" s="1"/>
  <c r="K2980" i="9" a="1"/>
  <c r="K2980" i="9" s="1"/>
  <c r="G2979" i="9" a="1"/>
  <c r="G2979" i="9" s="1"/>
  <c r="H2979" i="9"/>
  <c r="J2979" i="9" a="1"/>
  <c r="J2979" i="9" s="1"/>
  <c r="K2979" i="9" s="1" a="1"/>
  <c r="K2979" i="9" s="1"/>
  <c r="L2979" i="9"/>
  <c r="G2978" i="9" a="1"/>
  <c r="G2978" i="9" s="1"/>
  <c r="H2978" i="9"/>
  <c r="J2978" i="9" a="1"/>
  <c r="J2978" i="9" s="1"/>
  <c r="L2978" i="9"/>
  <c r="G2977" i="9" a="1"/>
  <c r="G2977" i="9" s="1"/>
  <c r="H2977" i="9"/>
  <c r="J2977" i="9" a="1"/>
  <c r="J2977" i="9" s="1"/>
  <c r="L2977" i="9"/>
  <c r="G2976" i="9" a="1"/>
  <c r="G2976" i="9" s="1"/>
  <c r="H2976" i="9"/>
  <c r="J2976" i="9" a="1"/>
  <c r="J2976" i="9" s="1"/>
  <c r="L2976" i="9"/>
  <c r="G2975" i="9" a="1"/>
  <c r="G2975" i="9" s="1"/>
  <c r="H2975" i="9"/>
  <c r="J2975" i="9" a="1"/>
  <c r="J2975" i="9" s="1"/>
  <c r="L2975" i="9"/>
  <c r="G2974" i="9" a="1"/>
  <c r="G2974" i="9" s="1"/>
  <c r="H2974" i="9"/>
  <c r="J2974" i="9" a="1"/>
  <c r="J2974" i="9" s="1"/>
  <c r="L2974" i="9"/>
  <c r="G2973" i="9" a="1"/>
  <c r="G2973" i="9" s="1"/>
  <c r="H2973" i="9"/>
  <c r="J2973" i="9" a="1"/>
  <c r="J2973" i="9" s="1"/>
  <c r="L2973" i="9"/>
  <c r="G2972" i="9" a="1"/>
  <c r="G2972" i="9" s="1"/>
  <c r="H2972" i="9"/>
  <c r="J2972" i="9" a="1"/>
  <c r="J2972" i="9" s="1"/>
  <c r="L2972" i="9"/>
  <c r="G2971" i="9" a="1"/>
  <c r="G2971" i="9" s="1"/>
  <c r="H2971" i="9"/>
  <c r="J2971" i="9" a="1"/>
  <c r="J2971" i="9" s="1"/>
  <c r="L2971" i="9"/>
  <c r="G2970" i="9" a="1"/>
  <c r="G2970" i="9" s="1"/>
  <c r="H2970" i="9"/>
  <c r="J2970" i="9" a="1"/>
  <c r="J2970" i="9" s="1"/>
  <c r="L2970" i="9"/>
  <c r="G2969" i="9" a="1"/>
  <c r="G2969" i="9" s="1"/>
  <c r="H2969" i="9"/>
  <c r="J2969" i="9" a="1"/>
  <c r="J2969" i="9" s="1"/>
  <c r="L2969" i="9"/>
  <c r="G2968" i="9" a="1"/>
  <c r="G2968" i="9" s="1"/>
  <c r="H2968" i="9"/>
  <c r="J2968" i="9" a="1"/>
  <c r="J2968" i="9" s="1"/>
  <c r="K2968" i="9" a="1"/>
  <c r="K2968" i="9" s="1"/>
  <c r="L2968" i="9"/>
  <c r="G2967" i="9" a="1"/>
  <c r="G2967" i="9" s="1"/>
  <c r="J2967" i="9" a="1"/>
  <c r="J2967" i="9" s="1"/>
  <c r="K2967" i="9" a="1"/>
  <c r="K2967" i="9" s="1"/>
  <c r="G2966" i="9" a="1"/>
  <c r="G2966" i="9" s="1"/>
  <c r="H2966" i="9"/>
  <c r="J2966" i="9" a="1"/>
  <c r="J2966" i="9" s="1"/>
  <c r="L2966" i="9"/>
  <c r="G2965" i="9" a="1"/>
  <c r="G2965" i="9" s="1"/>
  <c r="H2965" i="9"/>
  <c r="J2965" i="9" a="1"/>
  <c r="J2965" i="9" s="1"/>
  <c r="L2965" i="9"/>
  <c r="G2964" i="9" a="1"/>
  <c r="G2964" i="9" s="1"/>
  <c r="H2964" i="9"/>
  <c r="J2964" i="9" a="1"/>
  <c r="J2964" i="9" s="1"/>
  <c r="L2964" i="9"/>
  <c r="G2963" i="9" a="1"/>
  <c r="G2963" i="9" s="1"/>
  <c r="H2963" i="9"/>
  <c r="J2963" i="9" a="1"/>
  <c r="J2963" i="9" s="1"/>
  <c r="L2963" i="9"/>
  <c r="G2962" i="9" a="1"/>
  <c r="G2962" i="9" s="1"/>
  <c r="H2962" i="9"/>
  <c r="J2962" i="9" a="1"/>
  <c r="J2962" i="9" s="1"/>
  <c r="L2962" i="9"/>
  <c r="G2961" i="9" a="1"/>
  <c r="G2961" i="9" s="1"/>
  <c r="H2961" i="9"/>
  <c r="J2961" i="9" a="1"/>
  <c r="J2961" i="9" s="1"/>
  <c r="L2961" i="9"/>
  <c r="G2960" i="9" a="1"/>
  <c r="G2960" i="9" s="1"/>
  <c r="H2960" i="9"/>
  <c r="J2960" i="9" a="1"/>
  <c r="J2960" i="9" s="1"/>
  <c r="L2960" i="9"/>
  <c r="G2959" i="9" a="1"/>
  <c r="G2959" i="9" s="1"/>
  <c r="H2959" i="9"/>
  <c r="J2959" i="9" a="1"/>
  <c r="J2959" i="9" s="1"/>
  <c r="L2959" i="9"/>
  <c r="G2958" i="9" a="1"/>
  <c r="G2958" i="9" s="1"/>
  <c r="H2958" i="9"/>
  <c r="J2958" i="9" a="1"/>
  <c r="J2958" i="9" s="1"/>
  <c r="L2958" i="9"/>
  <c r="G2957" i="9" a="1"/>
  <c r="G2957" i="9" s="1"/>
  <c r="H2957" i="9"/>
  <c r="J2957" i="9" a="1"/>
  <c r="J2957" i="9" s="1"/>
  <c r="L2957" i="9"/>
  <c r="G2956" i="9" a="1"/>
  <c r="G2956" i="9" s="1"/>
  <c r="H2956" i="9"/>
  <c r="J2956" i="9" a="1"/>
  <c r="J2956" i="9" s="1"/>
  <c r="L2956" i="9"/>
  <c r="G2955" i="9" a="1"/>
  <c r="G2955" i="9" s="1"/>
  <c r="H2955" i="9"/>
  <c r="J2955" i="9" a="1"/>
  <c r="J2955" i="9" s="1"/>
  <c r="K2955" i="9" a="1"/>
  <c r="K2955" i="9" s="1"/>
  <c r="L2955" i="9"/>
  <c r="G2954" i="9" a="1"/>
  <c r="G2954" i="9" s="1"/>
  <c r="J2954" i="9" a="1"/>
  <c r="J2954" i="9" s="1"/>
  <c r="K2954" i="9" a="1"/>
  <c r="K2954" i="9" s="1"/>
  <c r="G2953" i="9" a="1"/>
  <c r="G2953" i="9" s="1"/>
  <c r="H2953" i="9"/>
  <c r="J2953" i="9" a="1"/>
  <c r="J2953" i="9" s="1"/>
  <c r="L2953" i="9"/>
  <c r="G2952" i="9" a="1"/>
  <c r="G2952" i="9" s="1"/>
  <c r="H2952" i="9"/>
  <c r="J2952" i="9" a="1"/>
  <c r="J2952" i="9" s="1"/>
  <c r="L2952" i="9"/>
  <c r="G2951" i="9" a="1"/>
  <c r="G2951" i="9" s="1"/>
  <c r="H2951" i="9"/>
  <c r="J2951" i="9" a="1"/>
  <c r="J2951" i="9" s="1"/>
  <c r="L2951" i="9"/>
  <c r="G2950" i="9" a="1"/>
  <c r="G2950" i="9" s="1"/>
  <c r="H2950" i="9"/>
  <c r="J2950" i="9" a="1"/>
  <c r="J2950" i="9" s="1"/>
  <c r="L2950" i="9"/>
  <c r="G2949" i="9" a="1"/>
  <c r="G2949" i="9" s="1"/>
  <c r="H2949" i="9"/>
  <c r="J2949" i="9" a="1"/>
  <c r="J2949" i="9" s="1"/>
  <c r="L2949" i="9"/>
  <c r="G2948" i="9" a="1"/>
  <c r="G2948" i="9" s="1"/>
  <c r="H2948" i="9"/>
  <c r="J2948" i="9" a="1"/>
  <c r="J2948" i="9" s="1"/>
  <c r="L2948" i="9"/>
  <c r="G2947" i="9" a="1"/>
  <c r="G2947" i="9" s="1"/>
  <c r="H2947" i="9"/>
  <c r="J2947" i="9" a="1"/>
  <c r="J2947" i="9" s="1"/>
  <c r="L2947" i="9"/>
  <c r="G2946" i="9" a="1"/>
  <c r="G2946" i="9" s="1"/>
  <c r="H2946" i="9"/>
  <c r="J2946" i="9" a="1"/>
  <c r="J2946" i="9" s="1"/>
  <c r="L2946" i="9"/>
  <c r="G2945" i="9" a="1"/>
  <c r="G2945" i="9" s="1"/>
  <c r="H2945" i="9"/>
  <c r="J2945" i="9" a="1"/>
  <c r="J2945" i="9" s="1"/>
  <c r="L2945" i="9"/>
  <c r="G2944" i="9" a="1"/>
  <c r="G2944" i="9" s="1"/>
  <c r="H2944" i="9"/>
  <c r="J2944" i="9" a="1"/>
  <c r="J2944" i="9" s="1"/>
  <c r="L2944" i="9"/>
  <c r="G2943" i="9" a="1"/>
  <c r="G2943" i="9" s="1"/>
  <c r="H2943" i="9"/>
  <c r="J2943" i="9" a="1"/>
  <c r="J2943" i="9" s="1"/>
  <c r="L2943" i="9"/>
  <c r="G2942" i="9" a="1"/>
  <c r="G2942" i="9" s="1"/>
  <c r="H2942" i="9"/>
  <c r="J2942" i="9" a="1"/>
  <c r="J2942" i="9" s="1"/>
  <c r="L2942" i="9"/>
  <c r="G2941" i="9" a="1"/>
  <c r="G2941" i="9" s="1"/>
  <c r="H2941" i="9"/>
  <c r="J2941" i="9" a="1"/>
  <c r="J2941" i="9" s="1"/>
  <c r="L2941" i="9"/>
  <c r="G2940" i="9" a="1"/>
  <c r="G2940" i="9" s="1"/>
  <c r="H2940" i="9"/>
  <c r="J2940" i="9" a="1"/>
  <c r="J2940" i="9" s="1"/>
  <c r="L2940" i="9"/>
  <c r="G2939" i="9" a="1"/>
  <c r="G2939" i="9" s="1"/>
  <c r="H2939" i="9"/>
  <c r="J2939" i="9" a="1"/>
  <c r="J2939" i="9" s="1"/>
  <c r="K2939" i="9" a="1"/>
  <c r="K2939" i="9" s="1"/>
  <c r="L2939" i="9"/>
  <c r="G2938" i="9" a="1"/>
  <c r="G2938" i="9" s="1"/>
  <c r="J2938" i="9" a="1"/>
  <c r="J2938" i="9" s="1"/>
  <c r="K2938" i="9" a="1"/>
  <c r="K2938" i="9" s="1"/>
  <c r="G2937" i="9" a="1"/>
  <c r="G2937" i="9" s="1"/>
  <c r="H2937" i="9"/>
  <c r="J2937" i="9" a="1"/>
  <c r="J2937" i="9" s="1"/>
  <c r="K2937" i="9" s="1" a="1"/>
  <c r="K2937" i="9" s="1"/>
  <c r="L2937" i="9"/>
  <c r="G2936" i="9" a="1"/>
  <c r="G2936" i="9" s="1"/>
  <c r="H2936" i="9"/>
  <c r="J2936" i="9" a="1"/>
  <c r="J2936" i="9" s="1"/>
  <c r="L2936" i="9"/>
  <c r="G2935" i="9" a="1"/>
  <c r="G2935" i="9" s="1"/>
  <c r="H2935" i="9"/>
  <c r="J2935" i="9" a="1"/>
  <c r="J2935" i="9" s="1"/>
  <c r="L2935" i="9"/>
  <c r="G2934" i="9" a="1"/>
  <c r="G2934" i="9" s="1"/>
  <c r="H2934" i="9"/>
  <c r="J2934" i="9" a="1"/>
  <c r="J2934" i="9" s="1"/>
  <c r="L2934" i="9"/>
  <c r="G2933" i="9" a="1"/>
  <c r="G2933" i="9" s="1"/>
  <c r="H2933" i="9"/>
  <c r="J2933" i="9" a="1"/>
  <c r="J2933" i="9" s="1"/>
  <c r="L2933" i="9"/>
  <c r="G2932" i="9" a="1"/>
  <c r="G2932" i="9" s="1"/>
  <c r="H2932" i="9"/>
  <c r="J2932" i="9" a="1"/>
  <c r="J2932" i="9" s="1"/>
  <c r="L2932" i="9"/>
  <c r="G2931" i="9" a="1"/>
  <c r="G2931" i="9" s="1"/>
  <c r="H2931" i="9"/>
  <c r="J2931" i="9" a="1"/>
  <c r="J2931" i="9" s="1"/>
  <c r="L2931" i="9"/>
  <c r="G2930" i="9" a="1"/>
  <c r="G2930" i="9" s="1"/>
  <c r="H2930" i="9"/>
  <c r="J2930" i="9" a="1"/>
  <c r="J2930" i="9" s="1"/>
  <c r="L2930" i="9"/>
  <c r="G2929" i="9" a="1"/>
  <c r="G2929" i="9" s="1"/>
  <c r="H2929" i="9"/>
  <c r="J2929" i="9" a="1"/>
  <c r="J2929" i="9" s="1"/>
  <c r="L2929" i="9"/>
  <c r="G2928" i="9" a="1"/>
  <c r="G2928" i="9" s="1"/>
  <c r="H2928" i="9"/>
  <c r="J2928" i="9" a="1"/>
  <c r="J2928" i="9" s="1"/>
  <c r="L2928" i="9"/>
  <c r="G2927" i="9" a="1"/>
  <c r="G2927" i="9" s="1"/>
  <c r="H2927" i="9"/>
  <c r="J2927" i="9" a="1"/>
  <c r="J2927" i="9" s="1"/>
  <c r="K2927" i="9" a="1"/>
  <c r="K2927" i="9" s="1"/>
  <c r="L2927" i="9"/>
  <c r="G2926" i="9" a="1"/>
  <c r="G2926" i="9" s="1"/>
  <c r="J2926" i="9" a="1"/>
  <c r="J2926" i="9" s="1"/>
  <c r="K2926" i="9" a="1"/>
  <c r="K2926" i="9" s="1"/>
  <c r="G2925" i="9" a="1"/>
  <c r="G2925" i="9" s="1"/>
  <c r="H2925" i="9"/>
  <c r="J2925" i="9" a="1"/>
  <c r="J2925" i="9" s="1"/>
  <c r="K2925" i="9" s="1" a="1"/>
  <c r="K2925" i="9" s="1"/>
  <c r="L2925" i="9"/>
  <c r="G2924" i="9" a="1"/>
  <c r="G2924" i="9" s="1"/>
  <c r="H2924" i="9"/>
  <c r="J2924" i="9" a="1"/>
  <c r="J2924" i="9" s="1"/>
  <c r="L2924" i="9"/>
  <c r="G2923" i="9" a="1"/>
  <c r="G2923" i="9" s="1"/>
  <c r="H2923" i="9"/>
  <c r="J2923" i="9" a="1"/>
  <c r="J2923" i="9" s="1"/>
  <c r="L2923" i="9"/>
  <c r="G2922" i="9" a="1"/>
  <c r="G2922" i="9" s="1"/>
  <c r="H2922" i="9"/>
  <c r="J2922" i="9" a="1"/>
  <c r="J2922" i="9" s="1"/>
  <c r="L2922" i="9"/>
  <c r="G2921" i="9" a="1"/>
  <c r="G2921" i="9" s="1"/>
  <c r="H2921" i="9"/>
  <c r="J2921" i="9" a="1"/>
  <c r="J2921" i="9" s="1"/>
  <c r="L2921" i="9"/>
  <c r="G2920" i="9" a="1"/>
  <c r="G2920" i="9" s="1"/>
  <c r="H2920" i="9"/>
  <c r="J2920" i="9" a="1"/>
  <c r="J2920" i="9" s="1"/>
  <c r="L2920" i="9"/>
  <c r="G2919" i="9" a="1"/>
  <c r="G2919" i="9" s="1"/>
  <c r="H2919" i="9"/>
  <c r="J2919" i="9" a="1"/>
  <c r="J2919" i="9" s="1"/>
  <c r="L2919" i="9"/>
  <c r="G2918" i="9" a="1"/>
  <c r="G2918" i="9" s="1"/>
  <c r="H2918" i="9"/>
  <c r="J2918" i="9" a="1"/>
  <c r="J2918" i="9" s="1"/>
  <c r="K2918" i="9" a="1"/>
  <c r="K2918" i="9" s="1"/>
  <c r="L2918" i="9"/>
  <c r="G2917" i="9" a="1"/>
  <c r="G2917" i="9" s="1"/>
  <c r="J2917" i="9" a="1"/>
  <c r="J2917" i="9" s="1"/>
  <c r="K2917" i="9" a="1"/>
  <c r="K2917" i="9" s="1"/>
  <c r="G3" i="9" a="1"/>
  <c r="G3" i="9" s="1"/>
  <c r="H3" i="9"/>
  <c r="J3" i="9" a="1"/>
  <c r="J3" i="9" s="1"/>
  <c r="L3" i="9"/>
  <c r="G4" i="9" a="1"/>
  <c r="G4" i="9" s="1"/>
  <c r="H4" i="9"/>
  <c r="J4" i="9" a="1"/>
  <c r="J4" i="9" s="1"/>
  <c r="L4" i="9"/>
  <c r="G5" i="9" a="1"/>
  <c r="G5" i="9" s="1"/>
  <c r="H5" i="9"/>
  <c r="J5" i="9" a="1"/>
  <c r="J5" i="9" s="1"/>
  <c r="L5" i="9"/>
  <c r="G6" i="9" a="1"/>
  <c r="G6" i="9" s="1"/>
  <c r="H6" i="9"/>
  <c r="J6" i="9" a="1"/>
  <c r="J6" i="9" s="1"/>
  <c r="L6" i="9"/>
  <c r="G7" i="9" a="1"/>
  <c r="G7" i="9" s="1"/>
  <c r="H7" i="9"/>
  <c r="J7" i="9" a="1"/>
  <c r="J7" i="9" s="1"/>
  <c r="L7" i="9"/>
  <c r="G8" i="9" a="1"/>
  <c r="G8" i="9" s="1"/>
  <c r="H8" i="9"/>
  <c r="J8" i="9" a="1"/>
  <c r="J8" i="9" s="1"/>
  <c r="L8" i="9"/>
  <c r="G9" i="9" a="1"/>
  <c r="G9" i="9" s="1"/>
  <c r="H9" i="9"/>
  <c r="J9" i="9" a="1"/>
  <c r="J9" i="9" s="1"/>
  <c r="L9" i="9"/>
  <c r="G10" i="9" a="1"/>
  <c r="G10" i="9" s="1"/>
  <c r="H10" i="9"/>
  <c r="J10" i="9" a="1"/>
  <c r="J10" i="9" s="1"/>
  <c r="L10" i="9"/>
  <c r="G11" i="9" a="1"/>
  <c r="G11" i="9" s="1"/>
  <c r="J11" i="9" a="1"/>
  <c r="J11" i="9" s="1"/>
  <c r="K11" i="9" a="1"/>
  <c r="K11" i="9" s="1"/>
  <c r="G12" i="9" a="1"/>
  <c r="G12" i="9" s="1"/>
  <c r="H12" i="9"/>
  <c r="J12" i="9" a="1"/>
  <c r="J12" i="9" s="1"/>
  <c r="K12" i="9" a="1"/>
  <c r="K12" i="9" s="1"/>
  <c r="L12" i="9"/>
  <c r="G13" i="9" a="1"/>
  <c r="G13" i="9" s="1"/>
  <c r="H13" i="9"/>
  <c r="J13" i="9" a="1"/>
  <c r="J13" i="9" s="1"/>
  <c r="L13" i="9"/>
  <c r="G14" i="9" a="1"/>
  <c r="G14" i="9" s="1"/>
  <c r="H14" i="9"/>
  <c r="J14" i="9" a="1"/>
  <c r="J14" i="9" s="1"/>
  <c r="L14" i="9"/>
  <c r="G15" i="9" a="1"/>
  <c r="G15" i="9" s="1"/>
  <c r="H15" i="9"/>
  <c r="J15" i="9" a="1"/>
  <c r="J15" i="9" s="1"/>
  <c r="L15" i="9"/>
  <c r="G16" i="9" a="1"/>
  <c r="G16" i="9" s="1"/>
  <c r="J16" i="9" a="1"/>
  <c r="J16" i="9" s="1"/>
  <c r="K16" i="9" a="1"/>
  <c r="K16" i="9" s="1"/>
  <c r="G17" i="9" a="1"/>
  <c r="G17" i="9" s="1"/>
  <c r="H17" i="9"/>
  <c r="J17" i="9" a="1"/>
  <c r="J17" i="9" s="1"/>
  <c r="K17" i="9" a="1"/>
  <c r="K17" i="9" s="1"/>
  <c r="L17" i="9"/>
  <c r="G18" i="9" a="1"/>
  <c r="G18" i="9" s="1"/>
  <c r="H18" i="9"/>
  <c r="J18" i="9" a="1"/>
  <c r="J18" i="9" s="1"/>
  <c r="L18" i="9"/>
  <c r="G19" i="9" a="1"/>
  <c r="G19" i="9" s="1"/>
  <c r="H19" i="9"/>
  <c r="J19" i="9" a="1"/>
  <c r="J19" i="9" s="1"/>
  <c r="L19" i="9"/>
  <c r="G20" i="9" a="1"/>
  <c r="G20" i="9" s="1"/>
  <c r="H20" i="9"/>
  <c r="J20" i="9" a="1"/>
  <c r="J20" i="9" s="1"/>
  <c r="L20" i="9"/>
  <c r="G21" i="9" a="1"/>
  <c r="G21" i="9" s="1"/>
  <c r="H21" i="9"/>
  <c r="J21" i="9" a="1"/>
  <c r="J21" i="9" s="1"/>
  <c r="L21" i="9"/>
  <c r="G22" i="9" a="1"/>
  <c r="G22" i="9" s="1"/>
  <c r="H22" i="9"/>
  <c r="J22" i="9" a="1"/>
  <c r="J22" i="9" s="1"/>
  <c r="L22" i="9"/>
  <c r="G23" i="9" a="1"/>
  <c r="G23" i="9" s="1"/>
  <c r="J23" i="9" a="1"/>
  <c r="J23" i="9" s="1"/>
  <c r="K23" i="9" a="1"/>
  <c r="K23" i="9" s="1"/>
  <c r="G24" i="9" a="1"/>
  <c r="G24" i="9" s="1"/>
  <c r="H24" i="9"/>
  <c r="J24" i="9" a="1"/>
  <c r="J24" i="9" s="1"/>
  <c r="K24" i="9" a="1"/>
  <c r="K24" i="9" s="1"/>
  <c r="L24" i="9"/>
  <c r="G25" i="9" a="1"/>
  <c r="G25" i="9" s="1"/>
  <c r="H25" i="9"/>
  <c r="J25" i="9" a="1"/>
  <c r="J25" i="9" s="1"/>
  <c r="L25" i="9"/>
  <c r="G26" i="9" a="1"/>
  <c r="G26" i="9" s="1"/>
  <c r="J26" i="9" a="1"/>
  <c r="J26" i="9" s="1"/>
  <c r="K26" i="9" a="1"/>
  <c r="K26" i="9" s="1"/>
  <c r="G27" i="9" a="1"/>
  <c r="G27" i="9" s="1"/>
  <c r="H27" i="9"/>
  <c r="J27" i="9" a="1"/>
  <c r="J27" i="9" s="1"/>
  <c r="K27" i="9" a="1"/>
  <c r="K27" i="9" s="1"/>
  <c r="L27" i="9"/>
  <c r="G28" i="9" a="1"/>
  <c r="G28" i="9" s="1"/>
  <c r="H28" i="9"/>
  <c r="J28" i="9" a="1"/>
  <c r="J28" i="9" s="1"/>
  <c r="L28" i="9"/>
  <c r="G29" i="9" a="1"/>
  <c r="G29" i="9" s="1"/>
  <c r="H29" i="9"/>
  <c r="J29" i="9" a="1"/>
  <c r="J29" i="9" s="1"/>
  <c r="L29" i="9"/>
  <c r="G30" i="9" a="1"/>
  <c r="G30" i="9" s="1"/>
  <c r="H30" i="9"/>
  <c r="J30" i="9" a="1"/>
  <c r="J30" i="9" s="1"/>
  <c r="L30" i="9"/>
  <c r="G31" i="9" a="1"/>
  <c r="G31" i="9" s="1"/>
  <c r="H31" i="9"/>
  <c r="J31" i="9" a="1"/>
  <c r="J31" i="9" s="1"/>
  <c r="L31" i="9"/>
  <c r="G32" i="9" a="1"/>
  <c r="G32" i="9" s="1"/>
  <c r="H32" i="9"/>
  <c r="J32" i="9" a="1"/>
  <c r="J32" i="9" s="1"/>
  <c r="L32" i="9"/>
  <c r="G33" i="9" a="1"/>
  <c r="G33" i="9" s="1"/>
  <c r="H33" i="9"/>
  <c r="J33" i="9" a="1"/>
  <c r="J33" i="9" s="1"/>
  <c r="L33" i="9"/>
  <c r="G36" i="9" a="1"/>
  <c r="G36" i="9" s="1"/>
  <c r="H36" i="9"/>
  <c r="J36" i="9" a="1"/>
  <c r="J36" i="9" s="1"/>
  <c r="L36" i="9"/>
  <c r="G37" i="9" a="1"/>
  <c r="G37" i="9" s="1"/>
  <c r="J37" i="9" a="1"/>
  <c r="J37" i="9" s="1"/>
  <c r="K37" i="9" a="1"/>
  <c r="K37" i="9" s="1"/>
  <c r="G38" i="9" a="1"/>
  <c r="G38" i="9" s="1"/>
  <c r="H38" i="9"/>
  <c r="J38" i="9" a="1"/>
  <c r="J38" i="9" s="1"/>
  <c r="K38" i="9" a="1"/>
  <c r="K38" i="9" s="1"/>
  <c r="L38" i="9"/>
  <c r="G39" i="9" a="1"/>
  <c r="G39" i="9" s="1"/>
  <c r="H39" i="9"/>
  <c r="J39" i="9" a="1"/>
  <c r="J39" i="9" s="1"/>
  <c r="L39" i="9"/>
  <c r="G40" i="9" a="1"/>
  <c r="G40" i="9" s="1"/>
  <c r="H40" i="9"/>
  <c r="J40" i="9" a="1"/>
  <c r="J40" i="9" s="1"/>
  <c r="L40" i="9"/>
  <c r="G41" i="9" a="1"/>
  <c r="G41" i="9" s="1"/>
  <c r="H41" i="9"/>
  <c r="J41" i="9" a="1"/>
  <c r="J41" i="9" s="1"/>
  <c r="L41" i="9"/>
  <c r="G42" i="9" a="1"/>
  <c r="G42" i="9" s="1"/>
  <c r="H42" i="9"/>
  <c r="J42" i="9" a="1"/>
  <c r="J42" i="9" s="1"/>
  <c r="L42" i="9"/>
  <c r="G43" i="9" a="1"/>
  <c r="G43" i="9" s="1"/>
  <c r="H43" i="9"/>
  <c r="J43" i="9" a="1"/>
  <c r="J43" i="9" s="1"/>
  <c r="L43" i="9"/>
  <c r="G44" i="9" a="1"/>
  <c r="G44" i="9" s="1"/>
  <c r="H44" i="9"/>
  <c r="J44" i="9" a="1"/>
  <c r="J44" i="9" s="1"/>
  <c r="L44" i="9"/>
  <c r="G45" i="9" a="1"/>
  <c r="G45" i="9" s="1"/>
  <c r="H45" i="9"/>
  <c r="J45" i="9" a="1"/>
  <c r="J45" i="9" s="1"/>
  <c r="L45" i="9"/>
  <c r="G46" i="9" a="1"/>
  <c r="G46" i="9" s="1"/>
  <c r="J46" i="9" a="1"/>
  <c r="J46" i="9" s="1"/>
  <c r="K46" i="9" a="1"/>
  <c r="K46" i="9" s="1"/>
  <c r="G47" i="9" a="1"/>
  <c r="G47" i="9" s="1"/>
  <c r="H47" i="9"/>
  <c r="J47" i="9" a="1"/>
  <c r="J47" i="9" s="1"/>
  <c r="K47" i="9" a="1"/>
  <c r="K47" i="9" s="1"/>
  <c r="L47" i="9"/>
  <c r="G48" i="9" a="1"/>
  <c r="G48" i="9" s="1"/>
  <c r="H48" i="9"/>
  <c r="J48" i="9" a="1"/>
  <c r="J48" i="9" s="1"/>
  <c r="L48" i="9"/>
  <c r="G49" i="9" a="1"/>
  <c r="G49" i="9" s="1"/>
  <c r="H49" i="9"/>
  <c r="J49" i="9" a="1"/>
  <c r="J49" i="9" s="1"/>
  <c r="L49" i="9"/>
  <c r="G50" i="9" a="1"/>
  <c r="G50" i="9" s="1"/>
  <c r="H50" i="9"/>
  <c r="J50" i="9" a="1"/>
  <c r="J50" i="9" s="1"/>
  <c r="L50" i="9"/>
  <c r="G53" i="9" a="1"/>
  <c r="G53" i="9" s="1"/>
  <c r="J53" i="9" a="1"/>
  <c r="J53" i="9" s="1"/>
  <c r="K53" i="9" a="1"/>
  <c r="K53" i="9" s="1"/>
  <c r="G54" i="9" a="1"/>
  <c r="G54" i="9" s="1"/>
  <c r="H54" i="9"/>
  <c r="J54" i="9" a="1"/>
  <c r="J54" i="9" s="1"/>
  <c r="K54" i="9" a="1"/>
  <c r="K54" i="9" s="1"/>
  <c r="L54" i="9"/>
  <c r="G55" i="9" a="1"/>
  <c r="G55" i="9" s="1"/>
  <c r="H55" i="9"/>
  <c r="J55" i="9" a="1"/>
  <c r="J55" i="9" s="1"/>
  <c r="L55" i="9"/>
  <c r="G56" i="9" a="1"/>
  <c r="G56" i="9" s="1"/>
  <c r="H56" i="9"/>
  <c r="J56" i="9" a="1"/>
  <c r="J56" i="9" s="1"/>
  <c r="L56" i="9"/>
  <c r="G57" i="9" a="1"/>
  <c r="G57" i="9" s="1"/>
  <c r="H57" i="9"/>
  <c r="J57" i="9" a="1"/>
  <c r="J57" i="9" s="1"/>
  <c r="L57" i="9"/>
  <c r="G58" i="9" a="1"/>
  <c r="G58" i="9" s="1"/>
  <c r="H58" i="9"/>
  <c r="J58" i="9" a="1"/>
  <c r="J58" i="9" s="1"/>
  <c r="L58" i="9"/>
  <c r="G59" i="9" a="1"/>
  <c r="G59" i="9" s="1"/>
  <c r="H59" i="9"/>
  <c r="J59" i="9" a="1"/>
  <c r="J59" i="9" s="1"/>
  <c r="L59" i="9"/>
  <c r="G62" i="9" a="1"/>
  <c r="G62" i="9" s="1"/>
  <c r="H62" i="9"/>
  <c r="J62" i="9" a="1"/>
  <c r="J62" i="9" s="1"/>
  <c r="L62" i="9"/>
  <c r="G63" i="9" a="1"/>
  <c r="G63" i="9" s="1"/>
  <c r="H63" i="9"/>
  <c r="J63" i="9" a="1"/>
  <c r="J63" i="9" s="1"/>
  <c r="L63" i="9"/>
  <c r="G64" i="9" a="1"/>
  <c r="G64" i="9" s="1"/>
  <c r="J64" i="9" a="1"/>
  <c r="J64" i="9" s="1"/>
  <c r="K64" i="9" a="1"/>
  <c r="K64" i="9" s="1"/>
  <c r="G65" i="9" a="1"/>
  <c r="G65" i="9" s="1"/>
  <c r="H65" i="9"/>
  <c r="J65" i="9" a="1"/>
  <c r="J65" i="9" s="1"/>
  <c r="K65" i="9" a="1"/>
  <c r="K65" i="9" s="1"/>
  <c r="L65" i="9"/>
  <c r="G66" i="9" a="1"/>
  <c r="G66" i="9" s="1"/>
  <c r="H66" i="9"/>
  <c r="J66" i="9" a="1"/>
  <c r="J66" i="9" s="1"/>
  <c r="L66" i="9"/>
  <c r="G67" i="9" a="1"/>
  <c r="G67" i="9" s="1"/>
  <c r="H67" i="9"/>
  <c r="J67" i="9" a="1"/>
  <c r="J67" i="9" s="1"/>
  <c r="L67" i="9"/>
  <c r="G68" i="9" a="1"/>
  <c r="G68" i="9" s="1"/>
  <c r="H68" i="9"/>
  <c r="J68" i="9" a="1"/>
  <c r="J68" i="9" s="1"/>
  <c r="L68" i="9"/>
  <c r="G69" i="9" a="1"/>
  <c r="G69" i="9" s="1"/>
  <c r="H69" i="9"/>
  <c r="J69" i="9" a="1"/>
  <c r="J69" i="9" s="1"/>
  <c r="L69" i="9"/>
  <c r="G72" i="9" a="1"/>
  <c r="G72" i="9" s="1"/>
  <c r="H72" i="9"/>
  <c r="J72" i="9" a="1"/>
  <c r="J72" i="9" s="1"/>
  <c r="L72" i="9"/>
  <c r="G73" i="9" a="1"/>
  <c r="G73" i="9" s="1"/>
  <c r="J73" i="9" a="1"/>
  <c r="J73" i="9" s="1"/>
  <c r="K73" i="9" a="1"/>
  <c r="K73" i="9" s="1"/>
  <c r="G74" i="9" a="1"/>
  <c r="G74" i="9" s="1"/>
  <c r="H74" i="9"/>
  <c r="J74" i="9" a="1"/>
  <c r="J74" i="9" s="1"/>
  <c r="K74" i="9" a="1"/>
  <c r="K74" i="9" s="1"/>
  <c r="L74" i="9"/>
  <c r="G75" i="9" a="1"/>
  <c r="G75" i="9" s="1"/>
  <c r="H75" i="9"/>
  <c r="J75" i="9" a="1"/>
  <c r="J75" i="9" s="1"/>
  <c r="L75" i="9"/>
  <c r="G76" i="9" a="1"/>
  <c r="G76" i="9" s="1"/>
  <c r="H76" i="9"/>
  <c r="J76" i="9" a="1"/>
  <c r="J76" i="9" s="1"/>
  <c r="L76" i="9"/>
  <c r="G77" i="9" a="1"/>
  <c r="G77" i="9" s="1"/>
  <c r="H77" i="9"/>
  <c r="J77" i="9" a="1"/>
  <c r="J77" i="9" s="1"/>
  <c r="L77" i="9"/>
  <c r="G78" i="9" a="1"/>
  <c r="G78" i="9" s="1"/>
  <c r="H78" i="9"/>
  <c r="J78" i="9" a="1"/>
  <c r="J78" i="9" s="1"/>
  <c r="L78" i="9"/>
  <c r="G79" i="9" a="1"/>
  <c r="G79" i="9" s="1"/>
  <c r="H79" i="9"/>
  <c r="J79" i="9" a="1"/>
  <c r="J79" i="9" s="1"/>
  <c r="L79" i="9"/>
  <c r="G80" i="9" a="1"/>
  <c r="G80" i="9" s="1"/>
  <c r="H80" i="9"/>
  <c r="J80" i="9" a="1"/>
  <c r="J80" i="9" s="1"/>
  <c r="L80" i="9"/>
  <c r="G83" i="9" a="1"/>
  <c r="G83" i="9" s="1"/>
  <c r="H83" i="9"/>
  <c r="J83" i="9" a="1"/>
  <c r="J83" i="9" s="1"/>
  <c r="L83" i="9"/>
  <c r="G84" i="9" a="1"/>
  <c r="G84" i="9" s="1"/>
  <c r="J84" i="9" a="1"/>
  <c r="J84" i="9" s="1"/>
  <c r="K84" i="9" a="1"/>
  <c r="K84" i="9" s="1"/>
  <c r="G85" i="9" a="1"/>
  <c r="G85" i="9" s="1"/>
  <c r="H85" i="9"/>
  <c r="J85" i="9" a="1"/>
  <c r="J85" i="9" s="1"/>
  <c r="K85" i="9" a="1"/>
  <c r="K85" i="9" s="1"/>
  <c r="L85" i="9"/>
  <c r="G86" i="9" a="1"/>
  <c r="G86" i="9" s="1"/>
  <c r="H86" i="9"/>
  <c r="J86" i="9" a="1"/>
  <c r="J86" i="9" s="1"/>
  <c r="L86" i="9"/>
  <c r="G87" i="9" a="1"/>
  <c r="G87" i="9" s="1"/>
  <c r="H87" i="9"/>
  <c r="J87" i="9" a="1"/>
  <c r="J87" i="9" s="1"/>
  <c r="L87" i="9"/>
  <c r="G88" i="9" a="1"/>
  <c r="G88" i="9" s="1"/>
  <c r="H88" i="9"/>
  <c r="J88" i="9" a="1"/>
  <c r="J88" i="9" s="1"/>
  <c r="L88" i="9"/>
  <c r="G89" i="9" a="1"/>
  <c r="G89" i="9" s="1"/>
  <c r="H89" i="9"/>
  <c r="J89" i="9" a="1"/>
  <c r="J89" i="9" s="1"/>
  <c r="L89" i="9"/>
  <c r="G90" i="9" a="1"/>
  <c r="G90" i="9" s="1"/>
  <c r="H90" i="9"/>
  <c r="J90" i="9" a="1"/>
  <c r="J90" i="9" s="1"/>
  <c r="L90" i="9"/>
  <c r="G93" i="9" a="1"/>
  <c r="G93" i="9" s="1"/>
  <c r="H93" i="9"/>
  <c r="J93" i="9" a="1"/>
  <c r="J93" i="9" s="1"/>
  <c r="L93" i="9"/>
  <c r="G94" i="9" a="1"/>
  <c r="G94" i="9" s="1"/>
  <c r="J94" i="9" a="1"/>
  <c r="J94" i="9" s="1"/>
  <c r="K94" i="9" a="1"/>
  <c r="K94" i="9" s="1"/>
  <c r="G95" i="9" a="1"/>
  <c r="G95" i="9" s="1"/>
  <c r="H95" i="9"/>
  <c r="J95" i="9" a="1"/>
  <c r="J95" i="9" s="1"/>
  <c r="K95" i="9" a="1"/>
  <c r="K95" i="9" s="1"/>
  <c r="L95" i="9"/>
  <c r="G96" i="9" a="1"/>
  <c r="G96" i="9" s="1"/>
  <c r="H96" i="9"/>
  <c r="J96" i="9" a="1"/>
  <c r="J96" i="9" s="1"/>
  <c r="L96" i="9"/>
  <c r="G97" i="9" a="1"/>
  <c r="G97" i="9" s="1"/>
  <c r="H97" i="9"/>
  <c r="J97" i="9" a="1"/>
  <c r="J97" i="9" s="1"/>
  <c r="L97" i="9"/>
  <c r="G100" i="9" a="1"/>
  <c r="G100" i="9" s="1"/>
  <c r="H100" i="9"/>
  <c r="J100" i="9" a="1"/>
  <c r="J100" i="9" s="1"/>
  <c r="L100" i="9"/>
  <c r="G101" i="9" a="1"/>
  <c r="G101" i="9" s="1"/>
  <c r="J101" i="9" a="1"/>
  <c r="J101" i="9" s="1"/>
  <c r="K101" i="9" a="1"/>
  <c r="K101" i="9" s="1"/>
  <c r="G102" i="9" a="1"/>
  <c r="G102" i="9" s="1"/>
  <c r="H102" i="9"/>
  <c r="J102" i="9" a="1"/>
  <c r="J102" i="9" s="1"/>
  <c r="K102" i="9" a="1"/>
  <c r="K102" i="9" s="1"/>
  <c r="L102" i="9"/>
  <c r="G103" i="9" a="1"/>
  <c r="G103" i="9" s="1"/>
  <c r="H103" i="9"/>
  <c r="J103" i="9" a="1"/>
  <c r="J103" i="9" s="1"/>
  <c r="L103" i="9"/>
  <c r="G104" i="9" a="1"/>
  <c r="G104" i="9" s="1"/>
  <c r="H104" i="9"/>
  <c r="J104" i="9" a="1"/>
  <c r="J104" i="9" s="1"/>
  <c r="L104" i="9"/>
  <c r="G105" i="9" a="1"/>
  <c r="G105" i="9" s="1"/>
  <c r="H105" i="9"/>
  <c r="J105" i="9" a="1"/>
  <c r="J105" i="9" s="1"/>
  <c r="L105" i="9"/>
  <c r="G106" i="9" a="1"/>
  <c r="G106" i="9" s="1"/>
  <c r="H106" i="9"/>
  <c r="J106" i="9" a="1"/>
  <c r="J106" i="9" s="1"/>
  <c r="L106" i="9"/>
  <c r="G107" i="9" a="1"/>
  <c r="G107" i="9" s="1"/>
  <c r="H107" i="9"/>
  <c r="J107" i="9" a="1"/>
  <c r="J107" i="9" s="1"/>
  <c r="L107" i="9"/>
  <c r="G108" i="9" a="1"/>
  <c r="G108" i="9" s="1"/>
  <c r="J108" i="9" a="1"/>
  <c r="J108" i="9" s="1"/>
  <c r="K108" i="9" a="1"/>
  <c r="K108" i="9" s="1"/>
  <c r="G109" i="9" a="1"/>
  <c r="G109" i="9" s="1"/>
  <c r="H109" i="9"/>
  <c r="J109" i="9" a="1"/>
  <c r="J109" i="9" s="1"/>
  <c r="K109" i="9" a="1"/>
  <c r="K109" i="9" s="1"/>
  <c r="L109" i="9"/>
  <c r="G110" i="9" a="1"/>
  <c r="G110" i="9" s="1"/>
  <c r="H110" i="9"/>
  <c r="J110" i="9" a="1"/>
  <c r="J110" i="9" s="1"/>
  <c r="L110" i="9"/>
  <c r="G111" i="9" a="1"/>
  <c r="G111" i="9" s="1"/>
  <c r="H111" i="9"/>
  <c r="J111" i="9" a="1"/>
  <c r="J111" i="9" s="1"/>
  <c r="L111" i="9"/>
  <c r="G112" i="9" a="1"/>
  <c r="G112" i="9" s="1"/>
  <c r="H112" i="9"/>
  <c r="J112" i="9" a="1"/>
  <c r="J112" i="9" s="1"/>
  <c r="L112" i="9"/>
  <c r="G113" i="9" a="1"/>
  <c r="G113" i="9" s="1"/>
  <c r="H113" i="9"/>
  <c r="J113" i="9" a="1"/>
  <c r="J113" i="9" s="1"/>
  <c r="L113" i="9"/>
  <c r="G114" i="9" a="1"/>
  <c r="G114" i="9" s="1"/>
  <c r="H114" i="9"/>
  <c r="J114" i="9" a="1"/>
  <c r="J114" i="9" s="1"/>
  <c r="L114" i="9"/>
  <c r="G115" i="9" a="1"/>
  <c r="G115" i="9" s="1"/>
  <c r="H115" i="9"/>
  <c r="J115" i="9" a="1"/>
  <c r="J115" i="9" s="1"/>
  <c r="L115" i="9"/>
  <c r="G116" i="9" a="1"/>
  <c r="G116" i="9" s="1"/>
  <c r="H116" i="9"/>
  <c r="J116" i="9" a="1"/>
  <c r="J116" i="9" s="1"/>
  <c r="L116" i="9"/>
  <c r="G117" i="9" a="1"/>
  <c r="G117" i="9" s="1"/>
  <c r="H117" i="9"/>
  <c r="J117" i="9" a="1"/>
  <c r="J117" i="9" s="1"/>
  <c r="L117" i="9"/>
  <c r="G118" i="9" a="1"/>
  <c r="G118" i="9" s="1"/>
  <c r="H118" i="9"/>
  <c r="J118" i="9" a="1"/>
  <c r="J118" i="9" s="1"/>
  <c r="L118" i="9"/>
  <c r="G119" i="9" a="1"/>
  <c r="G119" i="9" s="1"/>
  <c r="H119" i="9"/>
  <c r="J119" i="9" a="1"/>
  <c r="J119" i="9" s="1"/>
  <c r="L119" i="9"/>
  <c r="G120" i="9" a="1"/>
  <c r="G120" i="9" s="1"/>
  <c r="H120" i="9"/>
  <c r="J120" i="9" a="1"/>
  <c r="J120" i="9" s="1"/>
  <c r="L120" i="9"/>
  <c r="G121" i="9" a="1"/>
  <c r="G121" i="9" s="1"/>
  <c r="H121" i="9"/>
  <c r="J121" i="9" a="1"/>
  <c r="J121" i="9" s="1"/>
  <c r="K121" i="9" s="1" a="1"/>
  <c r="K121" i="9" s="1"/>
  <c r="L121" i="9"/>
  <c r="G122" i="9" a="1"/>
  <c r="G122" i="9" s="1"/>
  <c r="J122" i="9" a="1"/>
  <c r="J122" i="9" s="1"/>
  <c r="K122" i="9" a="1"/>
  <c r="K122" i="9" s="1"/>
  <c r="G123" i="9" a="1"/>
  <c r="G123" i="9" s="1"/>
  <c r="H123" i="9"/>
  <c r="J123" i="9" a="1"/>
  <c r="J123" i="9" s="1"/>
  <c r="K123" i="9" a="1"/>
  <c r="K123" i="9" s="1"/>
  <c r="L123" i="9"/>
  <c r="G124" i="9" a="1"/>
  <c r="G124" i="9" s="1"/>
  <c r="H124" i="9"/>
  <c r="J124" i="9" a="1"/>
  <c r="J124" i="9" s="1"/>
  <c r="L124" i="9"/>
  <c r="G125" i="9" a="1"/>
  <c r="G125" i="9" s="1"/>
  <c r="H125" i="9"/>
  <c r="J125" i="9" a="1"/>
  <c r="J125" i="9" s="1"/>
  <c r="L125" i="9"/>
  <c r="G126" i="9" a="1"/>
  <c r="G126" i="9" s="1"/>
  <c r="H126" i="9"/>
  <c r="J126" i="9" a="1"/>
  <c r="J126" i="9" s="1"/>
  <c r="L126" i="9"/>
  <c r="G127" i="9" a="1"/>
  <c r="G127" i="9" s="1"/>
  <c r="H127" i="9"/>
  <c r="J127" i="9" a="1"/>
  <c r="J127" i="9" s="1"/>
  <c r="L127" i="9"/>
  <c r="G128" i="9" a="1"/>
  <c r="G128" i="9" s="1"/>
  <c r="H128" i="9"/>
  <c r="J128" i="9" a="1"/>
  <c r="J128" i="9" s="1"/>
  <c r="L128" i="9"/>
  <c r="G129" i="9" a="1"/>
  <c r="G129" i="9" s="1"/>
  <c r="H129" i="9"/>
  <c r="J129" i="9" a="1"/>
  <c r="J129" i="9" s="1"/>
  <c r="L129" i="9"/>
  <c r="G130" i="9" a="1"/>
  <c r="G130" i="9" s="1"/>
  <c r="H130" i="9"/>
  <c r="J130" i="9" a="1"/>
  <c r="J130" i="9" s="1"/>
  <c r="L130" i="9"/>
  <c r="G131" i="9" a="1"/>
  <c r="G131" i="9" s="1"/>
  <c r="H131" i="9"/>
  <c r="J131" i="9" a="1"/>
  <c r="J131" i="9" s="1"/>
  <c r="L131" i="9"/>
  <c r="G132" i="9" a="1"/>
  <c r="G132" i="9" s="1"/>
  <c r="J132" i="9" a="1"/>
  <c r="J132" i="9" s="1"/>
  <c r="K132" i="9" a="1"/>
  <c r="K132" i="9" s="1"/>
  <c r="G133" i="9" a="1"/>
  <c r="G133" i="9" s="1"/>
  <c r="H133" i="9"/>
  <c r="J133" i="9" a="1"/>
  <c r="J133" i="9" s="1"/>
  <c r="K133" i="9" a="1"/>
  <c r="K133" i="9" s="1"/>
  <c r="L133" i="9"/>
  <c r="G134" i="9" a="1"/>
  <c r="G134" i="9" s="1"/>
  <c r="H134" i="9"/>
  <c r="J134" i="9" a="1"/>
  <c r="J134" i="9" s="1"/>
  <c r="L134" i="9"/>
  <c r="G135" i="9" a="1"/>
  <c r="G135" i="9" s="1"/>
  <c r="H135" i="9"/>
  <c r="J135" i="9" a="1"/>
  <c r="J135" i="9" s="1"/>
  <c r="L135" i="9"/>
  <c r="G136" i="9" a="1"/>
  <c r="G136" i="9" s="1"/>
  <c r="H136" i="9"/>
  <c r="J136" i="9" a="1"/>
  <c r="J136" i="9" s="1"/>
  <c r="L136" i="9"/>
  <c r="G137" i="9" a="1"/>
  <c r="G137" i="9" s="1"/>
  <c r="H137" i="9"/>
  <c r="J137" i="9" a="1"/>
  <c r="J137" i="9" s="1"/>
  <c r="L137" i="9"/>
  <c r="G138" i="9" a="1"/>
  <c r="G138" i="9" s="1"/>
  <c r="H138" i="9"/>
  <c r="J138" i="9" a="1"/>
  <c r="J138" i="9" s="1"/>
  <c r="L138" i="9"/>
  <c r="G139" i="9" a="1"/>
  <c r="G139" i="9" s="1"/>
  <c r="H139" i="9"/>
  <c r="J139" i="9" a="1"/>
  <c r="J139" i="9" s="1"/>
  <c r="L139" i="9"/>
  <c r="G140" i="9" a="1"/>
  <c r="G140" i="9" s="1"/>
  <c r="H140" i="9"/>
  <c r="J140" i="9" a="1"/>
  <c r="J140" i="9" s="1"/>
  <c r="L140" i="9"/>
  <c r="G141" i="9" a="1"/>
  <c r="G141" i="9" s="1"/>
  <c r="H141" i="9"/>
  <c r="J141" i="9" a="1"/>
  <c r="J141" i="9" s="1"/>
  <c r="L141" i="9"/>
  <c r="G142" i="9" a="1"/>
  <c r="G142" i="9" s="1"/>
  <c r="H142" i="9"/>
  <c r="J142" i="9" a="1"/>
  <c r="J142" i="9" s="1"/>
  <c r="L142" i="9"/>
  <c r="G143" i="9" a="1"/>
  <c r="G143" i="9" s="1"/>
  <c r="H143" i="9"/>
  <c r="J143" i="9" a="1"/>
  <c r="J143" i="9" s="1"/>
  <c r="L143" i="9"/>
  <c r="G144" i="9" a="1"/>
  <c r="G144" i="9" s="1"/>
  <c r="J144" i="9" a="1"/>
  <c r="J144" i="9" s="1"/>
  <c r="K144" i="9" a="1"/>
  <c r="K144" i="9" s="1"/>
  <c r="G145" i="9" a="1"/>
  <c r="G145" i="9" s="1"/>
  <c r="H145" i="9"/>
  <c r="J145" i="9" a="1"/>
  <c r="J145" i="9" s="1"/>
  <c r="K145" i="9" a="1"/>
  <c r="K145" i="9" s="1"/>
  <c r="L145" i="9"/>
  <c r="G146" i="9" a="1"/>
  <c r="G146" i="9" s="1"/>
  <c r="H146" i="9"/>
  <c r="J146" i="9" a="1"/>
  <c r="J146" i="9" s="1"/>
  <c r="L146" i="9"/>
  <c r="G147" i="9" a="1"/>
  <c r="G147" i="9" s="1"/>
  <c r="H147" i="9"/>
  <c r="J147" i="9" a="1"/>
  <c r="J147" i="9" s="1"/>
  <c r="L147" i="9"/>
  <c r="G148" i="9" a="1"/>
  <c r="G148" i="9" s="1"/>
  <c r="H148" i="9"/>
  <c r="J148" i="9" a="1"/>
  <c r="J148" i="9" s="1"/>
  <c r="L148" i="9"/>
  <c r="G149" i="9" a="1"/>
  <c r="G149" i="9" s="1"/>
  <c r="H149" i="9"/>
  <c r="J149" i="9" a="1"/>
  <c r="J149" i="9" s="1"/>
  <c r="L149" i="9"/>
  <c r="G150" i="9" a="1"/>
  <c r="G150" i="9" s="1"/>
  <c r="H150" i="9"/>
  <c r="J150" i="9" a="1"/>
  <c r="J150" i="9" s="1"/>
  <c r="L150" i="9"/>
  <c r="G151" i="9" a="1"/>
  <c r="G151" i="9" s="1"/>
  <c r="H151" i="9"/>
  <c r="J151" i="9" a="1"/>
  <c r="J151" i="9" s="1"/>
  <c r="K151" i="9" s="1" a="1"/>
  <c r="K151" i="9" s="1"/>
  <c r="L151" i="9"/>
  <c r="G152" i="9" a="1"/>
  <c r="G152" i="9" s="1"/>
  <c r="J152" i="9" a="1"/>
  <c r="J152" i="9" s="1"/>
  <c r="K152" i="9" a="1"/>
  <c r="K152" i="9" s="1"/>
  <c r="G153" i="9" a="1"/>
  <c r="G153" i="9" s="1"/>
  <c r="H153" i="9"/>
  <c r="J153" i="9" a="1"/>
  <c r="J153" i="9" s="1"/>
  <c r="K153" i="9" a="1"/>
  <c r="K153" i="9" s="1"/>
  <c r="L153" i="9"/>
  <c r="G154" i="9" a="1"/>
  <c r="G154" i="9" s="1"/>
  <c r="H154" i="9"/>
  <c r="J154" i="9" a="1"/>
  <c r="J154" i="9" s="1"/>
  <c r="L154" i="9"/>
  <c r="G155" i="9" a="1"/>
  <c r="G155" i="9" s="1"/>
  <c r="H155" i="9"/>
  <c r="J155" i="9" a="1"/>
  <c r="J155" i="9" s="1"/>
  <c r="L155" i="9"/>
  <c r="G156" i="9" a="1"/>
  <c r="G156" i="9" s="1"/>
  <c r="H156" i="9"/>
  <c r="J156" i="9" a="1"/>
  <c r="J156" i="9" s="1"/>
  <c r="L156" i="9"/>
  <c r="G157" i="9" a="1"/>
  <c r="G157" i="9" s="1"/>
  <c r="H157" i="9"/>
  <c r="J157" i="9" a="1"/>
  <c r="J157" i="9" s="1"/>
  <c r="L157" i="9"/>
  <c r="G158" i="9" a="1"/>
  <c r="G158" i="9" s="1"/>
  <c r="H158" i="9"/>
  <c r="J158" i="9" a="1"/>
  <c r="J158" i="9" s="1"/>
  <c r="L158" i="9"/>
  <c r="G161" i="9" a="1"/>
  <c r="G161" i="9" s="1"/>
  <c r="H161" i="9"/>
  <c r="J161" i="9" a="1"/>
  <c r="J161" i="9" s="1"/>
  <c r="L161" i="9"/>
  <c r="G162" i="9" a="1"/>
  <c r="G162" i="9" s="1"/>
  <c r="J162" i="9" a="1"/>
  <c r="J162" i="9" s="1"/>
  <c r="K162" i="9" a="1"/>
  <c r="K162" i="9" s="1"/>
  <c r="G163" i="9" a="1"/>
  <c r="G163" i="9" s="1"/>
  <c r="H163" i="9"/>
  <c r="J163" i="9" a="1"/>
  <c r="J163" i="9" s="1"/>
  <c r="K163" i="9" a="1"/>
  <c r="K163" i="9" s="1"/>
  <c r="L163" i="9"/>
  <c r="G164" i="9" a="1"/>
  <c r="G164" i="9" s="1"/>
  <c r="H164" i="9"/>
  <c r="J164" i="9" a="1"/>
  <c r="J164" i="9" s="1"/>
  <c r="L164" i="9"/>
  <c r="G165" i="9" a="1"/>
  <c r="G165" i="9" s="1"/>
  <c r="H165" i="9"/>
  <c r="J165" i="9" a="1"/>
  <c r="J165" i="9" s="1"/>
  <c r="L165" i="9"/>
  <c r="G166" i="9" a="1"/>
  <c r="G166" i="9" s="1"/>
  <c r="H166" i="9"/>
  <c r="J166" i="9" a="1"/>
  <c r="J166" i="9" s="1"/>
  <c r="L166" i="9"/>
  <c r="G167" i="9" a="1"/>
  <c r="G167" i="9" s="1"/>
  <c r="H167" i="9"/>
  <c r="J167" i="9" a="1"/>
  <c r="J167" i="9" s="1"/>
  <c r="L167" i="9"/>
  <c r="G168" i="9" a="1"/>
  <c r="G168" i="9" s="1"/>
  <c r="H168" i="9"/>
  <c r="J168" i="9" a="1"/>
  <c r="J168" i="9" s="1"/>
  <c r="L168" i="9"/>
  <c r="G169" i="9" a="1"/>
  <c r="G169" i="9" s="1"/>
  <c r="H169" i="9"/>
  <c r="J169" i="9" a="1"/>
  <c r="J169" i="9" s="1"/>
  <c r="L169" i="9"/>
  <c r="G170" i="9" a="1"/>
  <c r="G170" i="9" s="1"/>
  <c r="H170" i="9"/>
  <c r="J170" i="9" a="1"/>
  <c r="J170" i="9" s="1"/>
  <c r="L170" i="9"/>
  <c r="G171" i="9" a="1"/>
  <c r="G171" i="9" s="1"/>
  <c r="H171" i="9"/>
  <c r="J171" i="9" a="1"/>
  <c r="J171" i="9" s="1"/>
  <c r="L171" i="9"/>
  <c r="G172" i="9" a="1"/>
  <c r="G172" i="9" s="1"/>
  <c r="H172" i="9"/>
  <c r="J172" i="9" a="1"/>
  <c r="J172" i="9" s="1"/>
  <c r="L172" i="9"/>
  <c r="G173" i="9" a="1"/>
  <c r="G173" i="9" s="1"/>
  <c r="H173" i="9"/>
  <c r="J173" i="9" a="1"/>
  <c r="J173" i="9" s="1"/>
  <c r="L173" i="9"/>
  <c r="G174" i="9" a="1"/>
  <c r="G174" i="9" s="1"/>
  <c r="H174" i="9"/>
  <c r="J174" i="9" a="1"/>
  <c r="J174" i="9" s="1"/>
  <c r="L174" i="9"/>
  <c r="G175" i="9" a="1"/>
  <c r="G175" i="9" s="1"/>
  <c r="H175" i="9"/>
  <c r="J175" i="9" a="1"/>
  <c r="J175" i="9" s="1"/>
  <c r="L175" i="9"/>
  <c r="G176" i="9" a="1"/>
  <c r="G176" i="9" s="1"/>
  <c r="H176" i="9"/>
  <c r="J176" i="9" a="1"/>
  <c r="J176" i="9" s="1"/>
  <c r="L176" i="9"/>
  <c r="G177" i="9" a="1"/>
  <c r="G177" i="9" s="1"/>
  <c r="H177" i="9"/>
  <c r="J177" i="9" a="1"/>
  <c r="J177" i="9" s="1"/>
  <c r="K177" i="9" s="1" a="1"/>
  <c r="K177" i="9" s="1"/>
  <c r="L177" i="9"/>
  <c r="G178" i="9" a="1"/>
  <c r="G178" i="9" s="1"/>
  <c r="J178" i="9" a="1"/>
  <c r="J178" i="9" s="1"/>
  <c r="K178" i="9" a="1"/>
  <c r="K178" i="9" s="1"/>
  <c r="G179" i="9" a="1"/>
  <c r="G179" i="9" s="1"/>
  <c r="H179" i="9"/>
  <c r="J179" i="9" a="1"/>
  <c r="J179" i="9" s="1"/>
  <c r="K179" i="9" a="1"/>
  <c r="K179" i="9" s="1"/>
  <c r="L179" i="9"/>
  <c r="G180" i="9" a="1"/>
  <c r="G180" i="9" s="1"/>
  <c r="H180" i="9"/>
  <c r="J180" i="9" a="1"/>
  <c r="J180" i="9" s="1"/>
  <c r="L180" i="9"/>
  <c r="G181" i="9" a="1"/>
  <c r="G181" i="9" s="1"/>
  <c r="H181" i="9"/>
  <c r="J181" i="9" a="1"/>
  <c r="J181" i="9" s="1"/>
  <c r="L181" i="9"/>
  <c r="G182" i="9" a="1"/>
  <c r="G182" i="9" s="1"/>
  <c r="H182" i="9"/>
  <c r="J182" i="9" a="1"/>
  <c r="J182" i="9" s="1"/>
  <c r="L182" i="9"/>
  <c r="G183" i="9" a="1"/>
  <c r="G183" i="9" s="1"/>
  <c r="H183" i="9"/>
  <c r="J183" i="9" a="1"/>
  <c r="J183" i="9" s="1"/>
  <c r="L183" i="9"/>
  <c r="G186" i="9" a="1"/>
  <c r="G186" i="9" s="1"/>
  <c r="H186" i="9"/>
  <c r="J186" i="9" a="1"/>
  <c r="J186" i="9" s="1"/>
  <c r="L186" i="9"/>
  <c r="G189" i="9" a="1"/>
  <c r="G189" i="9" s="1"/>
  <c r="H189" i="9"/>
  <c r="J189" i="9" a="1"/>
  <c r="J189" i="9" s="1"/>
  <c r="K189" i="9" s="1" a="1"/>
  <c r="K189" i="9" s="1"/>
  <c r="L189" i="9"/>
  <c r="G190" i="9" a="1"/>
  <c r="G190" i="9" s="1"/>
  <c r="J190" i="9" a="1"/>
  <c r="J190" i="9" s="1"/>
  <c r="K190" i="9" a="1"/>
  <c r="K190" i="9" s="1"/>
  <c r="G191" i="9" a="1"/>
  <c r="G191" i="9" s="1"/>
  <c r="H191" i="9"/>
  <c r="J191" i="9" a="1"/>
  <c r="J191" i="9" s="1"/>
  <c r="K191" i="9" a="1"/>
  <c r="K191" i="9" s="1"/>
  <c r="L191" i="9"/>
  <c r="G192" i="9" a="1"/>
  <c r="G192" i="9" s="1"/>
  <c r="H192" i="9"/>
  <c r="J192" i="9" a="1"/>
  <c r="J192" i="9" s="1"/>
  <c r="L192" i="9"/>
  <c r="G193" i="9" a="1"/>
  <c r="G193" i="9" s="1"/>
  <c r="H193" i="9"/>
  <c r="J193" i="9" a="1"/>
  <c r="J193" i="9" s="1"/>
  <c r="L193" i="9"/>
  <c r="G194" i="9" a="1"/>
  <c r="G194" i="9" s="1"/>
  <c r="H194" i="9"/>
  <c r="J194" i="9" a="1"/>
  <c r="J194" i="9" s="1"/>
  <c r="L194" i="9"/>
  <c r="G195" i="9" a="1"/>
  <c r="G195" i="9" s="1"/>
  <c r="H195" i="9"/>
  <c r="J195" i="9" a="1"/>
  <c r="J195" i="9" s="1"/>
  <c r="L195" i="9"/>
  <c r="G196" i="9" a="1"/>
  <c r="G196" i="9" s="1"/>
  <c r="H196" i="9"/>
  <c r="J196" i="9" a="1"/>
  <c r="J196" i="9" s="1"/>
  <c r="L196" i="9"/>
  <c r="G197" i="9" a="1"/>
  <c r="G197" i="9" s="1"/>
  <c r="H197" i="9"/>
  <c r="J197" i="9" a="1"/>
  <c r="J197" i="9" s="1"/>
  <c r="L197" i="9"/>
  <c r="G198" i="9" a="1"/>
  <c r="G198" i="9" s="1"/>
  <c r="H198" i="9"/>
  <c r="J198" i="9" a="1"/>
  <c r="J198" i="9" s="1"/>
  <c r="L198" i="9"/>
  <c r="G199" i="9" a="1"/>
  <c r="G199" i="9" s="1"/>
  <c r="J199" i="9" a="1"/>
  <c r="J199" i="9" s="1"/>
  <c r="K199" i="9" a="1"/>
  <c r="K199" i="9" s="1"/>
  <c r="K200" i="9" a="1"/>
  <c r="K200" i="9" s="1"/>
  <c r="L200" i="9"/>
  <c r="G201" i="9" a="1"/>
  <c r="G201" i="9" s="1"/>
  <c r="H201" i="9"/>
  <c r="J201" i="9" a="1"/>
  <c r="J201" i="9" s="1"/>
  <c r="L201" i="9"/>
  <c r="G202" i="9" a="1"/>
  <c r="G202" i="9" s="1"/>
  <c r="H202" i="9"/>
  <c r="J202" i="9" a="1"/>
  <c r="J202" i="9" s="1"/>
  <c r="L202" i="9"/>
  <c r="G203" i="9" a="1"/>
  <c r="G203" i="9" s="1"/>
  <c r="H203" i="9"/>
  <c r="J203" i="9" a="1"/>
  <c r="J203" i="9" s="1"/>
  <c r="L203" i="9"/>
  <c r="G204" i="9" a="1"/>
  <c r="G204" i="9" s="1"/>
  <c r="H204" i="9"/>
  <c r="J204" i="9" a="1"/>
  <c r="J204" i="9" s="1"/>
  <c r="L204" i="9"/>
  <c r="G205" i="9" a="1"/>
  <c r="G205" i="9" s="1"/>
  <c r="H205" i="9"/>
  <c r="J205" i="9" a="1"/>
  <c r="J205" i="9" s="1"/>
  <c r="L205" i="9"/>
  <c r="G206" i="9" a="1"/>
  <c r="G206" i="9" s="1"/>
  <c r="H206" i="9"/>
  <c r="J206" i="9" a="1"/>
  <c r="J206" i="9" s="1"/>
  <c r="L206" i="9"/>
  <c r="G207" i="9" a="1"/>
  <c r="G207" i="9" s="1"/>
  <c r="H207" i="9"/>
  <c r="J207" i="9" a="1"/>
  <c r="J207" i="9" s="1"/>
  <c r="L207" i="9"/>
  <c r="G208" i="9" a="1"/>
  <c r="G208" i="9" s="1"/>
  <c r="H208" i="9"/>
  <c r="J208" i="9" a="1"/>
  <c r="J208" i="9" s="1"/>
  <c r="L208" i="9"/>
  <c r="G209" i="9" a="1"/>
  <c r="G209" i="9" s="1"/>
  <c r="H209" i="9"/>
  <c r="J209" i="9" a="1"/>
  <c r="J209" i="9" s="1"/>
  <c r="L209" i="9"/>
  <c r="G210" i="9" a="1"/>
  <c r="G210" i="9" s="1"/>
  <c r="H210" i="9"/>
  <c r="J210" i="9" a="1"/>
  <c r="J210" i="9" s="1"/>
  <c r="K210" i="9" s="1" a="1"/>
  <c r="K210" i="9" s="1"/>
  <c r="L210" i="9"/>
  <c r="G211" i="9" a="1"/>
  <c r="G211" i="9" s="1"/>
  <c r="J211" i="9" a="1"/>
  <c r="J211" i="9" s="1"/>
  <c r="K211" i="9" a="1"/>
  <c r="K211" i="9" s="1"/>
  <c r="G212" i="9" a="1"/>
  <c r="G212" i="9" s="1"/>
  <c r="H212" i="9"/>
  <c r="J212" i="9" a="1"/>
  <c r="J212" i="9" s="1"/>
  <c r="K212" i="9" a="1"/>
  <c r="K212" i="9" s="1"/>
  <c r="L212" i="9"/>
  <c r="G213" i="9" a="1"/>
  <c r="G213" i="9" s="1"/>
  <c r="H213" i="9"/>
  <c r="J213" i="9" a="1"/>
  <c r="J213" i="9" s="1"/>
  <c r="L213" i="9"/>
  <c r="G214" i="9" a="1"/>
  <c r="G214" i="9" s="1"/>
  <c r="H214" i="9"/>
  <c r="J214" i="9" a="1"/>
  <c r="J214" i="9" s="1"/>
  <c r="L214" i="9"/>
  <c r="G215" i="9" a="1"/>
  <c r="G215" i="9" s="1"/>
  <c r="H215" i="9"/>
  <c r="J215" i="9" a="1"/>
  <c r="J215" i="9" s="1"/>
  <c r="L215" i="9"/>
  <c r="G216" i="9" a="1"/>
  <c r="G216" i="9" s="1"/>
  <c r="H216" i="9"/>
  <c r="J216" i="9" a="1"/>
  <c r="J216" i="9" s="1"/>
  <c r="L216" i="9"/>
  <c r="G217" i="9" a="1"/>
  <c r="G217" i="9" s="1"/>
  <c r="H217" i="9"/>
  <c r="J217" i="9" a="1"/>
  <c r="J217" i="9" s="1"/>
  <c r="L217" i="9"/>
  <c r="G218" i="9" a="1"/>
  <c r="G218" i="9" s="1"/>
  <c r="H218" i="9"/>
  <c r="J218" i="9" a="1"/>
  <c r="J218" i="9" s="1"/>
  <c r="L218" i="9"/>
  <c r="G219" i="9" a="1"/>
  <c r="G219" i="9" s="1"/>
  <c r="H219" i="9"/>
  <c r="J219" i="9" a="1"/>
  <c r="J219" i="9" s="1"/>
  <c r="L219" i="9"/>
  <c r="G220" i="9" a="1"/>
  <c r="G220" i="9" s="1"/>
  <c r="H220" i="9"/>
  <c r="J220" i="9" a="1"/>
  <c r="J220" i="9" s="1"/>
  <c r="L220" i="9"/>
  <c r="G223" i="9" a="1"/>
  <c r="G223" i="9" s="1"/>
  <c r="H223" i="9"/>
  <c r="J223" i="9" a="1"/>
  <c r="J223" i="9" s="1"/>
  <c r="L223" i="9"/>
  <c r="G224" i="9" a="1"/>
  <c r="G224" i="9" s="1"/>
  <c r="J224" i="9" a="1"/>
  <c r="J224" i="9" s="1"/>
  <c r="K224" i="9" a="1"/>
  <c r="K224" i="9" s="1"/>
  <c r="G225" i="9" a="1"/>
  <c r="G225" i="9" s="1"/>
  <c r="H225" i="9"/>
  <c r="J225" i="9" a="1"/>
  <c r="J225" i="9" s="1"/>
  <c r="K225" i="9" a="1"/>
  <c r="K225" i="9" s="1"/>
  <c r="L225" i="9"/>
  <c r="G226" i="9" a="1"/>
  <c r="G226" i="9" s="1"/>
  <c r="H226" i="9"/>
  <c r="J226" i="9" a="1"/>
  <c r="J226" i="9" s="1"/>
  <c r="L226" i="9"/>
  <c r="G227" i="9" a="1"/>
  <c r="G227" i="9" s="1"/>
  <c r="H227" i="9"/>
  <c r="J227" i="9" a="1"/>
  <c r="J227" i="9" s="1"/>
  <c r="L227" i="9"/>
  <c r="G228" i="9" a="1"/>
  <c r="G228" i="9" s="1"/>
  <c r="H228" i="9"/>
  <c r="J228" i="9" a="1"/>
  <c r="J228" i="9" s="1"/>
  <c r="L228" i="9"/>
  <c r="G229" i="9" a="1"/>
  <c r="G229" i="9" s="1"/>
  <c r="H229" i="9"/>
  <c r="J229" i="9" a="1"/>
  <c r="J229" i="9" s="1"/>
  <c r="L229" i="9"/>
  <c r="G230" i="9" a="1"/>
  <c r="G230" i="9" s="1"/>
  <c r="H230" i="9"/>
  <c r="J230" i="9" a="1"/>
  <c r="J230" i="9" s="1"/>
  <c r="L230" i="9"/>
  <c r="G233" i="9" a="1"/>
  <c r="G233" i="9" s="1"/>
  <c r="H233" i="9"/>
  <c r="J233" i="9" a="1"/>
  <c r="J233" i="9" s="1"/>
  <c r="L233" i="9"/>
  <c r="G234" i="9" a="1"/>
  <c r="G234" i="9" s="1"/>
  <c r="H234" i="9"/>
  <c r="J234" i="9" a="1"/>
  <c r="J234" i="9" s="1"/>
  <c r="L234" i="9"/>
  <c r="G235" i="9" a="1"/>
  <c r="G235" i="9" s="1"/>
  <c r="J235" i="9" a="1"/>
  <c r="J235" i="9" s="1"/>
  <c r="K235" i="9" a="1"/>
  <c r="K235" i="9" s="1"/>
  <c r="G236" i="9" a="1"/>
  <c r="G236" i="9" s="1"/>
  <c r="H236" i="9"/>
  <c r="J236" i="9" a="1"/>
  <c r="J236" i="9" s="1"/>
  <c r="K236" i="9" a="1"/>
  <c r="K236" i="9" s="1"/>
  <c r="L236" i="9"/>
  <c r="G237" i="9" a="1"/>
  <c r="G237" i="9" s="1"/>
  <c r="H237" i="9"/>
  <c r="J237" i="9" a="1"/>
  <c r="J237" i="9" s="1"/>
  <c r="L237" i="9"/>
  <c r="G238" i="9" a="1"/>
  <c r="G238" i="9" s="1"/>
  <c r="H238" i="9"/>
  <c r="J238" i="9" a="1"/>
  <c r="J238" i="9" s="1"/>
  <c r="L238" i="9"/>
  <c r="G239" i="9" a="1"/>
  <c r="G239" i="9" s="1"/>
  <c r="H239" i="9"/>
  <c r="J239" i="9" a="1"/>
  <c r="J239" i="9" s="1"/>
  <c r="L239" i="9"/>
  <c r="G240" i="9" a="1"/>
  <c r="G240" i="9" s="1"/>
  <c r="H240" i="9"/>
  <c r="J240" i="9" a="1"/>
  <c r="J240" i="9" s="1"/>
  <c r="L240" i="9"/>
  <c r="G241" i="9" a="1"/>
  <c r="G241" i="9" s="1"/>
  <c r="H241" i="9"/>
  <c r="J241" i="9" a="1"/>
  <c r="J241" i="9" s="1"/>
  <c r="L241" i="9"/>
  <c r="G242" i="9" a="1"/>
  <c r="G242" i="9" s="1"/>
  <c r="H242" i="9"/>
  <c r="J242" i="9" a="1"/>
  <c r="J242" i="9" s="1"/>
  <c r="L242" i="9"/>
  <c r="G245" i="9" a="1"/>
  <c r="G245" i="9" s="1"/>
  <c r="H245" i="9"/>
  <c r="J245" i="9" a="1"/>
  <c r="J245" i="9" s="1"/>
  <c r="L245" i="9"/>
  <c r="G246" i="9" a="1"/>
  <c r="G246" i="9" s="1"/>
  <c r="J246" i="9" a="1"/>
  <c r="J246" i="9" s="1"/>
  <c r="K246" i="9" a="1"/>
  <c r="K246" i="9" s="1"/>
  <c r="G247" i="9" a="1"/>
  <c r="G247" i="9" s="1"/>
  <c r="H247" i="9"/>
  <c r="J247" i="9" a="1"/>
  <c r="J247" i="9" s="1"/>
  <c r="K247" i="9" a="1"/>
  <c r="K247" i="9" s="1"/>
  <c r="L247" i="9"/>
  <c r="G248" i="9" a="1"/>
  <c r="G248" i="9" s="1"/>
  <c r="H248" i="9"/>
  <c r="J248" i="9" a="1"/>
  <c r="J248" i="9" s="1"/>
  <c r="L248" i="9"/>
  <c r="G249" i="9" a="1"/>
  <c r="G249" i="9" s="1"/>
  <c r="H249" i="9"/>
  <c r="J249" i="9" a="1"/>
  <c r="J249" i="9" s="1"/>
  <c r="L249" i="9"/>
  <c r="G250" i="9" a="1"/>
  <c r="G250" i="9" s="1"/>
  <c r="H250" i="9"/>
  <c r="J250" i="9" a="1"/>
  <c r="J250" i="9" s="1"/>
  <c r="L250" i="9"/>
  <c r="G251" i="9" a="1"/>
  <c r="G251" i="9" s="1"/>
  <c r="H251" i="9"/>
  <c r="J251" i="9" a="1"/>
  <c r="J251" i="9" s="1"/>
  <c r="L251" i="9"/>
  <c r="G252" i="9" a="1"/>
  <c r="G252" i="9" s="1"/>
  <c r="H252" i="9"/>
  <c r="J252" i="9" a="1"/>
  <c r="J252" i="9" s="1"/>
  <c r="L252" i="9"/>
  <c r="G253" i="9" a="1"/>
  <c r="G253" i="9" s="1"/>
  <c r="H253" i="9"/>
  <c r="J253" i="9" a="1"/>
  <c r="J253" i="9" s="1"/>
  <c r="K253" i="9" s="1" a="1"/>
  <c r="K253" i="9" s="1"/>
  <c r="L253" i="9"/>
  <c r="G254" i="9" a="1"/>
  <c r="G254" i="9" s="1"/>
  <c r="J254" i="9" a="1"/>
  <c r="J254" i="9" s="1"/>
  <c r="K254" i="9" a="1"/>
  <c r="K254" i="9" s="1"/>
  <c r="G255" i="9" a="1"/>
  <c r="G255" i="9" s="1"/>
  <c r="H255" i="9"/>
  <c r="J255" i="9" a="1"/>
  <c r="J255" i="9" s="1"/>
  <c r="K255" i="9" a="1"/>
  <c r="K255" i="9" s="1"/>
  <c r="L255" i="9"/>
  <c r="G256" i="9" a="1"/>
  <c r="G256" i="9" s="1"/>
  <c r="H256" i="9"/>
  <c r="J256" i="9" a="1"/>
  <c r="J256" i="9" s="1"/>
  <c r="L256" i="9"/>
  <c r="G257" i="9" a="1"/>
  <c r="G257" i="9" s="1"/>
  <c r="H257" i="9"/>
  <c r="J257" i="9" a="1"/>
  <c r="J257" i="9" s="1"/>
  <c r="L257" i="9"/>
  <c r="G258" i="9" a="1"/>
  <c r="G258" i="9" s="1"/>
  <c r="H258" i="9"/>
  <c r="J258" i="9" a="1"/>
  <c r="J258" i="9" s="1"/>
  <c r="L258" i="9"/>
  <c r="G259" i="9" a="1"/>
  <c r="G259" i="9" s="1"/>
  <c r="H259" i="9"/>
  <c r="J259" i="9" a="1"/>
  <c r="J259" i="9" s="1"/>
  <c r="L259" i="9"/>
  <c r="G260" i="9" a="1"/>
  <c r="G260" i="9" s="1"/>
  <c r="H260" i="9"/>
  <c r="J260" i="9" a="1"/>
  <c r="J260" i="9" s="1"/>
  <c r="L260" i="9"/>
  <c r="G261" i="9" a="1"/>
  <c r="G261" i="9" s="1"/>
  <c r="H261" i="9"/>
  <c r="J261" i="9" a="1"/>
  <c r="J261" i="9" s="1"/>
  <c r="L261" i="9"/>
  <c r="G262" i="9" a="1"/>
  <c r="G262" i="9" s="1"/>
  <c r="H262" i="9"/>
  <c r="J262" i="9" a="1"/>
  <c r="J262" i="9" s="1"/>
  <c r="L262" i="9"/>
  <c r="G263" i="9" a="1"/>
  <c r="G263" i="9" s="1"/>
  <c r="H263" i="9"/>
  <c r="J263" i="9" a="1"/>
  <c r="J263" i="9" s="1"/>
  <c r="L263" i="9"/>
  <c r="G264" i="9" a="1"/>
  <c r="G264" i="9" s="1"/>
  <c r="H264" i="9"/>
  <c r="J264" i="9" a="1"/>
  <c r="J264" i="9" s="1"/>
  <c r="L264" i="9"/>
  <c r="G265" i="9" a="1"/>
  <c r="G265" i="9" s="1"/>
  <c r="H265" i="9"/>
  <c r="J265" i="9" a="1"/>
  <c r="J265" i="9" s="1"/>
  <c r="K265" i="9" s="1" a="1"/>
  <c r="K265" i="9" s="1"/>
  <c r="L265" i="9"/>
  <c r="G266" i="9" a="1"/>
  <c r="G266" i="9" s="1"/>
  <c r="J266" i="9" a="1"/>
  <c r="J266" i="9" s="1"/>
  <c r="K266" i="9" a="1"/>
  <c r="K266" i="9" s="1"/>
  <c r="G267" i="9" a="1"/>
  <c r="G267" i="9" s="1"/>
  <c r="H267" i="9"/>
  <c r="J267" i="9" a="1"/>
  <c r="J267" i="9" s="1"/>
  <c r="K267" i="9" a="1"/>
  <c r="K267" i="9" s="1"/>
  <c r="L267" i="9"/>
  <c r="G268" i="9" a="1"/>
  <c r="G268" i="9" s="1"/>
  <c r="H268" i="9"/>
  <c r="J268" i="9" a="1"/>
  <c r="J268" i="9" s="1"/>
  <c r="L268" i="9"/>
  <c r="G269" i="9" a="1"/>
  <c r="G269" i="9" s="1"/>
  <c r="H269" i="9"/>
  <c r="J269" i="9" a="1"/>
  <c r="J269" i="9" s="1"/>
  <c r="L269" i="9"/>
  <c r="G270" i="9" a="1"/>
  <c r="G270" i="9" s="1"/>
  <c r="H270" i="9"/>
  <c r="J270" i="9" a="1"/>
  <c r="J270" i="9" s="1"/>
  <c r="L270" i="9"/>
  <c r="G271" i="9" a="1"/>
  <c r="G271" i="9" s="1"/>
  <c r="H271" i="9"/>
  <c r="J271" i="9" a="1"/>
  <c r="J271" i="9" s="1"/>
  <c r="L271" i="9"/>
  <c r="G272" i="9" a="1"/>
  <c r="G272" i="9" s="1"/>
  <c r="H272" i="9"/>
  <c r="J272" i="9" a="1"/>
  <c r="J272" i="9" s="1"/>
  <c r="L272" i="9"/>
  <c r="G273" i="9" a="1"/>
  <c r="G273" i="9" s="1"/>
  <c r="J273" i="9" a="1"/>
  <c r="J273" i="9" s="1"/>
  <c r="K273" i="9" a="1"/>
  <c r="K273" i="9" s="1"/>
  <c r="G274" i="9" a="1"/>
  <c r="G274" i="9" s="1"/>
  <c r="H274" i="9"/>
  <c r="J274" i="9" a="1"/>
  <c r="J274" i="9" s="1"/>
  <c r="K274" i="9" a="1"/>
  <c r="K274" i="9" s="1"/>
  <c r="L274" i="9"/>
  <c r="G275" i="9" a="1"/>
  <c r="G275" i="9" s="1"/>
  <c r="H275" i="9"/>
  <c r="J275" i="9" a="1"/>
  <c r="J275" i="9" s="1"/>
  <c r="L275" i="9"/>
  <c r="G276" i="9" a="1"/>
  <c r="G276" i="9" s="1"/>
  <c r="H276" i="9"/>
  <c r="J276" i="9" a="1"/>
  <c r="J276" i="9" s="1"/>
  <c r="L276" i="9"/>
  <c r="G277" i="9" a="1"/>
  <c r="G277" i="9" s="1"/>
  <c r="H277" i="9"/>
  <c r="J277" i="9" a="1"/>
  <c r="J277" i="9" s="1"/>
  <c r="L277" i="9"/>
  <c r="G278" i="9" a="1"/>
  <c r="G278" i="9" s="1"/>
  <c r="H278" i="9"/>
  <c r="J278" i="9" a="1"/>
  <c r="J278" i="9" s="1"/>
  <c r="L278" i="9"/>
  <c r="G279" i="9" a="1"/>
  <c r="G279" i="9" s="1"/>
  <c r="H279" i="9"/>
  <c r="J279" i="9" a="1"/>
  <c r="J279" i="9" s="1"/>
  <c r="L279" i="9"/>
  <c r="G280" i="9" a="1"/>
  <c r="G280" i="9" s="1"/>
  <c r="H280" i="9"/>
  <c r="J280" i="9" a="1"/>
  <c r="J280" i="9" s="1"/>
  <c r="L280" i="9"/>
  <c r="G281" i="9" a="1"/>
  <c r="G281" i="9" s="1"/>
  <c r="H281" i="9"/>
  <c r="J281" i="9" a="1"/>
  <c r="J281" i="9" s="1"/>
  <c r="L281" i="9"/>
  <c r="G284" i="9" a="1"/>
  <c r="G284" i="9" s="1"/>
  <c r="H284" i="9"/>
  <c r="J284" i="9" a="1"/>
  <c r="J284" i="9" s="1"/>
  <c r="L284" i="9"/>
  <c r="G286" i="9" a="1"/>
  <c r="G286" i="9" s="1"/>
  <c r="H286" i="9"/>
  <c r="J286" i="9" a="1"/>
  <c r="J286" i="9" s="1"/>
  <c r="L286" i="9"/>
  <c r="G287" i="9" a="1"/>
  <c r="G287" i="9" s="1"/>
  <c r="H287" i="9"/>
  <c r="J287" i="9" a="1"/>
  <c r="J287" i="9" s="1"/>
  <c r="L287" i="9"/>
  <c r="G288" i="9" a="1"/>
  <c r="G288" i="9" s="1"/>
  <c r="J288" i="9" a="1"/>
  <c r="J288" i="9" s="1"/>
  <c r="K288" i="9" a="1"/>
  <c r="K288" i="9" s="1"/>
  <c r="G289" i="9" a="1"/>
  <c r="G289" i="9" s="1"/>
  <c r="H289" i="9"/>
  <c r="J289" i="9" a="1"/>
  <c r="J289" i="9" s="1"/>
  <c r="K289" i="9" a="1"/>
  <c r="K289" i="9" s="1"/>
  <c r="L289" i="9"/>
  <c r="G290" i="9" a="1"/>
  <c r="G290" i="9" s="1"/>
  <c r="H290" i="9"/>
  <c r="J290" i="9" a="1"/>
  <c r="J290" i="9" s="1"/>
  <c r="L290" i="9"/>
  <c r="G291" i="9" a="1"/>
  <c r="G291" i="9" s="1"/>
  <c r="H291" i="9"/>
  <c r="J291" i="9" a="1"/>
  <c r="J291" i="9" s="1"/>
  <c r="L291" i="9"/>
  <c r="G292" i="9" a="1"/>
  <c r="G292" i="9" s="1"/>
  <c r="H292" i="9"/>
  <c r="J292" i="9" a="1"/>
  <c r="J292" i="9" s="1"/>
  <c r="L292" i="9"/>
  <c r="G293" i="9" a="1"/>
  <c r="G293" i="9" s="1"/>
  <c r="H293" i="9"/>
  <c r="J293" i="9" a="1"/>
  <c r="J293" i="9" s="1"/>
  <c r="L293" i="9"/>
  <c r="G294" i="9" a="1"/>
  <c r="G294" i="9" s="1"/>
  <c r="H294" i="9"/>
  <c r="J294" i="9" a="1"/>
  <c r="J294" i="9" s="1"/>
  <c r="L294" i="9"/>
  <c r="G295" i="9" a="1"/>
  <c r="G295" i="9" s="1"/>
  <c r="H295" i="9"/>
  <c r="J295" i="9" a="1"/>
  <c r="J295" i="9" s="1"/>
  <c r="L295" i="9"/>
  <c r="G296" i="9" a="1"/>
  <c r="G296" i="9" s="1"/>
  <c r="H296" i="9"/>
  <c r="J296" i="9" a="1"/>
  <c r="J296" i="9" s="1"/>
  <c r="L296" i="9"/>
  <c r="G297" i="9" a="1"/>
  <c r="G297" i="9" s="1"/>
  <c r="H297" i="9"/>
  <c r="J297" i="9" a="1"/>
  <c r="J297" i="9" s="1"/>
  <c r="K297" i="9" s="1" a="1"/>
  <c r="K297" i="9" s="1"/>
  <c r="L297" i="9"/>
  <c r="G298" i="9" a="1"/>
  <c r="G298" i="9" s="1"/>
  <c r="J298" i="9" a="1"/>
  <c r="J298" i="9" s="1"/>
  <c r="K298" i="9" a="1"/>
  <c r="K298" i="9" s="1"/>
  <c r="G299" i="9" a="1"/>
  <c r="G299" i="9" s="1"/>
  <c r="H299" i="9"/>
  <c r="J299" i="9" a="1"/>
  <c r="J299" i="9" s="1"/>
  <c r="K299" i="9" a="1"/>
  <c r="K299" i="9" s="1"/>
  <c r="L299" i="9"/>
  <c r="G300" i="9" a="1"/>
  <c r="G300" i="9" s="1"/>
  <c r="H300" i="9"/>
  <c r="J300" i="9" a="1"/>
  <c r="J300" i="9" s="1"/>
  <c r="L300" i="9"/>
  <c r="G301" i="9" a="1"/>
  <c r="G301" i="9" s="1"/>
  <c r="H301" i="9"/>
  <c r="J301" i="9" a="1"/>
  <c r="J301" i="9" s="1"/>
  <c r="L301" i="9"/>
  <c r="G302" i="9" a="1"/>
  <c r="G302" i="9" s="1"/>
  <c r="H302" i="9"/>
  <c r="J302" i="9" a="1"/>
  <c r="J302" i="9" s="1"/>
  <c r="L302" i="9"/>
  <c r="G303" i="9" a="1"/>
  <c r="G303" i="9" s="1"/>
  <c r="H303" i="9"/>
  <c r="J303" i="9" a="1"/>
  <c r="J303" i="9" s="1"/>
  <c r="L303" i="9"/>
  <c r="G304" i="9" a="1"/>
  <c r="G304" i="9" s="1"/>
  <c r="H304" i="9"/>
  <c r="J304" i="9" a="1"/>
  <c r="J304" i="9" s="1"/>
  <c r="L304" i="9"/>
  <c r="G307" i="9" a="1"/>
  <c r="G307" i="9" s="1"/>
  <c r="H307" i="9"/>
  <c r="J307" i="9" a="1"/>
  <c r="J307" i="9" s="1"/>
  <c r="L307" i="9"/>
  <c r="G308" i="9" a="1"/>
  <c r="G308" i="9" s="1"/>
  <c r="H308" i="9"/>
  <c r="J308" i="9" a="1"/>
  <c r="J308" i="9" s="1"/>
  <c r="L308" i="9"/>
  <c r="G309" i="9" a="1"/>
  <c r="G309" i="9" s="1"/>
  <c r="J309" i="9" a="1"/>
  <c r="J309" i="9" s="1"/>
  <c r="K309" i="9" a="1"/>
  <c r="K309" i="9" s="1"/>
  <c r="G310" i="9" a="1"/>
  <c r="G310" i="9" s="1"/>
  <c r="H310" i="9"/>
  <c r="J310" i="9" a="1"/>
  <c r="J310" i="9" s="1"/>
  <c r="K310" i="9" a="1"/>
  <c r="K310" i="9" s="1"/>
  <c r="L310" i="9"/>
  <c r="G311" i="9" a="1"/>
  <c r="G311" i="9" s="1"/>
  <c r="H311" i="9"/>
  <c r="J311" i="9" a="1"/>
  <c r="J311" i="9" s="1"/>
  <c r="L311" i="9"/>
  <c r="G312" i="9" a="1"/>
  <c r="G312" i="9" s="1"/>
  <c r="H312" i="9"/>
  <c r="J312" i="9" a="1"/>
  <c r="J312" i="9" s="1"/>
  <c r="L312" i="9"/>
  <c r="G313" i="9" a="1"/>
  <c r="G313" i="9" s="1"/>
  <c r="H313" i="9"/>
  <c r="J313" i="9" a="1"/>
  <c r="J313" i="9" s="1"/>
  <c r="L313" i="9"/>
  <c r="G314" i="9" a="1"/>
  <c r="G314" i="9" s="1"/>
  <c r="H314" i="9"/>
  <c r="J314" i="9" a="1"/>
  <c r="J314" i="9" s="1"/>
  <c r="L314" i="9"/>
  <c r="G315" i="9" a="1"/>
  <c r="G315" i="9" s="1"/>
  <c r="H315" i="9"/>
  <c r="J315" i="9" a="1"/>
  <c r="J315" i="9" s="1"/>
  <c r="L315" i="9"/>
  <c r="G316" i="9" a="1"/>
  <c r="G316" i="9" s="1"/>
  <c r="H316" i="9"/>
  <c r="J316" i="9" a="1"/>
  <c r="J316" i="9" s="1"/>
  <c r="K316" i="9" s="1" a="1"/>
  <c r="K316" i="9" s="1"/>
  <c r="L316" i="9"/>
  <c r="G317" i="9" a="1"/>
  <c r="G317" i="9" s="1"/>
  <c r="J317" i="9" a="1"/>
  <c r="J317" i="9" s="1"/>
  <c r="K317" i="9" a="1"/>
  <c r="K317" i="9" s="1"/>
  <c r="G318" i="9" a="1"/>
  <c r="G318" i="9" s="1"/>
  <c r="H318" i="9"/>
  <c r="J318" i="9" a="1"/>
  <c r="J318" i="9" s="1"/>
  <c r="K318" i="9" a="1"/>
  <c r="K318" i="9" s="1"/>
  <c r="L318" i="9"/>
  <c r="G319" i="9" a="1"/>
  <c r="G319" i="9" s="1"/>
  <c r="H319" i="9"/>
  <c r="J319" i="9" a="1"/>
  <c r="J319" i="9" s="1"/>
  <c r="L319" i="9"/>
  <c r="G320" i="9" a="1"/>
  <c r="G320" i="9" s="1"/>
  <c r="H320" i="9"/>
  <c r="J320" i="9" a="1"/>
  <c r="J320" i="9" s="1"/>
  <c r="L320" i="9"/>
  <c r="G321" i="9" a="1"/>
  <c r="G321" i="9" s="1"/>
  <c r="H321" i="9"/>
  <c r="J321" i="9" a="1"/>
  <c r="J321" i="9" s="1"/>
  <c r="L321" i="9"/>
  <c r="G322" i="9" a="1"/>
  <c r="G322" i="9" s="1"/>
  <c r="H322" i="9"/>
  <c r="J322" i="9" a="1"/>
  <c r="J322" i="9" s="1"/>
  <c r="L322" i="9"/>
  <c r="G323" i="9" a="1"/>
  <c r="G323" i="9" s="1"/>
  <c r="H323" i="9"/>
  <c r="J323" i="9" a="1"/>
  <c r="J323" i="9" s="1"/>
  <c r="L323" i="9"/>
  <c r="G324" i="9" a="1"/>
  <c r="G324" i="9" s="1"/>
  <c r="H324" i="9"/>
  <c r="J324" i="9" a="1"/>
  <c r="J324" i="9" s="1"/>
  <c r="L324" i="9"/>
  <c r="G325" i="9" a="1"/>
  <c r="G325" i="9" s="1"/>
  <c r="H325" i="9"/>
  <c r="J325" i="9" a="1"/>
  <c r="J325" i="9" s="1"/>
  <c r="L325" i="9"/>
  <c r="G326" i="9" a="1"/>
  <c r="G326" i="9" s="1"/>
  <c r="H326" i="9"/>
  <c r="J326" i="9" a="1"/>
  <c r="J326" i="9" s="1"/>
  <c r="L326" i="9"/>
  <c r="G327" i="9" a="1"/>
  <c r="G327" i="9" s="1"/>
  <c r="H327" i="9"/>
  <c r="J327" i="9" a="1"/>
  <c r="J327" i="9" s="1"/>
  <c r="L327" i="9"/>
  <c r="G328" i="9" a="1"/>
  <c r="G328" i="9" s="1"/>
  <c r="H328" i="9"/>
  <c r="J328" i="9" a="1"/>
  <c r="J328" i="9" s="1"/>
  <c r="L328" i="9"/>
  <c r="G329" i="9" a="1"/>
  <c r="G329" i="9" s="1"/>
  <c r="H329" i="9"/>
  <c r="J329" i="9" a="1"/>
  <c r="J329" i="9" s="1"/>
  <c r="K329" i="9" s="1" a="1"/>
  <c r="K329" i="9" s="1"/>
  <c r="L329" i="9"/>
  <c r="G330" i="9" a="1"/>
  <c r="G330" i="9" s="1"/>
  <c r="J330" i="9" a="1"/>
  <c r="J330" i="9" s="1"/>
  <c r="K330" i="9" a="1"/>
  <c r="K330" i="9" s="1"/>
  <c r="G331" i="9" a="1"/>
  <c r="G331" i="9" s="1"/>
  <c r="H331" i="9"/>
  <c r="J331" i="9" a="1"/>
  <c r="J331" i="9" s="1"/>
  <c r="K331" i="9" a="1"/>
  <c r="K331" i="9" s="1"/>
  <c r="L331" i="9"/>
  <c r="G332" i="9" a="1"/>
  <c r="G332" i="9" s="1"/>
  <c r="H332" i="9"/>
  <c r="J332" i="9" a="1"/>
  <c r="J332" i="9" s="1"/>
  <c r="L332" i="9"/>
  <c r="G333" i="9" a="1"/>
  <c r="G333" i="9" s="1"/>
  <c r="H333" i="9"/>
  <c r="J333" i="9" a="1"/>
  <c r="J333" i="9" s="1"/>
  <c r="L333" i="9"/>
  <c r="G334" i="9" a="1"/>
  <c r="G334" i="9" s="1"/>
  <c r="H334" i="9"/>
  <c r="J334" i="9" a="1"/>
  <c r="J334" i="9" s="1"/>
  <c r="L334" i="9"/>
  <c r="G335" i="9" a="1"/>
  <c r="G335" i="9" s="1"/>
  <c r="H335" i="9"/>
  <c r="J335" i="9" a="1"/>
  <c r="J335" i="9" s="1"/>
  <c r="L335" i="9"/>
  <c r="G336" i="9" a="1"/>
  <c r="G336" i="9" s="1"/>
  <c r="H336" i="9"/>
  <c r="J336" i="9" a="1"/>
  <c r="J336" i="9" s="1"/>
  <c r="L336" i="9"/>
  <c r="G337" i="9" a="1"/>
  <c r="G337" i="9" s="1"/>
  <c r="H337" i="9"/>
  <c r="J337" i="9" a="1"/>
  <c r="J337" i="9" s="1"/>
  <c r="L337" i="9"/>
  <c r="G338" i="9" a="1"/>
  <c r="G338" i="9" s="1"/>
  <c r="H338" i="9"/>
  <c r="J338" i="9" a="1"/>
  <c r="J338" i="9" s="1"/>
  <c r="K338" i="9" s="1" a="1"/>
  <c r="K338" i="9" s="1"/>
  <c r="L338" i="9"/>
  <c r="G339" i="9" a="1"/>
  <c r="G339" i="9" s="1"/>
  <c r="J339" i="9" a="1"/>
  <c r="J339" i="9" s="1"/>
  <c r="K339" i="9" a="1"/>
  <c r="K339" i="9" s="1"/>
  <c r="G340" i="9" a="1"/>
  <c r="G340" i="9" s="1"/>
  <c r="H340" i="9"/>
  <c r="J340" i="9" a="1"/>
  <c r="J340" i="9" s="1"/>
  <c r="K340" i="9" a="1"/>
  <c r="K340" i="9" s="1"/>
  <c r="L340" i="9"/>
  <c r="G341" i="9" a="1"/>
  <c r="G341" i="9" s="1"/>
  <c r="H341" i="9"/>
  <c r="J341" i="9" a="1"/>
  <c r="J341" i="9" s="1"/>
  <c r="L341" i="9"/>
  <c r="G342" i="9" a="1"/>
  <c r="G342" i="9" s="1"/>
  <c r="H342" i="9"/>
  <c r="J342" i="9" a="1"/>
  <c r="J342" i="9" s="1"/>
  <c r="L342" i="9"/>
  <c r="G343" i="9" a="1"/>
  <c r="G343" i="9" s="1"/>
  <c r="H343" i="9"/>
  <c r="J343" i="9" a="1"/>
  <c r="J343" i="9" s="1"/>
  <c r="L343" i="9"/>
  <c r="G344" i="9" a="1"/>
  <c r="G344" i="9" s="1"/>
  <c r="H344" i="9"/>
  <c r="J344" i="9" a="1"/>
  <c r="J344" i="9" s="1"/>
  <c r="L344" i="9"/>
  <c r="G345" i="9" a="1"/>
  <c r="G345" i="9" s="1"/>
  <c r="H345" i="9"/>
  <c r="J345" i="9" a="1"/>
  <c r="J345" i="9" s="1"/>
  <c r="L345" i="9"/>
  <c r="G346" i="9" a="1"/>
  <c r="G346" i="9" s="1"/>
  <c r="H346" i="9"/>
  <c r="J346" i="9" a="1"/>
  <c r="J346" i="9" s="1"/>
  <c r="L346" i="9"/>
  <c r="G347" i="9" a="1"/>
  <c r="G347" i="9" s="1"/>
  <c r="H347" i="9"/>
  <c r="J347" i="9" a="1"/>
  <c r="J347" i="9" s="1"/>
  <c r="L347" i="9"/>
  <c r="G348" i="9" a="1"/>
  <c r="G348" i="9" s="1"/>
  <c r="H348" i="9"/>
  <c r="J348" i="9" a="1"/>
  <c r="J348" i="9" s="1"/>
  <c r="L348" i="9"/>
  <c r="G351" i="9" a="1"/>
  <c r="G351" i="9" s="1"/>
  <c r="H351" i="9"/>
  <c r="J351" i="9" a="1"/>
  <c r="J351" i="9" s="1"/>
  <c r="L351" i="9"/>
  <c r="G352" i="9" a="1"/>
  <c r="G352" i="9" s="1"/>
  <c r="H352" i="9"/>
  <c r="J352" i="9" a="1"/>
  <c r="J352" i="9" s="1"/>
  <c r="L352" i="9"/>
  <c r="G353" i="9" a="1"/>
  <c r="G353" i="9" s="1"/>
  <c r="H353" i="9"/>
  <c r="J353" i="9" a="1"/>
  <c r="J353" i="9" s="1"/>
  <c r="L353" i="9"/>
  <c r="G354" i="9" a="1"/>
  <c r="G354" i="9" s="1"/>
  <c r="J354" i="9" a="1"/>
  <c r="J354" i="9" s="1"/>
  <c r="K354" i="9" a="1"/>
  <c r="K354" i="9" s="1"/>
  <c r="G355" i="9" a="1"/>
  <c r="G355" i="9" s="1"/>
  <c r="H355" i="9"/>
  <c r="J355" i="9" a="1"/>
  <c r="J355" i="9" s="1"/>
  <c r="K355" i="9" a="1"/>
  <c r="K355" i="9" s="1"/>
  <c r="L355" i="9"/>
  <c r="G356" i="9" a="1"/>
  <c r="G356" i="9" s="1"/>
  <c r="H356" i="9"/>
  <c r="J356" i="9" a="1"/>
  <c r="J356" i="9" s="1"/>
  <c r="L356" i="9"/>
  <c r="G357" i="9" a="1"/>
  <c r="G357" i="9" s="1"/>
  <c r="H357" i="9"/>
  <c r="J357" i="9" a="1"/>
  <c r="J357" i="9" s="1"/>
  <c r="L357" i="9"/>
  <c r="G358" i="9" a="1"/>
  <c r="G358" i="9" s="1"/>
  <c r="H358" i="9"/>
  <c r="J358" i="9" a="1"/>
  <c r="J358" i="9" s="1"/>
  <c r="L358" i="9"/>
  <c r="G359" i="9" a="1"/>
  <c r="G359" i="9" s="1"/>
  <c r="H359" i="9"/>
  <c r="J359" i="9" a="1"/>
  <c r="J359" i="9" s="1"/>
  <c r="L359" i="9"/>
  <c r="G360" i="9" a="1"/>
  <c r="G360" i="9" s="1"/>
  <c r="H360" i="9"/>
  <c r="J360" i="9" a="1"/>
  <c r="J360" i="9" s="1"/>
  <c r="L360" i="9"/>
  <c r="G361" i="9" a="1"/>
  <c r="G361" i="9" s="1"/>
  <c r="H361" i="9"/>
  <c r="J361" i="9" a="1"/>
  <c r="J361" i="9" s="1"/>
  <c r="L361" i="9"/>
  <c r="G362" i="9" a="1"/>
  <c r="G362" i="9" s="1"/>
  <c r="H362" i="9"/>
  <c r="J362" i="9" a="1"/>
  <c r="J362" i="9" s="1"/>
  <c r="L362" i="9"/>
  <c r="G365" i="9" a="1"/>
  <c r="G365" i="9" s="1"/>
  <c r="H365" i="9"/>
  <c r="J365" i="9" a="1"/>
  <c r="J365" i="9" s="1"/>
  <c r="L365" i="9"/>
  <c r="G366" i="9" a="1"/>
  <c r="G366" i="9" s="1"/>
  <c r="H366" i="9"/>
  <c r="J366" i="9" a="1"/>
  <c r="J366" i="9" s="1"/>
  <c r="L366" i="9"/>
  <c r="G367" i="9" a="1"/>
  <c r="G367" i="9" s="1"/>
  <c r="H367" i="9"/>
  <c r="J367" i="9" a="1"/>
  <c r="J367" i="9" s="1"/>
  <c r="L367" i="9"/>
  <c r="G368" i="9" a="1"/>
  <c r="G368" i="9" s="1"/>
  <c r="J368" i="9" a="1"/>
  <c r="J368" i="9" s="1"/>
  <c r="K368" i="9" a="1"/>
  <c r="K368" i="9" s="1"/>
  <c r="G369" i="9" a="1"/>
  <c r="G369" i="9" s="1"/>
  <c r="H369" i="9"/>
  <c r="J369" i="9" a="1"/>
  <c r="J369" i="9" s="1"/>
  <c r="K369" i="9" a="1"/>
  <c r="K369" i="9" s="1"/>
  <c r="L369" i="9"/>
  <c r="G370" i="9" a="1"/>
  <c r="G370" i="9" s="1"/>
  <c r="H370" i="9"/>
  <c r="J370" i="9" a="1"/>
  <c r="J370" i="9" s="1"/>
  <c r="L370" i="9"/>
  <c r="G371" i="9" a="1"/>
  <c r="G371" i="9" s="1"/>
  <c r="H371" i="9"/>
  <c r="J371" i="9" a="1"/>
  <c r="J371" i="9" s="1"/>
  <c r="L371" i="9"/>
  <c r="G372" i="9" a="1"/>
  <c r="G372" i="9" s="1"/>
  <c r="H372" i="9"/>
  <c r="J372" i="9" a="1"/>
  <c r="J372" i="9" s="1"/>
  <c r="L372" i="9"/>
  <c r="G373" i="9" a="1"/>
  <c r="G373" i="9" s="1"/>
  <c r="H373" i="9"/>
  <c r="J373" i="9" a="1"/>
  <c r="J373" i="9" s="1"/>
  <c r="L373" i="9"/>
  <c r="G374" i="9" a="1"/>
  <c r="G374" i="9" s="1"/>
  <c r="H374" i="9"/>
  <c r="J374" i="9" a="1"/>
  <c r="J374" i="9" s="1"/>
  <c r="L374" i="9"/>
  <c r="G375" i="9" a="1"/>
  <c r="G375" i="9" s="1"/>
  <c r="H375" i="9"/>
  <c r="J375" i="9" a="1"/>
  <c r="J375" i="9" s="1"/>
  <c r="L375" i="9"/>
  <c r="G378" i="9" a="1"/>
  <c r="G378" i="9" s="1"/>
  <c r="H378" i="9"/>
  <c r="J378" i="9" a="1"/>
  <c r="J378" i="9" s="1"/>
  <c r="L378" i="9"/>
  <c r="G379" i="9" a="1"/>
  <c r="G379" i="9" s="1"/>
  <c r="H379" i="9"/>
  <c r="J379" i="9" a="1"/>
  <c r="J379" i="9" s="1"/>
  <c r="L379" i="9"/>
  <c r="G380" i="9" a="1"/>
  <c r="G380" i="9" s="1"/>
  <c r="J380" i="9" a="1"/>
  <c r="J380" i="9" s="1"/>
  <c r="K380" i="9" a="1"/>
  <c r="K380" i="9" s="1"/>
  <c r="G381" i="9" a="1"/>
  <c r="G381" i="9" s="1"/>
  <c r="H381" i="9"/>
  <c r="J381" i="9" a="1"/>
  <c r="J381" i="9" s="1"/>
  <c r="K381" i="9" a="1"/>
  <c r="K381" i="9" s="1"/>
  <c r="L381" i="9"/>
  <c r="G382" i="9" a="1"/>
  <c r="G382" i="9" s="1"/>
  <c r="H382" i="9"/>
  <c r="J382" i="9" a="1"/>
  <c r="J382" i="9" s="1"/>
  <c r="L382" i="9"/>
  <c r="G383" i="9" a="1"/>
  <c r="G383" i="9" s="1"/>
  <c r="H383" i="9"/>
  <c r="J383" i="9" a="1"/>
  <c r="J383" i="9" s="1"/>
  <c r="L383" i="9"/>
  <c r="G384" i="9" a="1"/>
  <c r="G384" i="9" s="1"/>
  <c r="H384" i="9"/>
  <c r="J384" i="9" a="1"/>
  <c r="J384" i="9" s="1"/>
  <c r="L384" i="9"/>
  <c r="G385" i="9" a="1"/>
  <c r="G385" i="9" s="1"/>
  <c r="H385" i="9"/>
  <c r="J385" i="9" a="1"/>
  <c r="J385" i="9" s="1"/>
  <c r="L385" i="9"/>
  <c r="G386" i="9" a="1"/>
  <c r="G386" i="9" s="1"/>
  <c r="H386" i="9"/>
  <c r="J386" i="9" a="1"/>
  <c r="J386" i="9" s="1"/>
  <c r="L386" i="9"/>
  <c r="G387" i="9" a="1"/>
  <c r="G387" i="9" s="1"/>
  <c r="H387" i="9"/>
  <c r="J387" i="9" a="1"/>
  <c r="J387" i="9" s="1"/>
  <c r="K387" i="9" s="1" a="1"/>
  <c r="K387" i="9" s="1"/>
  <c r="L387" i="9"/>
  <c r="G388" i="9" a="1"/>
  <c r="G388" i="9" s="1"/>
  <c r="J388" i="9" a="1"/>
  <c r="J388" i="9" s="1"/>
  <c r="K388" i="9" a="1"/>
  <c r="K388" i="9" s="1"/>
  <c r="G389" i="9" a="1"/>
  <c r="G389" i="9" s="1"/>
  <c r="H389" i="9"/>
  <c r="J389" i="9" a="1"/>
  <c r="J389" i="9" s="1"/>
  <c r="K389" i="9" a="1"/>
  <c r="K389" i="9" s="1"/>
  <c r="L389" i="9"/>
  <c r="G390" i="9" a="1"/>
  <c r="G390" i="9" s="1"/>
  <c r="H390" i="9"/>
  <c r="J390" i="9" a="1"/>
  <c r="J390" i="9" s="1"/>
  <c r="L390" i="9"/>
  <c r="G391" i="9" a="1"/>
  <c r="G391" i="9" s="1"/>
  <c r="H391" i="9"/>
  <c r="J391" i="9" a="1"/>
  <c r="J391" i="9" s="1"/>
  <c r="L391" i="9"/>
  <c r="G392" i="9" a="1"/>
  <c r="G392" i="9" s="1"/>
  <c r="H392" i="9"/>
  <c r="J392" i="9" a="1"/>
  <c r="J392" i="9" s="1"/>
  <c r="L392" i="9"/>
  <c r="G393" i="9" a="1"/>
  <c r="G393" i="9" s="1"/>
  <c r="H393" i="9"/>
  <c r="J393" i="9" a="1"/>
  <c r="J393" i="9" s="1"/>
  <c r="L393" i="9"/>
  <c r="G394" i="9" a="1"/>
  <c r="G394" i="9" s="1"/>
  <c r="H394" i="9"/>
  <c r="J394" i="9" a="1"/>
  <c r="J394" i="9" s="1"/>
  <c r="L394" i="9"/>
  <c r="G395" i="9" a="1"/>
  <c r="G395" i="9" s="1"/>
  <c r="H395" i="9"/>
  <c r="J395" i="9" a="1"/>
  <c r="J395" i="9" s="1"/>
  <c r="L395" i="9"/>
  <c r="G396" i="9" a="1"/>
  <c r="G396" i="9" s="1"/>
  <c r="H396" i="9"/>
  <c r="J396" i="9" a="1"/>
  <c r="J396" i="9" s="1"/>
  <c r="L396" i="9"/>
  <c r="G399" i="9" a="1"/>
  <c r="G399" i="9" s="1"/>
  <c r="H399" i="9"/>
  <c r="J399" i="9" a="1"/>
  <c r="J399" i="9" s="1"/>
  <c r="L399" i="9"/>
  <c r="G400" i="9" a="1"/>
  <c r="G400" i="9" s="1"/>
  <c r="H400" i="9"/>
  <c r="J400" i="9" a="1"/>
  <c r="J400" i="9" s="1"/>
  <c r="L400" i="9"/>
  <c r="G401" i="9" a="1"/>
  <c r="G401" i="9" s="1"/>
  <c r="J401" i="9" a="1"/>
  <c r="J401" i="9" s="1"/>
  <c r="K401" i="9" a="1"/>
  <c r="K401" i="9" s="1"/>
  <c r="G402" i="9" a="1"/>
  <c r="G402" i="9" s="1"/>
  <c r="H402" i="9"/>
  <c r="J402" i="9" a="1"/>
  <c r="J402" i="9" s="1"/>
  <c r="K402" i="9" a="1"/>
  <c r="K402" i="9" s="1"/>
  <c r="L402" i="9"/>
  <c r="G403" i="9" a="1"/>
  <c r="G403" i="9" s="1"/>
  <c r="H403" i="9"/>
  <c r="J403" i="9" a="1"/>
  <c r="J403" i="9" s="1"/>
  <c r="L403" i="9"/>
  <c r="G404" i="9" a="1"/>
  <c r="G404" i="9" s="1"/>
  <c r="H404" i="9"/>
  <c r="J404" i="9" a="1"/>
  <c r="J404" i="9" s="1"/>
  <c r="L404" i="9"/>
  <c r="G405" i="9" a="1"/>
  <c r="G405" i="9" s="1"/>
  <c r="H405" i="9"/>
  <c r="J405" i="9" a="1"/>
  <c r="J405" i="9" s="1"/>
  <c r="L405" i="9"/>
  <c r="G406" i="9" a="1"/>
  <c r="G406" i="9" s="1"/>
  <c r="H406" i="9"/>
  <c r="J406" i="9" a="1"/>
  <c r="J406" i="9" s="1"/>
  <c r="L406" i="9"/>
  <c r="G407" i="9" a="1"/>
  <c r="G407" i="9" s="1"/>
  <c r="H407" i="9"/>
  <c r="J407" i="9" a="1"/>
  <c r="J407" i="9" s="1"/>
  <c r="L407" i="9"/>
  <c r="G410" i="9" a="1"/>
  <c r="G410" i="9" s="1"/>
  <c r="H410" i="9"/>
  <c r="J410" i="9" a="1"/>
  <c r="J410" i="9" s="1"/>
  <c r="K410" i="9" s="1" a="1"/>
  <c r="K410" i="9" s="1"/>
  <c r="L410" i="9"/>
  <c r="G411" i="9" a="1"/>
  <c r="G411" i="9" s="1"/>
  <c r="J411" i="9" a="1"/>
  <c r="J411" i="9" s="1"/>
  <c r="K411" i="9" a="1"/>
  <c r="K411" i="9" s="1"/>
  <c r="G412" i="9" a="1"/>
  <c r="G412" i="9" s="1"/>
  <c r="H412" i="9"/>
  <c r="J412" i="9" a="1"/>
  <c r="J412" i="9" s="1"/>
  <c r="K412" i="9" a="1"/>
  <c r="K412" i="9" s="1"/>
  <c r="L412" i="9"/>
  <c r="G413" i="9" a="1"/>
  <c r="G413" i="9" s="1"/>
  <c r="H413" i="9"/>
  <c r="J413" i="9" a="1"/>
  <c r="J413" i="9" s="1"/>
  <c r="L413" i="9"/>
  <c r="G414" i="9" a="1"/>
  <c r="G414" i="9" s="1"/>
  <c r="H414" i="9"/>
  <c r="J414" i="9" a="1"/>
  <c r="J414" i="9" s="1"/>
  <c r="L414" i="9"/>
  <c r="G415" i="9" a="1"/>
  <c r="G415" i="9" s="1"/>
  <c r="H415" i="9"/>
  <c r="J415" i="9" a="1"/>
  <c r="J415" i="9" s="1"/>
  <c r="L415" i="9"/>
  <c r="G416" i="9" a="1"/>
  <c r="G416" i="9" s="1"/>
  <c r="H416" i="9"/>
  <c r="J416" i="9" a="1"/>
  <c r="J416" i="9" s="1"/>
  <c r="L416" i="9"/>
  <c r="G417" i="9" a="1"/>
  <c r="G417" i="9" s="1"/>
  <c r="H417" i="9"/>
  <c r="J417" i="9" a="1"/>
  <c r="J417" i="9" s="1"/>
  <c r="L417" i="9"/>
  <c r="G418" i="9" a="1"/>
  <c r="G418" i="9" s="1"/>
  <c r="H418" i="9"/>
  <c r="J418" i="9" a="1"/>
  <c r="J418" i="9" s="1"/>
  <c r="L418" i="9"/>
  <c r="G419" i="9" a="1"/>
  <c r="G419" i="9" s="1"/>
  <c r="H419" i="9"/>
  <c r="J419" i="9" a="1"/>
  <c r="J419" i="9" s="1"/>
  <c r="L419" i="9"/>
  <c r="G422" i="9" a="1"/>
  <c r="G422" i="9" s="1"/>
  <c r="H422" i="9"/>
  <c r="J422" i="9" a="1"/>
  <c r="J422" i="9" s="1"/>
  <c r="L422" i="9"/>
  <c r="G423" i="9" a="1"/>
  <c r="G423" i="9" s="1"/>
  <c r="J423" i="9" a="1"/>
  <c r="J423" i="9" s="1"/>
  <c r="K423" i="9" a="1"/>
  <c r="K423" i="9" s="1"/>
  <c r="G424" i="9" a="1"/>
  <c r="G424" i="9" s="1"/>
  <c r="H424" i="9"/>
  <c r="J424" i="9" a="1"/>
  <c r="J424" i="9" s="1"/>
  <c r="K424" i="9" a="1"/>
  <c r="K424" i="9" s="1"/>
  <c r="L424" i="9"/>
  <c r="G425" i="9" a="1"/>
  <c r="G425" i="9" s="1"/>
  <c r="H425" i="9"/>
  <c r="J425" i="9" a="1"/>
  <c r="J425" i="9" s="1"/>
  <c r="L425" i="9"/>
  <c r="G426" i="9" a="1"/>
  <c r="G426" i="9" s="1"/>
  <c r="H426" i="9"/>
  <c r="J426" i="9" a="1"/>
  <c r="J426" i="9" s="1"/>
  <c r="L426" i="9"/>
  <c r="G427" i="9" a="1"/>
  <c r="G427" i="9" s="1"/>
  <c r="H427" i="9"/>
  <c r="J427" i="9" a="1"/>
  <c r="J427" i="9" s="1"/>
  <c r="L427" i="9"/>
  <c r="G428" i="9" a="1"/>
  <c r="G428" i="9" s="1"/>
  <c r="H428" i="9"/>
  <c r="J428" i="9" a="1"/>
  <c r="J428" i="9" s="1"/>
  <c r="L428" i="9"/>
  <c r="G429" i="9" a="1"/>
  <c r="G429" i="9" s="1"/>
  <c r="H429" i="9"/>
  <c r="J429" i="9" a="1"/>
  <c r="J429" i="9" s="1"/>
  <c r="L429" i="9"/>
  <c r="G430" i="9" a="1"/>
  <c r="G430" i="9" s="1"/>
  <c r="H430" i="9"/>
  <c r="J430" i="9" a="1"/>
  <c r="J430" i="9" s="1"/>
  <c r="L430" i="9"/>
  <c r="G433" i="9" a="1"/>
  <c r="G433" i="9" s="1"/>
  <c r="H433" i="9"/>
  <c r="J433" i="9" a="1"/>
  <c r="J433" i="9" s="1"/>
  <c r="L433" i="9"/>
  <c r="G434" i="9" a="1"/>
  <c r="G434" i="9" s="1"/>
  <c r="J434" i="9" a="1"/>
  <c r="J434" i="9" s="1"/>
  <c r="K434" i="9" a="1"/>
  <c r="K434" i="9" s="1"/>
  <c r="G435" i="9" a="1"/>
  <c r="G435" i="9" s="1"/>
  <c r="H435" i="9"/>
  <c r="J435" i="9" a="1"/>
  <c r="J435" i="9" s="1"/>
  <c r="K435" i="9" a="1"/>
  <c r="K435" i="9" s="1"/>
  <c r="L435" i="9"/>
  <c r="G436" i="9" a="1"/>
  <c r="G436" i="9" s="1"/>
  <c r="H436" i="9"/>
  <c r="J436" i="9" a="1"/>
  <c r="J436" i="9" s="1"/>
  <c r="L436" i="9"/>
  <c r="G437" i="9" a="1"/>
  <c r="G437" i="9" s="1"/>
  <c r="H437" i="9"/>
  <c r="J437" i="9" a="1"/>
  <c r="J437" i="9" s="1"/>
  <c r="L437" i="9"/>
  <c r="G438" i="9" a="1"/>
  <c r="G438" i="9" s="1"/>
  <c r="H438" i="9"/>
  <c r="J438" i="9" a="1"/>
  <c r="J438" i="9" s="1"/>
  <c r="L438" i="9"/>
  <c r="G439" i="9" a="1"/>
  <c r="G439" i="9" s="1"/>
  <c r="H439" i="9"/>
  <c r="J439" i="9" a="1"/>
  <c r="J439" i="9" s="1"/>
  <c r="L439" i="9"/>
  <c r="G440" i="9" a="1"/>
  <c r="G440" i="9" s="1"/>
  <c r="H440" i="9"/>
  <c r="J440" i="9" a="1"/>
  <c r="J440" i="9" s="1"/>
  <c r="L440" i="9"/>
  <c r="G441" i="9" a="1"/>
  <c r="G441" i="9" s="1"/>
  <c r="H441" i="9"/>
  <c r="J441" i="9" a="1"/>
  <c r="J441" i="9" s="1"/>
  <c r="L441" i="9"/>
  <c r="G442" i="9" a="1"/>
  <c r="G442" i="9" s="1"/>
  <c r="H442" i="9"/>
  <c r="J442" i="9" a="1"/>
  <c r="J442" i="9" s="1"/>
  <c r="L442" i="9"/>
  <c r="G443" i="9" a="1"/>
  <c r="G443" i="9" s="1"/>
  <c r="H443" i="9"/>
  <c r="J443" i="9" a="1"/>
  <c r="J443" i="9" s="1"/>
  <c r="L443" i="9"/>
  <c r="G444" i="9" a="1"/>
  <c r="G444" i="9" s="1"/>
  <c r="J444" i="9" a="1"/>
  <c r="J444" i="9" s="1"/>
  <c r="K444" i="9" a="1"/>
  <c r="K444" i="9" s="1"/>
  <c r="G445" i="9" a="1"/>
  <c r="G445" i="9" s="1"/>
  <c r="H445" i="9"/>
  <c r="J445" i="9" a="1"/>
  <c r="J445" i="9" s="1"/>
  <c r="K445" i="9" a="1"/>
  <c r="K445" i="9" s="1"/>
  <c r="L445" i="9"/>
  <c r="G446" i="9" a="1"/>
  <c r="G446" i="9" s="1"/>
  <c r="H446" i="9"/>
  <c r="J446" i="9" a="1"/>
  <c r="J446" i="9" s="1"/>
  <c r="L446" i="9"/>
  <c r="G447" i="9" a="1"/>
  <c r="G447" i="9" s="1"/>
  <c r="H447" i="9"/>
  <c r="J447" i="9" a="1"/>
  <c r="J447" i="9" s="1"/>
  <c r="L447" i="9"/>
  <c r="G448" i="9" a="1"/>
  <c r="G448" i="9" s="1"/>
  <c r="H448" i="9"/>
  <c r="J448" i="9" a="1"/>
  <c r="J448" i="9" s="1"/>
  <c r="L448" i="9"/>
  <c r="G449" i="9" a="1"/>
  <c r="G449" i="9" s="1"/>
  <c r="H449" i="9"/>
  <c r="J449" i="9" a="1"/>
  <c r="J449" i="9" s="1"/>
  <c r="L449" i="9"/>
  <c r="G450" i="9" a="1"/>
  <c r="G450" i="9" s="1"/>
  <c r="H450" i="9"/>
  <c r="J450" i="9" a="1"/>
  <c r="J450" i="9" s="1"/>
  <c r="L450" i="9"/>
  <c r="G451" i="9" a="1"/>
  <c r="G451" i="9" s="1"/>
  <c r="H451" i="9"/>
  <c r="J451" i="9" a="1"/>
  <c r="J451" i="9" s="1"/>
  <c r="L451" i="9"/>
  <c r="G452" i="9" a="1"/>
  <c r="G452" i="9" s="1"/>
  <c r="H452" i="9"/>
  <c r="J452" i="9" a="1"/>
  <c r="J452" i="9" s="1"/>
  <c r="L452" i="9"/>
  <c r="G453" i="9" a="1"/>
  <c r="G453" i="9" s="1"/>
  <c r="H453" i="9"/>
  <c r="J453" i="9" a="1"/>
  <c r="J453" i="9" s="1"/>
  <c r="L453" i="9"/>
  <c r="G454" i="9" a="1"/>
  <c r="G454" i="9" s="1"/>
  <c r="H454" i="9"/>
  <c r="J454" i="9" a="1"/>
  <c r="J454" i="9" s="1"/>
  <c r="L454" i="9"/>
  <c r="G455" i="9" a="1"/>
  <c r="G455" i="9" s="1"/>
  <c r="H455" i="9"/>
  <c r="J455" i="9" a="1"/>
  <c r="J455" i="9" s="1"/>
  <c r="L455" i="9"/>
  <c r="G456" i="9" a="1"/>
  <c r="G456" i="9" s="1"/>
  <c r="H456" i="9"/>
  <c r="J456" i="9" a="1"/>
  <c r="J456" i="9" s="1"/>
  <c r="L456" i="9"/>
  <c r="G457" i="9" a="1"/>
  <c r="G457" i="9" s="1"/>
  <c r="H457" i="9"/>
  <c r="J457" i="9" a="1"/>
  <c r="J457" i="9" s="1"/>
  <c r="K457" i="9" s="1" a="1"/>
  <c r="K457" i="9" s="1"/>
  <c r="L457" i="9"/>
  <c r="G458" i="9" a="1"/>
  <c r="G458" i="9" s="1"/>
  <c r="J458" i="9" a="1"/>
  <c r="J458" i="9" s="1"/>
  <c r="K458" i="9" a="1"/>
  <c r="K458" i="9" s="1"/>
  <c r="G459" i="9" a="1"/>
  <c r="G459" i="9" s="1"/>
  <c r="H459" i="9"/>
  <c r="J459" i="9" a="1"/>
  <c r="J459" i="9" s="1"/>
  <c r="K459" i="9" a="1"/>
  <c r="K459" i="9" s="1"/>
  <c r="L459" i="9"/>
  <c r="G460" i="9" a="1"/>
  <c r="G460" i="9" s="1"/>
  <c r="H460" i="9"/>
  <c r="J460" i="9" a="1"/>
  <c r="J460" i="9" s="1"/>
  <c r="L460" i="9"/>
  <c r="G461" i="9" a="1"/>
  <c r="G461" i="9" s="1"/>
  <c r="H461" i="9"/>
  <c r="J461" i="9" a="1"/>
  <c r="J461" i="9" s="1"/>
  <c r="L461" i="9"/>
  <c r="G462" i="9" a="1"/>
  <c r="G462" i="9" s="1"/>
  <c r="H462" i="9"/>
  <c r="J462" i="9" a="1"/>
  <c r="J462" i="9" s="1"/>
  <c r="L462" i="9"/>
  <c r="G463" i="9" a="1"/>
  <c r="G463" i="9" s="1"/>
  <c r="H463" i="9"/>
  <c r="J463" i="9" a="1"/>
  <c r="J463" i="9" s="1"/>
  <c r="L463" i="9"/>
  <c r="G464" i="9" a="1"/>
  <c r="G464" i="9" s="1"/>
  <c r="H464" i="9"/>
  <c r="J464" i="9" a="1"/>
  <c r="J464" i="9" s="1"/>
  <c r="L464" i="9"/>
  <c r="G465" i="9" a="1"/>
  <c r="G465" i="9" s="1"/>
  <c r="H465" i="9"/>
  <c r="J465" i="9" a="1"/>
  <c r="J465" i="9" s="1"/>
  <c r="L465" i="9"/>
  <c r="G466" i="9" a="1"/>
  <c r="G466" i="9" s="1"/>
  <c r="H466" i="9"/>
  <c r="J466" i="9" a="1"/>
  <c r="J466" i="9" s="1"/>
  <c r="L466" i="9"/>
  <c r="G467" i="9" a="1"/>
  <c r="G467" i="9" s="1"/>
  <c r="H467" i="9"/>
  <c r="J467" i="9" a="1"/>
  <c r="J467" i="9" s="1"/>
  <c r="L467" i="9"/>
  <c r="G468" i="9" a="1"/>
  <c r="G468" i="9" s="1"/>
  <c r="H468" i="9"/>
  <c r="J468" i="9" a="1"/>
  <c r="J468" i="9" s="1"/>
  <c r="K468" i="9" s="1" a="1"/>
  <c r="K468" i="9" s="1"/>
  <c r="L468" i="9"/>
  <c r="G469" i="9" a="1"/>
  <c r="G469" i="9" s="1"/>
  <c r="J469" i="9" a="1"/>
  <c r="J469" i="9" s="1"/>
  <c r="K469" i="9" a="1"/>
  <c r="K469" i="9" s="1"/>
  <c r="G470" i="9" a="1"/>
  <c r="G470" i="9" s="1"/>
  <c r="H470" i="9"/>
  <c r="J470" i="9" a="1"/>
  <c r="J470" i="9" s="1"/>
  <c r="K470" i="9" a="1"/>
  <c r="K470" i="9" s="1"/>
  <c r="L470" i="9"/>
  <c r="G471" i="9" a="1"/>
  <c r="G471" i="9" s="1"/>
  <c r="H471" i="9"/>
  <c r="J471" i="9" a="1"/>
  <c r="J471" i="9" s="1"/>
  <c r="L471" i="9"/>
  <c r="G472" i="9" a="1"/>
  <c r="G472" i="9" s="1"/>
  <c r="H472" i="9"/>
  <c r="J472" i="9" a="1"/>
  <c r="J472" i="9" s="1"/>
  <c r="L472" i="9"/>
  <c r="G473" i="9" a="1"/>
  <c r="G473" i="9" s="1"/>
  <c r="H473" i="9"/>
  <c r="J473" i="9" a="1"/>
  <c r="J473" i="9" s="1"/>
  <c r="L473" i="9"/>
  <c r="G474" i="9" a="1"/>
  <c r="G474" i="9" s="1"/>
  <c r="H474" i="9"/>
  <c r="J474" i="9" a="1"/>
  <c r="J474" i="9" s="1"/>
  <c r="L474" i="9"/>
  <c r="G475" i="9" a="1"/>
  <c r="G475" i="9" s="1"/>
  <c r="H475" i="9"/>
  <c r="J475" i="9" a="1"/>
  <c r="J475" i="9" s="1"/>
  <c r="L475" i="9"/>
  <c r="G476" i="9" a="1"/>
  <c r="G476" i="9" s="1"/>
  <c r="H476" i="9"/>
  <c r="J476" i="9" a="1"/>
  <c r="J476" i="9" s="1"/>
  <c r="L476" i="9"/>
  <c r="G477" i="9" a="1"/>
  <c r="G477" i="9" s="1"/>
  <c r="H477" i="9"/>
  <c r="J477" i="9" a="1"/>
  <c r="J477" i="9" s="1"/>
  <c r="L477" i="9"/>
  <c r="G478" i="9" a="1"/>
  <c r="G478" i="9" s="1"/>
  <c r="H478" i="9"/>
  <c r="J478" i="9" a="1"/>
  <c r="J478" i="9" s="1"/>
  <c r="K478" i="9" s="1" a="1"/>
  <c r="K478" i="9" s="1"/>
  <c r="L478" i="9"/>
  <c r="G479" i="9" a="1"/>
  <c r="G479" i="9" s="1"/>
  <c r="J479" i="9" a="1"/>
  <c r="J479" i="9" s="1"/>
  <c r="K479" i="9" a="1"/>
  <c r="K479" i="9" s="1"/>
  <c r="G480" i="9" a="1"/>
  <c r="G480" i="9" s="1"/>
  <c r="H480" i="9"/>
  <c r="J480" i="9" a="1"/>
  <c r="J480" i="9" s="1"/>
  <c r="K480" i="9" a="1"/>
  <c r="K480" i="9" s="1"/>
  <c r="L480" i="9"/>
  <c r="G481" i="9" a="1"/>
  <c r="G481" i="9" s="1"/>
  <c r="H481" i="9"/>
  <c r="J481" i="9" a="1"/>
  <c r="J481" i="9" s="1"/>
  <c r="L481" i="9"/>
  <c r="G482" i="9" a="1"/>
  <c r="G482" i="9" s="1"/>
  <c r="H482" i="9"/>
  <c r="J482" i="9" a="1"/>
  <c r="J482" i="9" s="1"/>
  <c r="L482" i="9"/>
  <c r="G483" i="9" a="1"/>
  <c r="G483" i="9" s="1"/>
  <c r="H483" i="9"/>
  <c r="J483" i="9" a="1"/>
  <c r="J483" i="9" s="1"/>
  <c r="L483" i="9"/>
  <c r="G484" i="9" a="1"/>
  <c r="G484" i="9" s="1"/>
  <c r="H484" i="9"/>
  <c r="J484" i="9" a="1"/>
  <c r="J484" i="9" s="1"/>
  <c r="L484" i="9"/>
  <c r="G485" i="9" a="1"/>
  <c r="G485" i="9" s="1"/>
  <c r="H485" i="9"/>
  <c r="J485" i="9" a="1"/>
  <c r="J485" i="9" s="1"/>
  <c r="L485" i="9"/>
  <c r="G486" i="9" a="1"/>
  <c r="G486" i="9" s="1"/>
  <c r="H486" i="9"/>
  <c r="J486" i="9" a="1"/>
  <c r="J486" i="9" s="1"/>
  <c r="L486" i="9"/>
  <c r="G487" i="9" a="1"/>
  <c r="G487" i="9" s="1"/>
  <c r="H487" i="9"/>
  <c r="J487" i="9" a="1"/>
  <c r="J487" i="9" s="1"/>
  <c r="L487" i="9"/>
  <c r="G488" i="9" a="1"/>
  <c r="G488" i="9" s="1"/>
  <c r="H488" i="9"/>
  <c r="J488" i="9" a="1"/>
  <c r="J488" i="9" s="1"/>
  <c r="L488" i="9"/>
  <c r="G489" i="9" a="1"/>
  <c r="G489" i="9" s="1"/>
  <c r="H489" i="9"/>
  <c r="J489" i="9" a="1"/>
  <c r="J489" i="9" s="1"/>
  <c r="L489" i="9"/>
  <c r="G490" i="9" a="1"/>
  <c r="G490" i="9" s="1"/>
  <c r="H490" i="9"/>
  <c r="J490" i="9" a="1"/>
  <c r="J490" i="9" s="1"/>
  <c r="L490" i="9"/>
  <c r="G491" i="9" a="1"/>
  <c r="G491" i="9" s="1"/>
  <c r="H491" i="9"/>
  <c r="J491" i="9" a="1"/>
  <c r="J491" i="9" s="1"/>
  <c r="K491" i="9" s="1" a="1"/>
  <c r="K491" i="9" s="1"/>
  <c r="L491" i="9"/>
  <c r="G492" i="9" a="1"/>
  <c r="G492" i="9" s="1"/>
  <c r="J492" i="9" a="1"/>
  <c r="J492" i="9" s="1"/>
  <c r="K492" i="9" a="1"/>
  <c r="K492" i="9" s="1"/>
  <c r="G493" i="9" a="1"/>
  <c r="G493" i="9" s="1"/>
  <c r="H493" i="9"/>
  <c r="J493" i="9" a="1"/>
  <c r="J493" i="9" s="1"/>
  <c r="K493" i="9" a="1"/>
  <c r="K493" i="9" s="1"/>
  <c r="L493" i="9"/>
  <c r="G494" i="9" a="1"/>
  <c r="G494" i="9" s="1"/>
  <c r="H494" i="9"/>
  <c r="J494" i="9" a="1"/>
  <c r="J494" i="9" s="1"/>
  <c r="L494" i="9"/>
  <c r="G495" i="9" a="1"/>
  <c r="G495" i="9" s="1"/>
  <c r="H495" i="9"/>
  <c r="J495" i="9" a="1"/>
  <c r="J495" i="9" s="1"/>
  <c r="L495" i="9"/>
  <c r="G496" i="9" a="1"/>
  <c r="G496" i="9" s="1"/>
  <c r="H496" i="9"/>
  <c r="J496" i="9" a="1"/>
  <c r="J496" i="9" s="1"/>
  <c r="L496" i="9"/>
  <c r="G497" i="9" a="1"/>
  <c r="G497" i="9" s="1"/>
  <c r="H497" i="9"/>
  <c r="J497" i="9" a="1"/>
  <c r="J497" i="9" s="1"/>
  <c r="L497" i="9"/>
  <c r="G498" i="9" a="1"/>
  <c r="G498" i="9" s="1"/>
  <c r="H498" i="9"/>
  <c r="J498" i="9" a="1"/>
  <c r="J498" i="9" s="1"/>
  <c r="L498" i="9"/>
  <c r="G499" i="9" a="1"/>
  <c r="G499" i="9" s="1"/>
  <c r="H499" i="9"/>
  <c r="J499" i="9" a="1"/>
  <c r="J499" i="9" s="1"/>
  <c r="L499" i="9"/>
  <c r="G500" i="9" a="1"/>
  <c r="G500" i="9" s="1"/>
  <c r="H500" i="9"/>
  <c r="J500" i="9" a="1"/>
  <c r="J500" i="9" s="1"/>
  <c r="L500" i="9"/>
  <c r="G501" i="9" a="1"/>
  <c r="G501" i="9" s="1"/>
  <c r="H501" i="9"/>
  <c r="J501" i="9" a="1"/>
  <c r="J501" i="9" s="1"/>
  <c r="L501" i="9"/>
  <c r="G502" i="9" a="1"/>
  <c r="G502" i="9" s="1"/>
  <c r="H502" i="9"/>
  <c r="J502" i="9" a="1"/>
  <c r="J502" i="9" s="1"/>
  <c r="K502" i="9" s="1" a="1"/>
  <c r="K502" i="9" s="1"/>
  <c r="L502" i="9"/>
  <c r="G503" i="9" a="1"/>
  <c r="G503" i="9" s="1"/>
  <c r="J503" i="9" a="1"/>
  <c r="J503" i="9" s="1"/>
  <c r="K503" i="9" a="1"/>
  <c r="K503" i="9" s="1"/>
  <c r="G504" i="9" a="1"/>
  <c r="G504" i="9" s="1"/>
  <c r="H504" i="9"/>
  <c r="J504" i="9" a="1"/>
  <c r="J504" i="9" s="1"/>
  <c r="K504" i="9" a="1"/>
  <c r="K504" i="9" s="1"/>
  <c r="L504" i="9"/>
  <c r="G505" i="9" a="1"/>
  <c r="G505" i="9" s="1"/>
  <c r="H505" i="9"/>
  <c r="J505" i="9" a="1"/>
  <c r="J505" i="9" s="1"/>
  <c r="L505" i="9"/>
  <c r="G506" i="9" a="1"/>
  <c r="G506" i="9" s="1"/>
  <c r="H506" i="9"/>
  <c r="J506" i="9" a="1"/>
  <c r="J506" i="9" s="1"/>
  <c r="L506" i="9"/>
  <c r="G507" i="9" a="1"/>
  <c r="G507" i="9" s="1"/>
  <c r="H507" i="9"/>
  <c r="J507" i="9" a="1"/>
  <c r="J507" i="9" s="1"/>
  <c r="L507" i="9"/>
  <c r="G508" i="9" a="1"/>
  <c r="G508" i="9" s="1"/>
  <c r="H508" i="9"/>
  <c r="J508" i="9" a="1"/>
  <c r="J508" i="9" s="1"/>
  <c r="L508" i="9"/>
  <c r="G509" i="9" a="1"/>
  <c r="G509" i="9" s="1"/>
  <c r="H509" i="9"/>
  <c r="J509" i="9" a="1"/>
  <c r="J509" i="9" s="1"/>
  <c r="L509" i="9"/>
  <c r="G510" i="9" a="1"/>
  <c r="G510" i="9" s="1"/>
  <c r="H510" i="9"/>
  <c r="J510" i="9" a="1"/>
  <c r="J510" i="9" s="1"/>
  <c r="L510" i="9"/>
  <c r="G511" i="9" a="1"/>
  <c r="G511" i="9" s="1"/>
  <c r="H511" i="9"/>
  <c r="J511" i="9" a="1"/>
  <c r="J511" i="9" s="1"/>
  <c r="L511" i="9"/>
  <c r="G512" i="9" a="1"/>
  <c r="G512" i="9" s="1"/>
  <c r="H512" i="9"/>
  <c r="J512" i="9" a="1"/>
  <c r="J512" i="9" s="1"/>
  <c r="L512" i="9"/>
  <c r="G513" i="9" a="1"/>
  <c r="G513" i="9" s="1"/>
  <c r="H513" i="9"/>
  <c r="J513" i="9" a="1"/>
  <c r="J513" i="9" s="1"/>
  <c r="L513" i="9"/>
  <c r="G514" i="9" a="1"/>
  <c r="G514" i="9" s="1"/>
  <c r="H514" i="9"/>
  <c r="J514" i="9" a="1"/>
  <c r="J514" i="9" s="1"/>
  <c r="K514" i="9" s="1" a="1"/>
  <c r="K514" i="9" s="1"/>
  <c r="L514" i="9"/>
  <c r="G515" i="9" a="1"/>
  <c r="G515" i="9" s="1"/>
  <c r="J515" i="9" a="1"/>
  <c r="J515" i="9" s="1"/>
  <c r="K515" i="9" a="1"/>
  <c r="K515" i="9" s="1"/>
  <c r="G516" i="9" a="1"/>
  <c r="G516" i="9" s="1"/>
  <c r="H516" i="9"/>
  <c r="J516" i="9" a="1"/>
  <c r="J516" i="9" s="1"/>
  <c r="K516" i="9" a="1"/>
  <c r="K516" i="9" s="1"/>
  <c r="L516" i="9"/>
  <c r="G517" i="9" a="1"/>
  <c r="G517" i="9" s="1"/>
  <c r="H517" i="9"/>
  <c r="J517" i="9" a="1"/>
  <c r="J517" i="9" s="1"/>
  <c r="L517" i="9"/>
  <c r="G518" i="9" a="1"/>
  <c r="G518" i="9" s="1"/>
  <c r="H518" i="9"/>
  <c r="J518" i="9" a="1"/>
  <c r="J518" i="9" s="1"/>
  <c r="L518" i="9"/>
  <c r="G519" i="9" a="1"/>
  <c r="G519" i="9" s="1"/>
  <c r="H519" i="9"/>
  <c r="J519" i="9" a="1"/>
  <c r="J519" i="9" s="1"/>
  <c r="L519" i="9"/>
  <c r="G520" i="9" a="1"/>
  <c r="G520" i="9" s="1"/>
  <c r="H520" i="9"/>
  <c r="J520" i="9" a="1"/>
  <c r="J520" i="9" s="1"/>
  <c r="L520" i="9"/>
  <c r="G521" i="9" a="1"/>
  <c r="G521" i="9" s="1"/>
  <c r="H521" i="9"/>
  <c r="J521" i="9" a="1"/>
  <c r="J521" i="9" s="1"/>
  <c r="L521" i="9"/>
  <c r="G522" i="9" a="1"/>
  <c r="G522" i="9" s="1"/>
  <c r="H522" i="9"/>
  <c r="J522" i="9" a="1"/>
  <c r="J522" i="9" s="1"/>
  <c r="L522" i="9"/>
  <c r="G523" i="9" a="1"/>
  <c r="G523" i="9" s="1"/>
  <c r="H523" i="9"/>
  <c r="J523" i="9" a="1"/>
  <c r="J523" i="9" s="1"/>
  <c r="L523" i="9"/>
  <c r="G524" i="9" a="1"/>
  <c r="G524" i="9" s="1"/>
  <c r="H524" i="9"/>
  <c r="J524" i="9" a="1"/>
  <c r="J524" i="9" s="1"/>
  <c r="L524" i="9"/>
  <c r="G525" i="9" a="1"/>
  <c r="G525" i="9" s="1"/>
  <c r="H525" i="9"/>
  <c r="J525" i="9" a="1"/>
  <c r="J525" i="9" s="1"/>
  <c r="L525" i="9"/>
  <c r="G526" i="9" a="1"/>
  <c r="G526" i="9" s="1"/>
  <c r="J526" i="9" a="1"/>
  <c r="J526" i="9" s="1"/>
  <c r="K526" i="9" a="1"/>
  <c r="K526" i="9" s="1"/>
  <c r="G527" i="9" a="1"/>
  <c r="G527" i="9" s="1"/>
  <c r="H527" i="9"/>
  <c r="J527" i="9" a="1"/>
  <c r="J527" i="9" s="1"/>
  <c r="K527" i="9" a="1"/>
  <c r="K527" i="9" s="1"/>
  <c r="L527" i="9"/>
  <c r="G528" i="9" a="1"/>
  <c r="G528" i="9" s="1"/>
  <c r="H528" i="9"/>
  <c r="J528" i="9" a="1"/>
  <c r="J528" i="9" s="1"/>
  <c r="L528" i="9"/>
  <c r="G529" i="9" a="1"/>
  <c r="G529" i="9" s="1"/>
  <c r="H529" i="9"/>
  <c r="J529" i="9" a="1"/>
  <c r="J529" i="9" s="1"/>
  <c r="L529" i="9"/>
  <c r="G530" i="9" a="1"/>
  <c r="G530" i="9" s="1"/>
  <c r="H530" i="9"/>
  <c r="J530" i="9" a="1"/>
  <c r="J530" i="9" s="1"/>
  <c r="L530" i="9"/>
  <c r="G531" i="9" a="1"/>
  <c r="G531" i="9" s="1"/>
  <c r="H531" i="9"/>
  <c r="J531" i="9" a="1"/>
  <c r="J531" i="9" s="1"/>
  <c r="L531" i="9"/>
  <c r="G532" i="9" a="1"/>
  <c r="G532" i="9" s="1"/>
  <c r="H532" i="9"/>
  <c r="J532" i="9" a="1"/>
  <c r="J532" i="9" s="1"/>
  <c r="L532" i="9"/>
  <c r="G533" i="9" a="1"/>
  <c r="G533" i="9" s="1"/>
  <c r="H533" i="9"/>
  <c r="J533" i="9" a="1"/>
  <c r="J533" i="9" s="1"/>
  <c r="L533" i="9"/>
  <c r="G534" i="9" a="1"/>
  <c r="G534" i="9" s="1"/>
  <c r="H534" i="9"/>
  <c r="J534" i="9" a="1"/>
  <c r="J534" i="9" s="1"/>
  <c r="L534" i="9"/>
  <c r="G535" i="9" a="1"/>
  <c r="G535" i="9" s="1"/>
  <c r="H535" i="9"/>
  <c r="J535" i="9" a="1"/>
  <c r="J535" i="9" s="1"/>
  <c r="L535" i="9"/>
  <c r="G537" i="9" a="1"/>
  <c r="G537" i="9" s="1"/>
  <c r="H537" i="9"/>
  <c r="J537" i="9" a="1"/>
  <c r="J537" i="9" s="1"/>
  <c r="L537" i="9"/>
  <c r="G538" i="9" a="1"/>
  <c r="G538" i="9" s="1"/>
  <c r="H538" i="9"/>
  <c r="J538" i="9" a="1"/>
  <c r="J538" i="9" s="1"/>
  <c r="L538" i="9"/>
  <c r="G539" i="9" a="1"/>
  <c r="G539" i="9" s="1"/>
  <c r="J539" i="9" a="1"/>
  <c r="J539" i="9" s="1"/>
  <c r="K539" i="9" a="1"/>
  <c r="K539" i="9" s="1"/>
  <c r="G540" i="9" a="1"/>
  <c r="G540" i="9" s="1"/>
  <c r="H540" i="9"/>
  <c r="J540" i="9" a="1"/>
  <c r="J540" i="9" s="1"/>
  <c r="K540" i="9" a="1"/>
  <c r="K540" i="9" s="1"/>
  <c r="L540" i="9"/>
  <c r="G541" i="9" a="1"/>
  <c r="G541" i="9" s="1"/>
  <c r="H541" i="9"/>
  <c r="J541" i="9" a="1"/>
  <c r="J541" i="9" s="1"/>
  <c r="L541" i="9"/>
  <c r="G542" i="9" a="1"/>
  <c r="G542" i="9" s="1"/>
  <c r="H542" i="9"/>
  <c r="J542" i="9" a="1"/>
  <c r="J542" i="9" s="1"/>
  <c r="L542" i="9"/>
  <c r="G543" i="9" a="1"/>
  <c r="G543" i="9" s="1"/>
  <c r="H543" i="9"/>
  <c r="J543" i="9" a="1"/>
  <c r="J543" i="9" s="1"/>
  <c r="L543" i="9"/>
  <c r="G544" i="9" a="1"/>
  <c r="G544" i="9" s="1"/>
  <c r="H544" i="9"/>
  <c r="J544" i="9" a="1"/>
  <c r="J544" i="9" s="1"/>
  <c r="L544" i="9"/>
  <c r="G545" i="9" a="1"/>
  <c r="G545" i="9" s="1"/>
  <c r="H545" i="9"/>
  <c r="J545" i="9" a="1"/>
  <c r="J545" i="9" s="1"/>
  <c r="L545" i="9"/>
  <c r="G546" i="9" a="1"/>
  <c r="G546" i="9" s="1"/>
  <c r="H546" i="9"/>
  <c r="J546" i="9" a="1"/>
  <c r="J546" i="9" s="1"/>
  <c r="L546" i="9"/>
  <c r="G547" i="9" a="1"/>
  <c r="G547" i="9" s="1"/>
  <c r="H547" i="9"/>
  <c r="J547" i="9" a="1"/>
  <c r="J547" i="9" s="1"/>
  <c r="L547" i="9"/>
  <c r="G548" i="9" a="1"/>
  <c r="G548" i="9" s="1"/>
  <c r="H548" i="9"/>
  <c r="J548" i="9" a="1"/>
  <c r="J548" i="9" s="1"/>
  <c r="L548" i="9"/>
  <c r="G549" i="9" a="1"/>
  <c r="G549" i="9" s="1"/>
  <c r="J549" i="9" a="1"/>
  <c r="J549" i="9" s="1"/>
  <c r="K549" i="9" a="1"/>
  <c r="K549" i="9" s="1"/>
  <c r="G550" i="9" a="1"/>
  <c r="G550" i="9" s="1"/>
  <c r="H550" i="9"/>
  <c r="J550" i="9" a="1"/>
  <c r="J550" i="9" s="1"/>
  <c r="K550" i="9" a="1"/>
  <c r="K550" i="9" s="1"/>
  <c r="L550" i="9"/>
  <c r="G551" i="9" a="1"/>
  <c r="G551" i="9" s="1"/>
  <c r="H551" i="9"/>
  <c r="J551" i="9" a="1"/>
  <c r="J551" i="9" s="1"/>
  <c r="L551" i="9"/>
  <c r="G552" i="9" a="1"/>
  <c r="G552" i="9" s="1"/>
  <c r="H552" i="9"/>
  <c r="J552" i="9" a="1"/>
  <c r="J552" i="9" s="1"/>
  <c r="L552" i="9"/>
  <c r="G553" i="9" a="1"/>
  <c r="G553" i="9" s="1"/>
  <c r="H553" i="9"/>
  <c r="J553" i="9" a="1"/>
  <c r="J553" i="9" s="1"/>
  <c r="L553" i="9"/>
  <c r="G554" i="9" a="1"/>
  <c r="G554" i="9" s="1"/>
  <c r="H554" i="9"/>
  <c r="J554" i="9" a="1"/>
  <c r="J554" i="9" s="1"/>
  <c r="L554" i="9"/>
  <c r="G555" i="9" a="1"/>
  <c r="G555" i="9" s="1"/>
  <c r="H555" i="9"/>
  <c r="J555" i="9" a="1"/>
  <c r="J555" i="9" s="1"/>
  <c r="L555" i="9"/>
  <c r="G556" i="9" a="1"/>
  <c r="G556" i="9" s="1"/>
  <c r="H556" i="9"/>
  <c r="J556" i="9" a="1"/>
  <c r="J556" i="9" s="1"/>
  <c r="L556" i="9"/>
  <c r="G557" i="9" a="1"/>
  <c r="G557" i="9" s="1"/>
  <c r="H557" i="9"/>
  <c r="J557" i="9" a="1"/>
  <c r="J557" i="9" s="1"/>
  <c r="L557" i="9"/>
  <c r="G558" i="9" a="1"/>
  <c r="G558" i="9" s="1"/>
  <c r="H558" i="9"/>
  <c r="J558" i="9" a="1"/>
  <c r="J558" i="9" s="1"/>
  <c r="L558" i="9"/>
  <c r="G559" i="9" a="1"/>
  <c r="G559" i="9" s="1"/>
  <c r="H559" i="9"/>
  <c r="J559" i="9" a="1"/>
  <c r="J559" i="9" s="1"/>
  <c r="K559" i="9" s="1" a="1"/>
  <c r="K559" i="9" s="1"/>
  <c r="L559" i="9"/>
  <c r="G560" i="9" a="1"/>
  <c r="G560" i="9" s="1"/>
  <c r="J560" i="9" a="1"/>
  <c r="J560" i="9" s="1"/>
  <c r="K560" i="9" a="1"/>
  <c r="K560" i="9" s="1"/>
  <c r="G561" i="9" a="1"/>
  <c r="G561" i="9" s="1"/>
  <c r="H561" i="9"/>
  <c r="J561" i="9" a="1"/>
  <c r="J561" i="9" s="1"/>
  <c r="K561" i="9" a="1"/>
  <c r="K561" i="9" s="1"/>
  <c r="L561" i="9"/>
  <c r="G562" i="9" a="1"/>
  <c r="G562" i="9" s="1"/>
  <c r="H562" i="9"/>
  <c r="J562" i="9" a="1"/>
  <c r="J562" i="9" s="1"/>
  <c r="L562" i="9"/>
  <c r="G563" i="9" a="1"/>
  <c r="G563" i="9" s="1"/>
  <c r="H563" i="9"/>
  <c r="J563" i="9" a="1"/>
  <c r="J563" i="9" s="1"/>
  <c r="L563" i="9"/>
  <c r="G564" i="9" a="1"/>
  <c r="G564" i="9" s="1"/>
  <c r="H564" i="9"/>
  <c r="J564" i="9" a="1"/>
  <c r="J564" i="9" s="1"/>
  <c r="L564" i="9"/>
  <c r="G565" i="9" a="1"/>
  <c r="G565" i="9" s="1"/>
  <c r="H565" i="9"/>
  <c r="J565" i="9" a="1"/>
  <c r="J565" i="9" s="1"/>
  <c r="L565" i="9"/>
  <c r="G566" i="9" a="1"/>
  <c r="G566" i="9" s="1"/>
  <c r="H566" i="9"/>
  <c r="J566" i="9" a="1"/>
  <c r="J566" i="9" s="1"/>
  <c r="L566" i="9"/>
  <c r="G567" i="9" a="1"/>
  <c r="G567" i="9" s="1"/>
  <c r="H567" i="9"/>
  <c r="J567" i="9" a="1"/>
  <c r="J567" i="9" s="1"/>
  <c r="L567" i="9"/>
  <c r="G568" i="9" a="1"/>
  <c r="G568" i="9" s="1"/>
  <c r="J568" i="9" a="1"/>
  <c r="J568" i="9" s="1"/>
  <c r="K568" i="9" a="1"/>
  <c r="K568" i="9" s="1"/>
  <c r="G569" i="9" a="1"/>
  <c r="G569" i="9" s="1"/>
  <c r="H569" i="9"/>
  <c r="J569" i="9" a="1"/>
  <c r="J569" i="9" s="1"/>
  <c r="K569" i="9" a="1"/>
  <c r="K569" i="9" s="1"/>
  <c r="L569" i="9"/>
  <c r="G570" i="9" a="1"/>
  <c r="G570" i="9" s="1"/>
  <c r="H570" i="9"/>
  <c r="J570" i="9" a="1"/>
  <c r="J570" i="9" s="1"/>
  <c r="L570" i="9"/>
  <c r="G571" i="9" a="1"/>
  <c r="G571" i="9" s="1"/>
  <c r="H571" i="9"/>
  <c r="J571" i="9" a="1"/>
  <c r="J571" i="9" s="1"/>
  <c r="L571" i="9"/>
  <c r="G572" i="9" a="1"/>
  <c r="G572" i="9" s="1"/>
  <c r="H572" i="9"/>
  <c r="J572" i="9" a="1"/>
  <c r="J572" i="9" s="1"/>
  <c r="L572" i="9"/>
  <c r="G573" i="9" a="1"/>
  <c r="G573" i="9" s="1"/>
  <c r="H573" i="9"/>
  <c r="J573" i="9" a="1"/>
  <c r="J573" i="9" s="1"/>
  <c r="L573" i="9"/>
  <c r="G574" i="9" a="1"/>
  <c r="G574" i="9" s="1"/>
  <c r="H574" i="9"/>
  <c r="J574" i="9" a="1"/>
  <c r="J574" i="9" s="1"/>
  <c r="L574" i="9"/>
  <c r="G575" i="9" a="1"/>
  <c r="G575" i="9" s="1"/>
  <c r="H575" i="9"/>
  <c r="J575" i="9" a="1"/>
  <c r="J575" i="9" s="1"/>
  <c r="L575" i="9"/>
  <c r="G576" i="9" a="1"/>
  <c r="G576" i="9" s="1"/>
  <c r="H576" i="9"/>
  <c r="J576" i="9" a="1"/>
  <c r="J576" i="9" s="1"/>
  <c r="L576" i="9"/>
  <c r="G577" i="9" a="1"/>
  <c r="G577" i="9" s="1"/>
  <c r="H577" i="9"/>
  <c r="J577" i="9" a="1"/>
  <c r="J577" i="9" s="1"/>
  <c r="L577" i="9"/>
  <c r="G578" i="9" a="1"/>
  <c r="G578" i="9" s="1"/>
  <c r="H578" i="9"/>
  <c r="J578" i="9" a="1"/>
  <c r="J578" i="9" s="1"/>
  <c r="L578" i="9"/>
  <c r="G579" i="9" a="1"/>
  <c r="G579" i="9" s="1"/>
  <c r="H579" i="9"/>
  <c r="J579" i="9" a="1"/>
  <c r="J579" i="9" s="1"/>
  <c r="L579" i="9"/>
  <c r="G581" i="9" a="1"/>
  <c r="G581" i="9" s="1"/>
  <c r="H581" i="9"/>
  <c r="J581" i="9" a="1"/>
  <c r="J581" i="9" s="1"/>
  <c r="K581" i="9" s="1" a="1"/>
  <c r="K581" i="9" s="1"/>
  <c r="L581" i="9"/>
  <c r="G582" i="9" a="1"/>
  <c r="G582" i="9" s="1"/>
  <c r="J582" i="9" a="1"/>
  <c r="J582" i="9" s="1"/>
  <c r="K582" i="9" a="1"/>
  <c r="K582" i="9" s="1"/>
  <c r="G583" i="9" a="1"/>
  <c r="G583" i="9" s="1"/>
  <c r="H583" i="9"/>
  <c r="J583" i="9" a="1"/>
  <c r="J583" i="9" s="1"/>
  <c r="K583" i="9" a="1"/>
  <c r="K583" i="9" s="1"/>
  <c r="L583" i="9"/>
  <c r="G584" i="9" a="1"/>
  <c r="G584" i="9" s="1"/>
  <c r="H584" i="9"/>
  <c r="J584" i="9" a="1"/>
  <c r="J584" i="9" s="1"/>
  <c r="L584" i="9"/>
  <c r="G585" i="9" a="1"/>
  <c r="G585" i="9" s="1"/>
  <c r="H585" i="9"/>
  <c r="J585" i="9" a="1"/>
  <c r="J585" i="9" s="1"/>
  <c r="L585" i="9"/>
  <c r="G586" i="9" a="1"/>
  <c r="G586" i="9" s="1"/>
  <c r="H586" i="9"/>
  <c r="J586" i="9" a="1"/>
  <c r="J586" i="9" s="1"/>
  <c r="L586" i="9"/>
  <c r="G587" i="9" a="1"/>
  <c r="G587" i="9" s="1"/>
  <c r="H587" i="9"/>
  <c r="J587" i="9" a="1"/>
  <c r="J587" i="9" s="1"/>
  <c r="L587" i="9"/>
  <c r="G588" i="9" a="1"/>
  <c r="G588" i="9" s="1"/>
  <c r="H588" i="9"/>
  <c r="J588" i="9" a="1"/>
  <c r="J588" i="9" s="1"/>
  <c r="L588" i="9"/>
  <c r="G589" i="9" a="1"/>
  <c r="G589" i="9" s="1"/>
  <c r="H589" i="9"/>
  <c r="J589" i="9" a="1"/>
  <c r="J589" i="9" s="1"/>
  <c r="L589" i="9"/>
  <c r="G590" i="9" a="1"/>
  <c r="G590" i="9" s="1"/>
  <c r="H590" i="9"/>
  <c r="J590" i="9" a="1"/>
  <c r="J590" i="9" s="1"/>
  <c r="L590" i="9"/>
  <c r="G591" i="9" a="1"/>
  <c r="G591" i="9" s="1"/>
  <c r="H591" i="9"/>
  <c r="J591" i="9" a="1"/>
  <c r="J591" i="9" s="1"/>
  <c r="L591" i="9"/>
  <c r="G592" i="9" a="1"/>
  <c r="G592" i="9" s="1"/>
  <c r="H592" i="9"/>
  <c r="J592" i="9" a="1"/>
  <c r="J592" i="9" s="1"/>
  <c r="L592" i="9"/>
  <c r="G594" i="9" a="1"/>
  <c r="G594" i="9" s="1"/>
  <c r="H594" i="9"/>
  <c r="J594" i="9" a="1"/>
  <c r="J594" i="9" s="1"/>
  <c r="L594" i="9"/>
  <c r="G595" i="9" a="1"/>
  <c r="G595" i="9" s="1"/>
  <c r="H595" i="9"/>
  <c r="J595" i="9" a="1"/>
  <c r="J595" i="9" s="1"/>
  <c r="L595" i="9"/>
  <c r="G596" i="9" a="1"/>
  <c r="G596" i="9" s="1"/>
  <c r="J596" i="9" a="1"/>
  <c r="J596" i="9" s="1"/>
  <c r="K596" i="9" a="1"/>
  <c r="K596" i="9" s="1"/>
  <c r="G597" i="9" a="1"/>
  <c r="G597" i="9" s="1"/>
  <c r="H597" i="9"/>
  <c r="J597" i="9" a="1"/>
  <c r="J597" i="9" s="1"/>
  <c r="K597" i="9" a="1"/>
  <c r="K597" i="9" s="1"/>
  <c r="L597" i="9"/>
  <c r="G598" i="9" a="1"/>
  <c r="G598" i="9" s="1"/>
  <c r="H598" i="9"/>
  <c r="J598" i="9" a="1"/>
  <c r="J598" i="9" s="1"/>
  <c r="L598" i="9"/>
  <c r="G599" i="9" a="1"/>
  <c r="G599" i="9" s="1"/>
  <c r="H599" i="9"/>
  <c r="J599" i="9" a="1"/>
  <c r="J599" i="9" s="1"/>
  <c r="L599" i="9"/>
  <c r="G600" i="9" a="1"/>
  <c r="G600" i="9" s="1"/>
  <c r="H600" i="9"/>
  <c r="J600" i="9" a="1"/>
  <c r="J600" i="9" s="1"/>
  <c r="L600" i="9"/>
  <c r="G601" i="9" a="1"/>
  <c r="G601" i="9" s="1"/>
  <c r="H601" i="9"/>
  <c r="J601" i="9" a="1"/>
  <c r="J601" i="9" s="1"/>
  <c r="L601" i="9"/>
  <c r="G602" i="9" a="1"/>
  <c r="G602" i="9" s="1"/>
  <c r="H602" i="9"/>
  <c r="J602" i="9" a="1"/>
  <c r="J602" i="9" s="1"/>
  <c r="L602" i="9"/>
  <c r="G604" i="9" a="1"/>
  <c r="G604" i="9" s="1"/>
  <c r="H604" i="9"/>
  <c r="J604" i="9" a="1"/>
  <c r="J604" i="9" s="1"/>
  <c r="L604" i="9"/>
  <c r="G606" i="9" a="1"/>
  <c r="G606" i="9" s="1"/>
  <c r="H606" i="9"/>
  <c r="J606" i="9" a="1"/>
  <c r="J606" i="9" s="1"/>
  <c r="L606" i="9"/>
  <c r="G607" i="9" a="1"/>
  <c r="G607" i="9" s="1"/>
  <c r="H607" i="9"/>
  <c r="J607" i="9" a="1"/>
  <c r="J607" i="9" s="1"/>
  <c r="L607" i="9"/>
  <c r="G608" i="9" a="1"/>
  <c r="G608" i="9" s="1"/>
  <c r="H608" i="9"/>
  <c r="J608" i="9" a="1"/>
  <c r="J608" i="9" s="1"/>
  <c r="L608" i="9"/>
  <c r="G609" i="9" a="1"/>
  <c r="G609" i="9" s="1"/>
  <c r="J609" i="9" a="1"/>
  <c r="J609" i="9" s="1"/>
  <c r="K609" i="9" a="1"/>
  <c r="K609" i="9" s="1"/>
  <c r="G610" i="9" a="1"/>
  <c r="G610" i="9" s="1"/>
  <c r="H610" i="9"/>
  <c r="J610" i="9" a="1"/>
  <c r="J610" i="9" s="1"/>
  <c r="K610" i="9" a="1"/>
  <c r="K610" i="9" s="1"/>
  <c r="L610" i="9"/>
  <c r="G611" i="9" a="1"/>
  <c r="G611" i="9" s="1"/>
  <c r="H611" i="9"/>
  <c r="J611" i="9" a="1"/>
  <c r="J611" i="9" s="1"/>
  <c r="L611" i="9"/>
  <c r="G612" i="9" a="1"/>
  <c r="G612" i="9" s="1"/>
  <c r="H612" i="9"/>
  <c r="J612" i="9" a="1"/>
  <c r="J612" i="9" s="1"/>
  <c r="L612" i="9"/>
  <c r="G613" i="9" a="1"/>
  <c r="G613" i="9" s="1"/>
  <c r="H613" i="9"/>
  <c r="J613" i="9" a="1"/>
  <c r="J613" i="9" s="1"/>
  <c r="L613" i="9"/>
  <c r="G614" i="9" a="1"/>
  <c r="G614" i="9" s="1"/>
  <c r="H614" i="9"/>
  <c r="J614" i="9" a="1"/>
  <c r="J614" i="9" s="1"/>
  <c r="L614" i="9"/>
  <c r="G615" i="9" a="1"/>
  <c r="G615" i="9" s="1"/>
  <c r="H615" i="9"/>
  <c r="J615" i="9" a="1"/>
  <c r="J615" i="9" s="1"/>
  <c r="L615" i="9"/>
  <c r="G616" i="9" a="1"/>
  <c r="G616" i="9" s="1"/>
  <c r="H616" i="9"/>
  <c r="J616" i="9" a="1"/>
  <c r="J616" i="9" s="1"/>
  <c r="L616" i="9"/>
  <c r="G617" i="9" a="1"/>
  <c r="G617" i="9" s="1"/>
  <c r="H617" i="9"/>
  <c r="J617" i="9" a="1"/>
  <c r="J617" i="9" s="1"/>
  <c r="K617" i="9" s="1" a="1"/>
  <c r="K617" i="9" s="1"/>
  <c r="L617" i="9"/>
  <c r="G618" i="9" a="1"/>
  <c r="G618" i="9" s="1"/>
  <c r="J618" i="9" a="1"/>
  <c r="J618" i="9" s="1"/>
  <c r="K618" i="9" a="1"/>
  <c r="K618" i="9" s="1"/>
  <c r="G619" i="9" a="1"/>
  <c r="G619" i="9" s="1"/>
  <c r="H619" i="9"/>
  <c r="J619" i="9" a="1"/>
  <c r="J619" i="9" s="1"/>
  <c r="K619" i="9" a="1"/>
  <c r="K619" i="9" s="1"/>
  <c r="L619" i="9"/>
  <c r="G620" i="9" a="1"/>
  <c r="G620" i="9" s="1"/>
  <c r="H620" i="9"/>
  <c r="J620" i="9" a="1"/>
  <c r="J620" i="9" s="1"/>
  <c r="L620" i="9"/>
  <c r="G621" i="9" a="1"/>
  <c r="G621" i="9" s="1"/>
  <c r="H621" i="9"/>
  <c r="J621" i="9" a="1"/>
  <c r="J621" i="9" s="1"/>
  <c r="L621" i="9"/>
  <c r="G622" i="9" a="1"/>
  <c r="G622" i="9" s="1"/>
  <c r="H622" i="9"/>
  <c r="J622" i="9" a="1"/>
  <c r="J622" i="9" s="1"/>
  <c r="L622" i="9"/>
  <c r="G623" i="9" a="1"/>
  <c r="G623" i="9" s="1"/>
  <c r="H623" i="9"/>
  <c r="J623" i="9" a="1"/>
  <c r="J623" i="9" s="1"/>
  <c r="L623" i="9"/>
  <c r="G624" i="9" a="1"/>
  <c r="G624" i="9" s="1"/>
  <c r="J624" i="9" a="1"/>
  <c r="J624" i="9" s="1"/>
  <c r="K624" i="9" a="1"/>
  <c r="K624" i="9" s="1"/>
  <c r="G625" i="9" a="1"/>
  <c r="G625" i="9" s="1"/>
  <c r="H625" i="9"/>
  <c r="J625" i="9" a="1"/>
  <c r="J625" i="9" s="1"/>
  <c r="K625" i="9" a="1"/>
  <c r="K625" i="9" s="1"/>
  <c r="L625" i="9"/>
  <c r="G626" i="9" a="1"/>
  <c r="G626" i="9" s="1"/>
  <c r="H626" i="9"/>
  <c r="J626" i="9" a="1"/>
  <c r="J626" i="9" s="1"/>
  <c r="L626" i="9"/>
  <c r="G627" i="9" a="1"/>
  <c r="G627" i="9" s="1"/>
  <c r="H627" i="9"/>
  <c r="J627" i="9" a="1"/>
  <c r="J627" i="9" s="1"/>
  <c r="L627" i="9"/>
  <c r="G628" i="9" a="1"/>
  <c r="G628" i="9" s="1"/>
  <c r="H628" i="9"/>
  <c r="J628" i="9" a="1"/>
  <c r="J628" i="9" s="1"/>
  <c r="L628" i="9"/>
  <c r="G629" i="9" a="1"/>
  <c r="G629" i="9" s="1"/>
  <c r="H629" i="9"/>
  <c r="J629" i="9" a="1"/>
  <c r="J629" i="9" s="1"/>
  <c r="L629" i="9"/>
  <c r="G630" i="9" a="1"/>
  <c r="G630" i="9" s="1"/>
  <c r="H630" i="9"/>
  <c r="J630" i="9" a="1"/>
  <c r="J630" i="9" s="1"/>
  <c r="L630" i="9"/>
  <c r="G631" i="9" a="1"/>
  <c r="G631" i="9" s="1"/>
  <c r="H631" i="9"/>
  <c r="J631" i="9" a="1"/>
  <c r="J631" i="9" s="1"/>
  <c r="L631" i="9"/>
  <c r="G632" i="9" a="1"/>
  <c r="G632" i="9" s="1"/>
  <c r="H632" i="9"/>
  <c r="J632" i="9" a="1"/>
  <c r="J632" i="9" s="1"/>
  <c r="L632" i="9"/>
  <c r="G633" i="9" a="1"/>
  <c r="G633" i="9" s="1"/>
  <c r="H633" i="9"/>
  <c r="J633" i="9" a="1"/>
  <c r="J633" i="9" s="1"/>
  <c r="K633" i="9" s="1" a="1"/>
  <c r="K633" i="9" s="1"/>
  <c r="L633" i="9"/>
  <c r="G634" i="9" a="1"/>
  <c r="G634" i="9" s="1"/>
  <c r="J634" i="9" a="1"/>
  <c r="J634" i="9" s="1"/>
  <c r="K634" i="9" a="1"/>
  <c r="K634" i="9" s="1"/>
  <c r="G635" i="9" a="1"/>
  <c r="G635" i="9" s="1"/>
  <c r="H635" i="9"/>
  <c r="J635" i="9" a="1"/>
  <c r="J635" i="9" s="1"/>
  <c r="K635" i="9" a="1"/>
  <c r="K635" i="9" s="1"/>
  <c r="L635" i="9"/>
  <c r="G636" i="9" a="1"/>
  <c r="G636" i="9" s="1"/>
  <c r="H636" i="9"/>
  <c r="J636" i="9" a="1"/>
  <c r="J636" i="9" s="1"/>
  <c r="L636" i="9"/>
  <c r="G637" i="9" a="1"/>
  <c r="G637" i="9" s="1"/>
  <c r="H637" i="9"/>
  <c r="J637" i="9" a="1"/>
  <c r="J637" i="9" s="1"/>
  <c r="L637" i="9"/>
  <c r="G638" i="9" a="1"/>
  <c r="G638" i="9" s="1"/>
  <c r="H638" i="9"/>
  <c r="J638" i="9" a="1"/>
  <c r="J638" i="9" s="1"/>
  <c r="L638" i="9"/>
  <c r="G639" i="9" a="1"/>
  <c r="G639" i="9" s="1"/>
  <c r="H639" i="9"/>
  <c r="J639" i="9" a="1"/>
  <c r="J639" i="9" s="1"/>
  <c r="L639" i="9"/>
  <c r="G640" i="9" a="1"/>
  <c r="G640" i="9" s="1"/>
  <c r="H640" i="9"/>
  <c r="J640" i="9" a="1"/>
  <c r="J640" i="9" s="1"/>
  <c r="L640" i="9"/>
  <c r="G641" i="9" a="1"/>
  <c r="G641" i="9" s="1"/>
  <c r="H641" i="9"/>
  <c r="J641" i="9" a="1"/>
  <c r="J641" i="9" s="1"/>
  <c r="L641" i="9"/>
  <c r="G642" i="9" a="1"/>
  <c r="G642" i="9" s="1"/>
  <c r="H642" i="9"/>
  <c r="J642" i="9" a="1"/>
  <c r="J642" i="9" s="1"/>
  <c r="L642" i="9"/>
  <c r="G643" i="9" a="1"/>
  <c r="G643" i="9" s="1"/>
  <c r="H643" i="9"/>
  <c r="J643" i="9" a="1"/>
  <c r="J643" i="9" s="1"/>
  <c r="L643" i="9"/>
  <c r="G644" i="9" a="1"/>
  <c r="G644" i="9" s="1"/>
  <c r="H644" i="9"/>
  <c r="J644" i="9" a="1"/>
  <c r="J644" i="9" s="1"/>
  <c r="K644" i="9" s="1" a="1"/>
  <c r="K644" i="9" s="1"/>
  <c r="L644" i="9"/>
  <c r="G645" i="9" a="1"/>
  <c r="G645" i="9" s="1"/>
  <c r="J645" i="9" a="1"/>
  <c r="J645" i="9" s="1"/>
  <c r="K645" i="9" a="1"/>
  <c r="K645" i="9" s="1"/>
  <c r="G646" i="9" a="1"/>
  <c r="G646" i="9" s="1"/>
  <c r="H646" i="9"/>
  <c r="J646" i="9" a="1"/>
  <c r="J646" i="9" s="1"/>
  <c r="K646" i="9" a="1"/>
  <c r="K646" i="9" s="1"/>
  <c r="L646" i="9"/>
  <c r="G647" i="9" a="1"/>
  <c r="G647" i="9" s="1"/>
  <c r="H647" i="9"/>
  <c r="J647" i="9" a="1"/>
  <c r="J647" i="9" s="1"/>
  <c r="L647" i="9"/>
  <c r="G648" i="9" a="1"/>
  <c r="G648" i="9" s="1"/>
  <c r="H648" i="9"/>
  <c r="J648" i="9" a="1"/>
  <c r="J648" i="9" s="1"/>
  <c r="L648" i="9"/>
  <c r="G649" i="9" a="1"/>
  <c r="G649" i="9" s="1"/>
  <c r="H649" i="9"/>
  <c r="J649" i="9" a="1"/>
  <c r="J649" i="9" s="1"/>
  <c r="L649" i="9"/>
  <c r="G650" i="9" a="1"/>
  <c r="G650" i="9" s="1"/>
  <c r="H650" i="9"/>
  <c r="J650" i="9" a="1"/>
  <c r="J650" i="9" s="1"/>
  <c r="L650" i="9"/>
  <c r="G651" i="9" a="1"/>
  <c r="G651" i="9" s="1"/>
  <c r="H651" i="9"/>
  <c r="J651" i="9" a="1"/>
  <c r="J651" i="9" s="1"/>
  <c r="L651" i="9"/>
  <c r="G652" i="9" a="1"/>
  <c r="G652" i="9" s="1"/>
  <c r="H652" i="9"/>
  <c r="J652" i="9" a="1"/>
  <c r="J652" i="9" s="1"/>
  <c r="L652" i="9"/>
  <c r="G653" i="9" a="1"/>
  <c r="G653" i="9" s="1"/>
  <c r="H653" i="9"/>
  <c r="J653" i="9" a="1"/>
  <c r="J653" i="9" s="1"/>
  <c r="L653" i="9"/>
  <c r="G654" i="9" a="1"/>
  <c r="G654" i="9" s="1"/>
  <c r="H654" i="9"/>
  <c r="J654" i="9" a="1"/>
  <c r="J654" i="9" s="1"/>
  <c r="L654" i="9"/>
  <c r="G655" i="9" a="1"/>
  <c r="G655" i="9" s="1"/>
  <c r="H655" i="9"/>
  <c r="J655" i="9" a="1"/>
  <c r="J655" i="9" s="1"/>
  <c r="K655" i="9" s="1" a="1"/>
  <c r="K655" i="9" s="1"/>
  <c r="L655" i="9"/>
  <c r="G656" i="9" a="1"/>
  <c r="G656" i="9" s="1"/>
  <c r="J656" i="9" a="1"/>
  <c r="J656" i="9" s="1"/>
  <c r="K656" i="9" a="1"/>
  <c r="K656" i="9" s="1"/>
  <c r="G657" i="9" a="1"/>
  <c r="G657" i="9" s="1"/>
  <c r="H657" i="9"/>
  <c r="J657" i="9" a="1"/>
  <c r="J657" i="9" s="1"/>
  <c r="K657" i="9" a="1"/>
  <c r="K657" i="9" s="1"/>
  <c r="L657" i="9"/>
  <c r="G658" i="9" a="1"/>
  <c r="G658" i="9" s="1"/>
  <c r="H658" i="9"/>
  <c r="J658" i="9" a="1"/>
  <c r="J658" i="9" s="1"/>
  <c r="L658" i="9"/>
  <c r="G659" i="9" a="1"/>
  <c r="G659" i="9" s="1"/>
  <c r="H659" i="9"/>
  <c r="J659" i="9" a="1"/>
  <c r="J659" i="9" s="1"/>
  <c r="L659" i="9"/>
  <c r="G660" i="9" a="1"/>
  <c r="G660" i="9" s="1"/>
  <c r="H660" i="9"/>
  <c r="J660" i="9" a="1"/>
  <c r="J660" i="9" s="1"/>
  <c r="L660" i="9"/>
  <c r="G661" i="9" a="1"/>
  <c r="G661" i="9" s="1"/>
  <c r="H661" i="9"/>
  <c r="J661" i="9" a="1"/>
  <c r="J661" i="9" s="1"/>
  <c r="L661" i="9"/>
  <c r="G662" i="9" a="1"/>
  <c r="G662" i="9" s="1"/>
  <c r="H662" i="9"/>
  <c r="J662" i="9" a="1"/>
  <c r="J662" i="9" s="1"/>
  <c r="L662" i="9"/>
  <c r="G663" i="9" a="1"/>
  <c r="G663" i="9" s="1"/>
  <c r="H663" i="9"/>
  <c r="J663" i="9" a="1"/>
  <c r="J663" i="9" s="1"/>
  <c r="L663" i="9"/>
  <c r="G664" i="9" a="1"/>
  <c r="G664" i="9" s="1"/>
  <c r="H664" i="9"/>
  <c r="J664" i="9" a="1"/>
  <c r="J664" i="9" s="1"/>
  <c r="L664" i="9"/>
  <c r="G665" i="9" a="1"/>
  <c r="G665" i="9" s="1"/>
  <c r="H665" i="9"/>
  <c r="J665" i="9" a="1"/>
  <c r="J665" i="9" s="1"/>
  <c r="K665" i="9" s="1" a="1"/>
  <c r="K665" i="9" s="1"/>
  <c r="L665" i="9"/>
  <c r="G666" i="9" a="1"/>
  <c r="G666" i="9" s="1"/>
  <c r="J666" i="9" a="1"/>
  <c r="J666" i="9" s="1"/>
  <c r="K666" i="9" a="1"/>
  <c r="K666" i="9" s="1"/>
  <c r="G667" i="9" a="1"/>
  <c r="G667" i="9" s="1"/>
  <c r="H667" i="9"/>
  <c r="J667" i="9" a="1"/>
  <c r="J667" i="9" s="1"/>
  <c r="K667" i="9" a="1"/>
  <c r="K667" i="9" s="1"/>
  <c r="L667" i="9"/>
  <c r="G668" i="9" a="1"/>
  <c r="G668" i="9" s="1"/>
  <c r="H668" i="9"/>
  <c r="J668" i="9" a="1"/>
  <c r="J668" i="9" s="1"/>
  <c r="L668" i="9"/>
  <c r="G669" i="9" a="1"/>
  <c r="G669" i="9" s="1"/>
  <c r="H669" i="9"/>
  <c r="J669" i="9" a="1"/>
  <c r="J669" i="9" s="1"/>
  <c r="L669" i="9"/>
  <c r="G670" i="9" a="1"/>
  <c r="G670" i="9" s="1"/>
  <c r="H670" i="9"/>
  <c r="J670" i="9" a="1"/>
  <c r="J670" i="9" s="1"/>
  <c r="L670" i="9"/>
  <c r="G671" i="9" a="1"/>
  <c r="G671" i="9" s="1"/>
  <c r="H671" i="9"/>
  <c r="J671" i="9" a="1"/>
  <c r="J671" i="9" s="1"/>
  <c r="L671" i="9"/>
  <c r="G672" i="9" a="1"/>
  <c r="G672" i="9" s="1"/>
  <c r="H672" i="9"/>
  <c r="J672" i="9" a="1"/>
  <c r="J672" i="9" s="1"/>
  <c r="L672" i="9"/>
  <c r="G673" i="9" a="1"/>
  <c r="G673" i="9" s="1"/>
  <c r="H673" i="9"/>
  <c r="J673" i="9" a="1"/>
  <c r="J673" i="9" s="1"/>
  <c r="L673" i="9"/>
  <c r="G674" i="9" a="1"/>
  <c r="G674" i="9" s="1"/>
  <c r="H674" i="9"/>
  <c r="J674" i="9" a="1"/>
  <c r="J674" i="9" s="1"/>
  <c r="L674" i="9"/>
  <c r="G675" i="9" a="1"/>
  <c r="G675" i="9" s="1"/>
  <c r="H675" i="9"/>
  <c r="J675" i="9" a="1"/>
  <c r="J675" i="9" s="1"/>
  <c r="L675" i="9"/>
  <c r="G678" i="9" a="1"/>
  <c r="G678" i="9" s="1"/>
  <c r="H678" i="9"/>
  <c r="J678" i="9" a="1"/>
  <c r="J678" i="9" s="1"/>
  <c r="L678" i="9"/>
  <c r="G679" i="9" a="1"/>
  <c r="G679" i="9" s="1"/>
  <c r="J679" i="9" a="1"/>
  <c r="J679" i="9" s="1"/>
  <c r="K679" i="9" a="1"/>
  <c r="K679" i="9" s="1"/>
  <c r="G680" i="9" a="1"/>
  <c r="G680" i="9" s="1"/>
  <c r="H680" i="9"/>
  <c r="J680" i="9" a="1"/>
  <c r="J680" i="9" s="1"/>
  <c r="K680" i="9" a="1"/>
  <c r="K680" i="9" s="1"/>
  <c r="L680" i="9"/>
  <c r="G681" i="9" a="1"/>
  <c r="G681" i="9" s="1"/>
  <c r="H681" i="9"/>
  <c r="J681" i="9" a="1"/>
  <c r="J681" i="9" s="1"/>
  <c r="L681" i="9"/>
  <c r="G682" i="9" a="1"/>
  <c r="G682" i="9" s="1"/>
  <c r="H682" i="9"/>
  <c r="J682" i="9" a="1"/>
  <c r="J682" i="9" s="1"/>
  <c r="L682" i="9"/>
  <c r="G683" i="9" a="1"/>
  <c r="G683" i="9" s="1"/>
  <c r="H683" i="9"/>
  <c r="J683" i="9" a="1"/>
  <c r="J683" i="9" s="1"/>
  <c r="L683" i="9"/>
  <c r="G684" i="9" a="1"/>
  <c r="G684" i="9" s="1"/>
  <c r="H684" i="9"/>
  <c r="J684" i="9" a="1"/>
  <c r="J684" i="9" s="1"/>
  <c r="L684" i="9"/>
  <c r="G685" i="9" a="1"/>
  <c r="G685" i="9" s="1"/>
  <c r="H685" i="9"/>
  <c r="J685" i="9" a="1"/>
  <c r="J685" i="9" s="1"/>
  <c r="L685" i="9"/>
  <c r="G686" i="9" a="1"/>
  <c r="G686" i="9" s="1"/>
  <c r="H686" i="9"/>
  <c r="J686" i="9" a="1"/>
  <c r="J686" i="9" s="1"/>
  <c r="L686" i="9"/>
  <c r="G687" i="9" a="1"/>
  <c r="G687" i="9" s="1"/>
  <c r="H687" i="9"/>
  <c r="J687" i="9" a="1"/>
  <c r="J687" i="9" s="1"/>
  <c r="L687" i="9"/>
  <c r="G688" i="9" a="1"/>
  <c r="G688" i="9" s="1"/>
  <c r="H688" i="9"/>
  <c r="J688" i="9" a="1"/>
  <c r="J688" i="9" s="1"/>
  <c r="L688" i="9"/>
  <c r="G689" i="9" a="1"/>
  <c r="G689" i="9" s="1"/>
  <c r="J689" i="9" a="1"/>
  <c r="J689" i="9" s="1"/>
  <c r="K689" i="9" a="1"/>
  <c r="K689" i="9" s="1"/>
  <c r="G690" i="9" a="1"/>
  <c r="G690" i="9" s="1"/>
  <c r="H690" i="9"/>
  <c r="J690" i="9" a="1"/>
  <c r="J690" i="9" s="1"/>
  <c r="K690" i="9" a="1"/>
  <c r="K690" i="9" s="1"/>
  <c r="L690" i="9"/>
  <c r="G691" i="9" a="1"/>
  <c r="G691" i="9" s="1"/>
  <c r="H691" i="9"/>
  <c r="J691" i="9" a="1"/>
  <c r="J691" i="9" s="1"/>
  <c r="L691" i="9"/>
  <c r="G692" i="9" a="1"/>
  <c r="G692" i="9" s="1"/>
  <c r="H692" i="9"/>
  <c r="J692" i="9" a="1"/>
  <c r="J692" i="9" s="1"/>
  <c r="L692" i="9"/>
  <c r="G693" i="9" a="1"/>
  <c r="G693" i="9" s="1"/>
  <c r="H693" i="9"/>
  <c r="J693" i="9" a="1"/>
  <c r="J693" i="9" s="1"/>
  <c r="L693" i="9"/>
  <c r="G694" i="9" a="1"/>
  <c r="G694" i="9" s="1"/>
  <c r="H694" i="9"/>
  <c r="J694" i="9" a="1"/>
  <c r="J694" i="9" s="1"/>
  <c r="L694" i="9"/>
  <c r="G695" i="9" a="1"/>
  <c r="G695" i="9" s="1"/>
  <c r="H695" i="9"/>
  <c r="J695" i="9" a="1"/>
  <c r="J695" i="9" s="1"/>
  <c r="L695" i="9"/>
  <c r="G696" i="9" a="1"/>
  <c r="G696" i="9" s="1"/>
  <c r="H696" i="9"/>
  <c r="J696" i="9" a="1"/>
  <c r="J696" i="9" s="1"/>
  <c r="L696" i="9"/>
  <c r="G697" i="9" a="1"/>
  <c r="G697" i="9" s="1"/>
  <c r="H697" i="9"/>
  <c r="J697" i="9" a="1"/>
  <c r="J697" i="9" s="1"/>
  <c r="L697" i="9"/>
  <c r="G698" i="9" a="1"/>
  <c r="G698" i="9" s="1"/>
  <c r="H698" i="9"/>
  <c r="J698" i="9" a="1"/>
  <c r="J698" i="9" s="1"/>
  <c r="L698" i="9"/>
  <c r="G699" i="9" a="1"/>
  <c r="G699" i="9" s="1"/>
  <c r="H699" i="9"/>
  <c r="J699" i="9" a="1"/>
  <c r="J699" i="9" s="1"/>
  <c r="L699" i="9"/>
  <c r="G700" i="9" a="1"/>
  <c r="G700" i="9" s="1"/>
  <c r="H700" i="9"/>
  <c r="J700" i="9" a="1"/>
  <c r="J700" i="9" s="1"/>
  <c r="L700" i="9"/>
  <c r="G701" i="9" a="1"/>
  <c r="G701" i="9" s="1"/>
  <c r="H701" i="9"/>
  <c r="J701" i="9" a="1"/>
  <c r="J701" i="9" s="1"/>
  <c r="L701" i="9"/>
  <c r="G702" i="9" a="1"/>
  <c r="G702" i="9" s="1"/>
  <c r="H702" i="9"/>
  <c r="J702" i="9" a="1"/>
  <c r="J702" i="9" s="1"/>
  <c r="K702" i="9" s="1" a="1"/>
  <c r="K702" i="9" s="1"/>
  <c r="L702" i="9"/>
  <c r="G703" i="9" a="1"/>
  <c r="G703" i="9" s="1"/>
  <c r="J703" i="9" a="1"/>
  <c r="J703" i="9" s="1"/>
  <c r="K703" i="9" a="1"/>
  <c r="K703" i="9" s="1"/>
  <c r="G704" i="9" a="1"/>
  <c r="G704" i="9" s="1"/>
  <c r="H704" i="9"/>
  <c r="J704" i="9" a="1"/>
  <c r="J704" i="9" s="1"/>
  <c r="K704" i="9" a="1"/>
  <c r="K704" i="9" s="1"/>
  <c r="L704" i="9"/>
  <c r="G705" i="9" a="1"/>
  <c r="G705" i="9" s="1"/>
  <c r="H705" i="9"/>
  <c r="J705" i="9" a="1"/>
  <c r="J705" i="9" s="1"/>
  <c r="L705" i="9"/>
  <c r="G706" i="9" a="1"/>
  <c r="G706" i="9" s="1"/>
  <c r="H706" i="9"/>
  <c r="J706" i="9" a="1"/>
  <c r="J706" i="9" s="1"/>
  <c r="L706" i="9"/>
  <c r="G707" i="9" a="1"/>
  <c r="G707" i="9" s="1"/>
  <c r="H707" i="9"/>
  <c r="J707" i="9" a="1"/>
  <c r="J707" i="9" s="1"/>
  <c r="L707" i="9"/>
  <c r="G708" i="9" a="1"/>
  <c r="G708" i="9" s="1"/>
  <c r="H708" i="9"/>
  <c r="J708" i="9" a="1"/>
  <c r="J708" i="9" s="1"/>
  <c r="L708" i="9"/>
  <c r="G709" i="9" a="1"/>
  <c r="G709" i="9" s="1"/>
  <c r="H709" i="9"/>
  <c r="J709" i="9" a="1"/>
  <c r="J709" i="9" s="1"/>
  <c r="L709" i="9"/>
  <c r="G710" i="9" a="1"/>
  <c r="G710" i="9" s="1"/>
  <c r="H710" i="9"/>
  <c r="J710" i="9" a="1"/>
  <c r="J710" i="9" s="1"/>
  <c r="L710" i="9"/>
  <c r="G711" i="9" a="1"/>
  <c r="G711" i="9" s="1"/>
  <c r="H711" i="9"/>
  <c r="J711" i="9" a="1"/>
  <c r="J711" i="9" s="1"/>
  <c r="L711" i="9"/>
  <c r="G712" i="9" a="1"/>
  <c r="G712" i="9" s="1"/>
  <c r="H712" i="9"/>
  <c r="J712" i="9" a="1"/>
  <c r="J712" i="9" s="1"/>
  <c r="L712" i="9"/>
  <c r="G713" i="9" a="1"/>
  <c r="G713" i="9" s="1"/>
  <c r="H713" i="9"/>
  <c r="J713" i="9" a="1"/>
  <c r="J713" i="9" s="1"/>
  <c r="L713" i="9"/>
  <c r="G714" i="9" a="1"/>
  <c r="G714" i="9" s="1"/>
  <c r="H714" i="9"/>
  <c r="J714" i="9" a="1"/>
  <c r="J714" i="9" s="1"/>
  <c r="L714" i="9"/>
  <c r="G715" i="9" a="1"/>
  <c r="G715" i="9" s="1"/>
  <c r="H715" i="9"/>
  <c r="J715" i="9" a="1"/>
  <c r="J715" i="9" s="1"/>
  <c r="L715" i="9"/>
  <c r="G716" i="9" a="1"/>
  <c r="G716" i="9" s="1"/>
  <c r="H716" i="9"/>
  <c r="J716" i="9" a="1"/>
  <c r="J716" i="9" s="1"/>
  <c r="L716" i="9"/>
  <c r="G719" i="9" a="1"/>
  <c r="G719" i="9" s="1"/>
  <c r="H719" i="9"/>
  <c r="J719" i="9" a="1"/>
  <c r="J719" i="9" s="1"/>
  <c r="K719" i="9" s="1" a="1"/>
  <c r="K719" i="9" s="1"/>
  <c r="L719" i="9"/>
  <c r="G720" i="9" a="1"/>
  <c r="G720" i="9" s="1"/>
  <c r="J720" i="9" a="1"/>
  <c r="J720" i="9" s="1"/>
  <c r="K720" i="9" a="1"/>
  <c r="K720" i="9" s="1"/>
  <c r="G721" i="9" a="1"/>
  <c r="G721" i="9" s="1"/>
  <c r="H721" i="9"/>
  <c r="J721" i="9" a="1"/>
  <c r="J721" i="9" s="1"/>
  <c r="K721" i="9" a="1"/>
  <c r="K721" i="9" s="1"/>
  <c r="L721" i="9"/>
  <c r="G722" i="9" a="1"/>
  <c r="G722" i="9" s="1"/>
  <c r="H722" i="9"/>
  <c r="J722" i="9" a="1"/>
  <c r="J722" i="9" s="1"/>
  <c r="L722" i="9"/>
  <c r="G723" i="9" a="1"/>
  <c r="G723" i="9" s="1"/>
  <c r="H723" i="9"/>
  <c r="J723" i="9" a="1"/>
  <c r="J723" i="9" s="1"/>
  <c r="L723" i="9"/>
  <c r="G724" i="9" a="1"/>
  <c r="G724" i="9" s="1"/>
  <c r="H724" i="9"/>
  <c r="J724" i="9" a="1"/>
  <c r="J724" i="9" s="1"/>
  <c r="L724" i="9"/>
  <c r="G725" i="9" a="1"/>
  <c r="G725" i="9" s="1"/>
  <c r="H725" i="9"/>
  <c r="J725" i="9" a="1"/>
  <c r="J725" i="9" s="1"/>
  <c r="L725" i="9"/>
  <c r="G726" i="9" a="1"/>
  <c r="G726" i="9" s="1"/>
  <c r="H726" i="9"/>
  <c r="J726" i="9" a="1"/>
  <c r="J726" i="9" s="1"/>
  <c r="L726" i="9"/>
  <c r="G727" i="9" a="1"/>
  <c r="G727" i="9" s="1"/>
  <c r="H727" i="9"/>
  <c r="J727" i="9" a="1"/>
  <c r="J727" i="9" s="1"/>
  <c r="L727" i="9"/>
  <c r="G730" i="9" a="1"/>
  <c r="G730" i="9" s="1"/>
  <c r="H730" i="9"/>
  <c r="J730" i="9" a="1"/>
  <c r="J730" i="9" s="1"/>
  <c r="L730" i="9"/>
  <c r="G733" i="9" a="1"/>
  <c r="G733" i="9" s="1"/>
  <c r="H733" i="9"/>
  <c r="J733" i="9" a="1"/>
  <c r="J733" i="9" s="1"/>
  <c r="L733" i="9"/>
  <c r="G734" i="9" a="1"/>
  <c r="G734" i="9" s="1"/>
  <c r="J734" i="9" a="1"/>
  <c r="J734" i="9" s="1"/>
  <c r="K734" i="9" a="1"/>
  <c r="K734" i="9" s="1"/>
  <c r="G735" i="9" a="1"/>
  <c r="G735" i="9" s="1"/>
  <c r="H735" i="9"/>
  <c r="J735" i="9" a="1"/>
  <c r="J735" i="9" s="1"/>
  <c r="K735" i="9" a="1"/>
  <c r="K735" i="9" s="1"/>
  <c r="L735" i="9"/>
  <c r="G736" i="9" a="1"/>
  <c r="G736" i="9" s="1"/>
  <c r="H736" i="9"/>
  <c r="J736" i="9" a="1"/>
  <c r="J736" i="9" s="1"/>
  <c r="L736" i="9"/>
  <c r="G737" i="9" a="1"/>
  <c r="G737" i="9" s="1"/>
  <c r="H737" i="9"/>
  <c r="J737" i="9" a="1"/>
  <c r="J737" i="9" s="1"/>
  <c r="L737" i="9"/>
  <c r="G738" i="9" a="1"/>
  <c r="G738" i="9" s="1"/>
  <c r="H738" i="9"/>
  <c r="J738" i="9" a="1"/>
  <c r="J738" i="9" s="1"/>
  <c r="L738" i="9"/>
  <c r="G739" i="9" a="1"/>
  <c r="G739" i="9" s="1"/>
  <c r="H739" i="9"/>
  <c r="J739" i="9" a="1"/>
  <c r="J739" i="9" s="1"/>
  <c r="L739" i="9"/>
  <c r="G740" i="9" a="1"/>
  <c r="G740" i="9" s="1"/>
  <c r="H740" i="9"/>
  <c r="J740" i="9" a="1"/>
  <c r="J740" i="9" s="1"/>
  <c r="L740" i="9"/>
  <c r="G741" i="9" a="1"/>
  <c r="G741" i="9" s="1"/>
  <c r="H741" i="9"/>
  <c r="J741" i="9" a="1"/>
  <c r="J741" i="9" s="1"/>
  <c r="L741" i="9"/>
  <c r="G742" i="9" a="1"/>
  <c r="G742" i="9" s="1"/>
  <c r="H742" i="9"/>
  <c r="J742" i="9" a="1"/>
  <c r="J742" i="9" s="1"/>
  <c r="K742" i="9" s="1" a="1"/>
  <c r="K742" i="9" s="1"/>
  <c r="L742" i="9"/>
  <c r="G743" i="9" a="1"/>
  <c r="G743" i="9" s="1"/>
  <c r="J743" i="9" a="1"/>
  <c r="J743" i="9" s="1"/>
  <c r="K743" i="9" a="1"/>
  <c r="K743" i="9" s="1"/>
  <c r="G744" i="9" a="1"/>
  <c r="G744" i="9" s="1"/>
  <c r="H744" i="9"/>
  <c r="J744" i="9" a="1"/>
  <c r="J744" i="9" s="1"/>
  <c r="K744" i="9" a="1"/>
  <c r="K744" i="9" s="1"/>
  <c r="L744" i="9"/>
  <c r="G745" i="9" a="1"/>
  <c r="G745" i="9" s="1"/>
  <c r="H745" i="9"/>
  <c r="J745" i="9" a="1"/>
  <c r="J745" i="9" s="1"/>
  <c r="L745" i="9"/>
  <c r="G746" i="9" a="1"/>
  <c r="G746" i="9" s="1"/>
  <c r="H746" i="9"/>
  <c r="J746" i="9" a="1"/>
  <c r="J746" i="9" s="1"/>
  <c r="L746" i="9"/>
  <c r="G747" i="9" a="1"/>
  <c r="G747" i="9" s="1"/>
  <c r="H747" i="9"/>
  <c r="J747" i="9" a="1"/>
  <c r="J747" i="9" s="1"/>
  <c r="L747" i="9"/>
  <c r="G748" i="9" a="1"/>
  <c r="G748" i="9" s="1"/>
  <c r="H748" i="9"/>
  <c r="J748" i="9" a="1"/>
  <c r="J748" i="9" s="1"/>
  <c r="L748" i="9"/>
  <c r="G749" i="9" a="1"/>
  <c r="G749" i="9" s="1"/>
  <c r="H749" i="9"/>
  <c r="J749" i="9" a="1"/>
  <c r="J749" i="9" s="1"/>
  <c r="L749" i="9"/>
  <c r="G752" i="9" a="1"/>
  <c r="G752" i="9" s="1"/>
  <c r="H752" i="9"/>
  <c r="J752" i="9" a="1"/>
  <c r="J752" i="9" s="1"/>
  <c r="L752" i="9"/>
  <c r="G753" i="9" a="1"/>
  <c r="G753" i="9" s="1"/>
  <c r="H753" i="9"/>
  <c r="J753" i="9" a="1"/>
  <c r="J753" i="9" s="1"/>
  <c r="L753" i="9"/>
  <c r="G754" i="9" a="1"/>
  <c r="G754" i="9" s="1"/>
  <c r="H754" i="9"/>
  <c r="J754" i="9" a="1"/>
  <c r="J754" i="9" s="1"/>
  <c r="L754" i="9"/>
  <c r="G755" i="9" a="1"/>
  <c r="G755" i="9" s="1"/>
  <c r="J755" i="9" a="1"/>
  <c r="J755" i="9" s="1"/>
  <c r="K755" i="9" a="1"/>
  <c r="K755" i="9" s="1"/>
  <c r="G756" i="9" a="1"/>
  <c r="G756" i="9" s="1"/>
  <c r="H756" i="9"/>
  <c r="J756" i="9" a="1"/>
  <c r="J756" i="9" s="1"/>
  <c r="K756" i="9" a="1"/>
  <c r="K756" i="9" s="1"/>
  <c r="L756" i="9"/>
  <c r="G757" i="9" a="1"/>
  <c r="G757" i="9" s="1"/>
  <c r="H757" i="9"/>
  <c r="J757" i="9" a="1"/>
  <c r="J757" i="9" s="1"/>
  <c r="L757" i="9"/>
  <c r="G758" i="9" a="1"/>
  <c r="G758" i="9" s="1"/>
  <c r="H758" i="9"/>
  <c r="J758" i="9" a="1"/>
  <c r="J758" i="9" s="1"/>
  <c r="L758" i="9"/>
  <c r="G759" i="9" a="1"/>
  <c r="G759" i="9" s="1"/>
  <c r="H759" i="9"/>
  <c r="J759" i="9" a="1"/>
  <c r="J759" i="9" s="1"/>
  <c r="L759" i="9"/>
  <c r="G760" i="9" a="1"/>
  <c r="G760" i="9" s="1"/>
  <c r="H760" i="9"/>
  <c r="J760" i="9" a="1"/>
  <c r="J760" i="9" s="1"/>
  <c r="L760" i="9"/>
  <c r="G761" i="9" a="1"/>
  <c r="G761" i="9" s="1"/>
  <c r="H761" i="9"/>
  <c r="J761" i="9" a="1"/>
  <c r="J761" i="9" s="1"/>
  <c r="L761" i="9"/>
  <c r="G762" i="9" a="1"/>
  <c r="G762" i="9" s="1"/>
  <c r="H762" i="9"/>
  <c r="J762" i="9" a="1"/>
  <c r="J762" i="9" s="1"/>
  <c r="L762" i="9"/>
  <c r="G765" i="9" a="1"/>
  <c r="G765" i="9" s="1"/>
  <c r="H765" i="9"/>
  <c r="J765" i="9" a="1"/>
  <c r="J765" i="9" s="1"/>
  <c r="L765" i="9"/>
  <c r="G766" i="9" a="1"/>
  <c r="G766" i="9" s="1"/>
  <c r="J766" i="9" a="1"/>
  <c r="J766" i="9" s="1"/>
  <c r="K766" i="9" a="1"/>
  <c r="K766" i="9" s="1"/>
  <c r="G767" i="9" a="1"/>
  <c r="G767" i="9" s="1"/>
  <c r="H767" i="9"/>
  <c r="J767" i="9" a="1"/>
  <c r="J767" i="9" s="1"/>
  <c r="K767" i="9" s="1" a="1"/>
  <c r="K767" i="9" s="1"/>
  <c r="L767" i="9"/>
  <c r="G768" i="9" a="1"/>
  <c r="G768" i="9" s="1"/>
  <c r="H768" i="9"/>
  <c r="J768" i="9" a="1"/>
  <c r="J768" i="9" s="1"/>
  <c r="L768" i="9"/>
  <c r="G769" i="9" a="1"/>
  <c r="G769" i="9" s="1"/>
  <c r="H769" i="9"/>
  <c r="J769" i="9" a="1"/>
  <c r="J769" i="9" s="1"/>
  <c r="L769" i="9"/>
  <c r="G770" i="9" a="1"/>
  <c r="G770" i="9" s="1"/>
  <c r="H770" i="9"/>
  <c r="J770" i="9" a="1"/>
  <c r="J770" i="9" s="1"/>
  <c r="L770" i="9"/>
  <c r="G771" i="9" a="1"/>
  <c r="G771" i="9" s="1"/>
  <c r="H771" i="9"/>
  <c r="J771" i="9" a="1"/>
  <c r="J771" i="9" s="1"/>
  <c r="L771" i="9"/>
  <c r="G772" i="9" a="1"/>
  <c r="G772" i="9" s="1"/>
  <c r="H772" i="9"/>
  <c r="J772" i="9" a="1"/>
  <c r="J772" i="9" s="1"/>
  <c r="L772" i="9"/>
  <c r="G773" i="9" a="1"/>
  <c r="G773" i="9" s="1"/>
  <c r="H773" i="9"/>
  <c r="J773" i="9" a="1"/>
  <c r="J773" i="9" s="1"/>
  <c r="L773" i="9"/>
  <c r="G774" i="9" a="1"/>
  <c r="G774" i="9" s="1"/>
  <c r="H774" i="9"/>
  <c r="J774" i="9" a="1"/>
  <c r="J774" i="9" s="1"/>
  <c r="L774" i="9"/>
  <c r="G775" i="9" a="1"/>
  <c r="G775" i="9" s="1"/>
  <c r="H775" i="9"/>
  <c r="J775" i="9" a="1"/>
  <c r="J775" i="9" s="1"/>
  <c r="L775" i="9"/>
  <c r="G778" i="9" a="1"/>
  <c r="G778" i="9" s="1"/>
  <c r="H778" i="9"/>
  <c r="J778" i="9" a="1"/>
  <c r="J778" i="9" s="1"/>
  <c r="L778" i="9"/>
  <c r="G779" i="9" a="1"/>
  <c r="G779" i="9" s="1"/>
  <c r="J779" i="9" a="1"/>
  <c r="J779" i="9" s="1"/>
  <c r="K779" i="9" a="1"/>
  <c r="K779" i="9" s="1"/>
  <c r="G780" i="9" a="1"/>
  <c r="G780" i="9" s="1"/>
  <c r="H780" i="9"/>
  <c r="J780" i="9" a="1"/>
  <c r="J780" i="9" s="1"/>
  <c r="K780" i="9" a="1"/>
  <c r="K780" i="9" s="1"/>
  <c r="L780" i="9"/>
  <c r="G781" i="9" a="1"/>
  <c r="G781" i="9" s="1"/>
  <c r="H781" i="9"/>
  <c r="J781" i="9" a="1"/>
  <c r="J781" i="9" s="1"/>
  <c r="L781" i="9"/>
  <c r="G782" i="9" a="1"/>
  <c r="G782" i="9" s="1"/>
  <c r="H782" i="9"/>
  <c r="J782" i="9" a="1"/>
  <c r="J782" i="9" s="1"/>
  <c r="L782" i="9"/>
  <c r="G783" i="9" a="1"/>
  <c r="G783" i="9" s="1"/>
  <c r="H783" i="9"/>
  <c r="J783" i="9" a="1"/>
  <c r="J783" i="9" s="1"/>
  <c r="L783" i="9"/>
  <c r="G784" i="9" a="1"/>
  <c r="G784" i="9" s="1"/>
  <c r="H784" i="9"/>
  <c r="J784" i="9" a="1"/>
  <c r="J784" i="9" s="1"/>
  <c r="L784" i="9"/>
  <c r="G785" i="9" a="1"/>
  <c r="G785" i="9" s="1"/>
  <c r="H785" i="9"/>
  <c r="J785" i="9" a="1"/>
  <c r="J785" i="9" s="1"/>
  <c r="L785" i="9"/>
  <c r="G786" i="9" a="1"/>
  <c r="G786" i="9" s="1"/>
  <c r="H786" i="9"/>
  <c r="J786" i="9" a="1"/>
  <c r="J786" i="9" s="1"/>
  <c r="L786" i="9"/>
  <c r="G787" i="9" a="1"/>
  <c r="G787" i="9" s="1"/>
  <c r="H787" i="9"/>
  <c r="J787" i="9" a="1"/>
  <c r="J787" i="9" s="1"/>
  <c r="L787" i="9"/>
  <c r="G788" i="9" a="1"/>
  <c r="G788" i="9" s="1"/>
  <c r="H788" i="9"/>
  <c r="J788" i="9" a="1"/>
  <c r="J788" i="9" s="1"/>
  <c r="L788" i="9"/>
  <c r="G789" i="9" a="1"/>
  <c r="G789" i="9" s="1"/>
  <c r="J789" i="9" a="1"/>
  <c r="J789" i="9" s="1"/>
  <c r="K789" i="9" a="1"/>
  <c r="K789" i="9" s="1"/>
  <c r="G790" i="9" a="1"/>
  <c r="G790" i="9" s="1"/>
  <c r="H790" i="9"/>
  <c r="J790" i="9" a="1"/>
  <c r="J790" i="9" s="1"/>
  <c r="K790" i="9" a="1"/>
  <c r="K790" i="9" s="1"/>
  <c r="L790" i="9"/>
  <c r="G791" i="9" a="1"/>
  <c r="G791" i="9" s="1"/>
  <c r="H791" i="9"/>
  <c r="J791" i="9" a="1"/>
  <c r="J791" i="9" s="1"/>
  <c r="L791" i="9"/>
  <c r="G792" i="9" a="1"/>
  <c r="G792" i="9" s="1"/>
  <c r="H792" i="9"/>
  <c r="J792" i="9" a="1"/>
  <c r="J792" i="9" s="1"/>
  <c r="L792" i="9"/>
  <c r="G793" i="9" a="1"/>
  <c r="G793" i="9" s="1"/>
  <c r="H793" i="9"/>
  <c r="J793" i="9" a="1"/>
  <c r="J793" i="9" s="1"/>
  <c r="L793" i="9"/>
  <c r="G794" i="9" a="1"/>
  <c r="G794" i="9" s="1"/>
  <c r="H794" i="9"/>
  <c r="J794" i="9" a="1"/>
  <c r="J794" i="9" s="1"/>
  <c r="L794" i="9"/>
  <c r="G795" i="9" a="1"/>
  <c r="G795" i="9" s="1"/>
  <c r="H795" i="9"/>
  <c r="J795" i="9" a="1"/>
  <c r="J795" i="9" s="1"/>
  <c r="L795" i="9"/>
  <c r="G796" i="9" a="1"/>
  <c r="G796" i="9" s="1"/>
  <c r="H796" i="9"/>
  <c r="J796" i="9" a="1"/>
  <c r="J796" i="9" s="1"/>
  <c r="L796" i="9"/>
  <c r="G797" i="9" a="1"/>
  <c r="G797" i="9" s="1"/>
  <c r="H797" i="9"/>
  <c r="J797" i="9" a="1"/>
  <c r="J797" i="9" s="1"/>
  <c r="L797" i="9"/>
  <c r="G798" i="9" a="1"/>
  <c r="G798" i="9" s="1"/>
  <c r="H798" i="9"/>
  <c r="J798" i="9" a="1"/>
  <c r="J798" i="9" s="1"/>
  <c r="L798" i="9"/>
  <c r="G799" i="9" a="1"/>
  <c r="G799" i="9" s="1"/>
  <c r="H799" i="9"/>
  <c r="J799" i="9" a="1"/>
  <c r="J799" i="9" s="1"/>
  <c r="L799" i="9"/>
  <c r="G800" i="9" a="1"/>
  <c r="G800" i="9" s="1"/>
  <c r="H800" i="9"/>
  <c r="J800" i="9" a="1"/>
  <c r="J800" i="9" s="1"/>
  <c r="L800" i="9"/>
  <c r="G801" i="9" a="1"/>
  <c r="G801" i="9" s="1"/>
  <c r="H801" i="9"/>
  <c r="J801" i="9" a="1"/>
  <c r="J801" i="9" s="1"/>
  <c r="L801" i="9"/>
  <c r="G802" i="9" a="1"/>
  <c r="G802" i="9" s="1"/>
  <c r="J802" i="9" a="1"/>
  <c r="J802" i="9" s="1"/>
  <c r="K802" i="9" a="1"/>
  <c r="K802" i="9" s="1"/>
  <c r="G803" i="9" a="1"/>
  <c r="G803" i="9" s="1"/>
  <c r="H803" i="9"/>
  <c r="J803" i="9" a="1"/>
  <c r="J803" i="9" s="1"/>
  <c r="K803" i="9" a="1"/>
  <c r="K803" i="9" s="1"/>
  <c r="L803" i="9"/>
  <c r="G804" i="9" a="1"/>
  <c r="G804" i="9" s="1"/>
  <c r="H804" i="9"/>
  <c r="J804" i="9" a="1"/>
  <c r="J804" i="9" s="1"/>
  <c r="L804" i="9"/>
  <c r="G805" i="9" a="1"/>
  <c r="G805" i="9" s="1"/>
  <c r="H805" i="9"/>
  <c r="J805" i="9" a="1"/>
  <c r="J805" i="9" s="1"/>
  <c r="L805" i="9"/>
  <c r="G806" i="9" a="1"/>
  <c r="G806" i="9" s="1"/>
  <c r="H806" i="9"/>
  <c r="J806" i="9" a="1"/>
  <c r="J806" i="9" s="1"/>
  <c r="L806" i="9"/>
  <c r="G807" i="9" a="1"/>
  <c r="G807" i="9" s="1"/>
  <c r="H807" i="9"/>
  <c r="J807" i="9" a="1"/>
  <c r="J807" i="9" s="1"/>
  <c r="L807" i="9"/>
  <c r="G808" i="9" a="1"/>
  <c r="G808" i="9" s="1"/>
  <c r="H808" i="9"/>
  <c r="J808" i="9" a="1"/>
  <c r="J808" i="9" s="1"/>
  <c r="L808" i="9"/>
  <c r="G809" i="9" a="1"/>
  <c r="G809" i="9" s="1"/>
  <c r="H809" i="9"/>
  <c r="J809" i="9" a="1"/>
  <c r="J809" i="9" s="1"/>
  <c r="L809" i="9"/>
  <c r="G810" i="9" a="1"/>
  <c r="G810" i="9" s="1"/>
  <c r="H810" i="9"/>
  <c r="J810" i="9" a="1"/>
  <c r="J810" i="9" s="1"/>
  <c r="L810" i="9"/>
  <c r="G811" i="9" a="1"/>
  <c r="G811" i="9" s="1"/>
  <c r="H811" i="9"/>
  <c r="J811" i="9" a="1"/>
  <c r="J811" i="9" s="1"/>
  <c r="L811" i="9"/>
  <c r="G814" i="9" a="1"/>
  <c r="G814" i="9" s="1"/>
  <c r="H814" i="9"/>
  <c r="J814" i="9" a="1"/>
  <c r="J814" i="9" s="1"/>
  <c r="L814" i="9"/>
  <c r="G815" i="9" a="1"/>
  <c r="G815" i="9" s="1"/>
  <c r="J815" i="9" a="1"/>
  <c r="J815" i="9" s="1"/>
  <c r="K815" i="9" a="1"/>
  <c r="K815" i="9" s="1"/>
  <c r="G816" i="9" a="1"/>
  <c r="G816" i="9" s="1"/>
  <c r="H816" i="9"/>
  <c r="J816" i="9" a="1"/>
  <c r="J816" i="9" s="1"/>
  <c r="K816" i="9" a="1"/>
  <c r="K816" i="9" s="1"/>
  <c r="L816" i="9"/>
  <c r="G817" i="9" a="1"/>
  <c r="G817" i="9" s="1"/>
  <c r="H817" i="9"/>
  <c r="J817" i="9" a="1"/>
  <c r="J817" i="9" s="1"/>
  <c r="L817" i="9"/>
  <c r="G818" i="9" a="1"/>
  <c r="G818" i="9" s="1"/>
  <c r="H818" i="9"/>
  <c r="J818" i="9" a="1"/>
  <c r="J818" i="9" s="1"/>
  <c r="L818" i="9"/>
  <c r="G819" i="9" a="1"/>
  <c r="G819" i="9" s="1"/>
  <c r="H819" i="9"/>
  <c r="J819" i="9" a="1"/>
  <c r="J819" i="9" s="1"/>
  <c r="L819" i="9"/>
  <c r="G820" i="9" a="1"/>
  <c r="G820" i="9" s="1"/>
  <c r="H820" i="9"/>
  <c r="J820" i="9" a="1"/>
  <c r="J820" i="9" s="1"/>
  <c r="L820" i="9"/>
  <c r="G821" i="9" a="1"/>
  <c r="G821" i="9" s="1"/>
  <c r="H821" i="9"/>
  <c r="J821" i="9" a="1"/>
  <c r="J821" i="9" s="1"/>
  <c r="L821" i="9"/>
  <c r="G822" i="9" a="1"/>
  <c r="G822" i="9" s="1"/>
  <c r="H822" i="9"/>
  <c r="J822" i="9" a="1"/>
  <c r="J822" i="9" s="1"/>
  <c r="L822" i="9"/>
  <c r="G823" i="9" a="1"/>
  <c r="G823" i="9" s="1"/>
  <c r="H823" i="9"/>
  <c r="J823" i="9" a="1"/>
  <c r="J823" i="9" s="1"/>
  <c r="L823" i="9"/>
  <c r="G824" i="9" a="1"/>
  <c r="G824" i="9" s="1"/>
  <c r="J824" i="9" a="1"/>
  <c r="J824" i="9" s="1"/>
  <c r="K824" i="9" a="1"/>
  <c r="K824" i="9" s="1"/>
  <c r="G825" i="9" a="1"/>
  <c r="G825" i="9" s="1"/>
  <c r="H825" i="9"/>
  <c r="J825" i="9" a="1"/>
  <c r="J825" i="9" s="1"/>
  <c r="K825" i="9" a="1"/>
  <c r="K825" i="9" s="1"/>
  <c r="L825" i="9"/>
  <c r="G826" i="9" a="1"/>
  <c r="G826" i="9" s="1"/>
  <c r="H826" i="9"/>
  <c r="J826" i="9" a="1"/>
  <c r="J826" i="9" s="1"/>
  <c r="L826" i="9"/>
  <c r="G827" i="9" a="1"/>
  <c r="G827" i="9" s="1"/>
  <c r="H827" i="9"/>
  <c r="J827" i="9" a="1"/>
  <c r="J827" i="9" s="1"/>
  <c r="L827" i="9"/>
  <c r="G828" i="9" a="1"/>
  <c r="G828" i="9" s="1"/>
  <c r="H828" i="9"/>
  <c r="J828" i="9" a="1"/>
  <c r="J828" i="9" s="1"/>
  <c r="L828" i="9"/>
  <c r="G829" i="9" a="1"/>
  <c r="G829" i="9" s="1"/>
  <c r="H829" i="9"/>
  <c r="J829" i="9" a="1"/>
  <c r="J829" i="9" s="1"/>
  <c r="L829" i="9"/>
  <c r="G830" i="9" a="1"/>
  <c r="G830" i="9" s="1"/>
  <c r="H830" i="9"/>
  <c r="J830" i="9" a="1"/>
  <c r="J830" i="9" s="1"/>
  <c r="L830" i="9"/>
  <c r="G831" i="9" a="1"/>
  <c r="G831" i="9" s="1"/>
  <c r="H831" i="9"/>
  <c r="J831" i="9" a="1"/>
  <c r="J831" i="9" s="1"/>
  <c r="L831" i="9"/>
  <c r="G832" i="9" a="1"/>
  <c r="G832" i="9" s="1"/>
  <c r="H832" i="9"/>
  <c r="J832" i="9" a="1"/>
  <c r="J832" i="9" s="1"/>
  <c r="L832" i="9"/>
  <c r="G833" i="9" a="1"/>
  <c r="G833" i="9" s="1"/>
  <c r="H833" i="9"/>
  <c r="J833" i="9" a="1"/>
  <c r="J833" i="9" s="1"/>
  <c r="L833" i="9"/>
  <c r="G836" i="9" a="1"/>
  <c r="G836" i="9" s="1"/>
  <c r="H836" i="9"/>
  <c r="J836" i="9" a="1"/>
  <c r="J836" i="9" s="1"/>
  <c r="K836" i="9" s="1" a="1"/>
  <c r="K836" i="9" s="1"/>
  <c r="L836" i="9"/>
  <c r="G837" i="9" a="1"/>
  <c r="G837" i="9" s="1"/>
  <c r="J837" i="9" a="1"/>
  <c r="J837" i="9" s="1"/>
  <c r="K837" i="9" a="1"/>
  <c r="K837" i="9" s="1"/>
  <c r="G838" i="9" a="1"/>
  <c r="G838" i="9" s="1"/>
  <c r="H838" i="9"/>
  <c r="J838" i="9" a="1"/>
  <c r="J838" i="9" s="1"/>
  <c r="K838" i="9" a="1"/>
  <c r="K838" i="9" s="1"/>
  <c r="L838" i="9"/>
  <c r="G839" i="9" a="1"/>
  <c r="G839" i="9" s="1"/>
  <c r="H839" i="9"/>
  <c r="J839" i="9" a="1"/>
  <c r="J839" i="9" s="1"/>
  <c r="L839" i="9"/>
  <c r="G840" i="9" a="1"/>
  <c r="G840" i="9" s="1"/>
  <c r="H840" i="9"/>
  <c r="J840" i="9" a="1"/>
  <c r="J840" i="9" s="1"/>
  <c r="L840" i="9"/>
  <c r="G841" i="9" a="1"/>
  <c r="G841" i="9" s="1"/>
  <c r="H841" i="9"/>
  <c r="J841" i="9" a="1"/>
  <c r="J841" i="9" s="1"/>
  <c r="L841" i="9"/>
  <c r="G842" i="9" a="1"/>
  <c r="G842" i="9" s="1"/>
  <c r="H842" i="9"/>
  <c r="J842" i="9" a="1"/>
  <c r="J842" i="9" s="1"/>
  <c r="L842" i="9"/>
  <c r="G843" i="9" a="1"/>
  <c r="G843" i="9" s="1"/>
  <c r="H843" i="9"/>
  <c r="J843" i="9" a="1"/>
  <c r="J843" i="9" s="1"/>
  <c r="L843" i="9"/>
  <c r="G844" i="9" a="1"/>
  <c r="G844" i="9" s="1"/>
  <c r="H844" i="9"/>
  <c r="J844" i="9" a="1"/>
  <c r="J844" i="9" s="1"/>
  <c r="L844" i="9"/>
  <c r="G845" i="9" a="1"/>
  <c r="G845" i="9" s="1"/>
  <c r="H845" i="9"/>
  <c r="J845" i="9" a="1"/>
  <c r="J845" i="9" s="1"/>
  <c r="L845" i="9"/>
  <c r="G846" i="9" a="1"/>
  <c r="G846" i="9" s="1"/>
  <c r="H846" i="9"/>
  <c r="J846" i="9" a="1"/>
  <c r="J846" i="9" s="1"/>
  <c r="L846" i="9"/>
  <c r="G847" i="9" a="1"/>
  <c r="G847" i="9" s="1"/>
  <c r="H847" i="9"/>
  <c r="J847" i="9" a="1"/>
  <c r="J847" i="9" s="1"/>
  <c r="L847" i="9"/>
  <c r="G850" i="9" a="1"/>
  <c r="G850" i="9" s="1"/>
  <c r="H850" i="9"/>
  <c r="J850" i="9" a="1"/>
  <c r="J850" i="9" s="1"/>
  <c r="L850" i="9"/>
  <c r="G851" i="9" a="1"/>
  <c r="G851" i="9" s="1"/>
  <c r="H851" i="9"/>
  <c r="J851" i="9" a="1"/>
  <c r="J851" i="9" s="1"/>
  <c r="L851" i="9"/>
  <c r="G852" i="9" a="1"/>
  <c r="G852" i="9" s="1"/>
  <c r="H852" i="9"/>
  <c r="J852" i="9" a="1"/>
  <c r="J852" i="9" s="1"/>
  <c r="L852" i="9"/>
  <c r="G853" i="9" a="1"/>
  <c r="G853" i="9" s="1"/>
  <c r="J853" i="9" a="1"/>
  <c r="J853" i="9" s="1"/>
  <c r="K853" i="9" a="1"/>
  <c r="K853" i="9" s="1"/>
  <c r="G854" i="9" a="1"/>
  <c r="G854" i="9" s="1"/>
  <c r="H854" i="9"/>
  <c r="J854" i="9" a="1"/>
  <c r="J854" i="9" s="1"/>
  <c r="K854" i="9" a="1"/>
  <c r="K854" i="9" s="1"/>
  <c r="L854" i="9"/>
  <c r="G855" i="9" a="1"/>
  <c r="G855" i="9" s="1"/>
  <c r="H855" i="9"/>
  <c r="J855" i="9" a="1"/>
  <c r="J855" i="9" s="1"/>
  <c r="L855" i="9"/>
  <c r="G856" i="9" a="1"/>
  <c r="G856" i="9" s="1"/>
  <c r="H856" i="9"/>
  <c r="J856" i="9" a="1"/>
  <c r="J856" i="9" s="1"/>
  <c r="L856" i="9"/>
  <c r="G857" i="9" a="1"/>
  <c r="G857" i="9" s="1"/>
  <c r="H857" i="9"/>
  <c r="J857" i="9" a="1"/>
  <c r="J857" i="9" s="1"/>
  <c r="L857" i="9"/>
  <c r="G858" i="9" a="1"/>
  <c r="G858" i="9" s="1"/>
  <c r="H858" i="9"/>
  <c r="J858" i="9" a="1"/>
  <c r="J858" i="9" s="1"/>
  <c r="L858" i="9"/>
  <c r="G859" i="9" a="1"/>
  <c r="G859" i="9" s="1"/>
  <c r="H859" i="9"/>
  <c r="J859" i="9" a="1"/>
  <c r="J859" i="9" s="1"/>
  <c r="L859" i="9"/>
  <c r="G860" i="9" a="1"/>
  <c r="G860" i="9" s="1"/>
  <c r="H860" i="9"/>
  <c r="J860" i="9" a="1"/>
  <c r="J860" i="9" s="1"/>
  <c r="L860" i="9"/>
  <c r="G863" i="9" a="1"/>
  <c r="G863" i="9" s="1"/>
  <c r="H863" i="9"/>
  <c r="J863" i="9" a="1"/>
  <c r="J863" i="9" s="1"/>
  <c r="L863" i="9"/>
  <c r="G864" i="9" a="1"/>
  <c r="G864" i="9" s="1"/>
  <c r="H864" i="9"/>
  <c r="J864" i="9" a="1"/>
  <c r="J864" i="9" s="1"/>
  <c r="L864" i="9"/>
  <c r="G865" i="9" a="1"/>
  <c r="G865" i="9" s="1"/>
  <c r="H865" i="9"/>
  <c r="J865" i="9" a="1"/>
  <c r="J865" i="9" s="1"/>
  <c r="K865" i="9" s="1" a="1"/>
  <c r="K865" i="9" s="1"/>
  <c r="L865" i="9"/>
  <c r="G866" i="9" a="1"/>
  <c r="G866" i="9" s="1"/>
  <c r="J866" i="9" a="1"/>
  <c r="J866" i="9" s="1"/>
  <c r="K866" i="9" a="1"/>
  <c r="K866" i="9" s="1"/>
  <c r="G867" i="9" a="1"/>
  <c r="G867" i="9" s="1"/>
  <c r="H867" i="9"/>
  <c r="J867" i="9" a="1"/>
  <c r="J867" i="9" s="1"/>
  <c r="K867" i="9" a="1"/>
  <c r="K867" i="9" s="1"/>
  <c r="L867" i="9"/>
  <c r="G868" i="9" a="1"/>
  <c r="G868" i="9" s="1"/>
  <c r="H868" i="9"/>
  <c r="J868" i="9" a="1"/>
  <c r="J868" i="9" s="1"/>
  <c r="L868" i="9"/>
  <c r="G869" i="9" a="1"/>
  <c r="G869" i="9" s="1"/>
  <c r="H869" i="9"/>
  <c r="J869" i="9" a="1"/>
  <c r="J869" i="9" s="1"/>
  <c r="L869" i="9"/>
  <c r="G870" i="9" a="1"/>
  <c r="G870" i="9" s="1"/>
  <c r="H870" i="9"/>
  <c r="J870" i="9" a="1"/>
  <c r="J870" i="9" s="1"/>
  <c r="L870" i="9"/>
  <c r="G871" i="9" a="1"/>
  <c r="G871" i="9" s="1"/>
  <c r="H871" i="9"/>
  <c r="J871" i="9" a="1"/>
  <c r="J871" i="9" s="1"/>
  <c r="L871" i="9"/>
  <c r="G872" i="9" a="1"/>
  <c r="G872" i="9" s="1"/>
  <c r="H872" i="9"/>
  <c r="J872" i="9" a="1"/>
  <c r="J872" i="9" s="1"/>
  <c r="L872" i="9"/>
  <c r="G873" i="9" a="1"/>
  <c r="G873" i="9" s="1"/>
  <c r="H873" i="9"/>
  <c r="J873" i="9" a="1"/>
  <c r="J873" i="9" s="1"/>
  <c r="L873" i="9"/>
  <c r="G874" i="9" a="1"/>
  <c r="G874" i="9" s="1"/>
  <c r="H874" i="9"/>
  <c r="J874" i="9" a="1"/>
  <c r="J874" i="9" s="1"/>
  <c r="L874" i="9"/>
  <c r="G875" i="9" a="1"/>
  <c r="G875" i="9" s="1"/>
  <c r="H875" i="9"/>
  <c r="J875" i="9" a="1"/>
  <c r="J875" i="9" s="1"/>
  <c r="L875" i="9"/>
  <c r="G876" i="9" a="1"/>
  <c r="G876" i="9" s="1"/>
  <c r="H876" i="9"/>
  <c r="J876" i="9" a="1"/>
  <c r="J876" i="9" s="1"/>
  <c r="K876" i="9" s="1" a="1"/>
  <c r="K876" i="9" s="1"/>
  <c r="L876" i="9"/>
  <c r="G877" i="9" a="1"/>
  <c r="G877" i="9" s="1"/>
  <c r="J877" i="9" a="1"/>
  <c r="J877" i="9" s="1"/>
  <c r="K877" i="9" a="1"/>
  <c r="K877" i="9" s="1"/>
  <c r="G878" i="9" a="1"/>
  <c r="G878" i="9" s="1"/>
  <c r="H878" i="9"/>
  <c r="J878" i="9" a="1"/>
  <c r="J878" i="9" s="1"/>
  <c r="K878" i="9" a="1"/>
  <c r="K878" i="9" s="1"/>
  <c r="L878" i="9"/>
  <c r="G879" i="9" a="1"/>
  <c r="G879" i="9" s="1"/>
  <c r="H879" i="9"/>
  <c r="J879" i="9" a="1"/>
  <c r="J879" i="9" s="1"/>
  <c r="L879" i="9"/>
  <c r="G880" i="9" a="1"/>
  <c r="G880" i="9" s="1"/>
  <c r="H880" i="9"/>
  <c r="J880" i="9" a="1"/>
  <c r="J880" i="9" s="1"/>
  <c r="L880" i="9"/>
  <c r="G881" i="9" a="1"/>
  <c r="G881" i="9" s="1"/>
  <c r="H881" i="9"/>
  <c r="J881" i="9" a="1"/>
  <c r="J881" i="9" s="1"/>
  <c r="L881" i="9"/>
  <c r="G882" i="9" a="1"/>
  <c r="G882" i="9" s="1"/>
  <c r="H882" i="9"/>
  <c r="J882" i="9" a="1"/>
  <c r="J882" i="9" s="1"/>
  <c r="L882" i="9"/>
  <c r="G883" i="9" a="1"/>
  <c r="G883" i="9" s="1"/>
  <c r="H883" i="9"/>
  <c r="J883" i="9" a="1"/>
  <c r="J883" i="9" s="1"/>
  <c r="L883" i="9"/>
  <c r="G884" i="9" a="1"/>
  <c r="G884" i="9" s="1"/>
  <c r="H884" i="9"/>
  <c r="J884" i="9" a="1"/>
  <c r="J884" i="9" s="1"/>
  <c r="L884" i="9"/>
  <c r="G885" i="9" a="1"/>
  <c r="G885" i="9" s="1"/>
  <c r="H885" i="9"/>
  <c r="J885" i="9" a="1"/>
  <c r="J885" i="9" s="1"/>
  <c r="L885" i="9"/>
  <c r="G886" i="9" a="1"/>
  <c r="G886" i="9" s="1"/>
  <c r="J886" i="9" a="1"/>
  <c r="J886" i="9" s="1"/>
  <c r="K886" i="9" a="1"/>
  <c r="K886" i="9" s="1"/>
  <c r="G887" i="9" a="1"/>
  <c r="G887" i="9" s="1"/>
  <c r="H887" i="9"/>
  <c r="J887" i="9" a="1"/>
  <c r="J887" i="9" s="1"/>
  <c r="K887" i="9" a="1"/>
  <c r="K887" i="9" s="1"/>
  <c r="L887" i="9"/>
  <c r="G888" i="9" a="1"/>
  <c r="G888" i="9" s="1"/>
  <c r="H888" i="9"/>
  <c r="J888" i="9" a="1"/>
  <c r="J888" i="9" s="1"/>
  <c r="L888" i="9"/>
  <c r="G889" i="9" a="1"/>
  <c r="G889" i="9" s="1"/>
  <c r="H889" i="9"/>
  <c r="J889" i="9" a="1"/>
  <c r="J889" i="9" s="1"/>
  <c r="L889" i="9"/>
  <c r="G890" i="9" a="1"/>
  <c r="G890" i="9" s="1"/>
  <c r="H890" i="9"/>
  <c r="J890" i="9" a="1"/>
  <c r="J890" i="9" s="1"/>
  <c r="L890" i="9"/>
  <c r="G891" i="9" a="1"/>
  <c r="G891" i="9" s="1"/>
  <c r="H891" i="9"/>
  <c r="J891" i="9" a="1"/>
  <c r="J891" i="9" s="1"/>
  <c r="L891" i="9"/>
  <c r="G892" i="9" a="1"/>
  <c r="G892" i="9" s="1"/>
  <c r="H892" i="9"/>
  <c r="J892" i="9" a="1"/>
  <c r="J892" i="9" s="1"/>
  <c r="L892" i="9"/>
  <c r="G893" i="9" a="1"/>
  <c r="G893" i="9" s="1"/>
  <c r="H893" i="9"/>
  <c r="J893" i="9" a="1"/>
  <c r="J893" i="9" s="1"/>
  <c r="L893" i="9"/>
  <c r="G894" i="9" a="1"/>
  <c r="G894" i="9" s="1"/>
  <c r="H894" i="9"/>
  <c r="J894" i="9" a="1"/>
  <c r="J894" i="9" s="1"/>
  <c r="L894" i="9"/>
  <c r="G895" i="9" a="1"/>
  <c r="G895" i="9" s="1"/>
  <c r="H895" i="9"/>
  <c r="J895" i="9" a="1"/>
  <c r="J895" i="9" s="1"/>
  <c r="L895" i="9"/>
  <c r="G896" i="9" a="1"/>
  <c r="G896" i="9" s="1"/>
  <c r="H896" i="9"/>
  <c r="J896" i="9" a="1"/>
  <c r="J896" i="9" s="1"/>
  <c r="K896" i="9" s="1" a="1"/>
  <c r="K896" i="9" s="1"/>
  <c r="L896" i="9"/>
  <c r="G897" i="9" a="1"/>
  <c r="G897" i="9" s="1"/>
  <c r="J897" i="9" a="1"/>
  <c r="J897" i="9" s="1"/>
  <c r="K897" i="9" a="1"/>
  <c r="K897" i="9" s="1"/>
  <c r="G898" i="9" a="1"/>
  <c r="G898" i="9" s="1"/>
  <c r="H898" i="9"/>
  <c r="J898" i="9" a="1"/>
  <c r="J898" i="9" s="1"/>
  <c r="K898" i="9" a="1"/>
  <c r="K898" i="9" s="1"/>
  <c r="L898" i="9"/>
  <c r="G899" i="9" a="1"/>
  <c r="G899" i="9" s="1"/>
  <c r="H899" i="9"/>
  <c r="J899" i="9" a="1"/>
  <c r="J899" i="9" s="1"/>
  <c r="L899" i="9"/>
  <c r="G900" i="9" a="1"/>
  <c r="G900" i="9" s="1"/>
  <c r="H900" i="9"/>
  <c r="J900" i="9" a="1"/>
  <c r="J900" i="9" s="1"/>
  <c r="L900" i="9"/>
  <c r="G901" i="9" a="1"/>
  <c r="G901" i="9" s="1"/>
  <c r="H901" i="9"/>
  <c r="J901" i="9" a="1"/>
  <c r="J901" i="9" s="1"/>
  <c r="L901" i="9"/>
  <c r="G902" i="9" a="1"/>
  <c r="G902" i="9" s="1"/>
  <c r="H902" i="9"/>
  <c r="J902" i="9" a="1"/>
  <c r="J902" i="9" s="1"/>
  <c r="L902" i="9"/>
  <c r="G903" i="9" a="1"/>
  <c r="G903" i="9" s="1"/>
  <c r="H903" i="9"/>
  <c r="J903" i="9" a="1"/>
  <c r="J903" i="9" s="1"/>
  <c r="L903" i="9"/>
  <c r="G904" i="9" a="1"/>
  <c r="G904" i="9" s="1"/>
  <c r="H904" i="9"/>
  <c r="J904" i="9" a="1"/>
  <c r="J904" i="9" s="1"/>
  <c r="L904" i="9"/>
  <c r="G905" i="9" a="1"/>
  <c r="G905" i="9" s="1"/>
  <c r="H905" i="9"/>
  <c r="J905" i="9" a="1"/>
  <c r="J905" i="9" s="1"/>
  <c r="L905" i="9"/>
  <c r="G906" i="9" a="1"/>
  <c r="G906" i="9" s="1"/>
  <c r="H906" i="9"/>
  <c r="J906" i="9" a="1"/>
  <c r="J906" i="9" s="1"/>
  <c r="L906" i="9"/>
  <c r="G907" i="9" a="1"/>
  <c r="G907" i="9" s="1"/>
  <c r="H907" i="9"/>
  <c r="J907" i="9" a="1"/>
  <c r="J907" i="9" s="1"/>
  <c r="L907" i="9"/>
  <c r="G910" i="9" a="1"/>
  <c r="G910" i="9" s="1"/>
  <c r="H910" i="9"/>
  <c r="J910" i="9" a="1"/>
  <c r="J910" i="9" s="1"/>
  <c r="L910" i="9"/>
  <c r="G911" i="9" a="1"/>
  <c r="G911" i="9" s="1"/>
  <c r="H911" i="9"/>
  <c r="J911" i="9" a="1"/>
  <c r="J911" i="9" s="1"/>
  <c r="L911" i="9"/>
  <c r="G912" i="9" a="1"/>
  <c r="G912" i="9" s="1"/>
  <c r="H912" i="9"/>
  <c r="J912" i="9" a="1"/>
  <c r="J912" i="9" s="1"/>
  <c r="L912" i="9"/>
  <c r="G913" i="9" a="1"/>
  <c r="G913" i="9" s="1"/>
  <c r="H913" i="9"/>
  <c r="J913" i="9" a="1"/>
  <c r="J913" i="9" s="1"/>
  <c r="L913" i="9"/>
  <c r="G914" i="9" a="1"/>
  <c r="G914" i="9" s="1"/>
  <c r="J914" i="9" a="1"/>
  <c r="J914" i="9" s="1"/>
  <c r="K914" i="9" a="1"/>
  <c r="K914" i="9" s="1"/>
  <c r="G915" i="9" a="1"/>
  <c r="G915" i="9" s="1"/>
  <c r="H915" i="9"/>
  <c r="J915" i="9" a="1"/>
  <c r="J915" i="9" s="1"/>
  <c r="K915" i="9" a="1"/>
  <c r="K915" i="9" s="1"/>
  <c r="L915" i="9"/>
  <c r="G916" i="9" a="1"/>
  <c r="G916" i="9" s="1"/>
  <c r="H916" i="9"/>
  <c r="J916" i="9" a="1"/>
  <c r="J916" i="9" s="1"/>
  <c r="L916" i="9"/>
  <c r="G917" i="9" a="1"/>
  <c r="G917" i="9" s="1"/>
  <c r="H917" i="9"/>
  <c r="J917" i="9" a="1"/>
  <c r="J917" i="9" s="1"/>
  <c r="L917" i="9"/>
  <c r="G918" i="9" a="1"/>
  <c r="G918" i="9" s="1"/>
  <c r="H918" i="9"/>
  <c r="J918" i="9" a="1"/>
  <c r="J918" i="9" s="1"/>
  <c r="L918" i="9"/>
  <c r="G919" i="9" a="1"/>
  <c r="G919" i="9" s="1"/>
  <c r="H919" i="9"/>
  <c r="J919" i="9" a="1"/>
  <c r="J919" i="9" s="1"/>
  <c r="L919" i="9"/>
  <c r="G920" i="9" a="1"/>
  <c r="G920" i="9" s="1"/>
  <c r="H920" i="9"/>
  <c r="J920" i="9" a="1"/>
  <c r="J920" i="9" s="1"/>
  <c r="L920" i="9"/>
  <c r="G921" i="9" a="1"/>
  <c r="G921" i="9" s="1"/>
  <c r="H921" i="9"/>
  <c r="J921" i="9" a="1"/>
  <c r="J921" i="9" s="1"/>
  <c r="L921" i="9"/>
  <c r="G922" i="9" a="1"/>
  <c r="G922" i="9" s="1"/>
  <c r="H922" i="9"/>
  <c r="J922" i="9" a="1"/>
  <c r="J922" i="9" s="1"/>
  <c r="L922" i="9"/>
  <c r="G923" i="9" a="1"/>
  <c r="G923" i="9" s="1"/>
  <c r="H923" i="9"/>
  <c r="J923" i="9" a="1"/>
  <c r="J923" i="9" s="1"/>
  <c r="L923" i="9"/>
  <c r="G924" i="9" a="1"/>
  <c r="G924" i="9" s="1"/>
  <c r="H924" i="9"/>
  <c r="J924" i="9" a="1"/>
  <c r="J924" i="9" s="1"/>
  <c r="K924" i="9" s="1" a="1"/>
  <c r="K924" i="9" s="1"/>
  <c r="L924" i="9"/>
  <c r="G925" i="9" a="1"/>
  <c r="G925" i="9" s="1"/>
  <c r="J925" i="9" a="1"/>
  <c r="J925" i="9" s="1"/>
  <c r="K925" i="9" a="1"/>
  <c r="K925" i="9" s="1"/>
  <c r="G926" i="9" a="1"/>
  <c r="G926" i="9" s="1"/>
  <c r="H926" i="9"/>
  <c r="J926" i="9" a="1"/>
  <c r="J926" i="9" s="1"/>
  <c r="K926" i="9" a="1"/>
  <c r="K926" i="9" s="1"/>
  <c r="L926" i="9"/>
  <c r="G927" i="9" a="1"/>
  <c r="G927" i="9" s="1"/>
  <c r="H927" i="9"/>
  <c r="J927" i="9" a="1"/>
  <c r="J927" i="9" s="1"/>
  <c r="L927" i="9"/>
  <c r="G928" i="9" a="1"/>
  <c r="G928" i="9" s="1"/>
  <c r="H928" i="9"/>
  <c r="J928" i="9" a="1"/>
  <c r="J928" i="9" s="1"/>
  <c r="L928" i="9"/>
  <c r="G929" i="9" a="1"/>
  <c r="G929" i="9" s="1"/>
  <c r="H929" i="9"/>
  <c r="J929" i="9" a="1"/>
  <c r="J929" i="9" s="1"/>
  <c r="L929" i="9"/>
  <c r="G930" i="9" a="1"/>
  <c r="G930" i="9" s="1"/>
  <c r="H930" i="9"/>
  <c r="J930" i="9" a="1"/>
  <c r="J930" i="9" s="1"/>
  <c r="L930" i="9"/>
  <c r="G931" i="9" a="1"/>
  <c r="G931" i="9" s="1"/>
  <c r="H931" i="9"/>
  <c r="J931" i="9" a="1"/>
  <c r="J931" i="9" s="1"/>
  <c r="L931" i="9"/>
  <c r="G932" i="9" a="1"/>
  <c r="G932" i="9" s="1"/>
  <c r="H932" i="9"/>
  <c r="J932" i="9" a="1"/>
  <c r="J932" i="9" s="1"/>
  <c r="L932" i="9"/>
  <c r="G933" i="9" a="1"/>
  <c r="G933" i="9" s="1"/>
  <c r="H933" i="9"/>
  <c r="J933" i="9" a="1"/>
  <c r="J933" i="9" s="1"/>
  <c r="L933" i="9"/>
  <c r="G934" i="9" a="1"/>
  <c r="G934" i="9" s="1"/>
  <c r="H934" i="9"/>
  <c r="J934" i="9" a="1"/>
  <c r="J934" i="9" s="1"/>
  <c r="L934" i="9"/>
  <c r="G937" i="9" a="1"/>
  <c r="G937" i="9" s="1"/>
  <c r="H937" i="9"/>
  <c r="J937" i="9" a="1"/>
  <c r="J937" i="9" s="1"/>
  <c r="L937" i="9"/>
  <c r="G940" i="9" a="1"/>
  <c r="G940" i="9" s="1"/>
  <c r="H940" i="9"/>
  <c r="J940" i="9" a="1"/>
  <c r="J940" i="9" s="1"/>
  <c r="L940" i="9"/>
  <c r="G941" i="9" a="1"/>
  <c r="G941" i="9" s="1"/>
  <c r="H941" i="9"/>
  <c r="J941" i="9" a="1"/>
  <c r="J941" i="9" s="1"/>
  <c r="K941" i="9" s="1" a="1"/>
  <c r="K941" i="9" s="1"/>
  <c r="L941" i="9"/>
  <c r="G942" i="9" a="1"/>
  <c r="G942" i="9" s="1"/>
  <c r="J942" i="9" a="1"/>
  <c r="J942" i="9" s="1"/>
  <c r="K942" i="9" a="1"/>
  <c r="K942" i="9" s="1"/>
  <c r="G943" i="9" a="1"/>
  <c r="G943" i="9" s="1"/>
  <c r="H943" i="9"/>
  <c r="J943" i="9" a="1"/>
  <c r="J943" i="9" s="1"/>
  <c r="K943" i="9" a="1"/>
  <c r="K943" i="9" s="1"/>
  <c r="L943" i="9"/>
  <c r="G944" i="9" a="1"/>
  <c r="G944" i="9" s="1"/>
  <c r="H944" i="9"/>
  <c r="J944" i="9" a="1"/>
  <c r="J944" i="9" s="1"/>
  <c r="L944" i="9"/>
  <c r="G945" i="9" a="1"/>
  <c r="G945" i="9" s="1"/>
  <c r="H945" i="9"/>
  <c r="J945" i="9" a="1"/>
  <c r="J945" i="9" s="1"/>
  <c r="L945" i="9"/>
  <c r="G946" i="9" a="1"/>
  <c r="G946" i="9" s="1"/>
  <c r="H946" i="9"/>
  <c r="J946" i="9" a="1"/>
  <c r="J946" i="9" s="1"/>
  <c r="L946" i="9"/>
  <c r="G947" i="9" a="1"/>
  <c r="G947" i="9" s="1"/>
  <c r="H947" i="9"/>
  <c r="J947" i="9" a="1"/>
  <c r="J947" i="9" s="1"/>
  <c r="L947" i="9"/>
  <c r="G948" i="9" a="1"/>
  <c r="G948" i="9" s="1"/>
  <c r="H948" i="9"/>
  <c r="J948" i="9" a="1"/>
  <c r="J948" i="9" s="1"/>
  <c r="L948" i="9"/>
  <c r="G949" i="9" a="1"/>
  <c r="G949" i="9" s="1"/>
  <c r="H949" i="9"/>
  <c r="J949" i="9" a="1"/>
  <c r="J949" i="9" s="1"/>
  <c r="L949" i="9"/>
  <c r="G950" i="9" a="1"/>
  <c r="G950" i="9" s="1"/>
  <c r="H950" i="9"/>
  <c r="J950" i="9" a="1"/>
  <c r="J950" i="9" s="1"/>
  <c r="K950" i="9" s="1" a="1"/>
  <c r="K950" i="9" s="1"/>
  <c r="L950" i="9"/>
  <c r="G951" i="9" a="1"/>
  <c r="G951" i="9" s="1"/>
  <c r="J951" i="9" a="1"/>
  <c r="J951" i="9" s="1"/>
  <c r="K951" i="9" a="1"/>
  <c r="K951" i="9" s="1"/>
  <c r="G952" i="9" a="1"/>
  <c r="G952" i="9" s="1"/>
  <c r="H952" i="9"/>
  <c r="J952" i="9" a="1"/>
  <c r="J952" i="9" s="1"/>
  <c r="K952" i="9" a="1"/>
  <c r="K952" i="9" s="1"/>
  <c r="L952" i="9"/>
  <c r="G953" i="9" a="1"/>
  <c r="G953" i="9" s="1"/>
  <c r="H953" i="9"/>
  <c r="J953" i="9" a="1"/>
  <c r="J953" i="9" s="1"/>
  <c r="L953" i="9"/>
  <c r="G954" i="9" a="1"/>
  <c r="G954" i="9" s="1"/>
  <c r="H954" i="9"/>
  <c r="J954" i="9" a="1"/>
  <c r="J954" i="9" s="1"/>
  <c r="L954" i="9"/>
  <c r="G955" i="9" a="1"/>
  <c r="G955" i="9" s="1"/>
  <c r="H955" i="9"/>
  <c r="J955" i="9" a="1"/>
  <c r="J955" i="9" s="1"/>
  <c r="L955" i="9"/>
  <c r="G956" i="9" a="1"/>
  <c r="G956" i="9" s="1"/>
  <c r="H956" i="9"/>
  <c r="J956" i="9" a="1"/>
  <c r="J956" i="9" s="1"/>
  <c r="L956" i="9"/>
  <c r="G957" i="9" a="1"/>
  <c r="G957" i="9" s="1"/>
  <c r="H957" i="9"/>
  <c r="J957" i="9" a="1"/>
  <c r="J957" i="9" s="1"/>
  <c r="L957" i="9"/>
  <c r="G958" i="9" a="1"/>
  <c r="G958" i="9" s="1"/>
  <c r="H958" i="9"/>
  <c r="J958" i="9" a="1"/>
  <c r="J958" i="9" s="1"/>
  <c r="L958" i="9"/>
  <c r="G959" i="9" a="1"/>
  <c r="G959" i="9" s="1"/>
  <c r="H959" i="9"/>
  <c r="J959" i="9" a="1"/>
  <c r="J959" i="9" s="1"/>
  <c r="K959" i="9" s="1" a="1"/>
  <c r="K959" i="9" s="1"/>
  <c r="L959" i="9"/>
  <c r="G960" i="9" a="1"/>
  <c r="G960" i="9" s="1"/>
  <c r="J960" i="9" a="1"/>
  <c r="J960" i="9" s="1"/>
  <c r="K960" i="9" a="1"/>
  <c r="K960" i="9" s="1"/>
  <c r="G961" i="9" a="1"/>
  <c r="G961" i="9" s="1"/>
  <c r="H961" i="9"/>
  <c r="J961" i="9" a="1"/>
  <c r="J961" i="9" s="1"/>
  <c r="K961" i="9" a="1"/>
  <c r="K961" i="9" s="1"/>
  <c r="L961" i="9"/>
  <c r="G962" i="9" a="1"/>
  <c r="G962" i="9" s="1"/>
  <c r="H962" i="9"/>
  <c r="J962" i="9" a="1"/>
  <c r="J962" i="9" s="1"/>
  <c r="L962" i="9"/>
  <c r="G963" i="9" a="1"/>
  <c r="G963" i="9" s="1"/>
  <c r="H963" i="9"/>
  <c r="J963" i="9" a="1"/>
  <c r="J963" i="9" s="1"/>
  <c r="L963" i="9"/>
  <c r="G964" i="9" a="1"/>
  <c r="G964" i="9" s="1"/>
  <c r="H964" i="9"/>
  <c r="J964" i="9" a="1"/>
  <c r="J964" i="9" s="1"/>
  <c r="L964" i="9"/>
  <c r="G965" i="9" a="1"/>
  <c r="G965" i="9" s="1"/>
  <c r="H965" i="9"/>
  <c r="J965" i="9" a="1"/>
  <c r="J965" i="9" s="1"/>
  <c r="L965" i="9"/>
  <c r="G966" i="9" a="1"/>
  <c r="G966" i="9" s="1"/>
  <c r="H966" i="9"/>
  <c r="J966" i="9" a="1"/>
  <c r="J966" i="9" s="1"/>
  <c r="L966" i="9"/>
  <c r="G967" i="9" a="1"/>
  <c r="G967" i="9" s="1"/>
  <c r="H967" i="9"/>
  <c r="J967" i="9" a="1"/>
  <c r="J967" i="9" s="1"/>
  <c r="L967" i="9"/>
  <c r="G968" i="9" a="1"/>
  <c r="G968" i="9" s="1"/>
  <c r="H968" i="9"/>
  <c r="J968" i="9" a="1"/>
  <c r="J968" i="9" s="1"/>
  <c r="L968" i="9"/>
  <c r="G969" i="9" a="1"/>
  <c r="G969" i="9" s="1"/>
  <c r="H969" i="9"/>
  <c r="J969" i="9" a="1"/>
  <c r="J969" i="9" s="1"/>
  <c r="L969" i="9"/>
  <c r="G970" i="9" a="1"/>
  <c r="G970" i="9" s="1"/>
  <c r="H970" i="9"/>
  <c r="J970" i="9" a="1"/>
  <c r="J970" i="9" s="1"/>
  <c r="L970" i="9"/>
  <c r="G971" i="9" a="1"/>
  <c r="G971" i="9" s="1"/>
  <c r="H971" i="9"/>
  <c r="J971" i="9" a="1"/>
  <c r="J971" i="9" s="1"/>
  <c r="L971" i="9"/>
  <c r="G972" i="9" a="1"/>
  <c r="G972" i="9" s="1"/>
  <c r="H972" i="9"/>
  <c r="J972" i="9" a="1"/>
  <c r="J972" i="9" s="1"/>
  <c r="L972" i="9"/>
  <c r="G973" i="9" a="1"/>
  <c r="G973" i="9" s="1"/>
  <c r="H973" i="9"/>
  <c r="J973" i="9" a="1"/>
  <c r="J973" i="9" s="1"/>
  <c r="L973" i="9"/>
  <c r="G974" i="9" a="1"/>
  <c r="G974" i="9" s="1"/>
  <c r="J974" i="9" a="1"/>
  <c r="J974" i="9" s="1"/>
  <c r="K974" i="9" a="1"/>
  <c r="K974" i="9" s="1"/>
  <c r="G975" i="9" a="1"/>
  <c r="G975" i="9" s="1"/>
  <c r="H975" i="9"/>
  <c r="J975" i="9" a="1"/>
  <c r="J975" i="9" s="1"/>
  <c r="K975" i="9" a="1"/>
  <c r="K975" i="9" s="1"/>
  <c r="L975" i="9"/>
  <c r="G976" i="9" a="1"/>
  <c r="G976" i="9" s="1"/>
  <c r="H976" i="9"/>
  <c r="J976" i="9" a="1"/>
  <c r="J976" i="9" s="1"/>
  <c r="L976" i="9"/>
  <c r="G977" i="9" a="1"/>
  <c r="G977" i="9" s="1"/>
  <c r="H977" i="9"/>
  <c r="J977" i="9" a="1"/>
  <c r="J977" i="9" s="1"/>
  <c r="L977" i="9"/>
  <c r="G978" i="9" a="1"/>
  <c r="G978" i="9" s="1"/>
  <c r="H978" i="9"/>
  <c r="J978" i="9" a="1"/>
  <c r="J978" i="9" s="1"/>
  <c r="L978" i="9"/>
  <c r="G979" i="9" a="1"/>
  <c r="G979" i="9" s="1"/>
  <c r="H979" i="9"/>
  <c r="J979" i="9" a="1"/>
  <c r="J979" i="9" s="1"/>
  <c r="L979" i="9"/>
  <c r="G980" i="9" a="1"/>
  <c r="G980" i="9" s="1"/>
  <c r="H980" i="9"/>
  <c r="J980" i="9" a="1"/>
  <c r="J980" i="9" s="1"/>
  <c r="L980" i="9"/>
  <c r="G981" i="9" a="1"/>
  <c r="G981" i="9" s="1"/>
  <c r="H981" i="9"/>
  <c r="J981" i="9" a="1"/>
  <c r="J981" i="9" s="1"/>
  <c r="L981" i="9"/>
  <c r="G982" i="9" a="1"/>
  <c r="G982" i="9" s="1"/>
  <c r="H982" i="9"/>
  <c r="J982" i="9" a="1"/>
  <c r="J982" i="9" s="1"/>
  <c r="L982" i="9"/>
  <c r="G985" i="9" a="1"/>
  <c r="G985" i="9" s="1"/>
  <c r="H985" i="9"/>
  <c r="J985" i="9" a="1"/>
  <c r="J985" i="9" s="1"/>
  <c r="L985" i="9"/>
  <c r="G986" i="9" a="1"/>
  <c r="G986" i="9" s="1"/>
  <c r="H986" i="9"/>
  <c r="J986" i="9" a="1"/>
  <c r="J986" i="9" s="1"/>
  <c r="K986" i="9" s="1" a="1"/>
  <c r="K986" i="9" s="1"/>
  <c r="L986" i="9"/>
  <c r="G987" i="9" a="1"/>
  <c r="G987" i="9" s="1"/>
  <c r="J987" i="9" a="1"/>
  <c r="J987" i="9" s="1"/>
  <c r="K987" i="9" a="1"/>
  <c r="K987" i="9" s="1"/>
  <c r="G988" i="9" a="1"/>
  <c r="G988" i="9" s="1"/>
  <c r="H988" i="9"/>
  <c r="J988" i="9" a="1"/>
  <c r="J988" i="9" s="1"/>
  <c r="K988" i="9" a="1"/>
  <c r="K988" i="9" s="1"/>
  <c r="L988" i="9"/>
  <c r="G989" i="9" a="1"/>
  <c r="G989" i="9" s="1"/>
  <c r="H989" i="9"/>
  <c r="J989" i="9" a="1"/>
  <c r="J989" i="9" s="1"/>
  <c r="L989" i="9"/>
  <c r="G990" i="9" a="1"/>
  <c r="G990" i="9" s="1"/>
  <c r="H990" i="9"/>
  <c r="J990" i="9" a="1"/>
  <c r="J990" i="9" s="1"/>
  <c r="L990" i="9"/>
  <c r="G991" i="9" a="1"/>
  <c r="G991" i="9" s="1"/>
  <c r="H991" i="9"/>
  <c r="J991" i="9" a="1"/>
  <c r="J991" i="9" s="1"/>
  <c r="L991" i="9"/>
  <c r="G992" i="9" a="1"/>
  <c r="G992" i="9" s="1"/>
  <c r="H992" i="9"/>
  <c r="J992" i="9" a="1"/>
  <c r="J992" i="9" s="1"/>
  <c r="L992" i="9"/>
  <c r="G993" i="9" a="1"/>
  <c r="G993" i="9" s="1"/>
  <c r="H993" i="9"/>
  <c r="J993" i="9" a="1"/>
  <c r="J993" i="9" s="1"/>
  <c r="L993" i="9"/>
  <c r="G994" i="9" a="1"/>
  <c r="G994" i="9" s="1"/>
  <c r="H994" i="9"/>
  <c r="J994" i="9" a="1"/>
  <c r="J994" i="9" s="1"/>
  <c r="L994" i="9"/>
  <c r="G997" i="9" a="1"/>
  <c r="G997" i="9" s="1"/>
  <c r="H997" i="9"/>
  <c r="J997" i="9" a="1"/>
  <c r="J997" i="9" s="1"/>
  <c r="L997" i="9"/>
  <c r="G998" i="9" a="1"/>
  <c r="G998" i="9" s="1"/>
  <c r="J998" i="9" a="1"/>
  <c r="J998" i="9" s="1"/>
  <c r="K998" i="9" a="1"/>
  <c r="K998" i="9" s="1"/>
  <c r="G999" i="9" a="1"/>
  <c r="G999" i="9" s="1"/>
  <c r="H999" i="9"/>
  <c r="J999" i="9" a="1"/>
  <c r="J999" i="9" s="1"/>
  <c r="K999" i="9" a="1"/>
  <c r="K999" i="9" s="1"/>
  <c r="L999" i="9"/>
  <c r="G1000" i="9" a="1"/>
  <c r="G1000" i="9" s="1"/>
  <c r="H1000" i="9"/>
  <c r="J1000" i="9" a="1"/>
  <c r="J1000" i="9" s="1"/>
  <c r="L1000" i="9"/>
  <c r="G1001" i="9" a="1"/>
  <c r="G1001" i="9" s="1"/>
  <c r="H1001" i="9"/>
  <c r="J1001" i="9" a="1"/>
  <c r="J1001" i="9" s="1"/>
  <c r="L1001" i="9"/>
  <c r="G1002" i="9" a="1"/>
  <c r="G1002" i="9" s="1"/>
  <c r="H1002" i="9"/>
  <c r="J1002" i="9" a="1"/>
  <c r="J1002" i="9" s="1"/>
  <c r="L1002" i="9"/>
  <c r="G1003" i="9" a="1"/>
  <c r="G1003" i="9" s="1"/>
  <c r="H1003" i="9"/>
  <c r="J1003" i="9" a="1"/>
  <c r="J1003" i="9" s="1"/>
  <c r="L1003" i="9"/>
  <c r="G1004" i="9" a="1"/>
  <c r="G1004" i="9" s="1"/>
  <c r="H1004" i="9"/>
  <c r="J1004" i="9" a="1"/>
  <c r="J1004" i="9" s="1"/>
  <c r="L1004" i="9"/>
  <c r="G1005" i="9" a="1"/>
  <c r="G1005" i="9" s="1"/>
  <c r="H1005" i="9"/>
  <c r="J1005" i="9" a="1"/>
  <c r="J1005" i="9" s="1"/>
  <c r="L1005" i="9"/>
  <c r="G1006" i="9" a="1"/>
  <c r="G1006" i="9" s="1"/>
  <c r="H1006" i="9"/>
  <c r="J1006" i="9" a="1"/>
  <c r="J1006" i="9" s="1"/>
  <c r="L1006" i="9"/>
  <c r="G1007" i="9" a="1"/>
  <c r="G1007" i="9" s="1"/>
  <c r="H1007" i="9"/>
  <c r="J1007" i="9" a="1"/>
  <c r="J1007" i="9" s="1"/>
  <c r="L1007" i="9"/>
  <c r="G1008" i="9" a="1"/>
  <c r="G1008" i="9" s="1"/>
  <c r="H1008" i="9"/>
  <c r="J1008" i="9" a="1"/>
  <c r="J1008" i="9" s="1"/>
  <c r="L1008" i="9"/>
  <c r="G1009" i="9" a="1"/>
  <c r="G1009" i="9" s="1"/>
  <c r="H1009" i="9"/>
  <c r="J1009" i="9" a="1"/>
  <c r="J1009" i="9" s="1"/>
  <c r="L1009" i="9"/>
  <c r="G1010" i="9" a="1"/>
  <c r="G1010" i="9" s="1"/>
  <c r="H1010" i="9"/>
  <c r="J1010" i="9" a="1"/>
  <c r="J1010" i="9" s="1"/>
  <c r="K1010" i="9" s="1" a="1"/>
  <c r="K1010" i="9" s="1"/>
  <c r="L1010" i="9"/>
  <c r="G1011" i="9" a="1"/>
  <c r="G1011" i="9" s="1"/>
  <c r="J1011" i="9" a="1"/>
  <c r="J1011" i="9" s="1"/>
  <c r="K1011" i="9" a="1"/>
  <c r="K1011" i="9" s="1"/>
  <c r="G1012" i="9" a="1"/>
  <c r="G1012" i="9" s="1"/>
  <c r="H1012" i="9"/>
  <c r="J1012" i="9" a="1"/>
  <c r="J1012" i="9" s="1"/>
  <c r="K1012" i="9" a="1"/>
  <c r="K1012" i="9" s="1"/>
  <c r="L1012" i="9"/>
  <c r="G1013" i="9" a="1"/>
  <c r="G1013" i="9" s="1"/>
  <c r="H1013" i="9"/>
  <c r="J1013" i="9" a="1"/>
  <c r="J1013" i="9" s="1"/>
  <c r="L1013" i="9"/>
  <c r="G1014" i="9" a="1"/>
  <c r="G1014" i="9" s="1"/>
  <c r="H1014" i="9"/>
  <c r="J1014" i="9" a="1"/>
  <c r="J1014" i="9" s="1"/>
  <c r="L1014" i="9"/>
  <c r="G1015" i="9" a="1"/>
  <c r="G1015" i="9" s="1"/>
  <c r="H1015" i="9"/>
  <c r="J1015" i="9" a="1"/>
  <c r="J1015" i="9" s="1"/>
  <c r="L1015" i="9"/>
  <c r="G1016" i="9" a="1"/>
  <c r="G1016" i="9" s="1"/>
  <c r="H1016" i="9"/>
  <c r="J1016" i="9" a="1"/>
  <c r="J1016" i="9" s="1"/>
  <c r="L1016" i="9"/>
  <c r="G1017" i="9" a="1"/>
  <c r="G1017" i="9" s="1"/>
  <c r="H1017" i="9"/>
  <c r="J1017" i="9" a="1"/>
  <c r="J1017" i="9" s="1"/>
  <c r="L1017" i="9"/>
  <c r="G1018" i="9" a="1"/>
  <c r="G1018" i="9" s="1"/>
  <c r="H1018" i="9"/>
  <c r="J1018" i="9" a="1"/>
  <c r="J1018" i="9" s="1"/>
  <c r="L1018" i="9"/>
  <c r="G1019" i="9" a="1"/>
  <c r="G1019" i="9" s="1"/>
  <c r="H1019" i="9"/>
  <c r="J1019" i="9" a="1"/>
  <c r="J1019" i="9" s="1"/>
  <c r="L1019" i="9"/>
  <c r="G1020" i="9" a="1"/>
  <c r="G1020" i="9" s="1"/>
  <c r="H1020" i="9"/>
  <c r="J1020" i="9" a="1"/>
  <c r="J1020" i="9" s="1"/>
  <c r="L1020" i="9"/>
  <c r="G1021" i="9" a="1"/>
  <c r="G1021" i="9" s="1"/>
  <c r="H1021" i="9"/>
  <c r="J1021" i="9" a="1"/>
  <c r="J1021" i="9" s="1"/>
  <c r="L1021" i="9"/>
  <c r="G1022" i="9" a="1"/>
  <c r="G1022" i="9" s="1"/>
  <c r="H1022" i="9"/>
  <c r="J1022" i="9" a="1"/>
  <c r="J1022" i="9" s="1"/>
  <c r="K1022" i="9" s="1" a="1"/>
  <c r="K1022" i="9" s="1"/>
  <c r="L1022" i="9"/>
  <c r="G1023" i="9" a="1"/>
  <c r="G1023" i="9" s="1"/>
  <c r="J1023" i="9" a="1"/>
  <c r="J1023" i="9" s="1"/>
  <c r="K1023" i="9" a="1"/>
  <c r="K1023" i="9" s="1"/>
  <c r="G1024" i="9" a="1"/>
  <c r="G1024" i="9" s="1"/>
  <c r="H1024" i="9"/>
  <c r="J1024" i="9" a="1"/>
  <c r="J1024" i="9" s="1"/>
  <c r="K1024" i="9" a="1"/>
  <c r="K1024" i="9" s="1"/>
  <c r="L1024" i="9"/>
  <c r="G1025" i="9" a="1"/>
  <c r="G1025" i="9" s="1"/>
  <c r="H1025" i="9"/>
  <c r="J1025" i="9" a="1"/>
  <c r="J1025" i="9" s="1"/>
  <c r="L1025" i="9"/>
  <c r="G1026" i="9" a="1"/>
  <c r="G1026" i="9" s="1"/>
  <c r="H1026" i="9"/>
  <c r="J1026" i="9" a="1"/>
  <c r="J1026" i="9" s="1"/>
  <c r="L1026" i="9"/>
  <c r="G1027" i="9" a="1"/>
  <c r="G1027" i="9" s="1"/>
  <c r="H1027" i="9"/>
  <c r="J1027" i="9" a="1"/>
  <c r="J1027" i="9" s="1"/>
  <c r="L1027" i="9"/>
  <c r="G1028" i="9" a="1"/>
  <c r="G1028" i="9" s="1"/>
  <c r="H1028" i="9"/>
  <c r="J1028" i="9" a="1"/>
  <c r="J1028" i="9" s="1"/>
  <c r="L1028" i="9"/>
  <c r="G1029" i="9" a="1"/>
  <c r="G1029" i="9" s="1"/>
  <c r="H1029" i="9"/>
  <c r="J1029" i="9" a="1"/>
  <c r="J1029" i="9" s="1"/>
  <c r="L1029" i="9"/>
  <c r="G1030" i="9" a="1"/>
  <c r="G1030" i="9" s="1"/>
  <c r="H1030" i="9"/>
  <c r="J1030" i="9" a="1"/>
  <c r="J1030" i="9" s="1"/>
  <c r="L1030" i="9"/>
  <c r="G1031" i="9" a="1"/>
  <c r="G1031" i="9" s="1"/>
  <c r="H1031" i="9"/>
  <c r="J1031" i="9" a="1"/>
  <c r="J1031" i="9" s="1"/>
  <c r="L1031" i="9"/>
  <c r="G1032" i="9" a="1"/>
  <c r="G1032" i="9" s="1"/>
  <c r="H1032" i="9"/>
  <c r="J1032" i="9" a="1"/>
  <c r="J1032" i="9" s="1"/>
  <c r="L1032" i="9"/>
  <c r="G1033" i="9" a="1"/>
  <c r="G1033" i="9" s="1"/>
  <c r="H1033" i="9"/>
  <c r="J1033" i="9" a="1"/>
  <c r="J1033" i="9" s="1"/>
  <c r="K1033" i="9" s="1" a="1"/>
  <c r="K1033" i="9" s="1"/>
  <c r="L1033" i="9"/>
  <c r="G1034" i="9" a="1"/>
  <c r="G1034" i="9" s="1"/>
  <c r="J1034" i="9" a="1"/>
  <c r="J1034" i="9" s="1"/>
  <c r="K1034" i="9" a="1"/>
  <c r="K1034" i="9" s="1"/>
  <c r="G1035" i="9" a="1"/>
  <c r="G1035" i="9" s="1"/>
  <c r="H1035" i="9"/>
  <c r="J1035" i="9" a="1"/>
  <c r="J1035" i="9" s="1"/>
  <c r="K1035" i="9" a="1"/>
  <c r="K1035" i="9" s="1"/>
  <c r="L1035" i="9"/>
  <c r="G1036" i="9" a="1"/>
  <c r="G1036" i="9" s="1"/>
  <c r="H1036" i="9"/>
  <c r="J1036" i="9" a="1"/>
  <c r="J1036" i="9" s="1"/>
  <c r="L1036" i="9"/>
  <c r="G1037" i="9" a="1"/>
  <c r="G1037" i="9" s="1"/>
  <c r="H1037" i="9"/>
  <c r="J1037" i="9" a="1"/>
  <c r="J1037" i="9" s="1"/>
  <c r="L1037" i="9"/>
  <c r="G1038" i="9" a="1"/>
  <c r="G1038" i="9" s="1"/>
  <c r="H1038" i="9"/>
  <c r="J1038" i="9" a="1"/>
  <c r="J1038" i="9" s="1"/>
  <c r="L1038" i="9"/>
  <c r="G1039" i="9" a="1"/>
  <c r="G1039" i="9" s="1"/>
  <c r="H1039" i="9"/>
  <c r="J1039" i="9" a="1"/>
  <c r="J1039" i="9" s="1"/>
  <c r="L1039" i="9"/>
  <c r="G1040" i="9" a="1"/>
  <c r="G1040" i="9" s="1"/>
  <c r="H1040" i="9"/>
  <c r="J1040" i="9" a="1"/>
  <c r="J1040" i="9" s="1"/>
  <c r="L1040" i="9"/>
  <c r="G1041" i="9" a="1"/>
  <c r="G1041" i="9" s="1"/>
  <c r="H1041" i="9"/>
  <c r="J1041" i="9" a="1"/>
  <c r="J1041" i="9" s="1"/>
  <c r="L1041" i="9"/>
  <c r="G1042" i="9" a="1"/>
  <c r="G1042" i="9" s="1"/>
  <c r="H1042" i="9"/>
  <c r="J1042" i="9" a="1"/>
  <c r="J1042" i="9" s="1"/>
  <c r="L1042" i="9"/>
  <c r="G1043" i="9" a="1"/>
  <c r="G1043" i="9" s="1"/>
  <c r="H1043" i="9"/>
  <c r="J1043" i="9" a="1"/>
  <c r="J1043" i="9" s="1"/>
  <c r="L1043" i="9"/>
  <c r="G1044" i="9" a="1"/>
  <c r="G1044" i="9" s="1"/>
  <c r="H1044" i="9"/>
  <c r="J1044" i="9" a="1"/>
  <c r="J1044" i="9" s="1"/>
  <c r="L1044" i="9"/>
  <c r="G1045" i="9" a="1"/>
  <c r="G1045" i="9" s="1"/>
  <c r="H1045" i="9"/>
  <c r="J1045" i="9" a="1"/>
  <c r="J1045" i="9" s="1"/>
  <c r="K1045" i="9" s="1" a="1"/>
  <c r="K1045" i="9" s="1"/>
  <c r="L1045" i="9"/>
  <c r="G1046" i="9" a="1"/>
  <c r="G1046" i="9" s="1"/>
  <c r="J1046" i="9" a="1"/>
  <c r="J1046" i="9" s="1"/>
  <c r="K1046" i="9" a="1"/>
  <c r="K1046" i="9" s="1"/>
  <c r="G1047" i="9" a="1"/>
  <c r="G1047" i="9" s="1"/>
  <c r="H1047" i="9"/>
  <c r="J1047" i="9" a="1"/>
  <c r="J1047" i="9" s="1"/>
  <c r="K1047" i="9" a="1"/>
  <c r="K1047" i="9" s="1"/>
  <c r="L1047" i="9"/>
  <c r="G1048" i="9" a="1"/>
  <c r="G1048" i="9" s="1"/>
  <c r="H1048" i="9"/>
  <c r="J1048" i="9" a="1"/>
  <c r="J1048" i="9" s="1"/>
  <c r="L1048" i="9"/>
  <c r="G1049" i="9" a="1"/>
  <c r="G1049" i="9" s="1"/>
  <c r="H1049" i="9"/>
  <c r="J1049" i="9" a="1"/>
  <c r="J1049" i="9" s="1"/>
  <c r="L1049" i="9"/>
  <c r="G1050" i="9" a="1"/>
  <c r="G1050" i="9" s="1"/>
  <c r="H1050" i="9"/>
  <c r="J1050" i="9" a="1"/>
  <c r="J1050" i="9" s="1"/>
  <c r="L1050" i="9"/>
  <c r="G1051" i="9" a="1"/>
  <c r="G1051" i="9" s="1"/>
  <c r="H1051" i="9"/>
  <c r="J1051" i="9" a="1"/>
  <c r="J1051" i="9" s="1"/>
  <c r="L1051" i="9"/>
  <c r="G1052" i="9" a="1"/>
  <c r="G1052" i="9" s="1"/>
  <c r="H1052" i="9"/>
  <c r="J1052" i="9" a="1"/>
  <c r="J1052" i="9" s="1"/>
  <c r="L1052" i="9"/>
  <c r="G1053" i="9" a="1"/>
  <c r="G1053" i="9" s="1"/>
  <c r="H1053" i="9"/>
  <c r="J1053" i="9" a="1"/>
  <c r="J1053" i="9" s="1"/>
  <c r="L1053" i="9"/>
  <c r="G1054" i="9" a="1"/>
  <c r="G1054" i="9" s="1"/>
  <c r="H1054" i="9"/>
  <c r="J1054" i="9" a="1"/>
  <c r="J1054" i="9" s="1"/>
  <c r="L1054" i="9"/>
  <c r="G1055" i="9" a="1"/>
  <c r="G1055" i="9" s="1"/>
  <c r="H1055" i="9"/>
  <c r="J1055" i="9" a="1"/>
  <c r="J1055" i="9" s="1"/>
  <c r="L1055" i="9"/>
  <c r="G1056" i="9" a="1"/>
  <c r="G1056" i="9" s="1"/>
  <c r="H1056" i="9"/>
  <c r="J1056" i="9" a="1"/>
  <c r="J1056" i="9" s="1"/>
  <c r="L1056" i="9"/>
  <c r="G1057" i="9" a="1"/>
  <c r="G1057" i="9" s="1"/>
  <c r="H1057" i="9"/>
  <c r="J1057" i="9" a="1"/>
  <c r="J1057" i="9" s="1"/>
  <c r="L1057" i="9"/>
  <c r="G1058" i="9" a="1"/>
  <c r="G1058" i="9" s="1"/>
  <c r="J1058" i="9" a="1"/>
  <c r="J1058" i="9" s="1"/>
  <c r="K1058" i="9" a="1"/>
  <c r="K1058" i="9" s="1"/>
  <c r="G1059" i="9" a="1"/>
  <c r="G1059" i="9" s="1"/>
  <c r="H1059" i="9"/>
  <c r="J1059" i="9" a="1"/>
  <c r="J1059" i="9" s="1"/>
  <c r="K1059" i="9" a="1"/>
  <c r="K1059" i="9" s="1"/>
  <c r="L1059" i="9"/>
  <c r="G1060" i="9" a="1"/>
  <c r="G1060" i="9" s="1"/>
  <c r="H1060" i="9"/>
  <c r="J1060" i="9" a="1"/>
  <c r="J1060" i="9" s="1"/>
  <c r="L1060" i="9"/>
  <c r="G1061" i="9" a="1"/>
  <c r="G1061" i="9" s="1"/>
  <c r="H1061" i="9"/>
  <c r="J1061" i="9" a="1"/>
  <c r="J1061" i="9" s="1"/>
  <c r="L1061" i="9"/>
  <c r="G1062" i="9" a="1"/>
  <c r="G1062" i="9" s="1"/>
  <c r="H1062" i="9"/>
  <c r="J1062" i="9" a="1"/>
  <c r="J1062" i="9" s="1"/>
  <c r="L1062" i="9"/>
  <c r="G1063" i="9" a="1"/>
  <c r="G1063" i="9" s="1"/>
  <c r="H1063" i="9"/>
  <c r="J1063" i="9" a="1"/>
  <c r="J1063" i="9" s="1"/>
  <c r="L1063" i="9"/>
  <c r="G1064" i="9" a="1"/>
  <c r="G1064" i="9" s="1"/>
  <c r="H1064" i="9"/>
  <c r="J1064" i="9" a="1"/>
  <c r="J1064" i="9" s="1"/>
  <c r="L1064" i="9"/>
  <c r="G1067" i="9" a="1"/>
  <c r="G1067" i="9" s="1"/>
  <c r="H1067" i="9"/>
  <c r="J1067" i="9" a="1"/>
  <c r="J1067" i="9" s="1"/>
  <c r="L1067" i="9"/>
  <c r="G1070" i="9" a="1"/>
  <c r="G1070" i="9" s="1"/>
  <c r="H1070" i="9"/>
  <c r="J1070" i="9" a="1"/>
  <c r="J1070" i="9" s="1"/>
  <c r="L1070" i="9"/>
  <c r="G1071" i="9" a="1"/>
  <c r="G1071" i="9" s="1"/>
  <c r="H1071" i="9"/>
  <c r="J1071" i="9" a="1"/>
  <c r="J1071" i="9" s="1"/>
  <c r="L1071" i="9"/>
  <c r="G1072" i="9" a="1"/>
  <c r="G1072" i="9" s="1"/>
  <c r="J1072" i="9" a="1"/>
  <c r="J1072" i="9" s="1"/>
  <c r="K1072" i="9" a="1"/>
  <c r="K1072" i="9" s="1"/>
  <c r="G1073" i="9" a="1"/>
  <c r="G1073" i="9" s="1"/>
  <c r="H1073" i="9"/>
  <c r="J1073" i="9" a="1"/>
  <c r="J1073" i="9" s="1"/>
  <c r="K1073" i="9" a="1"/>
  <c r="K1073" i="9" s="1"/>
  <c r="L1073" i="9"/>
  <c r="G1074" i="9" a="1"/>
  <c r="G1074" i="9" s="1"/>
  <c r="H1074" i="9"/>
  <c r="J1074" i="9" a="1"/>
  <c r="J1074" i="9" s="1"/>
  <c r="L1074" i="9"/>
  <c r="G1075" i="9" a="1"/>
  <c r="G1075" i="9" s="1"/>
  <c r="H1075" i="9"/>
  <c r="J1075" i="9" a="1"/>
  <c r="J1075" i="9" s="1"/>
  <c r="L1075" i="9"/>
  <c r="G1076" i="9" a="1"/>
  <c r="G1076" i="9" s="1"/>
  <c r="H1076" i="9"/>
  <c r="J1076" i="9" a="1"/>
  <c r="J1076" i="9" s="1"/>
  <c r="L1076" i="9"/>
  <c r="G1077" i="9" a="1"/>
  <c r="G1077" i="9" s="1"/>
  <c r="H1077" i="9"/>
  <c r="J1077" i="9" a="1"/>
  <c r="J1077" i="9" s="1"/>
  <c r="L1077" i="9"/>
  <c r="G1078" i="9" a="1"/>
  <c r="G1078" i="9" s="1"/>
  <c r="H1078" i="9"/>
  <c r="J1078" i="9" a="1"/>
  <c r="J1078" i="9" s="1"/>
  <c r="L1078" i="9"/>
  <c r="G1079" i="9" a="1"/>
  <c r="G1079" i="9" s="1"/>
  <c r="H1079" i="9"/>
  <c r="J1079" i="9" a="1"/>
  <c r="J1079" i="9" s="1"/>
  <c r="L1079" i="9"/>
  <c r="G1082" i="9" a="1"/>
  <c r="G1082" i="9" s="1"/>
  <c r="H1082" i="9"/>
  <c r="J1082" i="9" a="1"/>
  <c r="J1082" i="9" s="1"/>
  <c r="L1082" i="9"/>
  <c r="G1085" i="9" a="1"/>
  <c r="G1085" i="9" s="1"/>
  <c r="H1085" i="9"/>
  <c r="J1085" i="9" a="1"/>
  <c r="J1085" i="9" s="1"/>
  <c r="L1085" i="9"/>
  <c r="G1086" i="9" a="1"/>
  <c r="G1086" i="9" s="1"/>
  <c r="J1086" i="9" a="1"/>
  <c r="J1086" i="9" s="1"/>
  <c r="K1086" i="9" a="1"/>
  <c r="K1086" i="9" s="1"/>
  <c r="G1087" i="9" a="1"/>
  <c r="G1087" i="9" s="1"/>
  <c r="H1087" i="9"/>
  <c r="J1087" i="9" a="1"/>
  <c r="J1087" i="9" s="1"/>
  <c r="K1087" i="9" a="1"/>
  <c r="K1087" i="9" s="1"/>
  <c r="L1087" i="9"/>
  <c r="G1088" i="9" a="1"/>
  <c r="G1088" i="9" s="1"/>
  <c r="H1088" i="9"/>
  <c r="J1088" i="9" a="1"/>
  <c r="J1088" i="9" s="1"/>
  <c r="L1088" i="9"/>
  <c r="G1089" i="9" a="1"/>
  <c r="G1089" i="9" s="1"/>
  <c r="H1089" i="9"/>
  <c r="J1089" i="9" a="1"/>
  <c r="J1089" i="9" s="1"/>
  <c r="L1089" i="9"/>
  <c r="G1090" i="9" a="1"/>
  <c r="G1090" i="9" s="1"/>
  <c r="H1090" i="9"/>
  <c r="J1090" i="9" a="1"/>
  <c r="J1090" i="9" s="1"/>
  <c r="L1090" i="9"/>
  <c r="G1091" i="9" a="1"/>
  <c r="G1091" i="9" s="1"/>
  <c r="H1091" i="9"/>
  <c r="J1091" i="9" a="1"/>
  <c r="J1091" i="9" s="1"/>
  <c r="L1091" i="9"/>
  <c r="G1092" i="9" a="1"/>
  <c r="G1092" i="9" s="1"/>
  <c r="H1092" i="9"/>
  <c r="J1092" i="9" a="1"/>
  <c r="J1092" i="9" s="1"/>
  <c r="L1092" i="9"/>
  <c r="G1093" i="9" a="1"/>
  <c r="G1093" i="9" s="1"/>
  <c r="H1093" i="9"/>
  <c r="J1093" i="9" a="1"/>
  <c r="J1093" i="9" s="1"/>
  <c r="L1093" i="9"/>
  <c r="G1094" i="9" a="1"/>
  <c r="G1094" i="9" s="1"/>
  <c r="H1094" i="9"/>
  <c r="J1094" i="9" a="1"/>
  <c r="J1094" i="9" s="1"/>
  <c r="K1094" i="9" s="1" a="1"/>
  <c r="K1094" i="9" s="1"/>
  <c r="L1094" i="9"/>
  <c r="G1095" i="9" a="1"/>
  <c r="G1095" i="9" s="1"/>
  <c r="J1095" i="9" a="1"/>
  <c r="J1095" i="9" s="1"/>
  <c r="K1095" i="9" a="1"/>
  <c r="K1095" i="9" s="1"/>
  <c r="G1096" i="9" a="1"/>
  <c r="G1096" i="9" s="1"/>
  <c r="H1096" i="9"/>
  <c r="J1096" i="9" a="1"/>
  <c r="J1096" i="9" s="1"/>
  <c r="K1096" i="9" a="1"/>
  <c r="K1096" i="9" s="1"/>
  <c r="L1096" i="9"/>
  <c r="G1097" i="9" a="1"/>
  <c r="G1097" i="9" s="1"/>
  <c r="H1097" i="9"/>
  <c r="J1097" i="9" a="1"/>
  <c r="J1097" i="9" s="1"/>
  <c r="L1097" i="9"/>
  <c r="G1098" i="9" a="1"/>
  <c r="G1098" i="9" s="1"/>
  <c r="H1098" i="9"/>
  <c r="J1098" i="9" a="1"/>
  <c r="J1098" i="9" s="1"/>
  <c r="L1098" i="9"/>
  <c r="G1099" i="9" a="1"/>
  <c r="G1099" i="9" s="1"/>
  <c r="H1099" i="9"/>
  <c r="J1099" i="9" a="1"/>
  <c r="J1099" i="9" s="1"/>
  <c r="L1099" i="9"/>
  <c r="G1100" i="9" a="1"/>
  <c r="G1100" i="9" s="1"/>
  <c r="H1100" i="9"/>
  <c r="J1100" i="9" a="1"/>
  <c r="J1100" i="9" s="1"/>
  <c r="L1100" i="9"/>
  <c r="G1101" i="9" a="1"/>
  <c r="G1101" i="9" s="1"/>
  <c r="H1101" i="9"/>
  <c r="J1101" i="9" a="1"/>
  <c r="J1101" i="9" s="1"/>
  <c r="L1101" i="9"/>
  <c r="G1102" i="9" a="1"/>
  <c r="G1102" i="9" s="1"/>
  <c r="H1102" i="9"/>
  <c r="J1102" i="9" a="1"/>
  <c r="J1102" i="9" s="1"/>
  <c r="L1102" i="9"/>
  <c r="G1103" i="9" a="1"/>
  <c r="G1103" i="9" s="1"/>
  <c r="H1103" i="9"/>
  <c r="J1103" i="9" a="1"/>
  <c r="J1103" i="9" s="1"/>
  <c r="L1103" i="9"/>
  <c r="G1104" i="9" a="1"/>
  <c r="G1104" i="9" s="1"/>
  <c r="H1104" i="9"/>
  <c r="J1104" i="9" a="1"/>
  <c r="J1104" i="9" s="1"/>
  <c r="L1104" i="9"/>
  <c r="G1105" i="9" a="1"/>
  <c r="G1105" i="9" s="1"/>
  <c r="H1105" i="9"/>
  <c r="J1105" i="9" a="1"/>
  <c r="J1105" i="9" s="1"/>
  <c r="L1105" i="9"/>
  <c r="G1106" i="9" a="1"/>
  <c r="G1106" i="9" s="1"/>
  <c r="H1106" i="9"/>
  <c r="J1106" i="9" a="1"/>
  <c r="J1106" i="9" s="1"/>
  <c r="K1106" i="9" s="1" a="1"/>
  <c r="K1106" i="9" s="1"/>
  <c r="L1106" i="9"/>
  <c r="G1107" i="9" a="1"/>
  <c r="G1107" i="9" s="1"/>
  <c r="J1107" i="9" a="1"/>
  <c r="J1107" i="9" s="1"/>
  <c r="K1107" i="9" a="1"/>
  <c r="K1107" i="9" s="1"/>
  <c r="G1108" i="9" a="1"/>
  <c r="G1108" i="9" s="1"/>
  <c r="H1108" i="9"/>
  <c r="J1108" i="9" a="1"/>
  <c r="J1108" i="9" s="1"/>
  <c r="K1108" i="9" a="1"/>
  <c r="K1108" i="9" s="1"/>
  <c r="L1108" i="9"/>
  <c r="G1109" i="9" a="1"/>
  <c r="G1109" i="9" s="1"/>
  <c r="H1109" i="9"/>
  <c r="J1109" i="9" a="1"/>
  <c r="J1109" i="9" s="1"/>
  <c r="L1109" i="9"/>
  <c r="G1110" i="9" a="1"/>
  <c r="G1110" i="9" s="1"/>
  <c r="H1110" i="9"/>
  <c r="J1110" i="9" a="1"/>
  <c r="J1110" i="9" s="1"/>
  <c r="L1110" i="9"/>
  <c r="G1111" i="9" a="1"/>
  <c r="G1111" i="9" s="1"/>
  <c r="H1111" i="9"/>
  <c r="J1111" i="9" a="1"/>
  <c r="J1111" i="9" s="1"/>
  <c r="L1111" i="9"/>
  <c r="G1112" i="9" a="1"/>
  <c r="G1112" i="9" s="1"/>
  <c r="H1112" i="9"/>
  <c r="J1112" i="9" a="1"/>
  <c r="J1112" i="9" s="1"/>
  <c r="L1112" i="9"/>
  <c r="G1113" i="9" a="1"/>
  <c r="G1113" i="9" s="1"/>
  <c r="H1113" i="9"/>
  <c r="J1113" i="9" a="1"/>
  <c r="J1113" i="9" s="1"/>
  <c r="L1113" i="9"/>
  <c r="G1114" i="9" a="1"/>
  <c r="G1114" i="9" s="1"/>
  <c r="H1114" i="9"/>
  <c r="J1114" i="9" a="1"/>
  <c r="J1114" i="9" s="1"/>
  <c r="L1114" i="9"/>
  <c r="G1117" i="9" a="1"/>
  <c r="G1117" i="9" s="1"/>
  <c r="H1117" i="9"/>
  <c r="J1117" i="9" a="1"/>
  <c r="J1117" i="9" s="1"/>
  <c r="L1117" i="9"/>
  <c r="G1120" i="9" a="1"/>
  <c r="G1120" i="9" s="1"/>
  <c r="H1120" i="9"/>
  <c r="J1120" i="9" a="1"/>
  <c r="J1120" i="9" s="1"/>
  <c r="L1120" i="9"/>
  <c r="G1123" i="9" a="1"/>
  <c r="G1123" i="9" s="1"/>
  <c r="H1123" i="9"/>
  <c r="J1123" i="9" a="1"/>
  <c r="J1123" i="9" s="1"/>
  <c r="L1123" i="9"/>
  <c r="G1124" i="9" a="1"/>
  <c r="G1124" i="9" s="1"/>
  <c r="H1124" i="9"/>
  <c r="J1124" i="9" a="1"/>
  <c r="J1124" i="9" s="1"/>
  <c r="L1124" i="9"/>
  <c r="G1125" i="9" a="1"/>
  <c r="G1125" i="9" s="1"/>
  <c r="J1125" i="9" a="1"/>
  <c r="J1125" i="9" s="1"/>
  <c r="K1125" i="9" a="1"/>
  <c r="K1125" i="9" s="1"/>
  <c r="G1126" i="9" a="1"/>
  <c r="G1126" i="9" s="1"/>
  <c r="H1126" i="9"/>
  <c r="J1126" i="9" a="1"/>
  <c r="J1126" i="9" s="1"/>
  <c r="K1126" i="9" a="1"/>
  <c r="K1126" i="9" s="1"/>
  <c r="L1126" i="9"/>
  <c r="G1127" i="9" a="1"/>
  <c r="G1127" i="9" s="1"/>
  <c r="H1127" i="9"/>
  <c r="J1127" i="9" a="1"/>
  <c r="J1127" i="9" s="1"/>
  <c r="L1127" i="9"/>
  <c r="G1128" i="9" a="1"/>
  <c r="G1128" i="9" s="1"/>
  <c r="H1128" i="9"/>
  <c r="J1128" i="9" a="1"/>
  <c r="J1128" i="9" s="1"/>
  <c r="L1128" i="9"/>
  <c r="G1129" i="9" a="1"/>
  <c r="G1129" i="9" s="1"/>
  <c r="H1129" i="9"/>
  <c r="J1129" i="9" a="1"/>
  <c r="J1129" i="9" s="1"/>
  <c r="L1129" i="9"/>
  <c r="G1130" i="9" a="1"/>
  <c r="G1130" i="9" s="1"/>
  <c r="H1130" i="9"/>
  <c r="J1130" i="9" a="1"/>
  <c r="J1130" i="9" s="1"/>
  <c r="L1130" i="9"/>
  <c r="G1131" i="9" a="1"/>
  <c r="G1131" i="9" s="1"/>
  <c r="H1131" i="9"/>
  <c r="J1131" i="9" a="1"/>
  <c r="J1131" i="9" s="1"/>
  <c r="L1131" i="9"/>
  <c r="G1132" i="9" a="1"/>
  <c r="G1132" i="9" s="1"/>
  <c r="H1132" i="9"/>
  <c r="J1132" i="9" a="1"/>
  <c r="J1132" i="9" s="1"/>
  <c r="L1132" i="9"/>
  <c r="G1133" i="9" a="1"/>
  <c r="G1133" i="9" s="1"/>
  <c r="H1133" i="9"/>
  <c r="J1133" i="9" a="1"/>
  <c r="J1133" i="9" s="1"/>
  <c r="L1133" i="9"/>
  <c r="G1136" i="9" a="1"/>
  <c r="G1136" i="9" s="1"/>
  <c r="H1136" i="9"/>
  <c r="J1136" i="9" a="1"/>
  <c r="J1136" i="9" s="1"/>
  <c r="L1136" i="9"/>
  <c r="G1139" i="9" a="1"/>
  <c r="G1139" i="9" s="1"/>
  <c r="H1139" i="9"/>
  <c r="J1139" i="9" a="1"/>
  <c r="J1139" i="9" s="1"/>
  <c r="L1139" i="9"/>
  <c r="G1140" i="9" a="1"/>
  <c r="G1140" i="9" s="1"/>
  <c r="H1140" i="9"/>
  <c r="J1140" i="9" a="1"/>
  <c r="J1140" i="9" s="1"/>
  <c r="K1140" i="9" s="1" a="1"/>
  <c r="K1140" i="9" s="1"/>
  <c r="L1140" i="9"/>
  <c r="G1141" i="9" a="1"/>
  <c r="G1141" i="9" s="1"/>
  <c r="J1141" i="9" a="1"/>
  <c r="J1141" i="9" s="1"/>
  <c r="K1141" i="9" a="1"/>
  <c r="K1141" i="9" s="1"/>
  <c r="G1142" i="9" a="1"/>
  <c r="G1142" i="9" s="1"/>
  <c r="H1142" i="9"/>
  <c r="J1142" i="9" a="1"/>
  <c r="J1142" i="9" s="1"/>
  <c r="K1142" i="9" a="1"/>
  <c r="K1142" i="9" s="1"/>
  <c r="L1142" i="9"/>
  <c r="G1143" i="9" a="1"/>
  <c r="G1143" i="9" s="1"/>
  <c r="H1143" i="9"/>
  <c r="J1143" i="9" a="1"/>
  <c r="J1143" i="9" s="1"/>
  <c r="L1143" i="9"/>
  <c r="G1144" i="9" a="1"/>
  <c r="G1144" i="9" s="1"/>
  <c r="H1144" i="9"/>
  <c r="J1144" i="9" a="1"/>
  <c r="J1144" i="9" s="1"/>
  <c r="L1144" i="9"/>
  <c r="G1145" i="9" a="1"/>
  <c r="G1145" i="9" s="1"/>
  <c r="H1145" i="9"/>
  <c r="J1145" i="9" a="1"/>
  <c r="J1145" i="9" s="1"/>
  <c r="L1145" i="9"/>
  <c r="G1146" i="9" a="1"/>
  <c r="G1146" i="9" s="1"/>
  <c r="H1146" i="9"/>
  <c r="J1146" i="9" a="1"/>
  <c r="J1146" i="9" s="1"/>
  <c r="L1146" i="9"/>
  <c r="G1147" i="9" a="1"/>
  <c r="G1147" i="9" s="1"/>
  <c r="H1147" i="9"/>
  <c r="J1147" i="9" a="1"/>
  <c r="J1147" i="9" s="1"/>
  <c r="L1147" i="9"/>
  <c r="G1148" i="9" a="1"/>
  <c r="G1148" i="9" s="1"/>
  <c r="H1148" i="9"/>
  <c r="J1148" i="9" a="1"/>
  <c r="J1148" i="9" s="1"/>
  <c r="L1148" i="9"/>
  <c r="G1149" i="9" a="1"/>
  <c r="G1149" i="9" s="1"/>
  <c r="J1149" i="9" a="1"/>
  <c r="J1149" i="9" s="1"/>
  <c r="K1149" i="9" a="1"/>
  <c r="K1149" i="9" s="1"/>
  <c r="G1150" i="9" a="1"/>
  <c r="G1150" i="9" s="1"/>
  <c r="H1150" i="9"/>
  <c r="J1150" i="9" a="1"/>
  <c r="J1150" i="9" s="1"/>
  <c r="K1150" i="9" a="1"/>
  <c r="K1150" i="9" s="1"/>
  <c r="L1150" i="9"/>
  <c r="G1151" i="9" a="1"/>
  <c r="G1151" i="9" s="1"/>
  <c r="H1151" i="9"/>
  <c r="J1151" i="9" a="1"/>
  <c r="J1151" i="9" s="1"/>
  <c r="L1151" i="9"/>
  <c r="G1152" i="9" a="1"/>
  <c r="G1152" i="9" s="1"/>
  <c r="H1152" i="9"/>
  <c r="J1152" i="9" a="1"/>
  <c r="J1152" i="9" s="1"/>
  <c r="L1152" i="9"/>
  <c r="G1153" i="9" a="1"/>
  <c r="G1153" i="9" s="1"/>
  <c r="H1153" i="9"/>
  <c r="J1153" i="9" a="1"/>
  <c r="J1153" i="9" s="1"/>
  <c r="L1153" i="9"/>
  <c r="G1154" i="9" a="1"/>
  <c r="G1154" i="9" s="1"/>
  <c r="H1154" i="9"/>
  <c r="J1154" i="9" a="1"/>
  <c r="J1154" i="9" s="1"/>
  <c r="L1154" i="9"/>
  <c r="G1155" i="9" a="1"/>
  <c r="G1155" i="9" s="1"/>
  <c r="H1155" i="9"/>
  <c r="J1155" i="9" a="1"/>
  <c r="J1155" i="9" s="1"/>
  <c r="L1155" i="9"/>
  <c r="G1156" i="9" a="1"/>
  <c r="G1156" i="9" s="1"/>
  <c r="H1156" i="9"/>
  <c r="J1156" i="9" a="1"/>
  <c r="J1156" i="9" s="1"/>
  <c r="L1156" i="9"/>
  <c r="G1159" i="9" a="1"/>
  <c r="G1159" i="9" s="1"/>
  <c r="H1159" i="9"/>
  <c r="J1159" i="9" a="1"/>
  <c r="J1159" i="9" s="1"/>
  <c r="L1159" i="9"/>
  <c r="G1160" i="9" a="1"/>
  <c r="G1160" i="9" s="1"/>
  <c r="H1160" i="9"/>
  <c r="J1160" i="9" a="1"/>
  <c r="J1160" i="9" s="1"/>
  <c r="L1160" i="9"/>
  <c r="G1161" i="9" a="1"/>
  <c r="G1161" i="9" s="1"/>
  <c r="J1161" i="9" a="1"/>
  <c r="J1161" i="9" s="1"/>
  <c r="K1161" i="9" a="1"/>
  <c r="K1161" i="9" s="1"/>
  <c r="G1162" i="9" a="1"/>
  <c r="G1162" i="9" s="1"/>
  <c r="H1162" i="9"/>
  <c r="J1162" i="9" a="1"/>
  <c r="J1162" i="9" s="1"/>
  <c r="K1162" i="9" a="1"/>
  <c r="K1162" i="9" s="1"/>
  <c r="L1162" i="9"/>
  <c r="G1163" i="9" a="1"/>
  <c r="G1163" i="9" s="1"/>
  <c r="H1163" i="9"/>
  <c r="J1163" i="9" a="1"/>
  <c r="J1163" i="9" s="1"/>
  <c r="L1163" i="9"/>
  <c r="G1164" i="9" a="1"/>
  <c r="G1164" i="9" s="1"/>
  <c r="H1164" i="9"/>
  <c r="J1164" i="9" a="1"/>
  <c r="J1164" i="9" s="1"/>
  <c r="L1164" i="9"/>
  <c r="G1165" i="9" a="1"/>
  <c r="G1165" i="9" s="1"/>
  <c r="H1165" i="9"/>
  <c r="J1165" i="9" a="1"/>
  <c r="J1165" i="9" s="1"/>
  <c r="L1165" i="9"/>
  <c r="G1166" i="9" a="1"/>
  <c r="G1166" i="9" s="1"/>
  <c r="H1166" i="9"/>
  <c r="J1166" i="9" a="1"/>
  <c r="J1166" i="9" s="1"/>
  <c r="L1166" i="9"/>
  <c r="G1167" i="9" a="1"/>
  <c r="G1167" i="9" s="1"/>
  <c r="H1167" i="9"/>
  <c r="J1167" i="9" a="1"/>
  <c r="J1167" i="9" s="1"/>
  <c r="L1167" i="9"/>
  <c r="G1168" i="9" a="1"/>
  <c r="G1168" i="9" s="1"/>
  <c r="H1168" i="9"/>
  <c r="J1168" i="9" a="1"/>
  <c r="J1168" i="9" s="1"/>
  <c r="L1168" i="9"/>
  <c r="G1171" i="9" a="1"/>
  <c r="G1171" i="9" s="1"/>
  <c r="H1171" i="9"/>
  <c r="J1171" i="9" a="1"/>
  <c r="J1171" i="9" s="1"/>
  <c r="L1171" i="9"/>
  <c r="G1172" i="9" a="1"/>
  <c r="G1172" i="9" s="1"/>
  <c r="H1172" i="9"/>
  <c r="J1172" i="9" a="1"/>
  <c r="J1172" i="9" s="1"/>
  <c r="L1172" i="9"/>
  <c r="G1173" i="9" a="1"/>
  <c r="G1173" i="9" s="1"/>
  <c r="J1173" i="9" a="1"/>
  <c r="J1173" i="9" s="1"/>
  <c r="K1173" i="9" a="1"/>
  <c r="K1173" i="9" s="1"/>
  <c r="G1174" i="9" a="1"/>
  <c r="G1174" i="9" s="1"/>
  <c r="H1174" i="9"/>
  <c r="J1174" i="9" a="1"/>
  <c r="J1174" i="9" s="1"/>
  <c r="K1174" i="9" a="1"/>
  <c r="K1174" i="9" s="1"/>
  <c r="L1174" i="9"/>
  <c r="G1175" i="9" a="1"/>
  <c r="G1175" i="9" s="1"/>
  <c r="H1175" i="9"/>
  <c r="J1175" i="9" a="1"/>
  <c r="J1175" i="9" s="1"/>
  <c r="L1175" i="9"/>
  <c r="G1176" i="9" a="1"/>
  <c r="G1176" i="9" s="1"/>
  <c r="H1176" i="9"/>
  <c r="J1176" i="9" a="1"/>
  <c r="J1176" i="9" s="1"/>
  <c r="L1176" i="9"/>
  <c r="G1177" i="9" a="1"/>
  <c r="G1177" i="9" s="1"/>
  <c r="H1177" i="9"/>
  <c r="J1177" i="9" a="1"/>
  <c r="J1177" i="9" s="1"/>
  <c r="L1177" i="9"/>
  <c r="G1178" i="9" a="1"/>
  <c r="G1178" i="9" s="1"/>
  <c r="H1178" i="9"/>
  <c r="J1178" i="9" a="1"/>
  <c r="J1178" i="9" s="1"/>
  <c r="L1178" i="9"/>
  <c r="G1179" i="9" a="1"/>
  <c r="G1179" i="9" s="1"/>
  <c r="H1179" i="9"/>
  <c r="J1179" i="9" a="1"/>
  <c r="J1179" i="9" s="1"/>
  <c r="L1179" i="9"/>
  <c r="G1180" i="9" a="1"/>
  <c r="G1180" i="9" s="1"/>
  <c r="H1180" i="9"/>
  <c r="J1180" i="9" a="1"/>
  <c r="J1180" i="9" s="1"/>
  <c r="L1180" i="9"/>
  <c r="G1181" i="9" a="1"/>
  <c r="G1181" i="9" s="1"/>
  <c r="H1181" i="9"/>
  <c r="J1181" i="9" a="1"/>
  <c r="J1181" i="9" s="1"/>
  <c r="L1181" i="9"/>
  <c r="G1182" i="9" a="1"/>
  <c r="G1182" i="9" s="1"/>
  <c r="H1182" i="9"/>
  <c r="J1182" i="9" a="1"/>
  <c r="J1182" i="9" s="1"/>
  <c r="L1182" i="9"/>
  <c r="G1183" i="9" a="1"/>
  <c r="G1183" i="9" s="1"/>
  <c r="H1183" i="9"/>
  <c r="J1183" i="9" a="1"/>
  <c r="J1183" i="9" s="1"/>
  <c r="L1183" i="9"/>
  <c r="G1184" i="9" a="1"/>
  <c r="G1184" i="9" s="1"/>
  <c r="J1184" i="9" a="1"/>
  <c r="J1184" i="9" s="1"/>
  <c r="K1184" i="9" a="1"/>
  <c r="K1184" i="9" s="1"/>
  <c r="G1185" i="9" a="1"/>
  <c r="G1185" i="9" s="1"/>
  <c r="H1185" i="9"/>
  <c r="J1185" i="9" a="1"/>
  <c r="J1185" i="9" s="1"/>
  <c r="K1185" i="9" a="1"/>
  <c r="K1185" i="9" s="1"/>
  <c r="L1185" i="9"/>
  <c r="G1186" i="9" a="1"/>
  <c r="G1186" i="9" s="1"/>
  <c r="H1186" i="9"/>
  <c r="J1186" i="9" a="1"/>
  <c r="J1186" i="9" s="1"/>
  <c r="L1186" i="9"/>
  <c r="G1187" i="9" a="1"/>
  <c r="G1187" i="9" s="1"/>
  <c r="H1187" i="9"/>
  <c r="J1187" i="9" a="1"/>
  <c r="J1187" i="9" s="1"/>
  <c r="L1187" i="9"/>
  <c r="G1188" i="9" a="1"/>
  <c r="G1188" i="9" s="1"/>
  <c r="H1188" i="9"/>
  <c r="J1188" i="9" a="1"/>
  <c r="J1188" i="9" s="1"/>
  <c r="L1188" i="9"/>
  <c r="G1189" i="9" a="1"/>
  <c r="G1189" i="9" s="1"/>
  <c r="H1189" i="9"/>
  <c r="J1189" i="9" a="1"/>
  <c r="J1189" i="9" s="1"/>
  <c r="L1189" i="9"/>
  <c r="G1190" i="9" a="1"/>
  <c r="G1190" i="9" s="1"/>
  <c r="H1190" i="9"/>
  <c r="J1190" i="9" a="1"/>
  <c r="J1190" i="9" s="1"/>
  <c r="L1190" i="9"/>
  <c r="G1191" i="9" a="1"/>
  <c r="G1191" i="9" s="1"/>
  <c r="H1191" i="9"/>
  <c r="J1191" i="9" a="1"/>
  <c r="J1191" i="9" s="1"/>
  <c r="L1191" i="9"/>
  <c r="G1194" i="9" a="1"/>
  <c r="G1194" i="9" s="1"/>
  <c r="H1194" i="9"/>
  <c r="J1194" i="9" a="1"/>
  <c r="J1194" i="9" s="1"/>
  <c r="L1194" i="9"/>
  <c r="G1197" i="9" a="1"/>
  <c r="G1197" i="9" s="1"/>
  <c r="H1197" i="9"/>
  <c r="J1197" i="9" a="1"/>
  <c r="J1197" i="9" s="1"/>
  <c r="L1197" i="9"/>
  <c r="G1198" i="9" a="1"/>
  <c r="G1198" i="9" s="1"/>
  <c r="J1198" i="9" a="1"/>
  <c r="J1198" i="9" s="1"/>
  <c r="K1198" i="9" a="1"/>
  <c r="K1198" i="9" s="1"/>
  <c r="G1199" i="9" a="1"/>
  <c r="G1199" i="9" s="1"/>
  <c r="H1199" i="9"/>
  <c r="J1199" i="9" a="1"/>
  <c r="J1199" i="9" s="1"/>
  <c r="K1199" i="9" a="1"/>
  <c r="K1199" i="9" s="1"/>
  <c r="L1199" i="9"/>
  <c r="G1200" i="9" a="1"/>
  <c r="G1200" i="9" s="1"/>
  <c r="H1200" i="9"/>
  <c r="J1200" i="9" a="1"/>
  <c r="J1200" i="9" s="1"/>
  <c r="L1200" i="9"/>
  <c r="G1201" i="9" a="1"/>
  <c r="G1201" i="9" s="1"/>
  <c r="H1201" i="9"/>
  <c r="J1201" i="9" a="1"/>
  <c r="J1201" i="9" s="1"/>
  <c r="L1201" i="9"/>
  <c r="G1202" i="9" a="1"/>
  <c r="G1202" i="9" s="1"/>
  <c r="H1202" i="9"/>
  <c r="J1202" i="9" a="1"/>
  <c r="J1202" i="9" s="1"/>
  <c r="L1202" i="9"/>
  <c r="G1203" i="9" a="1"/>
  <c r="G1203" i="9" s="1"/>
  <c r="H1203" i="9"/>
  <c r="J1203" i="9" a="1"/>
  <c r="J1203" i="9" s="1"/>
  <c r="L1203" i="9"/>
  <c r="G1204" i="9" a="1"/>
  <c r="G1204" i="9" s="1"/>
  <c r="H1204" i="9"/>
  <c r="J1204" i="9" a="1"/>
  <c r="J1204" i="9" s="1"/>
  <c r="L1204" i="9"/>
  <c r="G1205" i="9" a="1"/>
  <c r="G1205" i="9" s="1"/>
  <c r="J1205" i="9" a="1"/>
  <c r="J1205" i="9" s="1"/>
  <c r="K1205" i="9" a="1"/>
  <c r="K1205" i="9" s="1"/>
  <c r="G1206" i="9" a="1"/>
  <c r="G1206" i="9" s="1"/>
  <c r="H1206" i="9"/>
  <c r="J1206" i="9" a="1"/>
  <c r="J1206" i="9" s="1"/>
  <c r="K1206" i="9" a="1"/>
  <c r="K1206" i="9" s="1"/>
  <c r="L1206" i="9"/>
  <c r="G1207" i="9" a="1"/>
  <c r="G1207" i="9" s="1"/>
  <c r="H1207" i="9"/>
  <c r="J1207" i="9" a="1"/>
  <c r="J1207" i="9" s="1"/>
  <c r="L1207" i="9"/>
  <c r="G1208" i="9" a="1"/>
  <c r="G1208" i="9" s="1"/>
  <c r="H1208" i="9"/>
  <c r="J1208" i="9" a="1"/>
  <c r="J1208" i="9" s="1"/>
  <c r="L1208" i="9"/>
  <c r="G1209" i="9" a="1"/>
  <c r="G1209" i="9" s="1"/>
  <c r="H1209" i="9"/>
  <c r="J1209" i="9" a="1"/>
  <c r="J1209" i="9" s="1"/>
  <c r="L1209" i="9"/>
  <c r="G1210" i="9" a="1"/>
  <c r="G1210" i="9" s="1"/>
  <c r="H1210" i="9"/>
  <c r="J1210" i="9" a="1"/>
  <c r="J1210" i="9" s="1"/>
  <c r="L1210" i="9"/>
  <c r="G1211" i="9" a="1"/>
  <c r="G1211" i="9" s="1"/>
  <c r="H1211" i="9"/>
  <c r="J1211" i="9" a="1"/>
  <c r="J1211" i="9" s="1"/>
  <c r="L1211" i="9"/>
  <c r="G1212" i="9" a="1"/>
  <c r="G1212" i="9" s="1"/>
  <c r="H1212" i="9"/>
  <c r="J1212" i="9" a="1"/>
  <c r="J1212" i="9" s="1"/>
  <c r="K1212" i="9" s="1" a="1"/>
  <c r="K1212" i="9" s="1"/>
  <c r="L1212" i="9"/>
  <c r="G1213" i="9" a="1"/>
  <c r="G1213" i="9" s="1"/>
  <c r="J1213" i="9" a="1"/>
  <c r="J1213" i="9" s="1"/>
  <c r="K1213" i="9" a="1"/>
  <c r="K1213" i="9" s="1"/>
  <c r="G1214" i="9" a="1"/>
  <c r="G1214" i="9" s="1"/>
  <c r="H1214" i="9"/>
  <c r="J1214" i="9" a="1"/>
  <c r="J1214" i="9" s="1"/>
  <c r="K1214" i="9" a="1"/>
  <c r="K1214" i="9" s="1"/>
  <c r="L1214" i="9"/>
  <c r="G1215" i="9" a="1"/>
  <c r="G1215" i="9" s="1"/>
  <c r="H1215" i="9"/>
  <c r="J1215" i="9" a="1"/>
  <c r="J1215" i="9" s="1"/>
  <c r="L1215" i="9"/>
  <c r="G1216" i="9" a="1"/>
  <c r="G1216" i="9" s="1"/>
  <c r="H1216" i="9"/>
  <c r="J1216" i="9" a="1"/>
  <c r="J1216" i="9" s="1"/>
  <c r="L1216" i="9"/>
  <c r="G1217" i="9" a="1"/>
  <c r="G1217" i="9" s="1"/>
  <c r="H1217" i="9"/>
  <c r="J1217" i="9" a="1"/>
  <c r="J1217" i="9" s="1"/>
  <c r="L1217" i="9"/>
  <c r="G1218" i="9" a="1"/>
  <c r="G1218" i="9" s="1"/>
  <c r="H1218" i="9"/>
  <c r="J1218" i="9" a="1"/>
  <c r="J1218" i="9" s="1"/>
  <c r="L1218" i="9"/>
  <c r="G1219" i="9" a="1"/>
  <c r="G1219" i="9" s="1"/>
  <c r="H1219" i="9"/>
  <c r="J1219" i="9" a="1"/>
  <c r="J1219" i="9" s="1"/>
  <c r="L1219" i="9"/>
  <c r="G1220" i="9" a="1"/>
  <c r="G1220" i="9" s="1"/>
  <c r="H1220" i="9"/>
  <c r="J1220" i="9" a="1"/>
  <c r="J1220" i="9" s="1"/>
  <c r="L1220" i="9"/>
  <c r="G1221" i="9" a="1"/>
  <c r="G1221" i="9" s="1"/>
  <c r="H1221" i="9"/>
  <c r="J1221" i="9" a="1"/>
  <c r="J1221" i="9" s="1"/>
  <c r="L1221" i="9"/>
  <c r="G1222" i="9" a="1"/>
  <c r="G1222" i="9" s="1"/>
  <c r="J1222" i="9" a="1"/>
  <c r="J1222" i="9" s="1"/>
  <c r="K1222" i="9" a="1"/>
  <c r="K1222" i="9" s="1"/>
  <c r="G1223" i="9" a="1"/>
  <c r="G1223" i="9" s="1"/>
  <c r="H1223" i="9"/>
  <c r="J1223" i="9" a="1"/>
  <c r="J1223" i="9" s="1"/>
  <c r="K1223" i="9" a="1"/>
  <c r="K1223" i="9" s="1"/>
  <c r="L1223" i="9"/>
  <c r="G1224" i="9" a="1"/>
  <c r="G1224" i="9" s="1"/>
  <c r="H1224" i="9"/>
  <c r="J1224" i="9" a="1"/>
  <c r="J1224" i="9" s="1"/>
  <c r="L1224" i="9"/>
  <c r="G1225" i="9" a="1"/>
  <c r="G1225" i="9" s="1"/>
  <c r="H1225" i="9"/>
  <c r="J1225" i="9" a="1"/>
  <c r="J1225" i="9" s="1"/>
  <c r="L1225" i="9"/>
  <c r="G1226" i="9" a="1"/>
  <c r="G1226" i="9" s="1"/>
  <c r="H1226" i="9"/>
  <c r="J1226" i="9" a="1"/>
  <c r="J1226" i="9" s="1"/>
  <c r="L1226" i="9"/>
  <c r="G1227" i="9" a="1"/>
  <c r="G1227" i="9" s="1"/>
  <c r="H1227" i="9"/>
  <c r="J1227" i="9" a="1"/>
  <c r="J1227" i="9" s="1"/>
  <c r="L1227" i="9"/>
  <c r="G1228" i="9" a="1"/>
  <c r="G1228" i="9" s="1"/>
  <c r="H1228" i="9"/>
  <c r="J1228" i="9" a="1"/>
  <c r="J1228" i="9" s="1"/>
  <c r="L1228" i="9"/>
  <c r="G1229" i="9" a="1"/>
  <c r="G1229" i="9" s="1"/>
  <c r="H1229" i="9"/>
  <c r="J1229" i="9" a="1"/>
  <c r="J1229" i="9" s="1"/>
  <c r="L1229" i="9"/>
  <c r="G1232" i="9" a="1"/>
  <c r="G1232" i="9" s="1"/>
  <c r="H1232" i="9"/>
  <c r="J1232" i="9" a="1"/>
  <c r="J1232" i="9" s="1"/>
  <c r="L1232" i="9"/>
  <c r="G1235" i="9" a="1"/>
  <c r="G1235" i="9" s="1"/>
  <c r="H1235" i="9"/>
  <c r="J1235" i="9" a="1"/>
  <c r="J1235" i="9" s="1"/>
  <c r="L1235" i="9"/>
  <c r="G1236" i="9" a="1"/>
  <c r="G1236" i="9" s="1"/>
  <c r="J1236" i="9" a="1"/>
  <c r="J1236" i="9" s="1"/>
  <c r="K1236" i="9" a="1"/>
  <c r="K1236" i="9" s="1"/>
  <c r="G1237" i="9" a="1"/>
  <c r="G1237" i="9" s="1"/>
  <c r="H1237" i="9"/>
  <c r="J1237" i="9" a="1"/>
  <c r="J1237" i="9" s="1"/>
  <c r="K1237" i="9" a="1"/>
  <c r="K1237" i="9" s="1"/>
  <c r="L1237" i="9"/>
  <c r="G1238" i="9" a="1"/>
  <c r="G1238" i="9" s="1"/>
  <c r="H1238" i="9"/>
  <c r="J1238" i="9" a="1"/>
  <c r="J1238" i="9" s="1"/>
  <c r="L1238" i="9"/>
  <c r="G1239" i="9" a="1"/>
  <c r="G1239" i="9" s="1"/>
  <c r="H1239" i="9"/>
  <c r="J1239" i="9" a="1"/>
  <c r="J1239" i="9" s="1"/>
  <c r="L1239" i="9"/>
  <c r="G1240" i="9" a="1"/>
  <c r="G1240" i="9" s="1"/>
  <c r="H1240" i="9"/>
  <c r="J1240" i="9" a="1"/>
  <c r="J1240" i="9" s="1"/>
  <c r="L1240" i="9"/>
  <c r="G1241" i="9" a="1"/>
  <c r="G1241" i="9" s="1"/>
  <c r="H1241" i="9"/>
  <c r="J1241" i="9" a="1"/>
  <c r="J1241" i="9" s="1"/>
  <c r="L1241" i="9"/>
  <c r="G1242" i="9" a="1"/>
  <c r="G1242" i="9" s="1"/>
  <c r="H1242" i="9"/>
  <c r="J1242" i="9" a="1"/>
  <c r="J1242" i="9" s="1"/>
  <c r="L1242" i="9"/>
  <c r="G1243" i="9" a="1"/>
  <c r="G1243" i="9" s="1"/>
  <c r="H1243" i="9"/>
  <c r="J1243" i="9" a="1"/>
  <c r="J1243" i="9" s="1"/>
  <c r="L1243" i="9"/>
  <c r="G1244" i="9" a="1"/>
  <c r="G1244" i="9" s="1"/>
  <c r="H1244" i="9"/>
  <c r="J1244" i="9" a="1"/>
  <c r="J1244" i="9" s="1"/>
  <c r="L1244" i="9"/>
  <c r="G1247" i="9" a="1"/>
  <c r="G1247" i="9" s="1"/>
  <c r="H1247" i="9"/>
  <c r="J1247" i="9" a="1"/>
  <c r="J1247" i="9" s="1"/>
  <c r="L1247" i="9"/>
  <c r="G1250" i="9" a="1"/>
  <c r="G1250" i="9" s="1"/>
  <c r="H1250" i="9"/>
  <c r="J1250" i="9" a="1"/>
  <c r="J1250" i="9" s="1"/>
  <c r="L1250" i="9"/>
  <c r="G1251" i="9" a="1"/>
  <c r="G1251" i="9" s="1"/>
  <c r="J1251" i="9" a="1"/>
  <c r="J1251" i="9" s="1"/>
  <c r="K1251" i="9" a="1"/>
  <c r="K1251" i="9" s="1"/>
  <c r="G1252" i="9" a="1"/>
  <c r="G1252" i="9" s="1"/>
  <c r="H1252" i="9"/>
  <c r="J1252" i="9" a="1"/>
  <c r="J1252" i="9" s="1"/>
  <c r="K1252" i="9" a="1"/>
  <c r="K1252" i="9" s="1"/>
  <c r="L1252" i="9"/>
  <c r="G1253" i="9" a="1"/>
  <c r="G1253" i="9" s="1"/>
  <c r="H1253" i="9"/>
  <c r="J1253" i="9" a="1"/>
  <c r="J1253" i="9" s="1"/>
  <c r="L1253" i="9"/>
  <c r="G1254" i="9" a="1"/>
  <c r="G1254" i="9" s="1"/>
  <c r="H1254" i="9"/>
  <c r="J1254" i="9" a="1"/>
  <c r="J1254" i="9" s="1"/>
  <c r="L1254" i="9"/>
  <c r="G1255" i="9" a="1"/>
  <c r="G1255" i="9" s="1"/>
  <c r="H1255" i="9"/>
  <c r="J1255" i="9" a="1"/>
  <c r="J1255" i="9" s="1"/>
  <c r="L1255" i="9"/>
  <c r="G1256" i="9" a="1"/>
  <c r="G1256" i="9" s="1"/>
  <c r="H1256" i="9"/>
  <c r="J1256" i="9" a="1"/>
  <c r="J1256" i="9" s="1"/>
  <c r="L1256" i="9"/>
  <c r="G1257" i="9" a="1"/>
  <c r="G1257" i="9" s="1"/>
  <c r="H1257" i="9"/>
  <c r="J1257" i="9" a="1"/>
  <c r="J1257" i="9" s="1"/>
  <c r="L1257" i="9"/>
  <c r="G1258" i="9" a="1"/>
  <c r="G1258" i="9" s="1"/>
  <c r="H1258" i="9"/>
  <c r="J1258" i="9" a="1"/>
  <c r="J1258" i="9" s="1"/>
  <c r="L1258" i="9"/>
  <c r="G1261" i="9" a="1"/>
  <c r="G1261" i="9" s="1"/>
  <c r="H1261" i="9"/>
  <c r="J1261" i="9" a="1"/>
  <c r="J1261" i="9" s="1"/>
  <c r="L1261" i="9"/>
  <c r="G1262" i="9" a="1"/>
  <c r="G1262" i="9" s="1"/>
  <c r="H1262" i="9"/>
  <c r="J1262" i="9" a="1"/>
  <c r="J1262" i="9" s="1"/>
  <c r="L1262" i="9"/>
  <c r="G1263" i="9" a="1"/>
  <c r="G1263" i="9" s="1"/>
  <c r="J1263" i="9" a="1"/>
  <c r="J1263" i="9" s="1"/>
  <c r="K1263" i="9" a="1"/>
  <c r="K1263" i="9" s="1"/>
  <c r="G1264" i="9" a="1"/>
  <c r="G1264" i="9" s="1"/>
  <c r="H1264" i="9"/>
  <c r="J1264" i="9" a="1"/>
  <c r="J1264" i="9" s="1"/>
  <c r="K1264" i="9" a="1"/>
  <c r="K1264" i="9" s="1"/>
  <c r="L1264" i="9"/>
  <c r="G1265" i="9" a="1"/>
  <c r="G1265" i="9" s="1"/>
  <c r="H1265" i="9"/>
  <c r="J1265" i="9" a="1"/>
  <c r="J1265" i="9" s="1"/>
  <c r="L1265" i="9"/>
  <c r="G1266" i="9" a="1"/>
  <c r="G1266" i="9" s="1"/>
  <c r="H1266" i="9"/>
  <c r="J1266" i="9" a="1"/>
  <c r="J1266" i="9" s="1"/>
  <c r="L1266" i="9"/>
  <c r="G1267" i="9" a="1"/>
  <c r="G1267" i="9" s="1"/>
  <c r="H1267" i="9"/>
  <c r="J1267" i="9" a="1"/>
  <c r="J1267" i="9" s="1"/>
  <c r="L1267" i="9"/>
  <c r="G1268" i="9" a="1"/>
  <c r="G1268" i="9" s="1"/>
  <c r="H1268" i="9"/>
  <c r="J1268" i="9" a="1"/>
  <c r="J1268" i="9" s="1"/>
  <c r="L1268" i="9"/>
  <c r="G1269" i="9" a="1"/>
  <c r="G1269" i="9" s="1"/>
  <c r="H1269" i="9"/>
  <c r="J1269" i="9" a="1"/>
  <c r="J1269" i="9" s="1"/>
  <c r="L1269" i="9"/>
  <c r="G1270" i="9" a="1"/>
  <c r="G1270" i="9" s="1"/>
  <c r="H1270" i="9"/>
  <c r="J1270" i="9" a="1"/>
  <c r="J1270" i="9" s="1"/>
  <c r="L1270" i="9"/>
  <c r="G1271" i="9" a="1"/>
  <c r="G1271" i="9" s="1"/>
  <c r="H1271" i="9"/>
  <c r="J1271" i="9" a="1"/>
  <c r="J1271" i="9" s="1"/>
  <c r="L1271" i="9"/>
  <c r="G1272" i="9" a="1"/>
  <c r="G1272" i="9" s="1"/>
  <c r="H1272" i="9"/>
  <c r="J1272" i="9" a="1"/>
  <c r="J1272" i="9" s="1"/>
  <c r="L1272" i="9"/>
  <c r="G1273" i="9" a="1"/>
  <c r="G1273" i="9" s="1"/>
  <c r="H1273" i="9"/>
  <c r="J1273" i="9" a="1"/>
  <c r="J1273" i="9" s="1"/>
  <c r="L1273" i="9"/>
  <c r="G1274" i="9" a="1"/>
  <c r="G1274" i="9" s="1"/>
  <c r="H1274" i="9"/>
  <c r="J1274" i="9" a="1"/>
  <c r="J1274" i="9" s="1"/>
  <c r="L1274" i="9"/>
  <c r="G1275" i="9" a="1"/>
  <c r="G1275" i="9" s="1"/>
  <c r="H1275" i="9"/>
  <c r="J1275" i="9" a="1"/>
  <c r="J1275" i="9" s="1"/>
  <c r="L1275" i="9"/>
  <c r="G1276" i="9" a="1"/>
  <c r="G1276" i="9" s="1"/>
  <c r="H1276" i="9"/>
  <c r="J1276" i="9" a="1"/>
  <c r="J1276" i="9" s="1"/>
  <c r="L1276" i="9"/>
  <c r="G1277" i="9" a="1"/>
  <c r="G1277" i="9" s="1"/>
  <c r="J1277" i="9" a="1"/>
  <c r="J1277" i="9" s="1"/>
  <c r="K1277" i="9" a="1"/>
  <c r="K1277" i="9" s="1"/>
  <c r="G1278" i="9" a="1"/>
  <c r="G1278" i="9" s="1"/>
  <c r="H1278" i="9"/>
  <c r="J1278" i="9" a="1"/>
  <c r="J1278" i="9" s="1"/>
  <c r="K1278" i="9" a="1"/>
  <c r="K1278" i="9" s="1"/>
  <c r="L1278" i="9"/>
  <c r="G1279" i="9" a="1"/>
  <c r="G1279" i="9" s="1"/>
  <c r="H1279" i="9"/>
  <c r="J1279" i="9" a="1"/>
  <c r="J1279" i="9" s="1"/>
  <c r="L1279" i="9"/>
  <c r="G1280" i="9" a="1"/>
  <c r="G1280" i="9" s="1"/>
  <c r="H1280" i="9"/>
  <c r="J1280" i="9" a="1"/>
  <c r="J1280" i="9" s="1"/>
  <c r="L1280" i="9"/>
  <c r="G1281" i="9" a="1"/>
  <c r="G1281" i="9" s="1"/>
  <c r="H1281" i="9"/>
  <c r="J1281" i="9" a="1"/>
  <c r="J1281" i="9" s="1"/>
  <c r="L1281" i="9"/>
  <c r="G1282" i="9" a="1"/>
  <c r="G1282" i="9" s="1"/>
  <c r="H1282" i="9"/>
  <c r="J1282" i="9" a="1"/>
  <c r="J1282" i="9" s="1"/>
  <c r="L1282" i="9"/>
  <c r="G1283" i="9" a="1"/>
  <c r="G1283" i="9" s="1"/>
  <c r="H1283" i="9"/>
  <c r="J1283" i="9" a="1"/>
  <c r="J1283" i="9" s="1"/>
  <c r="L1283" i="9"/>
  <c r="G1284" i="9" a="1"/>
  <c r="G1284" i="9" s="1"/>
  <c r="H1284" i="9"/>
  <c r="J1284" i="9" a="1"/>
  <c r="J1284" i="9" s="1"/>
  <c r="L1284" i="9"/>
  <c r="G1287" i="9" a="1"/>
  <c r="G1287" i="9" s="1"/>
  <c r="H1287" i="9"/>
  <c r="J1287" i="9" a="1"/>
  <c r="J1287" i="9" s="1"/>
  <c r="L1287" i="9"/>
  <c r="G1288" i="9" a="1"/>
  <c r="G1288" i="9" s="1"/>
  <c r="H1288" i="9"/>
  <c r="J1288" i="9" a="1"/>
  <c r="J1288" i="9" s="1"/>
  <c r="L1288" i="9"/>
  <c r="G1289" i="9" a="1"/>
  <c r="G1289" i="9" s="1"/>
  <c r="J1289" i="9" a="1"/>
  <c r="J1289" i="9" s="1"/>
  <c r="K1289" i="9" a="1"/>
  <c r="K1289" i="9" s="1"/>
  <c r="G1290" i="9" a="1"/>
  <c r="G1290" i="9" s="1"/>
  <c r="H1290" i="9"/>
  <c r="J1290" i="9" a="1"/>
  <c r="J1290" i="9" s="1"/>
  <c r="K1290" i="9" a="1"/>
  <c r="K1290" i="9" s="1"/>
  <c r="L1290" i="9"/>
  <c r="G1291" i="9" a="1"/>
  <c r="G1291" i="9" s="1"/>
  <c r="H1291" i="9"/>
  <c r="J1291" i="9" a="1"/>
  <c r="J1291" i="9" s="1"/>
  <c r="L1291" i="9"/>
  <c r="G1292" i="9" a="1"/>
  <c r="G1292" i="9" s="1"/>
  <c r="H1292" i="9"/>
  <c r="J1292" i="9" a="1"/>
  <c r="J1292" i="9" s="1"/>
  <c r="L1292" i="9"/>
  <c r="G1293" i="9" a="1"/>
  <c r="G1293" i="9" s="1"/>
  <c r="H1293" i="9"/>
  <c r="J1293" i="9" a="1"/>
  <c r="J1293" i="9" s="1"/>
  <c r="L1293" i="9"/>
  <c r="G1294" i="9" a="1"/>
  <c r="G1294" i="9" s="1"/>
  <c r="H1294" i="9"/>
  <c r="J1294" i="9" a="1"/>
  <c r="J1294" i="9" s="1"/>
  <c r="L1294" i="9"/>
  <c r="G1295" i="9" a="1"/>
  <c r="G1295" i="9" s="1"/>
  <c r="H1295" i="9"/>
  <c r="J1295" i="9" a="1"/>
  <c r="J1295" i="9" s="1"/>
  <c r="L1295" i="9"/>
  <c r="G1296" i="9" a="1"/>
  <c r="G1296" i="9" s="1"/>
  <c r="H1296" i="9"/>
  <c r="J1296" i="9" a="1"/>
  <c r="J1296" i="9" s="1"/>
  <c r="L1296" i="9"/>
  <c r="G1297" i="9" a="1"/>
  <c r="G1297" i="9" s="1"/>
  <c r="H1297" i="9"/>
  <c r="J1297" i="9" a="1"/>
  <c r="J1297" i="9" s="1"/>
  <c r="L1297" i="9"/>
  <c r="G1298" i="9" a="1"/>
  <c r="G1298" i="9" s="1"/>
  <c r="H1298" i="9"/>
  <c r="J1298" i="9" a="1"/>
  <c r="J1298" i="9" s="1"/>
  <c r="L1298" i="9"/>
  <c r="G1299" i="9" a="1"/>
  <c r="G1299" i="9" s="1"/>
  <c r="H1299" i="9"/>
  <c r="J1299" i="9" a="1"/>
  <c r="J1299" i="9" s="1"/>
  <c r="L1299" i="9"/>
  <c r="G1300" i="9" a="1"/>
  <c r="G1300" i="9" s="1"/>
  <c r="J1300" i="9" a="1"/>
  <c r="J1300" i="9" s="1"/>
  <c r="K1300" i="9" a="1"/>
  <c r="K1300" i="9" s="1"/>
  <c r="G1301" i="9" a="1"/>
  <c r="G1301" i="9" s="1"/>
  <c r="H1301" i="9"/>
  <c r="J1301" i="9" a="1"/>
  <c r="J1301" i="9" s="1"/>
  <c r="K1301" i="9" a="1"/>
  <c r="K1301" i="9" s="1"/>
  <c r="L1301" i="9"/>
  <c r="G1302" i="9" a="1"/>
  <c r="G1302" i="9" s="1"/>
  <c r="H1302" i="9"/>
  <c r="J1302" i="9" a="1"/>
  <c r="J1302" i="9" s="1"/>
  <c r="L1302" i="9"/>
  <c r="G1303" i="9" a="1"/>
  <c r="G1303" i="9" s="1"/>
  <c r="H1303" i="9"/>
  <c r="J1303" i="9" a="1"/>
  <c r="J1303" i="9" s="1"/>
  <c r="L1303" i="9"/>
  <c r="G1304" i="9" a="1"/>
  <c r="G1304" i="9" s="1"/>
  <c r="H1304" i="9"/>
  <c r="J1304" i="9" a="1"/>
  <c r="J1304" i="9" s="1"/>
  <c r="L1304" i="9"/>
  <c r="G1305" i="9" a="1"/>
  <c r="G1305" i="9" s="1"/>
  <c r="H1305" i="9"/>
  <c r="J1305" i="9" a="1"/>
  <c r="J1305" i="9" s="1"/>
  <c r="L1305" i="9"/>
  <c r="G1306" i="9" a="1"/>
  <c r="G1306" i="9" s="1"/>
  <c r="H1306" i="9"/>
  <c r="J1306" i="9" a="1"/>
  <c r="J1306" i="9" s="1"/>
  <c r="L1306" i="9"/>
  <c r="G1307" i="9" a="1"/>
  <c r="G1307" i="9" s="1"/>
  <c r="J1307" i="9" a="1"/>
  <c r="J1307" i="9" s="1"/>
  <c r="K1307" i="9" a="1"/>
  <c r="K1307" i="9" s="1"/>
  <c r="G1308" i="9" a="1"/>
  <c r="G1308" i="9" s="1"/>
  <c r="H1308" i="9"/>
  <c r="J1308" i="9" a="1"/>
  <c r="J1308" i="9" s="1"/>
  <c r="K1308" i="9" a="1"/>
  <c r="K1308" i="9" s="1"/>
  <c r="L1308" i="9"/>
  <c r="G1309" i="9" a="1"/>
  <c r="G1309" i="9" s="1"/>
  <c r="H1309" i="9"/>
  <c r="J1309" i="9" a="1"/>
  <c r="J1309" i="9" s="1"/>
  <c r="L1309" i="9"/>
  <c r="G1310" i="9" a="1"/>
  <c r="G1310" i="9" s="1"/>
  <c r="H1310" i="9"/>
  <c r="J1310" i="9" a="1"/>
  <c r="J1310" i="9" s="1"/>
  <c r="L1310" i="9"/>
  <c r="G1311" i="9" a="1"/>
  <c r="G1311" i="9" s="1"/>
  <c r="H1311" i="9"/>
  <c r="J1311" i="9" a="1"/>
  <c r="J1311" i="9" s="1"/>
  <c r="L1311" i="9"/>
  <c r="G1312" i="9" a="1"/>
  <c r="G1312" i="9" s="1"/>
  <c r="H1312" i="9"/>
  <c r="J1312" i="9" a="1"/>
  <c r="J1312" i="9" s="1"/>
  <c r="L1312" i="9"/>
  <c r="G1313" i="9" a="1"/>
  <c r="G1313" i="9" s="1"/>
  <c r="H1313" i="9"/>
  <c r="J1313" i="9" a="1"/>
  <c r="J1313" i="9" s="1"/>
  <c r="L1313" i="9"/>
  <c r="G1314" i="9" a="1"/>
  <c r="G1314" i="9" s="1"/>
  <c r="H1314" i="9"/>
  <c r="J1314" i="9" a="1"/>
  <c r="J1314" i="9" s="1"/>
  <c r="L1314" i="9"/>
  <c r="G1315" i="9" a="1"/>
  <c r="G1315" i="9" s="1"/>
  <c r="H1315" i="9"/>
  <c r="J1315" i="9" a="1"/>
  <c r="J1315" i="9" s="1"/>
  <c r="L1315" i="9"/>
  <c r="G1316" i="9" a="1"/>
  <c r="G1316" i="9" s="1"/>
  <c r="H1316" i="9"/>
  <c r="J1316" i="9" a="1"/>
  <c r="J1316" i="9" s="1"/>
  <c r="L1316" i="9"/>
  <c r="G1317" i="9" a="1"/>
  <c r="G1317" i="9" s="1"/>
  <c r="H1317" i="9"/>
  <c r="J1317" i="9" a="1"/>
  <c r="J1317" i="9" s="1"/>
  <c r="L1317" i="9"/>
  <c r="G1318" i="9" a="1"/>
  <c r="G1318" i="9" s="1"/>
  <c r="H1318" i="9"/>
  <c r="J1318" i="9" a="1"/>
  <c r="J1318" i="9" s="1"/>
  <c r="L1318" i="9"/>
  <c r="G1319" i="9" a="1"/>
  <c r="G1319" i="9" s="1"/>
  <c r="H1319" i="9"/>
  <c r="J1319" i="9" a="1"/>
  <c r="J1319" i="9" s="1"/>
  <c r="K1319" i="9" s="1" a="1"/>
  <c r="K1319" i="9" s="1"/>
  <c r="L1319" i="9"/>
  <c r="G1320" i="9" a="1"/>
  <c r="G1320" i="9" s="1"/>
  <c r="J1320" i="9" a="1"/>
  <c r="J1320" i="9" s="1"/>
  <c r="K1320" i="9" a="1"/>
  <c r="K1320" i="9" s="1"/>
  <c r="G1321" i="9" a="1"/>
  <c r="G1321" i="9" s="1"/>
  <c r="H1321" i="9"/>
  <c r="J1321" i="9" a="1"/>
  <c r="J1321" i="9" s="1"/>
  <c r="K1321" i="9" a="1"/>
  <c r="K1321" i="9" s="1"/>
  <c r="L1321" i="9"/>
  <c r="G1322" i="9" a="1"/>
  <c r="G1322" i="9" s="1"/>
  <c r="H1322" i="9"/>
  <c r="J1322" i="9" a="1"/>
  <c r="J1322" i="9" s="1"/>
  <c r="L1322" i="9"/>
  <c r="G1323" i="9" a="1"/>
  <c r="G1323" i="9" s="1"/>
  <c r="H1323" i="9"/>
  <c r="J1323" i="9" a="1"/>
  <c r="J1323" i="9" s="1"/>
  <c r="L1323" i="9"/>
  <c r="G1324" i="9" a="1"/>
  <c r="G1324" i="9" s="1"/>
  <c r="H1324" i="9"/>
  <c r="J1324" i="9" a="1"/>
  <c r="J1324" i="9" s="1"/>
  <c r="L1324" i="9"/>
  <c r="G1325" i="9" a="1"/>
  <c r="G1325" i="9" s="1"/>
  <c r="H1325" i="9"/>
  <c r="J1325" i="9" a="1"/>
  <c r="J1325" i="9" s="1"/>
  <c r="L1325" i="9"/>
  <c r="G1326" i="9" a="1"/>
  <c r="G1326" i="9" s="1"/>
  <c r="H1326" i="9"/>
  <c r="J1326" i="9" a="1"/>
  <c r="J1326" i="9" s="1"/>
  <c r="L1326" i="9"/>
  <c r="G1327" i="9" a="1"/>
  <c r="G1327" i="9" s="1"/>
  <c r="H1327" i="9"/>
  <c r="J1327" i="9" a="1"/>
  <c r="J1327" i="9" s="1"/>
  <c r="L1327" i="9"/>
  <c r="G1328" i="9" a="1"/>
  <c r="G1328" i="9" s="1"/>
  <c r="H1328" i="9"/>
  <c r="J1328" i="9" a="1"/>
  <c r="J1328" i="9" s="1"/>
  <c r="L1328" i="9"/>
  <c r="G1329" i="9" a="1"/>
  <c r="G1329" i="9" s="1"/>
  <c r="H1329" i="9"/>
  <c r="J1329" i="9" a="1"/>
  <c r="J1329" i="9" s="1"/>
  <c r="L1329" i="9"/>
  <c r="G1330" i="9" a="1"/>
  <c r="G1330" i="9" s="1"/>
  <c r="H1330" i="9"/>
  <c r="J1330" i="9" a="1"/>
  <c r="J1330" i="9" s="1"/>
  <c r="L1330" i="9"/>
  <c r="G1331" i="9" a="1"/>
  <c r="G1331" i="9" s="1"/>
  <c r="H1331" i="9"/>
  <c r="J1331" i="9" a="1"/>
  <c r="J1331" i="9" s="1"/>
  <c r="L1331" i="9"/>
  <c r="G1332" i="9" a="1"/>
  <c r="G1332" i="9" s="1"/>
  <c r="H1332" i="9"/>
  <c r="J1332" i="9" a="1"/>
  <c r="J1332" i="9" s="1"/>
  <c r="L1332" i="9"/>
  <c r="G1333" i="9" a="1"/>
  <c r="G1333" i="9" s="1"/>
  <c r="J1333" i="9" a="1"/>
  <c r="J1333" i="9" s="1"/>
  <c r="K1333" i="9" a="1"/>
  <c r="K1333" i="9" s="1"/>
  <c r="G1334" i="9" a="1"/>
  <c r="G1334" i="9" s="1"/>
  <c r="H1334" i="9"/>
  <c r="J1334" i="9" a="1"/>
  <c r="J1334" i="9" s="1"/>
  <c r="K1334" i="9" a="1"/>
  <c r="K1334" i="9" s="1"/>
  <c r="L1334" i="9"/>
  <c r="G1335" i="9" a="1"/>
  <c r="G1335" i="9" s="1"/>
  <c r="H1335" i="9"/>
  <c r="J1335" i="9" a="1"/>
  <c r="J1335" i="9" s="1"/>
  <c r="L1335" i="9"/>
  <c r="G1336" i="9" a="1"/>
  <c r="G1336" i="9" s="1"/>
  <c r="H1336" i="9"/>
  <c r="J1336" i="9" a="1"/>
  <c r="J1336" i="9" s="1"/>
  <c r="L1336" i="9"/>
  <c r="G1337" i="9" a="1"/>
  <c r="G1337" i="9" s="1"/>
  <c r="H1337" i="9"/>
  <c r="J1337" i="9" a="1"/>
  <c r="J1337" i="9" s="1"/>
  <c r="L1337" i="9"/>
  <c r="G1338" i="9" a="1"/>
  <c r="G1338" i="9" s="1"/>
  <c r="H1338" i="9"/>
  <c r="J1338" i="9" a="1"/>
  <c r="J1338" i="9" s="1"/>
  <c r="L1338" i="9"/>
  <c r="G1339" i="9" a="1"/>
  <c r="G1339" i="9" s="1"/>
  <c r="H1339" i="9"/>
  <c r="J1339" i="9" a="1"/>
  <c r="J1339" i="9" s="1"/>
  <c r="L1339" i="9"/>
  <c r="G1340" i="9" a="1"/>
  <c r="G1340" i="9" s="1"/>
  <c r="H1340" i="9"/>
  <c r="J1340" i="9" a="1"/>
  <c r="J1340" i="9" s="1"/>
  <c r="L1340" i="9"/>
  <c r="G1341" i="9" a="1"/>
  <c r="G1341" i="9" s="1"/>
  <c r="H1341" i="9"/>
  <c r="J1341" i="9" a="1"/>
  <c r="J1341" i="9" s="1"/>
  <c r="L1341" i="9"/>
  <c r="G1342" i="9" a="1"/>
  <c r="G1342" i="9" s="1"/>
  <c r="H1342" i="9"/>
  <c r="J1342" i="9" a="1"/>
  <c r="J1342" i="9" s="1"/>
  <c r="L1342" i="9"/>
  <c r="G1343" i="9" a="1"/>
  <c r="G1343" i="9" s="1"/>
  <c r="H1343" i="9"/>
  <c r="J1343" i="9" a="1"/>
  <c r="J1343" i="9" s="1"/>
  <c r="L1343" i="9"/>
  <c r="G1344" i="9" a="1"/>
  <c r="G1344" i="9" s="1"/>
  <c r="H1344" i="9"/>
  <c r="J1344" i="9" a="1"/>
  <c r="J1344" i="9" s="1"/>
  <c r="L1344" i="9"/>
  <c r="G1345" i="9" a="1"/>
  <c r="G1345" i="9" s="1"/>
  <c r="H1345" i="9"/>
  <c r="J1345" i="9" a="1"/>
  <c r="J1345" i="9" s="1"/>
  <c r="L1345" i="9"/>
  <c r="G1346" i="9" a="1"/>
  <c r="G1346" i="9" s="1"/>
  <c r="H1346" i="9"/>
  <c r="J1346" i="9" a="1"/>
  <c r="J1346" i="9" s="1"/>
  <c r="K1346" i="9" s="1" a="1"/>
  <c r="K1346" i="9" s="1"/>
  <c r="L1346" i="9"/>
  <c r="G1347" i="9" a="1"/>
  <c r="G1347" i="9" s="1"/>
  <c r="J1347" i="9" a="1"/>
  <c r="J1347" i="9" s="1"/>
  <c r="K1347" i="9" a="1"/>
  <c r="K1347" i="9" s="1"/>
  <c r="G1348" i="9" a="1"/>
  <c r="G1348" i="9" s="1"/>
  <c r="H1348" i="9"/>
  <c r="J1348" i="9" a="1"/>
  <c r="J1348" i="9" s="1"/>
  <c r="K1348" i="9" a="1"/>
  <c r="K1348" i="9" s="1"/>
  <c r="L1348" i="9"/>
  <c r="G1349" i="9" a="1"/>
  <c r="G1349" i="9" s="1"/>
  <c r="H1349" i="9"/>
  <c r="J1349" i="9" a="1"/>
  <c r="J1349" i="9" s="1"/>
  <c r="L1349" i="9"/>
  <c r="G1350" i="9" a="1"/>
  <c r="G1350" i="9" s="1"/>
  <c r="H1350" i="9"/>
  <c r="J1350" i="9" a="1"/>
  <c r="J1350" i="9" s="1"/>
  <c r="L1350" i="9"/>
  <c r="G1351" i="9" a="1"/>
  <c r="G1351" i="9" s="1"/>
  <c r="H1351" i="9"/>
  <c r="J1351" i="9" a="1"/>
  <c r="J1351" i="9" s="1"/>
  <c r="L1351" i="9"/>
  <c r="G1352" i="9" a="1"/>
  <c r="G1352" i="9" s="1"/>
  <c r="H1352" i="9"/>
  <c r="J1352" i="9" a="1"/>
  <c r="J1352" i="9" s="1"/>
  <c r="L1352" i="9"/>
  <c r="G1353" i="9" a="1"/>
  <c r="G1353" i="9" s="1"/>
  <c r="H1353" i="9"/>
  <c r="J1353" i="9" a="1"/>
  <c r="J1353" i="9" s="1"/>
  <c r="L1353" i="9"/>
  <c r="G1354" i="9" a="1"/>
  <c r="G1354" i="9" s="1"/>
  <c r="H1354" i="9"/>
  <c r="J1354" i="9" a="1"/>
  <c r="J1354" i="9" s="1"/>
  <c r="L1354" i="9"/>
  <c r="G1355" i="9" a="1"/>
  <c r="G1355" i="9" s="1"/>
  <c r="H1355" i="9"/>
  <c r="J1355" i="9" a="1"/>
  <c r="J1355" i="9" s="1"/>
  <c r="L1355" i="9"/>
  <c r="G1358" i="9" a="1"/>
  <c r="G1358" i="9" s="1"/>
  <c r="H1358" i="9"/>
  <c r="J1358" i="9" a="1"/>
  <c r="J1358" i="9" s="1"/>
  <c r="L1358" i="9"/>
  <c r="G1361" i="9" a="1"/>
  <c r="G1361" i="9" s="1"/>
  <c r="H1361" i="9"/>
  <c r="J1361" i="9" a="1"/>
  <c r="J1361" i="9" s="1"/>
  <c r="K1361" i="9" s="1" a="1"/>
  <c r="K1361" i="9" s="1"/>
  <c r="L1361" i="9"/>
  <c r="G1362" i="9" a="1"/>
  <c r="G1362" i="9" s="1"/>
  <c r="J1362" i="9" a="1"/>
  <c r="J1362" i="9" s="1"/>
  <c r="K1362" i="9" a="1"/>
  <c r="K1362" i="9" s="1"/>
  <c r="G1363" i="9" a="1"/>
  <c r="G1363" i="9" s="1"/>
  <c r="H1363" i="9"/>
  <c r="J1363" i="9" a="1"/>
  <c r="J1363" i="9" s="1"/>
  <c r="K1363" i="9" a="1"/>
  <c r="K1363" i="9" s="1"/>
  <c r="L1363" i="9"/>
  <c r="G1364" i="9" a="1"/>
  <c r="G1364" i="9" s="1"/>
  <c r="H1364" i="9"/>
  <c r="J1364" i="9" a="1"/>
  <c r="J1364" i="9" s="1"/>
  <c r="L1364" i="9"/>
  <c r="G1365" i="9" a="1"/>
  <c r="G1365" i="9" s="1"/>
  <c r="H1365" i="9"/>
  <c r="J1365" i="9" a="1"/>
  <c r="J1365" i="9" s="1"/>
  <c r="L1365" i="9"/>
  <c r="G1366" i="9" a="1"/>
  <c r="G1366" i="9" s="1"/>
  <c r="H1366" i="9"/>
  <c r="J1366" i="9" a="1"/>
  <c r="J1366" i="9" s="1"/>
  <c r="L1366" i="9"/>
  <c r="G1367" i="9" a="1"/>
  <c r="G1367" i="9" s="1"/>
  <c r="H1367" i="9"/>
  <c r="J1367" i="9" a="1"/>
  <c r="J1367" i="9" s="1"/>
  <c r="L1367" i="9"/>
  <c r="G1368" i="9" a="1"/>
  <c r="G1368" i="9" s="1"/>
  <c r="H1368" i="9"/>
  <c r="J1368" i="9" a="1"/>
  <c r="J1368" i="9" s="1"/>
  <c r="L1368" i="9"/>
  <c r="G1369" i="9" a="1"/>
  <c r="G1369" i="9" s="1"/>
  <c r="H1369" i="9"/>
  <c r="J1369" i="9" a="1"/>
  <c r="J1369" i="9" s="1"/>
  <c r="L1369" i="9"/>
  <c r="G1370" i="9" a="1"/>
  <c r="G1370" i="9" s="1"/>
  <c r="H1370" i="9"/>
  <c r="J1370" i="9" a="1"/>
  <c r="J1370" i="9" s="1"/>
  <c r="L1370" i="9"/>
  <c r="G1373" i="9" a="1"/>
  <c r="G1373" i="9" s="1"/>
  <c r="H1373" i="9"/>
  <c r="J1373" i="9" a="1"/>
  <c r="J1373" i="9" s="1"/>
  <c r="K1373" i="9" s="1" a="1"/>
  <c r="K1373" i="9" s="1"/>
  <c r="L1373" i="9"/>
  <c r="G1374" i="9" a="1"/>
  <c r="G1374" i="9" s="1"/>
  <c r="J1374" i="9" a="1"/>
  <c r="J1374" i="9" s="1"/>
  <c r="K1374" i="9" a="1"/>
  <c r="K1374" i="9" s="1"/>
  <c r="G1375" i="9" a="1"/>
  <c r="G1375" i="9" s="1"/>
  <c r="H1375" i="9"/>
  <c r="J1375" i="9" a="1"/>
  <c r="J1375" i="9" s="1"/>
  <c r="K1375" i="9" a="1"/>
  <c r="K1375" i="9" s="1"/>
  <c r="L1375" i="9"/>
  <c r="G1376" i="9" a="1"/>
  <c r="G1376" i="9" s="1"/>
  <c r="H1376" i="9"/>
  <c r="J1376" i="9" a="1"/>
  <c r="J1376" i="9" s="1"/>
  <c r="L1376" i="9"/>
  <c r="G1377" i="9" a="1"/>
  <c r="G1377" i="9" s="1"/>
  <c r="H1377" i="9"/>
  <c r="J1377" i="9" a="1"/>
  <c r="J1377" i="9" s="1"/>
  <c r="L1377" i="9"/>
  <c r="G1378" i="9" a="1"/>
  <c r="G1378" i="9" s="1"/>
  <c r="H1378" i="9"/>
  <c r="J1378" i="9" a="1"/>
  <c r="J1378" i="9" s="1"/>
  <c r="L1378" i="9"/>
  <c r="G1379" i="9" a="1"/>
  <c r="G1379" i="9" s="1"/>
  <c r="H1379" i="9"/>
  <c r="J1379" i="9" a="1"/>
  <c r="J1379" i="9" s="1"/>
  <c r="L1379" i="9"/>
  <c r="G1380" i="9" a="1"/>
  <c r="G1380" i="9" s="1"/>
  <c r="H1380" i="9"/>
  <c r="J1380" i="9" a="1"/>
  <c r="J1380" i="9" s="1"/>
  <c r="L1380" i="9"/>
  <c r="G1381" i="9" a="1"/>
  <c r="G1381" i="9" s="1"/>
  <c r="H1381" i="9"/>
  <c r="J1381" i="9" a="1"/>
  <c r="J1381" i="9" s="1"/>
  <c r="L1381" i="9"/>
  <c r="G1382" i="9" a="1"/>
  <c r="G1382" i="9" s="1"/>
  <c r="H1382" i="9"/>
  <c r="J1382" i="9" a="1"/>
  <c r="J1382" i="9" s="1"/>
  <c r="L1382" i="9"/>
  <c r="G1383" i="9" a="1"/>
  <c r="G1383" i="9" s="1"/>
  <c r="H1383" i="9"/>
  <c r="J1383" i="9" a="1"/>
  <c r="J1383" i="9" s="1"/>
  <c r="L1383" i="9"/>
  <c r="G1386" i="9" a="1"/>
  <c r="G1386" i="9" s="1"/>
  <c r="H1386" i="9"/>
  <c r="J1386" i="9" a="1"/>
  <c r="J1386" i="9" s="1"/>
  <c r="L1386" i="9"/>
  <c r="G1387" i="9" a="1"/>
  <c r="G1387" i="9" s="1"/>
  <c r="H1387" i="9"/>
  <c r="J1387" i="9" a="1"/>
  <c r="J1387" i="9" s="1"/>
  <c r="L1387" i="9"/>
  <c r="G1388" i="9" a="1"/>
  <c r="G1388" i="9" s="1"/>
  <c r="J1388" i="9" a="1"/>
  <c r="J1388" i="9" s="1"/>
  <c r="K1388" i="9" a="1"/>
  <c r="K1388" i="9" s="1"/>
  <c r="H1397" i="9"/>
  <c r="J1397" i="9" a="1"/>
  <c r="J1397" i="9" s="1"/>
  <c r="K1397" i="9" s="1" a="1"/>
  <c r="K1397" i="9" s="1"/>
  <c r="L1397" i="9"/>
  <c r="G1398" i="9" a="1"/>
  <c r="G1398" i="9" s="1"/>
  <c r="H1398" i="9"/>
  <c r="J1398" i="9" a="1"/>
  <c r="J1398" i="9" s="1"/>
  <c r="L1398" i="9"/>
  <c r="G1399" i="9" a="1"/>
  <c r="G1399" i="9" s="1"/>
  <c r="H1399" i="9"/>
  <c r="J1399" i="9" a="1"/>
  <c r="J1399" i="9" s="1"/>
  <c r="L1399" i="9"/>
  <c r="G1400" i="9" a="1"/>
  <c r="G1400" i="9" s="1"/>
  <c r="H1400" i="9"/>
  <c r="J1400" i="9" a="1"/>
  <c r="J1400" i="9" s="1"/>
  <c r="L1400" i="9"/>
  <c r="G1401" i="9" a="1"/>
  <c r="G1401" i="9" s="1"/>
  <c r="H1401" i="9"/>
  <c r="J1401" i="9" a="1"/>
  <c r="J1401" i="9" s="1"/>
  <c r="L1401" i="9"/>
  <c r="G1402" i="9" a="1"/>
  <c r="G1402" i="9" s="1"/>
  <c r="H1402" i="9"/>
  <c r="J1402" i="9" a="1"/>
  <c r="J1402" i="9" s="1"/>
  <c r="L1402" i="9"/>
  <c r="G1403" i="9" a="1"/>
  <c r="G1403" i="9" s="1"/>
  <c r="H1403" i="9"/>
  <c r="J1403" i="9" a="1"/>
  <c r="J1403" i="9" s="1"/>
  <c r="L1403" i="9"/>
  <c r="G1404" i="9" a="1"/>
  <c r="G1404" i="9" s="1"/>
  <c r="H1404" i="9"/>
  <c r="J1404" i="9" a="1"/>
  <c r="J1404" i="9" s="1"/>
  <c r="L1404" i="9"/>
  <c r="G1405" i="9" a="1"/>
  <c r="G1405" i="9" s="1"/>
  <c r="H1405" i="9"/>
  <c r="J1405" i="9" a="1"/>
  <c r="J1405" i="9" s="1"/>
  <c r="L1405" i="9"/>
  <c r="G1406" i="9" a="1"/>
  <c r="G1406" i="9" s="1"/>
  <c r="H1406" i="9"/>
  <c r="J1406" i="9" a="1"/>
  <c r="J1406" i="9" s="1"/>
  <c r="L1406" i="9"/>
  <c r="G1407" i="9" a="1"/>
  <c r="G1407" i="9" s="1"/>
  <c r="H1407" i="9"/>
  <c r="J1407" i="9" a="1"/>
  <c r="J1407" i="9" s="1"/>
  <c r="L1407" i="9"/>
  <c r="G1408" i="9" a="1"/>
  <c r="G1408" i="9" s="1"/>
  <c r="H1408" i="9"/>
  <c r="J1408" i="9" a="1"/>
  <c r="J1408" i="9" s="1"/>
  <c r="L1408" i="9"/>
  <c r="G1409" i="9" a="1"/>
  <c r="G1409" i="9" s="1"/>
  <c r="H1409" i="9"/>
  <c r="J1409" i="9" a="1"/>
  <c r="J1409" i="9" s="1"/>
  <c r="L1409" i="9"/>
  <c r="G1410" i="9" a="1"/>
  <c r="G1410" i="9" s="1"/>
  <c r="H1410" i="9"/>
  <c r="J1410" i="9" a="1"/>
  <c r="J1410" i="9" s="1"/>
  <c r="K1410" i="9" s="1" a="1"/>
  <c r="K1410" i="9" s="1"/>
  <c r="K1411" i="9" s="1" a="1"/>
  <c r="K1411" i="9" s="1"/>
  <c r="L1410" i="9"/>
  <c r="G1411" i="9" a="1"/>
  <c r="G1411" i="9" s="1"/>
  <c r="G1412" i="9" a="1"/>
  <c r="G1412" i="9" s="1"/>
  <c r="H1412" i="9"/>
  <c r="J1412" i="9" a="1"/>
  <c r="J1412" i="9" s="1"/>
  <c r="K1412" i="9" s="1" a="1"/>
  <c r="K1412" i="9" s="1"/>
  <c r="L1412" i="9"/>
  <c r="G1413" i="9" a="1"/>
  <c r="G1413" i="9" s="1"/>
  <c r="H1413" i="9"/>
  <c r="J1413" i="9" a="1"/>
  <c r="J1413" i="9" s="1"/>
  <c r="L1413" i="9"/>
  <c r="G1414" i="9" a="1"/>
  <c r="G1414" i="9" s="1"/>
  <c r="H1414" i="9"/>
  <c r="J1414" i="9" a="1"/>
  <c r="J1414" i="9" s="1"/>
  <c r="L1414" i="9"/>
  <c r="G1415" i="9" a="1"/>
  <c r="G1415" i="9" s="1"/>
  <c r="H1415" i="9"/>
  <c r="J1415" i="9" a="1"/>
  <c r="J1415" i="9" s="1"/>
  <c r="L1415" i="9"/>
  <c r="G1416" i="9" a="1"/>
  <c r="G1416" i="9" s="1"/>
  <c r="H1416" i="9"/>
  <c r="J1416" i="9" a="1"/>
  <c r="J1416" i="9" s="1"/>
  <c r="L1416" i="9"/>
  <c r="G1417" i="9" a="1"/>
  <c r="G1417" i="9" s="1"/>
  <c r="H1417" i="9"/>
  <c r="J1417" i="9" a="1"/>
  <c r="J1417" i="9" s="1"/>
  <c r="L1417" i="9"/>
  <c r="G1418" i="9" a="1"/>
  <c r="G1418" i="9" s="1"/>
  <c r="H1418" i="9"/>
  <c r="J1418" i="9" a="1"/>
  <c r="J1418" i="9" s="1"/>
  <c r="L1418" i="9"/>
  <c r="G1419" i="9" a="1"/>
  <c r="G1419" i="9" s="1"/>
  <c r="H1419" i="9"/>
  <c r="J1419" i="9" a="1"/>
  <c r="J1419" i="9" s="1"/>
  <c r="L1419" i="9"/>
  <c r="G1420" i="9" a="1"/>
  <c r="G1420" i="9" s="1"/>
  <c r="H1420" i="9"/>
  <c r="J1420" i="9" a="1"/>
  <c r="J1420" i="9" s="1"/>
  <c r="L1420" i="9"/>
  <c r="G1421" i="9" a="1"/>
  <c r="G1421" i="9" s="1"/>
  <c r="H1421" i="9"/>
  <c r="J1421" i="9" a="1"/>
  <c r="J1421" i="9" s="1"/>
  <c r="L1421" i="9"/>
  <c r="G1422" i="9" a="1"/>
  <c r="G1422" i="9" s="1"/>
  <c r="J1422" i="9" a="1"/>
  <c r="J1422" i="9" s="1"/>
  <c r="G1423" i="9" a="1"/>
  <c r="G1423" i="9" s="1"/>
  <c r="H1423" i="9"/>
  <c r="J1423" i="9" a="1"/>
  <c r="J1423" i="9" s="1"/>
  <c r="L1423" i="9"/>
  <c r="G1424" i="9" a="1"/>
  <c r="G1424" i="9" s="1"/>
  <c r="H1424" i="9"/>
  <c r="J1424" i="9" a="1"/>
  <c r="J1424" i="9" s="1"/>
  <c r="L1424" i="9"/>
  <c r="G1425" i="9" a="1"/>
  <c r="G1425" i="9" s="1"/>
  <c r="H1425" i="9"/>
  <c r="J1425" i="9" a="1"/>
  <c r="J1425" i="9" s="1"/>
  <c r="L1425" i="9"/>
  <c r="G1426" i="9" a="1"/>
  <c r="G1426" i="9" s="1"/>
  <c r="H1426" i="9"/>
  <c r="J1426" i="9" a="1"/>
  <c r="J1426" i="9" s="1"/>
  <c r="L1426" i="9"/>
  <c r="G1427" i="9" a="1"/>
  <c r="G1427" i="9" s="1"/>
  <c r="H1427" i="9"/>
  <c r="J1427" i="9" a="1"/>
  <c r="J1427" i="9" s="1"/>
  <c r="L1427" i="9"/>
  <c r="G1428" i="9" a="1"/>
  <c r="G1428" i="9" s="1"/>
  <c r="H1428" i="9"/>
  <c r="J1428" i="9" a="1"/>
  <c r="J1428" i="9" s="1"/>
  <c r="L1428" i="9"/>
  <c r="G1429" i="9" a="1"/>
  <c r="G1429" i="9" s="1"/>
  <c r="H1429" i="9"/>
  <c r="J1429" i="9" a="1"/>
  <c r="J1429" i="9" s="1"/>
  <c r="L1429" i="9"/>
  <c r="G1430" i="9" a="1"/>
  <c r="G1430" i="9" s="1"/>
  <c r="H1430" i="9"/>
  <c r="J1430" i="9" a="1"/>
  <c r="J1430" i="9" s="1"/>
  <c r="L1430" i="9"/>
  <c r="G1431" i="9" a="1"/>
  <c r="G1431" i="9" s="1"/>
  <c r="H1431" i="9"/>
  <c r="J1431" i="9" a="1"/>
  <c r="J1431" i="9" s="1"/>
  <c r="K1431" i="9" s="1" a="1"/>
  <c r="K1431" i="9" s="1"/>
  <c r="L1431" i="9"/>
  <c r="G1432" i="9" a="1"/>
  <c r="G1432" i="9" s="1"/>
  <c r="J1432" i="9" a="1"/>
  <c r="J1432" i="9" s="1"/>
  <c r="K1432" i="9" a="1"/>
  <c r="K1432" i="9" s="1"/>
  <c r="G1433" i="9" a="1"/>
  <c r="G1433" i="9" s="1"/>
  <c r="H1433" i="9"/>
  <c r="J1433" i="9" a="1"/>
  <c r="J1433" i="9" s="1"/>
  <c r="K1433" i="9" s="1" a="1"/>
  <c r="K1433" i="9" s="1"/>
  <c r="L1433" i="9"/>
  <c r="G1434" i="9" a="1"/>
  <c r="G1434" i="9" s="1"/>
  <c r="H1434" i="9"/>
  <c r="J1434" i="9" a="1"/>
  <c r="J1434" i="9" s="1"/>
  <c r="L1434" i="9"/>
  <c r="G1435" i="9" a="1"/>
  <c r="G1435" i="9" s="1"/>
  <c r="H1435" i="9"/>
  <c r="J1435" i="9" a="1"/>
  <c r="J1435" i="9" s="1"/>
  <c r="L1435" i="9"/>
  <c r="G1436" i="9" a="1"/>
  <c r="G1436" i="9" s="1"/>
  <c r="H1436" i="9"/>
  <c r="J1436" i="9" a="1"/>
  <c r="J1436" i="9" s="1"/>
  <c r="L1436" i="9"/>
  <c r="G1437" i="9" a="1"/>
  <c r="G1437" i="9" s="1"/>
  <c r="H1437" i="9"/>
  <c r="J1437" i="9" a="1"/>
  <c r="J1437" i="9" s="1"/>
  <c r="L1437" i="9"/>
  <c r="G1438" i="9" a="1"/>
  <c r="G1438" i="9" s="1"/>
  <c r="J1438" i="9" a="1"/>
  <c r="J1438" i="9" s="1"/>
  <c r="G1441" i="9" a="1"/>
  <c r="G1441" i="9" s="1"/>
  <c r="G1443" i="9" a="1"/>
  <c r="G1443" i="9" s="1"/>
  <c r="G1444" i="9" a="1"/>
  <c r="G1444" i="9" s="1"/>
  <c r="G1445" i="9" a="1"/>
  <c r="G1445" i="9" s="1"/>
  <c r="G1446" i="9" a="1"/>
  <c r="G1446" i="9" s="1"/>
  <c r="G1447" i="9" a="1"/>
  <c r="G1447" i="9" s="1"/>
  <c r="G1449" i="9" a="1"/>
  <c r="G1449" i="9" s="1"/>
  <c r="G1450" i="9" a="1"/>
  <c r="G1450" i="9" s="1"/>
  <c r="G1451" i="9" a="1"/>
  <c r="G1451" i="9" s="1"/>
  <c r="G1452" i="9" a="1"/>
  <c r="G1452" i="9" s="1"/>
  <c r="G1453" i="9" a="1"/>
  <c r="G1453" i="9" s="1"/>
  <c r="G1454" i="9" a="1"/>
  <c r="G1454" i="9" s="1"/>
  <c r="G1455" i="9" a="1"/>
  <c r="G1455" i="9" s="1"/>
  <c r="G1456" i="9" a="1"/>
  <c r="G1456" i="9" s="1"/>
  <c r="G1457" i="9" a="1"/>
  <c r="G1457" i="9" s="1"/>
  <c r="G1458" i="9" a="1"/>
  <c r="G1458" i="9" s="1"/>
  <c r="H1459" i="9"/>
  <c r="J1459" i="9" a="1"/>
  <c r="J1459" i="9" s="1"/>
  <c r="L1459" i="9"/>
  <c r="G1460" i="9" a="1"/>
  <c r="G1460" i="9" s="1"/>
  <c r="H1460" i="9"/>
  <c r="J1460" i="9" a="1"/>
  <c r="J1460" i="9" s="1"/>
  <c r="L1460" i="9"/>
  <c r="G1461" i="9" a="1"/>
  <c r="G1461" i="9" s="1"/>
  <c r="G1465" i="9" a="1"/>
  <c r="G1465" i="9" s="1"/>
  <c r="G1470" i="9" a="1"/>
  <c r="G1470" i="9" s="1"/>
  <c r="G1474" i="9" a="1"/>
  <c r="G1474" i="9" s="1"/>
  <c r="G1477" i="9" a="1"/>
  <c r="G1477" i="9" s="1"/>
  <c r="H1477" i="9"/>
  <c r="J1477" i="9" a="1"/>
  <c r="J1477" i="9" s="1"/>
  <c r="K1477" i="9" a="1"/>
  <c r="K1477" i="9" s="1"/>
  <c r="L1477" i="9"/>
  <c r="G1478" i="9" a="1"/>
  <c r="G1478" i="9" s="1"/>
  <c r="H1478" i="9"/>
  <c r="J1478" i="9" a="1"/>
  <c r="J1478" i="9" s="1"/>
  <c r="L1478" i="9"/>
  <c r="G1479" i="9" a="1"/>
  <c r="G1479" i="9" s="1"/>
  <c r="H1479" i="9"/>
  <c r="J1479" i="9" a="1"/>
  <c r="J1479" i="9" s="1"/>
  <c r="L1479" i="9"/>
  <c r="G1480" i="9" a="1"/>
  <c r="G1480" i="9" s="1"/>
  <c r="H1480" i="9"/>
  <c r="J1480" i="9" a="1"/>
  <c r="J1480" i="9" s="1"/>
  <c r="L1480" i="9"/>
  <c r="G1481" i="9" a="1"/>
  <c r="G1481" i="9" s="1"/>
  <c r="H1481" i="9"/>
  <c r="J1481" i="9" a="1"/>
  <c r="J1481" i="9" s="1"/>
  <c r="L1481" i="9"/>
  <c r="G1482" i="9" a="1"/>
  <c r="G1482" i="9" s="1"/>
  <c r="H1482" i="9"/>
  <c r="J1482" i="9" a="1"/>
  <c r="J1482" i="9" s="1"/>
  <c r="L1482" i="9"/>
  <c r="G1483" i="9" a="1"/>
  <c r="G1483" i="9" s="1"/>
  <c r="H1483" i="9"/>
  <c r="J1483" i="9" a="1"/>
  <c r="J1483" i="9" s="1"/>
  <c r="L1483" i="9"/>
  <c r="G1484" i="9" a="1"/>
  <c r="G1484" i="9" s="1"/>
  <c r="H1484" i="9"/>
  <c r="J1484" i="9" a="1"/>
  <c r="J1484" i="9" s="1"/>
  <c r="K1484" i="9" s="1" a="1"/>
  <c r="K1484" i="9" s="1"/>
  <c r="L1484" i="9"/>
  <c r="G1485" i="9" a="1"/>
  <c r="G1485" i="9" s="1"/>
  <c r="J1485" i="9" a="1"/>
  <c r="J1485" i="9" s="1"/>
  <c r="K1485" i="9" s="1" a="1"/>
  <c r="K1485" i="9" s="1"/>
  <c r="G1486" i="9" a="1"/>
  <c r="G1486" i="9" s="1"/>
  <c r="H1486" i="9"/>
  <c r="J1486" i="9" a="1"/>
  <c r="J1486" i="9" s="1"/>
  <c r="K1486" i="9" s="1" a="1"/>
  <c r="K1486" i="9" s="1"/>
  <c r="L1486" i="9"/>
  <c r="G1487" i="9" a="1"/>
  <c r="G1487" i="9" s="1"/>
  <c r="H1487" i="9"/>
  <c r="J1487" i="9" a="1"/>
  <c r="J1487" i="9" s="1"/>
  <c r="L1487" i="9"/>
  <c r="G1488" i="9" a="1"/>
  <c r="G1488" i="9" s="1"/>
  <c r="H1488" i="9"/>
  <c r="J1488" i="9" a="1"/>
  <c r="J1488" i="9" s="1"/>
  <c r="L1488" i="9"/>
  <c r="G1489" i="9" a="1"/>
  <c r="G1489" i="9" s="1"/>
  <c r="H1489" i="9"/>
  <c r="J1489" i="9" a="1"/>
  <c r="J1489" i="9" s="1"/>
  <c r="L1489" i="9"/>
  <c r="G1490" i="9" a="1"/>
  <c r="G1490" i="9" s="1"/>
  <c r="H1490" i="9"/>
  <c r="J1490" i="9" a="1"/>
  <c r="J1490" i="9" s="1"/>
  <c r="L1490" i="9"/>
  <c r="G1491" i="9" a="1"/>
  <c r="G1491" i="9" s="1"/>
  <c r="H1491" i="9"/>
  <c r="J1491" i="9" a="1"/>
  <c r="J1491" i="9" s="1"/>
  <c r="L1491" i="9"/>
  <c r="G1492" i="9" a="1"/>
  <c r="G1492" i="9" s="1"/>
  <c r="H1492" i="9"/>
  <c r="J1492" i="9" a="1"/>
  <c r="J1492" i="9" s="1"/>
  <c r="L1492" i="9"/>
  <c r="G1493" i="9" a="1"/>
  <c r="G1493" i="9" s="1"/>
  <c r="H1493" i="9"/>
  <c r="J1493" i="9" a="1"/>
  <c r="J1493" i="9" s="1"/>
  <c r="L1493" i="9"/>
  <c r="G1494" i="9" a="1"/>
  <c r="G1494" i="9" s="1"/>
  <c r="H1494" i="9"/>
  <c r="J1494" i="9" a="1"/>
  <c r="J1494" i="9" s="1"/>
  <c r="L1494" i="9"/>
  <c r="G1495" i="9" a="1"/>
  <c r="G1495" i="9" s="1"/>
  <c r="H1495" i="9"/>
  <c r="J1495" i="9" a="1"/>
  <c r="J1495" i="9" s="1"/>
  <c r="L1495" i="9"/>
  <c r="G1496" i="9" a="1"/>
  <c r="G1496" i="9" s="1"/>
  <c r="H1496" i="9"/>
  <c r="J1496" i="9" a="1"/>
  <c r="J1496" i="9" s="1"/>
  <c r="L1496" i="9"/>
  <c r="G1497" i="9" a="1"/>
  <c r="G1497" i="9" s="1"/>
  <c r="H1497" i="9"/>
  <c r="J1497" i="9" a="1"/>
  <c r="J1497" i="9" s="1"/>
  <c r="L1497" i="9"/>
  <c r="G1498" i="9" a="1"/>
  <c r="G1498" i="9" s="1"/>
  <c r="J1498" i="9" a="1"/>
  <c r="J1498" i="9" s="1"/>
  <c r="G1499" i="9" a="1"/>
  <c r="G1499" i="9" s="1"/>
  <c r="H1499" i="9"/>
  <c r="J1499" i="9" a="1"/>
  <c r="J1499" i="9" s="1"/>
  <c r="L1499" i="9"/>
  <c r="G1500" i="9" a="1"/>
  <c r="G1500" i="9" s="1"/>
  <c r="H1500" i="9"/>
  <c r="J1500" i="9" a="1"/>
  <c r="J1500" i="9" s="1"/>
  <c r="L1500" i="9"/>
  <c r="G1501" i="9" a="1"/>
  <c r="G1501" i="9" s="1"/>
  <c r="H1501" i="9"/>
  <c r="J1501" i="9" a="1"/>
  <c r="J1501" i="9" s="1"/>
  <c r="L1501" i="9"/>
  <c r="G1502" i="9" a="1"/>
  <c r="G1502" i="9" s="1"/>
  <c r="H1502" i="9"/>
  <c r="J1502" i="9" a="1"/>
  <c r="J1502" i="9" s="1"/>
  <c r="L1502" i="9"/>
  <c r="G1503" i="9" a="1"/>
  <c r="G1503" i="9" s="1"/>
  <c r="H1503" i="9"/>
  <c r="J1503" i="9" a="1"/>
  <c r="J1503" i="9" s="1"/>
  <c r="L1503" i="9"/>
  <c r="G1504" i="9" a="1"/>
  <c r="G1504" i="9" s="1"/>
  <c r="H1504" i="9"/>
  <c r="J1504" i="9" a="1"/>
  <c r="J1504" i="9" s="1"/>
  <c r="L1504" i="9"/>
  <c r="G1505" i="9" a="1"/>
  <c r="G1505" i="9" s="1"/>
  <c r="H1505" i="9"/>
  <c r="J1505" i="9" a="1"/>
  <c r="J1505" i="9" s="1"/>
  <c r="L1505" i="9"/>
  <c r="G1506" i="9" a="1"/>
  <c r="G1506" i="9" s="1"/>
  <c r="H1506" i="9"/>
  <c r="J1506" i="9" a="1"/>
  <c r="J1506" i="9" s="1"/>
  <c r="L1506" i="9"/>
  <c r="G1507" i="9" a="1"/>
  <c r="G1507" i="9" s="1"/>
  <c r="H1507" i="9"/>
  <c r="J1507" i="9" a="1"/>
  <c r="J1507" i="9" s="1"/>
  <c r="L1507" i="9"/>
  <c r="G1508" i="9" a="1"/>
  <c r="G1508" i="9" s="1"/>
  <c r="H1508" i="9"/>
  <c r="J1508" i="9" a="1"/>
  <c r="J1508" i="9" s="1"/>
  <c r="L1508" i="9"/>
  <c r="G1509" i="9" a="1"/>
  <c r="G1509" i="9" s="1"/>
  <c r="H1509" i="9"/>
  <c r="J1509" i="9" a="1"/>
  <c r="J1509" i="9" s="1"/>
  <c r="K1509" i="9" s="1" a="1"/>
  <c r="K1509" i="9" s="1"/>
  <c r="L1509" i="9"/>
  <c r="G1510" i="9" a="1"/>
  <c r="G1510" i="9" s="1"/>
  <c r="J1510" i="9" a="1"/>
  <c r="J1510" i="9" s="1"/>
  <c r="K1510" i="9" s="1" a="1"/>
  <c r="K1510" i="9" s="1"/>
  <c r="K1511" i="9" s="1" a="1"/>
  <c r="K1511" i="9" s="1"/>
  <c r="G1511" i="9" a="1"/>
  <c r="G1511" i="9" s="1"/>
  <c r="H1511" i="9"/>
  <c r="J1511" i="9" a="1"/>
  <c r="J1511" i="9" s="1"/>
  <c r="L1511" i="9"/>
  <c r="G1512" i="9" a="1"/>
  <c r="G1512" i="9" s="1"/>
  <c r="H1512" i="9"/>
  <c r="J1512" i="9" a="1"/>
  <c r="J1512" i="9" s="1"/>
  <c r="L1512" i="9"/>
  <c r="G1513" i="9" a="1"/>
  <c r="G1513" i="9" s="1"/>
  <c r="H1513" i="9"/>
  <c r="J1513" i="9" a="1"/>
  <c r="J1513" i="9" s="1"/>
  <c r="L1513" i="9"/>
  <c r="G1514" i="9" a="1"/>
  <c r="G1514" i="9" s="1"/>
  <c r="H1514" i="9"/>
  <c r="J1514" i="9" a="1"/>
  <c r="J1514" i="9" s="1"/>
  <c r="L1514" i="9"/>
  <c r="G1515" i="9" a="1"/>
  <c r="G1515" i="9" s="1"/>
  <c r="H1515" i="9"/>
  <c r="J1515" i="9" a="1"/>
  <c r="J1515" i="9" s="1"/>
  <c r="L1515" i="9"/>
  <c r="G1516" i="9" a="1"/>
  <c r="G1516" i="9" s="1"/>
  <c r="H1516" i="9"/>
  <c r="J1516" i="9" a="1"/>
  <c r="J1516" i="9" s="1"/>
  <c r="L1516" i="9"/>
  <c r="G1517" i="9" a="1"/>
  <c r="G1517" i="9" s="1"/>
  <c r="H1517" i="9"/>
  <c r="J1517" i="9" a="1"/>
  <c r="J1517" i="9" s="1"/>
  <c r="L1517" i="9"/>
  <c r="G1518" i="9" a="1"/>
  <c r="G1518" i="9" s="1"/>
  <c r="H1518" i="9"/>
  <c r="J1518" i="9" a="1"/>
  <c r="J1518" i="9" s="1"/>
  <c r="L1518" i="9"/>
  <c r="G1519" i="9" a="1"/>
  <c r="G1519" i="9" s="1"/>
  <c r="H1519" i="9"/>
  <c r="J1519" i="9" a="1"/>
  <c r="J1519" i="9" s="1"/>
  <c r="L1519" i="9"/>
  <c r="G1520" i="9" a="1"/>
  <c r="G1520" i="9" s="1"/>
  <c r="H1520" i="9"/>
  <c r="J1520" i="9" a="1"/>
  <c r="J1520" i="9" s="1"/>
  <c r="L1520" i="9"/>
  <c r="G1521" i="9" a="1"/>
  <c r="G1521" i="9" s="1"/>
  <c r="H1521" i="9"/>
  <c r="J1521" i="9" a="1"/>
  <c r="J1521" i="9" s="1"/>
  <c r="L1521" i="9"/>
  <c r="G1522" i="9" a="1"/>
  <c r="G1522" i="9" s="1"/>
  <c r="J1522" i="9" a="1"/>
  <c r="J1522" i="9" s="1"/>
  <c r="K1522" i="9" a="1"/>
  <c r="K1522" i="9" s="1"/>
  <c r="G1523" i="9" a="1"/>
  <c r="G1523" i="9" s="1"/>
  <c r="H1523" i="9"/>
  <c r="J1523" i="9" a="1"/>
  <c r="J1523" i="9" s="1"/>
  <c r="K1523" i="9" a="1"/>
  <c r="K1523" i="9" s="1"/>
  <c r="L1523" i="9"/>
  <c r="G1524" i="9" a="1"/>
  <c r="G1524" i="9" s="1"/>
  <c r="H1524" i="9"/>
  <c r="J1524" i="9" a="1"/>
  <c r="J1524" i="9" s="1"/>
  <c r="L1524" i="9"/>
  <c r="G1525" i="9" a="1"/>
  <c r="G1525" i="9" s="1"/>
  <c r="H1525" i="9"/>
  <c r="J1525" i="9" a="1"/>
  <c r="J1525" i="9" s="1"/>
  <c r="L1525" i="9"/>
  <c r="G1526" i="9" a="1"/>
  <c r="G1526" i="9" s="1"/>
  <c r="H1526" i="9"/>
  <c r="J1526" i="9" a="1"/>
  <c r="J1526" i="9" s="1"/>
  <c r="L1526" i="9"/>
  <c r="G1527" i="9" a="1"/>
  <c r="G1527" i="9" s="1"/>
  <c r="H1527" i="9"/>
  <c r="J1527" i="9" a="1"/>
  <c r="J1527" i="9" s="1"/>
  <c r="L1527" i="9"/>
  <c r="G1528" i="9" a="1"/>
  <c r="G1528" i="9" s="1"/>
  <c r="H1528" i="9"/>
  <c r="J1528" i="9" a="1"/>
  <c r="J1528" i="9" s="1"/>
  <c r="L1528" i="9"/>
  <c r="G1529" i="9" a="1"/>
  <c r="G1529" i="9" s="1"/>
  <c r="H1529" i="9"/>
  <c r="J1529" i="9" a="1"/>
  <c r="J1529" i="9" s="1"/>
  <c r="L1529" i="9"/>
  <c r="G1530" i="9" a="1"/>
  <c r="G1530" i="9" s="1"/>
  <c r="H1530" i="9"/>
  <c r="J1530" i="9" a="1"/>
  <c r="J1530" i="9" s="1"/>
  <c r="L1530" i="9"/>
  <c r="G1531" i="9" a="1"/>
  <c r="G1531" i="9" s="1"/>
  <c r="H1531" i="9"/>
  <c r="J1531" i="9" a="1"/>
  <c r="J1531" i="9" s="1"/>
  <c r="L1531" i="9"/>
  <c r="G1532" i="9" a="1"/>
  <c r="G1532" i="9" s="1"/>
  <c r="H1532" i="9"/>
  <c r="J1532" i="9" a="1"/>
  <c r="J1532" i="9" s="1"/>
  <c r="L1532" i="9"/>
  <c r="G1533" i="9" a="1"/>
  <c r="G1533" i="9" s="1"/>
  <c r="J1533" i="9" a="1"/>
  <c r="J1533" i="9" s="1"/>
  <c r="K1533" i="9" a="1"/>
  <c r="K1533" i="9" s="1"/>
  <c r="G1536" i="9" a="1"/>
  <c r="G1536" i="9" s="1"/>
  <c r="G1538" i="9" a="1"/>
  <c r="G1538" i="9" s="1"/>
  <c r="G1539" i="9" a="1"/>
  <c r="G1539" i="9" s="1"/>
  <c r="G1540" i="9" a="1"/>
  <c r="G1540" i="9" s="1"/>
  <c r="H1540" i="9"/>
  <c r="J1540" i="9" a="1"/>
  <c r="J1540" i="9" s="1"/>
  <c r="K1540" i="9" s="1" a="1"/>
  <c r="K1540" i="9" s="1"/>
  <c r="L1540" i="9"/>
  <c r="G1541" i="9" a="1"/>
  <c r="G1541" i="9" s="1"/>
  <c r="G1545" i="9" a="1"/>
  <c r="G1545" i="9" s="1"/>
  <c r="G1547" i="9" a="1"/>
  <c r="G1547" i="9" s="1"/>
  <c r="G1548" i="9" a="1"/>
  <c r="G1548" i="9" s="1"/>
  <c r="G1549" i="9" a="1"/>
  <c r="G1549" i="9" s="1"/>
  <c r="H1549" i="9"/>
  <c r="J1549" i="9" a="1"/>
  <c r="J1549" i="9" s="1"/>
  <c r="K1549" i="9" s="1" a="1"/>
  <c r="K1549" i="9" s="1"/>
  <c r="L1549" i="9"/>
  <c r="G1550" i="9" a="1"/>
  <c r="G1550" i="9" s="1"/>
  <c r="G1551" i="9" a="1"/>
  <c r="G1551" i="9" s="1"/>
  <c r="H1551" i="9"/>
  <c r="J1551" i="9" a="1"/>
  <c r="J1551" i="9" s="1"/>
  <c r="K1551" i="9" s="1" a="1"/>
  <c r="K1551" i="9" s="1"/>
  <c r="L1551" i="9"/>
  <c r="G1552" i="9" a="1"/>
  <c r="G1552" i="9" s="1"/>
  <c r="H1552" i="9"/>
  <c r="J1552" i="9" a="1"/>
  <c r="J1552" i="9" s="1"/>
  <c r="L1552" i="9"/>
  <c r="G1553" i="9" a="1"/>
  <c r="G1553" i="9" s="1"/>
  <c r="H1553" i="9"/>
  <c r="J1553" i="9" a="1"/>
  <c r="J1553" i="9" s="1"/>
  <c r="L1553" i="9"/>
  <c r="G1554" i="9" a="1"/>
  <c r="G1554" i="9" s="1"/>
  <c r="H1554" i="9"/>
  <c r="J1554" i="9" a="1"/>
  <c r="J1554" i="9" s="1"/>
  <c r="L1554" i="9"/>
  <c r="G1555" i="9" a="1"/>
  <c r="G1555" i="9" s="1"/>
  <c r="H1555" i="9"/>
  <c r="J1555" i="9" a="1"/>
  <c r="J1555" i="9" s="1"/>
  <c r="L1555" i="9"/>
  <c r="G1556" i="9" a="1"/>
  <c r="G1556" i="9" s="1"/>
  <c r="H1556" i="9"/>
  <c r="J1556" i="9" a="1"/>
  <c r="J1556" i="9" s="1"/>
  <c r="L1556" i="9"/>
  <c r="G1562" i="9" a="1"/>
  <c r="G1562" i="9" s="1"/>
  <c r="G1563" i="9" a="1"/>
  <c r="G1563" i="9" s="1"/>
  <c r="G1564" i="9" a="1"/>
  <c r="G1564" i="9" s="1"/>
  <c r="H1564" i="9"/>
  <c r="G1565" i="9" a="1"/>
  <c r="G1565" i="9" s="1"/>
  <c r="H1565" i="9"/>
  <c r="G1566" i="9" a="1"/>
  <c r="G1566" i="9" s="1"/>
  <c r="G1567" i="9" a="1"/>
  <c r="G1567" i="9" s="1"/>
  <c r="H1567" i="9"/>
  <c r="G1568" i="9" a="1"/>
  <c r="G1568" i="9" s="1"/>
  <c r="H1568" i="9"/>
  <c r="G1569" i="9" a="1"/>
  <c r="G1569" i="9" s="1"/>
  <c r="H1569" i="9"/>
  <c r="G1570" i="9" a="1"/>
  <c r="G1570" i="9" s="1"/>
  <c r="H1570" i="9"/>
  <c r="G1572" i="9" a="1"/>
  <c r="G1572" i="9" s="1"/>
  <c r="H1572" i="9"/>
  <c r="J1572" i="9" a="1"/>
  <c r="J1572" i="9" s="1"/>
  <c r="K1572" i="9" a="1"/>
  <c r="K1572" i="9" s="1"/>
  <c r="L1572" i="9"/>
  <c r="G1573" i="9" a="1"/>
  <c r="G1573" i="9" s="1"/>
  <c r="H1573" i="9"/>
  <c r="J1573" i="9" a="1"/>
  <c r="J1573" i="9" s="1"/>
  <c r="L1573" i="9"/>
  <c r="G1574" i="9" a="1"/>
  <c r="G1574" i="9" s="1"/>
  <c r="H1574" i="9"/>
  <c r="J1574" i="9" a="1"/>
  <c r="J1574" i="9" s="1"/>
  <c r="L1574" i="9"/>
  <c r="G1575" i="9" a="1"/>
  <c r="G1575" i="9" s="1"/>
  <c r="H1575" i="9"/>
  <c r="J1575" i="9" a="1"/>
  <c r="J1575" i="9" s="1"/>
  <c r="L1575" i="9"/>
  <c r="G1576" i="9" a="1"/>
  <c r="G1576" i="9" s="1"/>
  <c r="H1576" i="9"/>
  <c r="J1576" i="9" a="1"/>
  <c r="J1576" i="9" s="1"/>
  <c r="L1576" i="9"/>
  <c r="G1577" i="9" a="1"/>
  <c r="G1577" i="9" s="1"/>
  <c r="H1577" i="9"/>
  <c r="J1577" i="9" a="1"/>
  <c r="J1577" i="9" s="1"/>
  <c r="L1577" i="9"/>
  <c r="G1578" i="9" a="1"/>
  <c r="G1578" i="9" s="1"/>
  <c r="H1578" i="9"/>
  <c r="J1578" i="9" a="1"/>
  <c r="J1578" i="9" s="1"/>
  <c r="L1578" i="9"/>
  <c r="G1579" i="9" a="1"/>
  <c r="G1579" i="9" s="1"/>
  <c r="H1579" i="9"/>
  <c r="J1579" i="9" a="1"/>
  <c r="J1579" i="9" s="1"/>
  <c r="L1579" i="9"/>
  <c r="G1580" i="9" a="1"/>
  <c r="G1580" i="9" s="1"/>
  <c r="H1580" i="9"/>
  <c r="J1580" i="9" a="1"/>
  <c r="J1580" i="9" s="1"/>
  <c r="L1580" i="9"/>
  <c r="G1581" i="9" a="1"/>
  <c r="G1581" i="9" s="1"/>
  <c r="J1581" i="9" a="1"/>
  <c r="J1581" i="9" s="1"/>
  <c r="G1582" i="9" a="1"/>
  <c r="G1582" i="9" s="1"/>
  <c r="H1582" i="9"/>
  <c r="J1582" i="9" a="1"/>
  <c r="J1582" i="9" s="1"/>
  <c r="L1582" i="9"/>
  <c r="G1583" i="9" a="1"/>
  <c r="G1583" i="9" s="1"/>
  <c r="H1583" i="9"/>
  <c r="J1583" i="9" a="1"/>
  <c r="J1583" i="9" s="1"/>
  <c r="L1583" i="9"/>
  <c r="G1584" i="9" a="1"/>
  <c r="G1584" i="9" s="1"/>
  <c r="H1584" i="9"/>
  <c r="J1584" i="9" a="1"/>
  <c r="J1584" i="9" s="1"/>
  <c r="L1584" i="9"/>
  <c r="G1585" i="9" a="1"/>
  <c r="G1585" i="9" s="1"/>
  <c r="H1585" i="9"/>
  <c r="J1585" i="9" a="1"/>
  <c r="J1585" i="9" s="1"/>
  <c r="L1585" i="9"/>
  <c r="G1586" i="9" a="1"/>
  <c r="G1586" i="9" s="1"/>
  <c r="H1586" i="9"/>
  <c r="J1586" i="9" a="1"/>
  <c r="J1586" i="9" s="1"/>
  <c r="L1586" i="9"/>
  <c r="G1587" i="9" a="1"/>
  <c r="G1587" i="9" s="1"/>
  <c r="H1587" i="9"/>
  <c r="J1587" i="9" a="1"/>
  <c r="J1587" i="9" s="1"/>
  <c r="L1587" i="9"/>
  <c r="G1588" i="9" a="1"/>
  <c r="G1588" i="9" s="1"/>
  <c r="H1588" i="9"/>
  <c r="J1588" i="9" a="1"/>
  <c r="J1588" i="9" s="1"/>
  <c r="L1588" i="9"/>
  <c r="G1589" i="9" a="1"/>
  <c r="G1589" i="9" s="1"/>
  <c r="H1589" i="9"/>
  <c r="J1589" i="9" a="1"/>
  <c r="J1589" i="9" s="1"/>
  <c r="L1589" i="9"/>
  <c r="G1590" i="9" a="1"/>
  <c r="G1590" i="9" s="1"/>
  <c r="H1590" i="9"/>
  <c r="J1590" i="9" a="1"/>
  <c r="J1590" i="9" s="1"/>
  <c r="L1590" i="9"/>
  <c r="G1591" i="9" a="1"/>
  <c r="G1591" i="9" s="1"/>
  <c r="H1591" i="9"/>
  <c r="J1591" i="9" a="1"/>
  <c r="J1591" i="9" s="1"/>
  <c r="L1591" i="9"/>
  <c r="G1592" i="9" a="1"/>
  <c r="G1592" i="9" s="1"/>
  <c r="H1592" i="9"/>
  <c r="J1592" i="9" a="1"/>
  <c r="J1592" i="9" s="1"/>
  <c r="L1592" i="9"/>
  <c r="G1593" i="9" a="1"/>
  <c r="G1593" i="9" s="1"/>
  <c r="J1593" i="9" a="1"/>
  <c r="J1593" i="9" s="1"/>
  <c r="G1594" i="9" a="1"/>
  <c r="G1594" i="9" s="1"/>
  <c r="H1594" i="9"/>
  <c r="J1594" i="9" a="1"/>
  <c r="J1594" i="9" s="1"/>
  <c r="L1594" i="9"/>
  <c r="G1595" i="9" a="1"/>
  <c r="G1595" i="9" s="1"/>
  <c r="H1595" i="9"/>
  <c r="J1595" i="9" a="1"/>
  <c r="J1595" i="9" s="1"/>
  <c r="L1595" i="9"/>
  <c r="G1596" i="9" a="1"/>
  <c r="G1596" i="9" s="1"/>
  <c r="H1596" i="9"/>
  <c r="J1596" i="9" a="1"/>
  <c r="J1596" i="9" s="1"/>
  <c r="L1596" i="9"/>
  <c r="G1597" i="9" a="1"/>
  <c r="G1597" i="9" s="1"/>
  <c r="H1597" i="9"/>
  <c r="J1597" i="9" a="1"/>
  <c r="J1597" i="9" s="1"/>
  <c r="L1597" i="9"/>
  <c r="G1598" i="9" a="1"/>
  <c r="G1598" i="9" s="1"/>
  <c r="H1598" i="9"/>
  <c r="J1598" i="9" a="1"/>
  <c r="J1598" i="9" s="1"/>
  <c r="L1598" i="9"/>
  <c r="G1599" i="9" a="1"/>
  <c r="G1599" i="9" s="1"/>
  <c r="H1599" i="9"/>
  <c r="J1599" i="9" a="1"/>
  <c r="J1599" i="9" s="1"/>
  <c r="L1599" i="9"/>
  <c r="G1600" i="9" a="1"/>
  <c r="G1600" i="9" s="1"/>
  <c r="H1600" i="9"/>
  <c r="J1600" i="9" a="1"/>
  <c r="J1600" i="9" s="1"/>
  <c r="L1600" i="9"/>
  <c r="G1601" i="9" a="1"/>
  <c r="G1601" i="9" s="1"/>
  <c r="H1601" i="9"/>
  <c r="J1601" i="9" a="1"/>
  <c r="J1601" i="9" s="1"/>
  <c r="L1601" i="9"/>
  <c r="G1602" i="9" a="1"/>
  <c r="G1602" i="9" s="1"/>
  <c r="H1602" i="9"/>
  <c r="J1602" i="9" a="1"/>
  <c r="J1602" i="9" s="1"/>
  <c r="L1602" i="9"/>
  <c r="G1603" i="9" a="1"/>
  <c r="G1603" i="9" s="1"/>
  <c r="H1603" i="9"/>
  <c r="J1603" i="9" a="1"/>
  <c r="J1603" i="9" s="1"/>
  <c r="L1603" i="9"/>
  <c r="G1604" i="9" a="1"/>
  <c r="G1604" i="9" s="1"/>
  <c r="J1604" i="9" a="1"/>
  <c r="J1604" i="9" s="1"/>
  <c r="K1604" i="9" a="1"/>
  <c r="K1604" i="9" s="1"/>
  <c r="G1607" i="9" a="1"/>
  <c r="G1607" i="9" s="1"/>
  <c r="G1609" i="9" a="1"/>
  <c r="G1609" i="9" s="1"/>
  <c r="G1610" i="9" a="1"/>
  <c r="G1610" i="9" s="1"/>
  <c r="G1611" i="9" a="1"/>
  <c r="G1611" i="9" s="1"/>
  <c r="H1611" i="9"/>
  <c r="J1611" i="9" a="1"/>
  <c r="J1611" i="9" s="1"/>
  <c r="K1611" i="9" s="1" a="1"/>
  <c r="K1611" i="9" s="1"/>
  <c r="L1611" i="9"/>
  <c r="H1612" i="9"/>
  <c r="J1612" i="9" a="1"/>
  <c r="J1612" i="9" s="1"/>
  <c r="L1612" i="9"/>
  <c r="G1613" i="9" a="1"/>
  <c r="G1613" i="9" s="1"/>
  <c r="H1613" i="9"/>
  <c r="J1613" i="9" a="1"/>
  <c r="J1613" i="9" s="1"/>
  <c r="L1613" i="9"/>
  <c r="G1614" i="9" a="1"/>
  <c r="G1614" i="9" s="1"/>
  <c r="G1615" i="9" a="1"/>
  <c r="G1615" i="9" s="1"/>
  <c r="H1615" i="9"/>
  <c r="J1615" i="9" a="1"/>
  <c r="J1615" i="9" s="1"/>
  <c r="L1615" i="9"/>
  <c r="G1619" i="9" a="1"/>
  <c r="G1619" i="9" s="1"/>
  <c r="G1621" i="9" a="1"/>
  <c r="G1621" i="9" s="1"/>
  <c r="G1622" i="9" a="1"/>
  <c r="G1622" i="9" s="1"/>
  <c r="G1623" i="9" a="1"/>
  <c r="G1623" i="9" s="1"/>
  <c r="H1623" i="9"/>
  <c r="J1623" i="9" a="1"/>
  <c r="J1623" i="9" s="1"/>
  <c r="K1623" i="9" s="1" a="1"/>
  <c r="K1623" i="9" s="1"/>
  <c r="L1623" i="9"/>
  <c r="G1624" i="9" a="1"/>
  <c r="G1624" i="9" s="1"/>
  <c r="G1625" i="9" a="1"/>
  <c r="G1625" i="9" s="1"/>
  <c r="H1625" i="9"/>
  <c r="J1625" i="9" a="1"/>
  <c r="J1625" i="9" s="1"/>
  <c r="K1625" i="9" s="1" a="1"/>
  <c r="K1625" i="9" s="1"/>
  <c r="L1625" i="9"/>
  <c r="G1626" i="9" a="1"/>
  <c r="G1626" i="9" s="1"/>
  <c r="H1626" i="9"/>
  <c r="J1626" i="9" a="1"/>
  <c r="J1626" i="9" s="1"/>
  <c r="L1626" i="9"/>
  <c r="G1627" i="9" a="1"/>
  <c r="G1627" i="9" s="1"/>
  <c r="H1627" i="9"/>
  <c r="J1627" i="9" a="1"/>
  <c r="J1627" i="9" s="1"/>
  <c r="L1627" i="9"/>
  <c r="G1628" i="9" a="1"/>
  <c r="G1628" i="9" s="1"/>
  <c r="H1628" i="9"/>
  <c r="J1628" i="9" a="1"/>
  <c r="J1628" i="9" s="1"/>
  <c r="L1628" i="9"/>
  <c r="G1629" i="9" a="1"/>
  <c r="G1629" i="9" s="1"/>
  <c r="H1629" i="9"/>
  <c r="J1629" i="9" a="1"/>
  <c r="J1629" i="9" s="1"/>
  <c r="L1629" i="9"/>
  <c r="G1630" i="9" a="1"/>
  <c r="G1630" i="9" s="1"/>
  <c r="H1630" i="9"/>
  <c r="J1630" i="9" a="1"/>
  <c r="J1630" i="9" s="1"/>
  <c r="L1630" i="9"/>
  <c r="G1631" i="9" a="1"/>
  <c r="G1631" i="9" s="1"/>
  <c r="H1631" i="9"/>
  <c r="J1631" i="9" a="1"/>
  <c r="J1631" i="9" s="1"/>
  <c r="L1631" i="9"/>
  <c r="G1633" i="9" a="1"/>
  <c r="G1633" i="9" s="1"/>
  <c r="H1633" i="9"/>
  <c r="J1633" i="9" a="1"/>
  <c r="J1633" i="9" s="1"/>
  <c r="K1633" i="9" a="1"/>
  <c r="K1633" i="9" s="1"/>
  <c r="L1633" i="9"/>
  <c r="G1634" i="9" a="1"/>
  <c r="G1634" i="9" s="1"/>
  <c r="H1634" i="9"/>
  <c r="J1634" i="9" a="1"/>
  <c r="J1634" i="9" s="1"/>
  <c r="L1634" i="9"/>
  <c r="G1635" i="9" a="1"/>
  <c r="G1635" i="9" s="1"/>
  <c r="H1635" i="9"/>
  <c r="J1635" i="9" a="1"/>
  <c r="J1635" i="9" s="1"/>
  <c r="L1635" i="9"/>
  <c r="G1636" i="9" a="1"/>
  <c r="G1636" i="9" s="1"/>
  <c r="H1636" i="9"/>
  <c r="J1636" i="9" a="1"/>
  <c r="J1636" i="9" s="1"/>
  <c r="L1636" i="9"/>
  <c r="G1637" i="9" a="1"/>
  <c r="G1637" i="9" s="1"/>
  <c r="H1637" i="9"/>
  <c r="J1637" i="9" a="1"/>
  <c r="J1637" i="9" s="1"/>
  <c r="L1637" i="9"/>
  <c r="G1638" i="9" a="1"/>
  <c r="G1638" i="9" s="1"/>
  <c r="H1638" i="9"/>
  <c r="J1638" i="9" a="1"/>
  <c r="J1638" i="9" s="1"/>
  <c r="L1638" i="9"/>
  <c r="G1639" i="9" a="1"/>
  <c r="G1639" i="9" s="1"/>
  <c r="H1639" i="9"/>
  <c r="J1639" i="9" a="1"/>
  <c r="J1639" i="9" s="1"/>
  <c r="L1639" i="9"/>
  <c r="G1640" i="9" a="1"/>
  <c r="G1640" i="9" s="1"/>
  <c r="H1640" i="9"/>
  <c r="J1640" i="9" a="1"/>
  <c r="J1640" i="9" s="1"/>
  <c r="L1640" i="9"/>
  <c r="G1641" i="9" a="1"/>
  <c r="G1641" i="9" s="1"/>
  <c r="H1641" i="9"/>
  <c r="J1641" i="9" a="1"/>
  <c r="J1641" i="9" s="1"/>
  <c r="L1641" i="9"/>
  <c r="G1642" i="9" a="1"/>
  <c r="G1642" i="9" s="1"/>
  <c r="H1642" i="9"/>
  <c r="J1642" i="9" a="1"/>
  <c r="J1642" i="9" s="1"/>
  <c r="L1642" i="9"/>
  <c r="G1643" i="9" a="1"/>
  <c r="G1643" i="9" s="1"/>
  <c r="H1643" i="9"/>
  <c r="J1643" i="9" a="1"/>
  <c r="J1643" i="9" s="1"/>
  <c r="L1643" i="9"/>
  <c r="G1644" i="9" a="1"/>
  <c r="G1644" i="9" s="1"/>
  <c r="H1644" i="9"/>
  <c r="J1644" i="9" a="1"/>
  <c r="J1644" i="9" s="1"/>
  <c r="K1644" i="9" s="1" a="1"/>
  <c r="K1644" i="9" s="1"/>
  <c r="L1644" i="9"/>
  <c r="G1648" i="9" a="1"/>
  <c r="G1648" i="9" s="1"/>
  <c r="G1649" i="9" a="1"/>
  <c r="G1649" i="9" s="1"/>
  <c r="H1649" i="9"/>
  <c r="J1649" i="9" a="1"/>
  <c r="J1649" i="9" s="1"/>
  <c r="K1649" i="9" s="1" a="1"/>
  <c r="K1649" i="9" s="1"/>
  <c r="L1649" i="9"/>
  <c r="G1651" i="9" a="1"/>
  <c r="G1651" i="9" s="1"/>
  <c r="G1652" i="9" a="1"/>
  <c r="G1652" i="9" s="1"/>
  <c r="G1653" i="9" a="1"/>
  <c r="G1653" i="9" s="1"/>
  <c r="H1653" i="9"/>
  <c r="J1653" i="9" a="1"/>
  <c r="J1653" i="9" s="1"/>
  <c r="K1653" i="9" s="1" a="1"/>
  <c r="K1653" i="9" s="1"/>
  <c r="L1653" i="9"/>
  <c r="G1654" i="9" a="1"/>
  <c r="G1654" i="9" s="1"/>
  <c r="H1654" i="9"/>
  <c r="J1654" i="9" a="1"/>
  <c r="J1654" i="9" s="1"/>
  <c r="L1654" i="9"/>
  <c r="G1655" i="9" a="1"/>
  <c r="G1655" i="9" s="1"/>
  <c r="H1655" i="9"/>
  <c r="J1655" i="9" a="1"/>
  <c r="J1655" i="9" s="1"/>
  <c r="L1655" i="9"/>
  <c r="G1656" i="9" a="1"/>
  <c r="G1656" i="9" s="1"/>
  <c r="H1656" i="9"/>
  <c r="J1656" i="9" a="1"/>
  <c r="J1656" i="9" s="1"/>
  <c r="L1656" i="9"/>
  <c r="G1657" i="9" a="1"/>
  <c r="G1657" i="9" s="1"/>
  <c r="G1658" i="9" a="1"/>
  <c r="G1658" i="9" s="1"/>
  <c r="H1658" i="9"/>
  <c r="J1658" i="9" a="1"/>
  <c r="J1658" i="9" s="1"/>
  <c r="L1658" i="9"/>
  <c r="G1662" i="9" a="1"/>
  <c r="G1662" i="9" s="1"/>
  <c r="G1663" i="9" a="1"/>
  <c r="G1663" i="9" s="1"/>
  <c r="H1663" i="9"/>
  <c r="J1663" i="9" a="1"/>
  <c r="J1663" i="9" s="1"/>
  <c r="K1663" i="9" s="1" a="1"/>
  <c r="K1663" i="9" s="1"/>
  <c r="L1663" i="9"/>
  <c r="G1665" i="9" a="1"/>
  <c r="G1665" i="9" s="1"/>
  <c r="G1666" i="9" a="1"/>
  <c r="G1666" i="9" s="1"/>
  <c r="G1667" i="9" a="1"/>
  <c r="G1667" i="9" s="1"/>
  <c r="H1667" i="9"/>
  <c r="J1667" i="9" a="1"/>
  <c r="J1667" i="9" s="1"/>
  <c r="K1667" i="9" s="1" a="1"/>
  <c r="K1667" i="9" s="1"/>
  <c r="L1667" i="9"/>
  <c r="G1668" i="9" a="1"/>
  <c r="G1668" i="9" s="1"/>
  <c r="H1668" i="9"/>
  <c r="J1668" i="9" a="1"/>
  <c r="J1668" i="9" s="1"/>
  <c r="L1668" i="9"/>
  <c r="G1669" i="9" a="1"/>
  <c r="G1669" i="9" s="1"/>
  <c r="H1669" i="9"/>
  <c r="J1669" i="9" a="1"/>
  <c r="J1669" i="9" s="1"/>
  <c r="L1669" i="9"/>
  <c r="G1671" i="9" a="1"/>
  <c r="G1671" i="9" s="1"/>
  <c r="H1671" i="9"/>
  <c r="J1671" i="9" a="1"/>
  <c r="J1671" i="9" s="1"/>
  <c r="K1671" i="9" a="1"/>
  <c r="K1671" i="9" s="1"/>
  <c r="L1671" i="9"/>
  <c r="G1672" i="9" a="1"/>
  <c r="G1672" i="9" s="1"/>
  <c r="H1672" i="9"/>
  <c r="J1672" i="9" a="1"/>
  <c r="J1672" i="9" s="1"/>
  <c r="L1672" i="9"/>
  <c r="G1673" i="9" a="1"/>
  <c r="G1673" i="9" s="1"/>
  <c r="H1673" i="9"/>
  <c r="J1673" i="9" a="1"/>
  <c r="J1673" i="9" s="1"/>
  <c r="L1673" i="9"/>
  <c r="G1674" i="9" a="1"/>
  <c r="G1674" i="9" s="1"/>
  <c r="H1674" i="9"/>
  <c r="J1674" i="9" a="1"/>
  <c r="J1674" i="9" s="1"/>
  <c r="L1674" i="9"/>
  <c r="G1675" i="9" a="1"/>
  <c r="G1675" i="9" s="1"/>
  <c r="H1675" i="9"/>
  <c r="J1675" i="9" a="1"/>
  <c r="J1675" i="9" s="1"/>
  <c r="L1675" i="9"/>
  <c r="G1676" i="9" a="1"/>
  <c r="G1676" i="9" s="1"/>
  <c r="H1676" i="9"/>
  <c r="J1676" i="9" a="1"/>
  <c r="J1676" i="9" s="1"/>
  <c r="L1676" i="9"/>
  <c r="G1677" i="9" a="1"/>
  <c r="G1677" i="9" s="1"/>
  <c r="H1677" i="9"/>
  <c r="J1677" i="9" a="1"/>
  <c r="J1677" i="9" s="1"/>
  <c r="L1677" i="9"/>
  <c r="G1678" i="9" a="1"/>
  <c r="G1678" i="9" s="1"/>
  <c r="H1678" i="9"/>
  <c r="J1678" i="9" a="1"/>
  <c r="J1678" i="9" s="1"/>
  <c r="L1678" i="9"/>
  <c r="G1679" i="9" a="1"/>
  <c r="G1679" i="9" s="1"/>
  <c r="H1679" i="9"/>
  <c r="J1679" i="9" a="1"/>
  <c r="J1679" i="9" s="1"/>
  <c r="L1679" i="9"/>
  <c r="G1680" i="9" a="1"/>
  <c r="G1680" i="9" s="1"/>
  <c r="H1680" i="9"/>
  <c r="J1680" i="9" a="1"/>
  <c r="J1680" i="9" s="1"/>
  <c r="L1680" i="9"/>
  <c r="G1681" i="9" a="1"/>
  <c r="G1681" i="9" s="1"/>
  <c r="H1681" i="9"/>
  <c r="J1681" i="9" a="1"/>
  <c r="J1681" i="9" s="1"/>
  <c r="L1681" i="9"/>
  <c r="G1682" i="9" a="1"/>
  <c r="G1682" i="9" s="1"/>
  <c r="H1682" i="9"/>
  <c r="J1682" i="9" a="1"/>
  <c r="J1682" i="9" s="1"/>
  <c r="K1682" i="9" s="1" a="1"/>
  <c r="K1682" i="9" s="1"/>
  <c r="L1682" i="9"/>
  <c r="G1683" i="9" a="1"/>
  <c r="G1683" i="9" s="1"/>
  <c r="J1683" i="9" a="1"/>
  <c r="J1683" i="9" s="1"/>
  <c r="K1683" i="9" a="1"/>
  <c r="K1683" i="9" s="1"/>
  <c r="G1684" i="9" a="1"/>
  <c r="G1684" i="9" s="1"/>
  <c r="H1684" i="9"/>
  <c r="J1684" i="9" a="1"/>
  <c r="J1684" i="9" s="1"/>
  <c r="K1684" i="9" a="1"/>
  <c r="K1684" i="9" s="1"/>
  <c r="L1684" i="9"/>
  <c r="G1685" i="9" a="1"/>
  <c r="G1685" i="9" s="1"/>
  <c r="H1685" i="9"/>
  <c r="J1685" i="9" a="1"/>
  <c r="J1685" i="9" s="1"/>
  <c r="L1685" i="9"/>
  <c r="G1686" i="9" a="1"/>
  <c r="G1686" i="9" s="1"/>
  <c r="H1686" i="9"/>
  <c r="J1686" i="9" a="1"/>
  <c r="J1686" i="9" s="1"/>
  <c r="L1686" i="9"/>
  <c r="G1687" i="9" a="1"/>
  <c r="G1687" i="9" s="1"/>
  <c r="H1687" i="9"/>
  <c r="J1687" i="9" a="1"/>
  <c r="J1687" i="9" s="1"/>
  <c r="L1687" i="9"/>
  <c r="G1688" i="9" a="1"/>
  <c r="G1688" i="9" s="1"/>
  <c r="H1688" i="9"/>
  <c r="J1688" i="9" a="1"/>
  <c r="J1688" i="9" s="1"/>
  <c r="L1688" i="9"/>
  <c r="G1689" i="9" a="1"/>
  <c r="G1689" i="9" s="1"/>
  <c r="H1689" i="9"/>
  <c r="J1689" i="9" a="1"/>
  <c r="J1689" i="9" s="1"/>
  <c r="L1689" i="9"/>
  <c r="G1690" i="9" a="1"/>
  <c r="G1690" i="9" s="1"/>
  <c r="H1690" i="9"/>
  <c r="J1690" i="9" a="1"/>
  <c r="J1690" i="9" s="1"/>
  <c r="L1690" i="9"/>
  <c r="G1691" i="9" a="1"/>
  <c r="G1691" i="9" s="1"/>
  <c r="H1691" i="9"/>
  <c r="J1691" i="9" a="1"/>
  <c r="J1691" i="9" s="1"/>
  <c r="L1691" i="9"/>
  <c r="G1692" i="9" a="1"/>
  <c r="G1692" i="9" s="1"/>
  <c r="H1692" i="9"/>
  <c r="J1692" i="9" a="1"/>
  <c r="J1692" i="9" s="1"/>
  <c r="L1692" i="9"/>
  <c r="G1693" i="9" a="1"/>
  <c r="G1693" i="9" s="1"/>
  <c r="H1693" i="9"/>
  <c r="J1693" i="9" a="1"/>
  <c r="J1693" i="9" s="1"/>
  <c r="L1693" i="9"/>
  <c r="G1694" i="9" a="1"/>
  <c r="G1694" i="9" s="1"/>
  <c r="J1694" i="9" a="1"/>
  <c r="J1694" i="9" s="1"/>
  <c r="G1695" i="9" a="1"/>
  <c r="G1695" i="9" s="1"/>
  <c r="H1695" i="9"/>
  <c r="J1695" i="9" a="1"/>
  <c r="J1695" i="9" s="1"/>
  <c r="L1695" i="9"/>
  <c r="G1696" i="9" a="1"/>
  <c r="G1696" i="9" s="1"/>
  <c r="H1696" i="9"/>
  <c r="J1696" i="9" a="1"/>
  <c r="J1696" i="9" s="1"/>
  <c r="L1696" i="9"/>
  <c r="G1697" i="9" a="1"/>
  <c r="G1697" i="9" s="1"/>
  <c r="H1697" i="9"/>
  <c r="J1697" i="9" a="1"/>
  <c r="J1697" i="9" s="1"/>
  <c r="L1697" i="9"/>
  <c r="G1698" i="9" a="1"/>
  <c r="G1698" i="9" s="1"/>
  <c r="H1698" i="9"/>
  <c r="J1698" i="9" a="1"/>
  <c r="J1698" i="9" s="1"/>
  <c r="L1698" i="9"/>
  <c r="G1699" i="9" a="1"/>
  <c r="G1699" i="9" s="1"/>
  <c r="H1699" i="9"/>
  <c r="J1699" i="9" a="1"/>
  <c r="J1699" i="9" s="1"/>
  <c r="L1699" i="9"/>
  <c r="G1700" i="9" a="1"/>
  <c r="G1700" i="9" s="1"/>
  <c r="H1700" i="9"/>
  <c r="J1700" i="9" a="1"/>
  <c r="J1700" i="9" s="1"/>
  <c r="L1700" i="9"/>
  <c r="G1701" i="9" a="1"/>
  <c r="G1701" i="9" s="1"/>
  <c r="H1701" i="9"/>
  <c r="J1701" i="9" a="1"/>
  <c r="J1701" i="9" s="1"/>
  <c r="L1701" i="9"/>
  <c r="G1702" i="9" a="1"/>
  <c r="G1702" i="9" s="1"/>
  <c r="H1702" i="9"/>
  <c r="J1702" i="9" a="1"/>
  <c r="J1702" i="9" s="1"/>
  <c r="L1702" i="9"/>
  <c r="G1703" i="9" a="1"/>
  <c r="G1703" i="9" s="1"/>
  <c r="H1703" i="9"/>
  <c r="J1703" i="9" a="1"/>
  <c r="J1703" i="9" s="1"/>
  <c r="L1703" i="9"/>
  <c r="G1704" i="9" a="1"/>
  <c r="G1704" i="9" s="1"/>
  <c r="H1704" i="9"/>
  <c r="J1704" i="9" a="1"/>
  <c r="J1704" i="9" s="1"/>
  <c r="L1704" i="9"/>
  <c r="G1705" i="9" a="1"/>
  <c r="G1705" i="9" s="1"/>
  <c r="H1705" i="9"/>
  <c r="J1705" i="9" a="1"/>
  <c r="J1705" i="9" s="1"/>
  <c r="L1705" i="9"/>
  <c r="G1706" i="9" a="1"/>
  <c r="G1706" i="9" s="1"/>
  <c r="J1706" i="9" a="1"/>
  <c r="J1706" i="9" s="1"/>
  <c r="G1707" i="9" a="1"/>
  <c r="G1707" i="9" s="1"/>
  <c r="H1707" i="9"/>
  <c r="J1707" i="9" a="1"/>
  <c r="J1707" i="9" s="1"/>
  <c r="L1707" i="9"/>
  <c r="G1708" i="9" a="1"/>
  <c r="G1708" i="9" s="1"/>
  <c r="H1708" i="9"/>
  <c r="J1708" i="9" a="1"/>
  <c r="J1708" i="9" s="1"/>
  <c r="L1708" i="9"/>
  <c r="G1709" i="9" a="1"/>
  <c r="G1709" i="9" s="1"/>
  <c r="H1709" i="9"/>
  <c r="J1709" i="9" a="1"/>
  <c r="J1709" i="9" s="1"/>
  <c r="L1709" i="9"/>
  <c r="G1710" i="9" a="1"/>
  <c r="G1710" i="9" s="1"/>
  <c r="H1710" i="9"/>
  <c r="J1710" i="9" a="1"/>
  <c r="J1710" i="9" s="1"/>
  <c r="L1710" i="9"/>
  <c r="G1711" i="9" a="1"/>
  <c r="G1711" i="9" s="1"/>
  <c r="H1711" i="9"/>
  <c r="J1711" i="9" a="1"/>
  <c r="J1711" i="9" s="1"/>
  <c r="L1711" i="9"/>
  <c r="G1712" i="9" a="1"/>
  <c r="G1712" i="9" s="1"/>
  <c r="H1712" i="9"/>
  <c r="J1712" i="9" a="1"/>
  <c r="J1712" i="9" s="1"/>
  <c r="L1712" i="9"/>
  <c r="G1713" i="9" a="1"/>
  <c r="G1713" i="9" s="1"/>
  <c r="H1713" i="9"/>
  <c r="J1713" i="9" a="1"/>
  <c r="J1713" i="9" s="1"/>
  <c r="L1713" i="9"/>
  <c r="G1714" i="9" a="1"/>
  <c r="G1714" i="9" s="1"/>
  <c r="H1714" i="9"/>
  <c r="J1714" i="9" a="1"/>
  <c r="J1714" i="9" s="1"/>
  <c r="K1714" i="9" s="1" a="1"/>
  <c r="K1714" i="9" s="1"/>
  <c r="L1714" i="9"/>
  <c r="G1715" i="9" a="1"/>
  <c r="G1715" i="9" s="1"/>
  <c r="J1715" i="9" a="1"/>
  <c r="J1715" i="9" s="1"/>
  <c r="K1715" i="9" a="1"/>
  <c r="K1715" i="9" s="1"/>
  <c r="G1716" i="9" a="1"/>
  <c r="G1716" i="9" s="1"/>
  <c r="H1716" i="9"/>
  <c r="J1716" i="9" a="1"/>
  <c r="J1716" i="9" s="1"/>
  <c r="K1716" i="9" s="1" a="1"/>
  <c r="K1716" i="9" s="1"/>
  <c r="L1716" i="9"/>
  <c r="G1717" i="9" a="1"/>
  <c r="G1717" i="9" s="1"/>
  <c r="H1717" i="9"/>
  <c r="J1717" i="9" a="1"/>
  <c r="J1717" i="9" s="1"/>
  <c r="L1717" i="9"/>
  <c r="G1718" i="9" a="1"/>
  <c r="G1718" i="9" s="1"/>
  <c r="H1718" i="9"/>
  <c r="J1718" i="9" a="1"/>
  <c r="J1718" i="9" s="1"/>
  <c r="L1718" i="9"/>
  <c r="G1719" i="9" a="1"/>
  <c r="G1719" i="9" s="1"/>
  <c r="H1719" i="9"/>
  <c r="J1719" i="9" a="1"/>
  <c r="J1719" i="9" s="1"/>
  <c r="L1719" i="9"/>
  <c r="G1720" i="9" a="1"/>
  <c r="G1720" i="9" s="1"/>
  <c r="H1720" i="9"/>
  <c r="J1720" i="9" a="1"/>
  <c r="J1720" i="9" s="1"/>
  <c r="L1720" i="9"/>
  <c r="G1721" i="9" a="1"/>
  <c r="G1721" i="9" s="1"/>
  <c r="H1721" i="9"/>
  <c r="J1721" i="9" a="1"/>
  <c r="J1721" i="9" s="1"/>
  <c r="L1721" i="9"/>
  <c r="G1722" i="9" a="1"/>
  <c r="G1722" i="9" s="1"/>
  <c r="H1722" i="9"/>
  <c r="J1722" i="9" a="1"/>
  <c r="J1722" i="9" s="1"/>
  <c r="L1722" i="9"/>
  <c r="G1723" i="9" a="1"/>
  <c r="G1723" i="9" s="1"/>
  <c r="H1723" i="9"/>
  <c r="J1723" i="9" a="1"/>
  <c r="J1723" i="9" s="1"/>
  <c r="L1723" i="9"/>
  <c r="G1724" i="9" a="1"/>
  <c r="G1724" i="9" s="1"/>
  <c r="H1724" i="9"/>
  <c r="J1724" i="9" a="1"/>
  <c r="J1724" i="9" s="1"/>
  <c r="L1724" i="9"/>
  <c r="G1725" i="9" a="1"/>
  <c r="G1725" i="9" s="1"/>
  <c r="H1725" i="9"/>
  <c r="J1725" i="9" a="1"/>
  <c r="J1725" i="9" s="1"/>
  <c r="L1725" i="9"/>
  <c r="G1726" i="9" a="1"/>
  <c r="G1726" i="9" s="1"/>
  <c r="H1726" i="9"/>
  <c r="J1726" i="9" a="1"/>
  <c r="J1726" i="9" s="1"/>
  <c r="L1726" i="9"/>
  <c r="G1727" i="9" a="1"/>
  <c r="G1727" i="9" s="1"/>
  <c r="H1727" i="9"/>
  <c r="J1727" i="9" a="1"/>
  <c r="J1727" i="9" s="1"/>
  <c r="L1727" i="9"/>
  <c r="G1728" i="9" a="1"/>
  <c r="G1728" i="9" s="1"/>
  <c r="H1728" i="9"/>
  <c r="J1728" i="9" a="1"/>
  <c r="J1728" i="9" s="1"/>
  <c r="L1728" i="9"/>
  <c r="G1729" i="9" a="1"/>
  <c r="G1729" i="9" s="1"/>
  <c r="H1729" i="9"/>
  <c r="J1729" i="9" a="1"/>
  <c r="J1729" i="9" s="1"/>
  <c r="L1729" i="9"/>
  <c r="G1730" i="9" a="1"/>
  <c r="G1730" i="9" s="1"/>
  <c r="J1730" i="9" a="1"/>
  <c r="J1730" i="9" s="1"/>
  <c r="G1731" i="9" a="1"/>
  <c r="G1731" i="9" s="1"/>
  <c r="H1731" i="9"/>
  <c r="J1731" i="9" a="1"/>
  <c r="J1731" i="9" s="1"/>
  <c r="L1731" i="9"/>
  <c r="G1732" i="9" a="1"/>
  <c r="G1732" i="9" s="1"/>
  <c r="H1732" i="9"/>
  <c r="J1732" i="9" a="1"/>
  <c r="J1732" i="9" s="1"/>
  <c r="L1732" i="9"/>
  <c r="G1733" i="9" a="1"/>
  <c r="G1733" i="9" s="1"/>
  <c r="H1733" i="9"/>
  <c r="J1733" i="9" a="1"/>
  <c r="J1733" i="9" s="1"/>
  <c r="L1733" i="9"/>
  <c r="G1734" i="9" a="1"/>
  <c r="G1734" i="9" s="1"/>
  <c r="H1734" i="9"/>
  <c r="J1734" i="9" a="1"/>
  <c r="J1734" i="9" s="1"/>
  <c r="L1734" i="9"/>
  <c r="G1735" i="9" a="1"/>
  <c r="G1735" i="9" s="1"/>
  <c r="H1735" i="9"/>
  <c r="J1735" i="9" a="1"/>
  <c r="J1735" i="9" s="1"/>
  <c r="L1735" i="9"/>
  <c r="G1736" i="9" a="1"/>
  <c r="G1736" i="9" s="1"/>
  <c r="J1736" i="9" a="1"/>
  <c r="J1736" i="9" s="1"/>
  <c r="G1737" i="9" a="1"/>
  <c r="G1737" i="9" s="1"/>
  <c r="H1737" i="9"/>
  <c r="J1737" i="9" a="1"/>
  <c r="J1737" i="9" s="1"/>
  <c r="L1737" i="9"/>
  <c r="G1738" i="9" a="1"/>
  <c r="G1738" i="9" s="1"/>
  <c r="H1738" i="9"/>
  <c r="J1738" i="9" a="1"/>
  <c r="J1738" i="9" s="1"/>
  <c r="L1738" i="9"/>
  <c r="G1739" i="9" a="1"/>
  <c r="G1739" i="9" s="1"/>
  <c r="H1739" i="9"/>
  <c r="J1739" i="9" a="1"/>
  <c r="J1739" i="9" s="1"/>
  <c r="L1739" i="9"/>
  <c r="G1740" i="9" a="1"/>
  <c r="G1740" i="9" s="1"/>
  <c r="H1740" i="9"/>
  <c r="J1740" i="9" a="1"/>
  <c r="J1740" i="9" s="1"/>
  <c r="L1740" i="9"/>
  <c r="G1741" i="9" a="1"/>
  <c r="G1741" i="9" s="1"/>
  <c r="H1741" i="9"/>
  <c r="J1741" i="9" a="1"/>
  <c r="J1741" i="9" s="1"/>
  <c r="L1741" i="9"/>
  <c r="G1742" i="9" a="1"/>
  <c r="G1742" i="9" s="1"/>
  <c r="H1742" i="9"/>
  <c r="J1742" i="9" a="1"/>
  <c r="J1742" i="9" s="1"/>
  <c r="L1742" i="9"/>
  <c r="G1743" i="9" a="1"/>
  <c r="G1743" i="9" s="1"/>
  <c r="H1743" i="9"/>
  <c r="J1743" i="9" a="1"/>
  <c r="J1743" i="9" s="1"/>
  <c r="L1743" i="9"/>
  <c r="G1744" i="9" a="1"/>
  <c r="G1744" i="9" s="1"/>
  <c r="H1744" i="9"/>
  <c r="J1744" i="9" a="1"/>
  <c r="J1744" i="9" s="1"/>
  <c r="L1744" i="9"/>
  <c r="G1745" i="9" a="1"/>
  <c r="G1745" i="9" s="1"/>
  <c r="H1745" i="9"/>
  <c r="J1745" i="9" a="1"/>
  <c r="J1745" i="9" s="1"/>
  <c r="K1745" i="9" s="1" a="1"/>
  <c r="K1745" i="9" s="1"/>
  <c r="L1745" i="9"/>
  <c r="G1746" i="9" a="1"/>
  <c r="G1746" i="9" s="1"/>
  <c r="J1746" i="9" a="1"/>
  <c r="J1746" i="9" s="1"/>
  <c r="K1746" i="9" a="1"/>
  <c r="K1746" i="9" s="1"/>
  <c r="G1747" i="9" a="1"/>
  <c r="G1747" i="9" s="1"/>
  <c r="H1747" i="9"/>
  <c r="J1747" i="9" a="1"/>
  <c r="J1747" i="9" s="1"/>
  <c r="K1747" i="9" s="1" a="1"/>
  <c r="K1747" i="9" s="1"/>
  <c r="L1747" i="9"/>
  <c r="G1748" i="9" a="1"/>
  <c r="G1748" i="9" s="1"/>
  <c r="H1748" i="9"/>
  <c r="J1748" i="9" a="1"/>
  <c r="J1748" i="9" s="1"/>
  <c r="L1748" i="9"/>
  <c r="G1749" i="9" a="1"/>
  <c r="G1749" i="9" s="1"/>
  <c r="H1749" i="9"/>
  <c r="J1749" i="9" a="1"/>
  <c r="J1749" i="9" s="1"/>
  <c r="L1749" i="9"/>
  <c r="G1750" i="9" a="1"/>
  <c r="G1750" i="9" s="1"/>
  <c r="H1750" i="9"/>
  <c r="J1750" i="9" a="1"/>
  <c r="J1750" i="9" s="1"/>
  <c r="L1750" i="9"/>
  <c r="G1751" i="9" a="1"/>
  <c r="G1751" i="9" s="1"/>
  <c r="H1751" i="9"/>
  <c r="J1751" i="9" a="1"/>
  <c r="J1751" i="9" s="1"/>
  <c r="L1751" i="9"/>
  <c r="G1752" i="9" a="1"/>
  <c r="G1752" i="9" s="1"/>
  <c r="H1752" i="9"/>
  <c r="J1752" i="9" a="1"/>
  <c r="J1752" i="9" s="1"/>
  <c r="L1752" i="9"/>
  <c r="G1753" i="9" a="1"/>
  <c r="G1753" i="9" s="1"/>
  <c r="H1753" i="9"/>
  <c r="J1753" i="9" a="1"/>
  <c r="J1753" i="9" s="1"/>
  <c r="L1753" i="9"/>
  <c r="G1754" i="9" a="1"/>
  <c r="G1754" i="9" s="1"/>
  <c r="H1754" i="9"/>
  <c r="J1754" i="9" a="1"/>
  <c r="J1754" i="9" s="1"/>
  <c r="L1754" i="9"/>
  <c r="G1755" i="9" a="1"/>
  <c r="G1755" i="9" s="1"/>
  <c r="H1755" i="9"/>
  <c r="J1755" i="9" a="1"/>
  <c r="J1755" i="9" s="1"/>
  <c r="L1755" i="9"/>
  <c r="G1756" i="9" a="1"/>
  <c r="G1756" i="9" s="1"/>
  <c r="J1756" i="9" a="1"/>
  <c r="J1756" i="9" s="1"/>
  <c r="G1757" i="9" a="1"/>
  <c r="G1757" i="9" s="1"/>
  <c r="H1757" i="9"/>
  <c r="J1757" i="9" a="1"/>
  <c r="J1757" i="9" s="1"/>
  <c r="L1757" i="9"/>
  <c r="G1758" i="9" a="1"/>
  <c r="G1758" i="9" s="1"/>
  <c r="H1758" i="9"/>
  <c r="J1758" i="9" a="1"/>
  <c r="J1758" i="9" s="1"/>
  <c r="L1758" i="9"/>
  <c r="G1759" i="9" a="1"/>
  <c r="G1759" i="9" s="1"/>
  <c r="H1759" i="9"/>
  <c r="J1759" i="9" a="1"/>
  <c r="J1759" i="9" s="1"/>
  <c r="L1759" i="9"/>
  <c r="G1760" i="9" a="1"/>
  <c r="G1760" i="9" s="1"/>
  <c r="H1760" i="9"/>
  <c r="J1760" i="9" a="1"/>
  <c r="J1760" i="9" s="1"/>
  <c r="L1760" i="9"/>
  <c r="G1761" i="9" a="1"/>
  <c r="G1761" i="9" s="1"/>
  <c r="H1761" i="9"/>
  <c r="J1761" i="9" a="1"/>
  <c r="J1761" i="9" s="1"/>
  <c r="L1761" i="9"/>
  <c r="G1762" i="9" a="1"/>
  <c r="G1762" i="9" s="1"/>
  <c r="H1762" i="9"/>
  <c r="J1762" i="9" a="1"/>
  <c r="J1762" i="9" s="1"/>
  <c r="L1762" i="9"/>
  <c r="G1763" i="9" a="1"/>
  <c r="G1763" i="9" s="1"/>
  <c r="H1763" i="9"/>
  <c r="J1763" i="9" a="1"/>
  <c r="J1763" i="9" s="1"/>
  <c r="L1763" i="9"/>
  <c r="G1764" i="9" a="1"/>
  <c r="G1764" i="9" s="1"/>
  <c r="H1764" i="9"/>
  <c r="J1764" i="9" a="1"/>
  <c r="J1764" i="9" s="1"/>
  <c r="L1764" i="9"/>
  <c r="G1765" i="9" a="1"/>
  <c r="G1765" i="9" s="1"/>
  <c r="H1765" i="9"/>
  <c r="J1765" i="9" a="1"/>
  <c r="J1765" i="9" s="1"/>
  <c r="L1765" i="9"/>
  <c r="G1766" i="9" a="1"/>
  <c r="G1766" i="9" s="1"/>
  <c r="H1766" i="9"/>
  <c r="J1766" i="9" a="1"/>
  <c r="J1766" i="9" s="1"/>
  <c r="L1766" i="9"/>
  <c r="G1767" i="9" a="1"/>
  <c r="G1767" i="9" s="1"/>
  <c r="H1767" i="9"/>
  <c r="J1767" i="9" a="1"/>
  <c r="J1767" i="9" s="1"/>
  <c r="L1767" i="9"/>
  <c r="G1768" i="9" a="1"/>
  <c r="G1768" i="9" s="1"/>
  <c r="H1768" i="9"/>
  <c r="J1768" i="9" a="1"/>
  <c r="J1768" i="9" s="1"/>
  <c r="L1768" i="9"/>
  <c r="G1769" i="9" a="1"/>
  <c r="G1769" i="9" s="1"/>
  <c r="H1769" i="9"/>
  <c r="J1769" i="9" a="1"/>
  <c r="J1769" i="9" s="1"/>
  <c r="L1769" i="9"/>
  <c r="G1770" i="9" a="1"/>
  <c r="G1770" i="9" s="1"/>
  <c r="J1770" i="9" a="1"/>
  <c r="J1770" i="9" s="1"/>
  <c r="K1770" i="9" a="1"/>
  <c r="K1770" i="9" s="1"/>
  <c r="G1771" i="9" a="1"/>
  <c r="G1771" i="9" s="1"/>
  <c r="H1771" i="9"/>
  <c r="J1771" i="9" a="1"/>
  <c r="J1771" i="9" s="1"/>
  <c r="K1771" i="9" a="1"/>
  <c r="K1771" i="9" s="1"/>
  <c r="L1771" i="9"/>
  <c r="G1772" i="9" a="1"/>
  <c r="G1772" i="9" s="1"/>
  <c r="H1772" i="9"/>
  <c r="J1772" i="9" a="1"/>
  <c r="J1772" i="9" s="1"/>
  <c r="L1772" i="9"/>
  <c r="G1773" i="9" a="1"/>
  <c r="G1773" i="9" s="1"/>
  <c r="H1773" i="9"/>
  <c r="J1773" i="9" a="1"/>
  <c r="J1773" i="9" s="1"/>
  <c r="L1773" i="9"/>
  <c r="G1774" i="9" a="1"/>
  <c r="G1774" i="9" s="1"/>
  <c r="H1774" i="9"/>
  <c r="J1774" i="9" a="1"/>
  <c r="J1774" i="9" s="1"/>
  <c r="L1774" i="9"/>
  <c r="G1775" i="9" a="1"/>
  <c r="G1775" i="9" s="1"/>
  <c r="H1775" i="9"/>
  <c r="J1775" i="9" a="1"/>
  <c r="J1775" i="9" s="1"/>
  <c r="L1775" i="9"/>
  <c r="G1776" i="9" a="1"/>
  <c r="G1776" i="9" s="1"/>
  <c r="H1776" i="9"/>
  <c r="J1776" i="9" a="1"/>
  <c r="J1776" i="9" s="1"/>
  <c r="L1776" i="9"/>
  <c r="G1777" i="9" a="1"/>
  <c r="G1777" i="9" s="1"/>
  <c r="H1777" i="9"/>
  <c r="J1777" i="9" a="1"/>
  <c r="J1777" i="9" s="1"/>
  <c r="L1777" i="9"/>
  <c r="G1778" i="9" a="1"/>
  <c r="G1778" i="9" s="1"/>
  <c r="H1778" i="9"/>
  <c r="J1778" i="9" a="1"/>
  <c r="J1778" i="9" s="1"/>
  <c r="L1778" i="9"/>
  <c r="G1779" i="9" a="1"/>
  <c r="G1779" i="9" s="1"/>
  <c r="H1779" i="9"/>
  <c r="J1779" i="9" a="1"/>
  <c r="J1779" i="9" s="1"/>
  <c r="L1779" i="9"/>
  <c r="G1780" i="9" a="1"/>
  <c r="G1780" i="9" s="1"/>
  <c r="H1780" i="9"/>
  <c r="J1780" i="9" a="1"/>
  <c r="J1780" i="9" s="1"/>
  <c r="L1780" i="9"/>
  <c r="G1781" i="9" a="1"/>
  <c r="G1781" i="9" s="1"/>
  <c r="H1781" i="9"/>
  <c r="J1781" i="9" a="1"/>
  <c r="J1781" i="9" s="1"/>
  <c r="L1781" i="9"/>
  <c r="G1782" i="9" a="1"/>
  <c r="G1782" i="9" s="1"/>
  <c r="H1782" i="9"/>
  <c r="J1782" i="9" a="1"/>
  <c r="J1782" i="9" s="1"/>
  <c r="L1782" i="9"/>
  <c r="G1783" i="9" a="1"/>
  <c r="G1783" i="9" s="1"/>
  <c r="H1783" i="9"/>
  <c r="J1783" i="9" a="1"/>
  <c r="J1783" i="9" s="1"/>
  <c r="L1783" i="9"/>
  <c r="G1785" i="9" a="1"/>
  <c r="G1785" i="9" s="1"/>
  <c r="J1785" i="9" a="1"/>
  <c r="J1785" i="9" s="1"/>
  <c r="K1785" i="9" a="1"/>
  <c r="K1785" i="9" s="1"/>
  <c r="G1786" i="9" a="1"/>
  <c r="G1786" i="9" s="1"/>
  <c r="H1786" i="9"/>
  <c r="J1786" i="9" a="1"/>
  <c r="J1786" i="9" s="1"/>
  <c r="K1786" i="9" a="1"/>
  <c r="K1786" i="9" s="1"/>
  <c r="L1786" i="9"/>
  <c r="G1787" i="9" a="1"/>
  <c r="G1787" i="9" s="1"/>
  <c r="H1787" i="9"/>
  <c r="J1787" i="9" a="1"/>
  <c r="J1787" i="9" s="1"/>
  <c r="L1787" i="9"/>
  <c r="G1788" i="9" a="1"/>
  <c r="G1788" i="9" s="1"/>
  <c r="H1788" i="9"/>
  <c r="J1788" i="9" a="1"/>
  <c r="J1788" i="9" s="1"/>
  <c r="L1788" i="9"/>
  <c r="G1789" i="9" a="1"/>
  <c r="G1789" i="9" s="1"/>
  <c r="H1789" i="9"/>
  <c r="J1789" i="9" a="1"/>
  <c r="J1789" i="9" s="1"/>
  <c r="L1789" i="9"/>
  <c r="G1790" i="9" a="1"/>
  <c r="G1790" i="9" s="1"/>
  <c r="H1790" i="9"/>
  <c r="J1790" i="9" a="1"/>
  <c r="J1790" i="9" s="1"/>
  <c r="L1790" i="9"/>
  <c r="G1791" i="9" a="1"/>
  <c r="G1791" i="9" s="1"/>
  <c r="J1791" i="9" a="1"/>
  <c r="J1791" i="9" s="1"/>
  <c r="K1791" i="9" a="1"/>
  <c r="K1791" i="9" s="1"/>
  <c r="G1792" i="9" a="1"/>
  <c r="G1792" i="9" s="1"/>
  <c r="H1792" i="9"/>
  <c r="J1792" i="9" a="1"/>
  <c r="J1792" i="9" s="1"/>
  <c r="K1792" i="9" a="1"/>
  <c r="K1792" i="9" s="1"/>
  <c r="L1792" i="9"/>
  <c r="G1793" i="9" a="1"/>
  <c r="G1793" i="9" s="1"/>
  <c r="H1793" i="9"/>
  <c r="J1793" i="9" a="1"/>
  <c r="J1793" i="9" s="1"/>
  <c r="L1793" i="9"/>
  <c r="G1794" i="9" a="1"/>
  <c r="G1794" i="9" s="1"/>
  <c r="H1794" i="9"/>
  <c r="J1794" i="9" a="1"/>
  <c r="J1794" i="9" s="1"/>
  <c r="L1794" i="9"/>
  <c r="G1795" i="9" a="1"/>
  <c r="G1795" i="9" s="1"/>
  <c r="H1795" i="9"/>
  <c r="J1795" i="9" a="1"/>
  <c r="J1795" i="9" s="1"/>
  <c r="L1795" i="9"/>
  <c r="G1796" i="9" a="1"/>
  <c r="G1796" i="9" s="1"/>
  <c r="H1796" i="9"/>
  <c r="J1796" i="9" a="1"/>
  <c r="J1796" i="9" s="1"/>
  <c r="L1796" i="9"/>
  <c r="G1797" i="9" a="1"/>
  <c r="G1797" i="9" s="1"/>
  <c r="H1797" i="9"/>
  <c r="J1797" i="9" a="1"/>
  <c r="J1797" i="9" s="1"/>
  <c r="L1797" i="9"/>
  <c r="G1798" i="9" a="1"/>
  <c r="G1798" i="9" s="1"/>
  <c r="H1798" i="9"/>
  <c r="J1798" i="9" a="1"/>
  <c r="J1798" i="9" s="1"/>
  <c r="L1798" i="9"/>
  <c r="G1799" i="9" a="1"/>
  <c r="G1799" i="9" s="1"/>
  <c r="H1799" i="9"/>
  <c r="J1799" i="9" a="1"/>
  <c r="J1799" i="9" s="1"/>
  <c r="L1799" i="9"/>
  <c r="G1800" i="9" a="1"/>
  <c r="G1800" i="9" s="1"/>
  <c r="H1800" i="9"/>
  <c r="J1800" i="9" a="1"/>
  <c r="J1800" i="9" s="1"/>
  <c r="L1800" i="9"/>
  <c r="G1801" i="9" a="1"/>
  <c r="G1801" i="9" s="1"/>
  <c r="H1801" i="9"/>
  <c r="J1801" i="9" a="1"/>
  <c r="J1801" i="9" s="1"/>
  <c r="L1801" i="9"/>
  <c r="G1802" i="9" a="1"/>
  <c r="G1802" i="9" s="1"/>
  <c r="H1802" i="9"/>
  <c r="J1802" i="9" a="1"/>
  <c r="J1802" i="9" s="1"/>
  <c r="K1802" i="9" s="1" a="1"/>
  <c r="K1802" i="9" s="1"/>
  <c r="L1802" i="9"/>
  <c r="G1803" i="9" a="1"/>
  <c r="G1803" i="9" s="1"/>
  <c r="J1803" i="9" a="1"/>
  <c r="J1803" i="9" s="1"/>
  <c r="K1803" i="9" a="1"/>
  <c r="K1803" i="9" s="1"/>
  <c r="G1804" i="9" a="1"/>
  <c r="G1804" i="9" s="1"/>
  <c r="H1804" i="9"/>
  <c r="J1804" i="9" a="1"/>
  <c r="J1804" i="9" s="1"/>
  <c r="K1804" i="9" a="1"/>
  <c r="K1804" i="9" s="1"/>
  <c r="L1804" i="9"/>
  <c r="G1805" i="9" a="1"/>
  <c r="G1805" i="9" s="1"/>
  <c r="H1805" i="9"/>
  <c r="J1805" i="9" a="1"/>
  <c r="J1805" i="9" s="1"/>
  <c r="L1805" i="9"/>
  <c r="G1806" i="9" a="1"/>
  <c r="G1806" i="9" s="1"/>
  <c r="H1806" i="9"/>
  <c r="J1806" i="9" a="1"/>
  <c r="J1806" i="9" s="1"/>
  <c r="L1806" i="9"/>
  <c r="G1807" i="9" a="1"/>
  <c r="G1807" i="9" s="1"/>
  <c r="H1807" i="9"/>
  <c r="J1807" i="9" a="1"/>
  <c r="J1807" i="9" s="1"/>
  <c r="L1807" i="9"/>
  <c r="G1808" i="9" a="1"/>
  <c r="G1808" i="9" s="1"/>
  <c r="H1808" i="9"/>
  <c r="J1808" i="9" a="1"/>
  <c r="J1808" i="9" s="1"/>
  <c r="L1808" i="9"/>
  <c r="G1809" i="9" a="1"/>
  <c r="G1809" i="9" s="1"/>
  <c r="H1809" i="9"/>
  <c r="J1809" i="9" a="1"/>
  <c r="J1809" i="9" s="1"/>
  <c r="L1809" i="9"/>
  <c r="G1810" i="9" a="1"/>
  <c r="G1810" i="9" s="1"/>
  <c r="H1810" i="9"/>
  <c r="J1810" i="9" a="1"/>
  <c r="J1810" i="9" s="1"/>
  <c r="L1810" i="9"/>
  <c r="G1811" i="9" a="1"/>
  <c r="G1811" i="9" s="1"/>
  <c r="H1811" i="9"/>
  <c r="J1811" i="9" a="1"/>
  <c r="J1811" i="9" s="1"/>
  <c r="L1811" i="9"/>
  <c r="G1812" i="9" a="1"/>
  <c r="G1812" i="9" s="1"/>
  <c r="H1812" i="9"/>
  <c r="J1812" i="9" a="1"/>
  <c r="J1812" i="9" s="1"/>
  <c r="L1812" i="9"/>
  <c r="G1813" i="9" a="1"/>
  <c r="G1813" i="9" s="1"/>
  <c r="H1813" i="9"/>
  <c r="J1813" i="9" a="1"/>
  <c r="J1813" i="9" s="1"/>
  <c r="L1813" i="9"/>
  <c r="G1814" i="9" a="1"/>
  <c r="G1814" i="9" s="1"/>
  <c r="H1814" i="9"/>
  <c r="J1814" i="9" a="1"/>
  <c r="J1814" i="9" s="1"/>
  <c r="L1814" i="9"/>
  <c r="G1815" i="9" a="1"/>
  <c r="G1815" i="9" s="1"/>
  <c r="H1815" i="9"/>
  <c r="J1815" i="9" a="1"/>
  <c r="J1815" i="9" s="1"/>
  <c r="L1815" i="9"/>
  <c r="G1816" i="9" a="1"/>
  <c r="G1816" i="9" s="1"/>
  <c r="H1816" i="9"/>
  <c r="J1816" i="9" a="1"/>
  <c r="J1816" i="9" s="1"/>
  <c r="K1816" i="9" s="1" a="1"/>
  <c r="K1816" i="9" s="1"/>
  <c r="L1816" i="9"/>
  <c r="G1817" i="9" a="1"/>
  <c r="G1817" i="9" s="1"/>
  <c r="J1817" i="9" a="1"/>
  <c r="J1817" i="9" s="1"/>
  <c r="K1817" i="9" a="1"/>
  <c r="K1817" i="9" s="1"/>
  <c r="G1818" i="9" a="1"/>
  <c r="G1818" i="9" s="1"/>
  <c r="H1818" i="9"/>
  <c r="J1818" i="9" a="1"/>
  <c r="J1818" i="9" s="1"/>
  <c r="K1818" i="9" a="1"/>
  <c r="K1818" i="9" s="1"/>
  <c r="L1818" i="9"/>
  <c r="G1819" i="9" a="1"/>
  <c r="G1819" i="9" s="1"/>
  <c r="H1819" i="9"/>
  <c r="J1819" i="9" a="1"/>
  <c r="J1819" i="9" s="1"/>
  <c r="L1819" i="9"/>
  <c r="G1820" i="9" a="1"/>
  <c r="G1820" i="9" s="1"/>
  <c r="H1820" i="9"/>
  <c r="J1820" i="9" a="1"/>
  <c r="J1820" i="9" s="1"/>
  <c r="L1820" i="9"/>
  <c r="G1821" i="9" a="1"/>
  <c r="G1821" i="9" s="1"/>
  <c r="H1821" i="9"/>
  <c r="J1821" i="9" a="1"/>
  <c r="J1821" i="9" s="1"/>
  <c r="L1821" i="9"/>
  <c r="G1822" i="9" a="1"/>
  <c r="G1822" i="9" s="1"/>
  <c r="H1822" i="9"/>
  <c r="J1822" i="9" a="1"/>
  <c r="J1822" i="9" s="1"/>
  <c r="L1822" i="9"/>
  <c r="G1823" i="9" a="1"/>
  <c r="G1823" i="9" s="1"/>
  <c r="H1823" i="9"/>
  <c r="J1823" i="9" a="1"/>
  <c r="J1823" i="9" s="1"/>
  <c r="L1823" i="9"/>
  <c r="G1824" i="9" a="1"/>
  <c r="G1824" i="9" s="1"/>
  <c r="H1824" i="9"/>
  <c r="J1824" i="9" a="1"/>
  <c r="J1824" i="9" s="1"/>
  <c r="L1824" i="9"/>
  <c r="G1825" i="9" a="1"/>
  <c r="G1825" i="9" s="1"/>
  <c r="H1825" i="9"/>
  <c r="J1825" i="9" a="1"/>
  <c r="J1825" i="9" s="1"/>
  <c r="L1825" i="9"/>
  <c r="G1826" i="9" a="1"/>
  <c r="G1826" i="9" s="1"/>
  <c r="H1826" i="9"/>
  <c r="J1826" i="9" a="1"/>
  <c r="J1826" i="9" s="1"/>
  <c r="L1826" i="9"/>
  <c r="G1827" i="9" a="1"/>
  <c r="G1827" i="9" s="1"/>
  <c r="H1827" i="9"/>
  <c r="J1827" i="9" a="1"/>
  <c r="J1827" i="9" s="1"/>
  <c r="L1827" i="9"/>
  <c r="G1828" i="9" a="1"/>
  <c r="G1828" i="9" s="1"/>
  <c r="H1828" i="9"/>
  <c r="J1828" i="9" a="1"/>
  <c r="J1828" i="9" s="1"/>
  <c r="L1828" i="9"/>
  <c r="G1829" i="9" a="1"/>
  <c r="G1829" i="9" s="1"/>
  <c r="J1829" i="9" a="1"/>
  <c r="J1829" i="9" s="1"/>
  <c r="K1829" i="9" a="1"/>
  <c r="K1829" i="9" s="1"/>
  <c r="G1830" i="9" a="1"/>
  <c r="G1830" i="9" s="1"/>
  <c r="H1830" i="9"/>
  <c r="J1830" i="9" a="1"/>
  <c r="J1830" i="9" s="1"/>
  <c r="K1830" i="9" a="1"/>
  <c r="K1830" i="9" s="1"/>
  <c r="L1830" i="9"/>
  <c r="G1831" i="9" a="1"/>
  <c r="G1831" i="9" s="1"/>
  <c r="H1831" i="9"/>
  <c r="J1831" i="9" a="1"/>
  <c r="J1831" i="9" s="1"/>
  <c r="L1831" i="9"/>
  <c r="G1832" i="9" a="1"/>
  <c r="G1832" i="9" s="1"/>
  <c r="H1832" i="9"/>
  <c r="J1832" i="9" a="1"/>
  <c r="J1832" i="9" s="1"/>
  <c r="L1832" i="9"/>
  <c r="G1833" i="9" a="1"/>
  <c r="G1833" i="9" s="1"/>
  <c r="H1833" i="9"/>
  <c r="J1833" i="9" a="1"/>
  <c r="J1833" i="9" s="1"/>
  <c r="L1833" i="9"/>
  <c r="G1834" i="9" a="1"/>
  <c r="G1834" i="9" s="1"/>
  <c r="H1834" i="9"/>
  <c r="J1834" i="9" a="1"/>
  <c r="J1834" i="9" s="1"/>
  <c r="L1834" i="9"/>
  <c r="G1835" i="9" a="1"/>
  <c r="G1835" i="9" s="1"/>
  <c r="H1835" i="9"/>
  <c r="J1835" i="9" a="1"/>
  <c r="J1835" i="9" s="1"/>
  <c r="L1835" i="9"/>
  <c r="G1836" i="9" a="1"/>
  <c r="G1836" i="9" s="1"/>
  <c r="H1836" i="9"/>
  <c r="J1836" i="9" a="1"/>
  <c r="J1836" i="9" s="1"/>
  <c r="K1836" i="9" s="1" a="1"/>
  <c r="K1836" i="9" s="1"/>
  <c r="L1836" i="9"/>
  <c r="G1837" i="9" a="1"/>
  <c r="G1837" i="9" s="1"/>
  <c r="J1837" i="9" a="1"/>
  <c r="J1837" i="9" s="1"/>
  <c r="K1837" i="9" a="1"/>
  <c r="K1837" i="9" s="1"/>
  <c r="G1838" i="9" a="1"/>
  <c r="G1838" i="9" s="1"/>
  <c r="H1838" i="9"/>
  <c r="J1838" i="9" a="1"/>
  <c r="J1838" i="9" s="1"/>
  <c r="K1838" i="9" a="1"/>
  <c r="K1838" i="9" s="1"/>
  <c r="L1838" i="9"/>
  <c r="G1839" i="9" a="1"/>
  <c r="G1839" i="9" s="1"/>
  <c r="H1839" i="9"/>
  <c r="J1839" i="9" a="1"/>
  <c r="J1839" i="9" s="1"/>
  <c r="L1839" i="9"/>
  <c r="G1840" i="9" a="1"/>
  <c r="G1840" i="9" s="1"/>
  <c r="H1840" i="9"/>
  <c r="J1840" i="9" a="1"/>
  <c r="J1840" i="9" s="1"/>
  <c r="L1840" i="9"/>
  <c r="G1841" i="9" a="1"/>
  <c r="G1841" i="9" s="1"/>
  <c r="H1841" i="9"/>
  <c r="J1841" i="9" a="1"/>
  <c r="J1841" i="9" s="1"/>
  <c r="L1841" i="9"/>
  <c r="G1842" i="9" a="1"/>
  <c r="G1842" i="9" s="1"/>
  <c r="H1842" i="9"/>
  <c r="J1842" i="9" a="1"/>
  <c r="J1842" i="9" s="1"/>
  <c r="L1842" i="9"/>
  <c r="G1843" i="9" a="1"/>
  <c r="G1843" i="9" s="1"/>
  <c r="H1843" i="9"/>
  <c r="J1843" i="9" a="1"/>
  <c r="J1843" i="9" s="1"/>
  <c r="L1843" i="9"/>
  <c r="G1844" i="9" a="1"/>
  <c r="G1844" i="9" s="1"/>
  <c r="H1844" i="9"/>
  <c r="J1844" i="9" a="1"/>
  <c r="J1844" i="9" s="1"/>
  <c r="L1844" i="9"/>
  <c r="G1845" i="9" a="1"/>
  <c r="G1845" i="9" s="1"/>
  <c r="H1845" i="9"/>
  <c r="J1845" i="9" a="1"/>
  <c r="J1845" i="9" s="1"/>
  <c r="L1845" i="9"/>
  <c r="G1846" i="9" a="1"/>
  <c r="G1846" i="9" s="1"/>
  <c r="H1846" i="9"/>
  <c r="J1846" i="9" a="1"/>
  <c r="J1846" i="9" s="1"/>
  <c r="L1846" i="9"/>
  <c r="G1847" i="9" a="1"/>
  <c r="G1847" i="9" s="1"/>
  <c r="H1847" i="9"/>
  <c r="J1847" i="9" a="1"/>
  <c r="J1847" i="9" s="1"/>
  <c r="K1847" i="9" s="1" a="1"/>
  <c r="K1847" i="9" s="1"/>
  <c r="L1847" i="9"/>
  <c r="G1848" i="9" a="1"/>
  <c r="G1848" i="9" s="1"/>
  <c r="J1848" i="9" a="1"/>
  <c r="J1848" i="9" s="1"/>
  <c r="K1848" i="9" a="1"/>
  <c r="K1848" i="9" s="1"/>
  <c r="G1849" i="9" a="1"/>
  <c r="G1849" i="9" s="1"/>
  <c r="H1849" i="9"/>
  <c r="J1849" i="9" a="1"/>
  <c r="J1849" i="9" s="1"/>
  <c r="K1849" i="9" a="1"/>
  <c r="K1849" i="9" s="1"/>
  <c r="L1849" i="9"/>
  <c r="G1850" i="9" a="1"/>
  <c r="G1850" i="9" s="1"/>
  <c r="H1850" i="9"/>
  <c r="J1850" i="9" a="1"/>
  <c r="J1850" i="9" s="1"/>
  <c r="L1850" i="9"/>
  <c r="G1851" i="9" a="1"/>
  <c r="G1851" i="9" s="1"/>
  <c r="H1851" i="9"/>
  <c r="J1851" i="9" a="1"/>
  <c r="J1851" i="9" s="1"/>
  <c r="L1851" i="9"/>
  <c r="G1852" i="9" a="1"/>
  <c r="G1852" i="9" s="1"/>
  <c r="H1852" i="9"/>
  <c r="J1852" i="9" a="1"/>
  <c r="J1852" i="9" s="1"/>
  <c r="L1852" i="9"/>
  <c r="G1853" i="9" a="1"/>
  <c r="G1853" i="9" s="1"/>
  <c r="H1853" i="9"/>
  <c r="J1853" i="9" a="1"/>
  <c r="J1853" i="9" s="1"/>
  <c r="L1853" i="9"/>
  <c r="G1854" i="9" a="1"/>
  <c r="G1854" i="9" s="1"/>
  <c r="H1854" i="9"/>
  <c r="J1854" i="9" a="1"/>
  <c r="J1854" i="9" s="1"/>
  <c r="L1854" i="9"/>
  <c r="G1855" i="9" a="1"/>
  <c r="G1855" i="9" s="1"/>
  <c r="H1855" i="9"/>
  <c r="J1855" i="9" a="1"/>
  <c r="J1855" i="9" s="1"/>
  <c r="L1855" i="9"/>
  <c r="G1856" i="9" a="1"/>
  <c r="G1856" i="9" s="1"/>
  <c r="H1856" i="9"/>
  <c r="J1856" i="9" a="1"/>
  <c r="J1856" i="9" s="1"/>
  <c r="L1856" i="9"/>
  <c r="G1857" i="9" a="1"/>
  <c r="G1857" i="9" s="1"/>
  <c r="H1857" i="9"/>
  <c r="J1857" i="9" a="1"/>
  <c r="J1857" i="9" s="1"/>
  <c r="L1857" i="9"/>
  <c r="G1858" i="9" a="1"/>
  <c r="G1858" i="9" s="1"/>
  <c r="H1858" i="9"/>
  <c r="J1858" i="9" a="1"/>
  <c r="J1858" i="9" s="1"/>
  <c r="L1858" i="9"/>
  <c r="G1859" i="9" a="1"/>
  <c r="G1859" i="9" s="1"/>
  <c r="J1859" i="9" a="1"/>
  <c r="J1859" i="9" s="1"/>
  <c r="K1859" i="9" a="1"/>
  <c r="K1859" i="9" s="1"/>
  <c r="G1860" i="9" a="1"/>
  <c r="G1860" i="9" s="1"/>
  <c r="H1860" i="9"/>
  <c r="J1860" i="9" a="1"/>
  <c r="J1860" i="9" s="1"/>
  <c r="K1860" i="9" a="1"/>
  <c r="K1860" i="9" s="1"/>
  <c r="L1860" i="9"/>
  <c r="G1861" i="9" a="1"/>
  <c r="G1861" i="9" s="1"/>
  <c r="H1861" i="9"/>
  <c r="J1861" i="9" a="1"/>
  <c r="J1861" i="9" s="1"/>
  <c r="L1861" i="9"/>
  <c r="G1862" i="9" a="1"/>
  <c r="G1862" i="9" s="1"/>
  <c r="H1862" i="9"/>
  <c r="J1862" i="9" a="1"/>
  <c r="J1862" i="9" s="1"/>
  <c r="L1862" i="9"/>
  <c r="G1863" i="9" a="1"/>
  <c r="G1863" i="9" s="1"/>
  <c r="H1863" i="9"/>
  <c r="J1863" i="9" a="1"/>
  <c r="J1863" i="9" s="1"/>
  <c r="L1863" i="9"/>
  <c r="G1864" i="9" a="1"/>
  <c r="G1864" i="9" s="1"/>
  <c r="H1864" i="9"/>
  <c r="J1864" i="9" a="1"/>
  <c r="J1864" i="9" s="1"/>
  <c r="L1864" i="9"/>
  <c r="G1865" i="9" a="1"/>
  <c r="G1865" i="9" s="1"/>
  <c r="H1865" i="9"/>
  <c r="J1865" i="9" a="1"/>
  <c r="J1865" i="9" s="1"/>
  <c r="L1865" i="9"/>
  <c r="G1866" i="9" a="1"/>
  <c r="G1866" i="9" s="1"/>
  <c r="H1866" i="9"/>
  <c r="J1866" i="9" a="1"/>
  <c r="J1866" i="9" s="1"/>
  <c r="L1866" i="9"/>
  <c r="G1867" i="9" a="1"/>
  <c r="G1867" i="9" s="1"/>
  <c r="H1867" i="9"/>
  <c r="J1867" i="9" a="1"/>
  <c r="J1867" i="9" s="1"/>
  <c r="L1867" i="9"/>
  <c r="G1868" i="9" a="1"/>
  <c r="G1868" i="9" s="1"/>
  <c r="H1868" i="9"/>
  <c r="J1868" i="9" a="1"/>
  <c r="J1868" i="9" s="1"/>
  <c r="L1868" i="9"/>
  <c r="G1869" i="9" a="1"/>
  <c r="G1869" i="9" s="1"/>
  <c r="H1869" i="9"/>
  <c r="J1869" i="9" a="1"/>
  <c r="J1869" i="9" s="1"/>
  <c r="L1869" i="9"/>
  <c r="G1870" i="9" a="1"/>
  <c r="G1870" i="9" s="1"/>
  <c r="H1870" i="9"/>
  <c r="J1870" i="9" a="1"/>
  <c r="J1870" i="9" s="1"/>
  <c r="K1870" i="9" s="1" a="1"/>
  <c r="K1870" i="9" s="1"/>
  <c r="L1870" i="9"/>
  <c r="G1871" i="9" a="1"/>
  <c r="G1871" i="9" s="1"/>
  <c r="J1871" i="9" a="1"/>
  <c r="J1871" i="9" s="1"/>
  <c r="K1871" i="9" a="1"/>
  <c r="K1871" i="9" s="1"/>
  <c r="G1872" i="9" a="1"/>
  <c r="G1872" i="9" s="1"/>
  <c r="H1872" i="9"/>
  <c r="J1872" i="9" a="1"/>
  <c r="J1872" i="9" s="1"/>
  <c r="K1872" i="9" a="1"/>
  <c r="K1872" i="9" s="1"/>
  <c r="L1872" i="9"/>
  <c r="G1873" i="9" a="1"/>
  <c r="G1873" i="9" s="1"/>
  <c r="H1873" i="9"/>
  <c r="J1873" i="9" a="1"/>
  <c r="J1873" i="9" s="1"/>
  <c r="L1873" i="9"/>
  <c r="G1874" i="9" a="1"/>
  <c r="G1874" i="9" s="1"/>
  <c r="H1874" i="9"/>
  <c r="J1874" i="9" a="1"/>
  <c r="J1874" i="9" s="1"/>
  <c r="L1874" i="9"/>
  <c r="G1875" i="9" a="1"/>
  <c r="G1875" i="9" s="1"/>
  <c r="H1875" i="9"/>
  <c r="J1875" i="9" a="1"/>
  <c r="J1875" i="9" s="1"/>
  <c r="L1875" i="9"/>
  <c r="G1876" i="9" a="1"/>
  <c r="G1876" i="9" s="1"/>
  <c r="H1876" i="9"/>
  <c r="J1876" i="9" a="1"/>
  <c r="J1876" i="9" s="1"/>
  <c r="L1876" i="9"/>
  <c r="G1877" i="9" a="1"/>
  <c r="G1877" i="9" s="1"/>
  <c r="H1877" i="9"/>
  <c r="J1877" i="9" a="1"/>
  <c r="J1877" i="9" s="1"/>
  <c r="L1877" i="9"/>
  <c r="G1878" i="9" a="1"/>
  <c r="G1878" i="9" s="1"/>
  <c r="H1878" i="9"/>
  <c r="J1878" i="9" a="1"/>
  <c r="J1878" i="9" s="1"/>
  <c r="L1878" i="9"/>
  <c r="G1879" i="9" a="1"/>
  <c r="G1879" i="9" s="1"/>
  <c r="H1879" i="9"/>
  <c r="J1879" i="9" a="1"/>
  <c r="J1879" i="9" s="1"/>
  <c r="L1879" i="9"/>
  <c r="G1880" i="9" a="1"/>
  <c r="G1880" i="9" s="1"/>
  <c r="H1880" i="9"/>
  <c r="J1880" i="9" a="1"/>
  <c r="J1880" i="9" s="1"/>
  <c r="L1880" i="9"/>
  <c r="G1881" i="9" a="1"/>
  <c r="G1881" i="9" s="1"/>
  <c r="H1881" i="9"/>
  <c r="J1881" i="9" a="1"/>
  <c r="J1881" i="9" s="1"/>
  <c r="L1881" i="9"/>
  <c r="G1882" i="9" a="1"/>
  <c r="G1882" i="9" s="1"/>
  <c r="H1882" i="9"/>
  <c r="J1882" i="9" a="1"/>
  <c r="J1882" i="9" s="1"/>
  <c r="L1882" i="9"/>
  <c r="G1883" i="9" a="1"/>
  <c r="G1883" i="9" s="1"/>
  <c r="H1883" i="9"/>
  <c r="J1883" i="9" a="1"/>
  <c r="J1883" i="9" s="1"/>
  <c r="K1883" i="9" s="1" a="1"/>
  <c r="K1883" i="9" s="1"/>
  <c r="L1883" i="9"/>
  <c r="G1884" i="9" a="1"/>
  <c r="G1884" i="9" s="1"/>
  <c r="J1884" i="9" a="1"/>
  <c r="J1884" i="9" s="1"/>
  <c r="K1884" i="9" a="1"/>
  <c r="K1884" i="9" s="1"/>
  <c r="G1885" i="9" a="1"/>
  <c r="G1885" i="9" s="1"/>
  <c r="H1885" i="9"/>
  <c r="J1885" i="9" a="1"/>
  <c r="J1885" i="9" s="1"/>
  <c r="K1885" i="9" a="1"/>
  <c r="K1885" i="9" s="1"/>
  <c r="L1885" i="9"/>
  <c r="G1886" i="9" a="1"/>
  <c r="G1886" i="9" s="1"/>
  <c r="H1886" i="9"/>
  <c r="J1886" i="9" a="1"/>
  <c r="J1886" i="9" s="1"/>
  <c r="L1886" i="9"/>
  <c r="G1887" i="9" a="1"/>
  <c r="G1887" i="9" s="1"/>
  <c r="H1887" i="9"/>
  <c r="J1887" i="9" a="1"/>
  <c r="J1887" i="9" s="1"/>
  <c r="L1887" i="9"/>
  <c r="G1888" i="9" a="1"/>
  <c r="G1888" i="9" s="1"/>
  <c r="H1888" i="9"/>
  <c r="J1888" i="9" a="1"/>
  <c r="J1888" i="9" s="1"/>
  <c r="L1888" i="9"/>
  <c r="G1889" i="9" a="1"/>
  <c r="G1889" i="9" s="1"/>
  <c r="H1889" i="9"/>
  <c r="J1889" i="9" a="1"/>
  <c r="J1889" i="9" s="1"/>
  <c r="L1889" i="9"/>
  <c r="G1890" i="9" a="1"/>
  <c r="G1890" i="9" s="1"/>
  <c r="H1890" i="9"/>
  <c r="J1890" i="9" a="1"/>
  <c r="J1890" i="9" s="1"/>
  <c r="L1890" i="9"/>
  <c r="G1891" i="9" a="1"/>
  <c r="G1891" i="9" s="1"/>
  <c r="H1891" i="9"/>
  <c r="J1891" i="9" a="1"/>
  <c r="J1891" i="9" s="1"/>
  <c r="L1891" i="9"/>
  <c r="G1892" i="9" a="1"/>
  <c r="G1892" i="9" s="1"/>
  <c r="H1892" i="9"/>
  <c r="J1892" i="9" a="1"/>
  <c r="J1892" i="9" s="1"/>
  <c r="L1892" i="9"/>
  <c r="G1893" i="9" a="1"/>
  <c r="G1893" i="9" s="1"/>
  <c r="H1893" i="9"/>
  <c r="J1893" i="9" a="1"/>
  <c r="J1893" i="9" s="1"/>
  <c r="L1893" i="9"/>
  <c r="G1894" i="9" a="1"/>
  <c r="G1894" i="9" s="1"/>
  <c r="H1894" i="9"/>
  <c r="J1894" i="9" a="1"/>
  <c r="J1894" i="9" s="1"/>
  <c r="L1894" i="9"/>
  <c r="G1895" i="9" a="1"/>
  <c r="G1895" i="9" s="1"/>
  <c r="J1895" i="9" a="1"/>
  <c r="J1895" i="9" s="1"/>
  <c r="K1895" i="9" a="1"/>
  <c r="K1895" i="9" s="1"/>
  <c r="G1896" i="9" a="1"/>
  <c r="G1896" i="9" s="1"/>
  <c r="H1896" i="9"/>
  <c r="J1896" i="9" a="1"/>
  <c r="J1896" i="9" s="1"/>
  <c r="K1896" i="9" a="1"/>
  <c r="K1896" i="9" s="1"/>
  <c r="L1896" i="9"/>
  <c r="G1897" i="9" a="1"/>
  <c r="G1897" i="9" s="1"/>
  <c r="H1897" i="9"/>
  <c r="J1897" i="9" a="1"/>
  <c r="J1897" i="9" s="1"/>
  <c r="L1897" i="9"/>
  <c r="G1898" i="9" a="1"/>
  <c r="G1898" i="9" s="1"/>
  <c r="H1898" i="9"/>
  <c r="J1898" i="9" a="1"/>
  <c r="J1898" i="9" s="1"/>
  <c r="L1898" i="9"/>
  <c r="G1899" i="9" a="1"/>
  <c r="G1899" i="9" s="1"/>
  <c r="H1899" i="9"/>
  <c r="J1899" i="9" a="1"/>
  <c r="J1899" i="9" s="1"/>
  <c r="L1899" i="9"/>
  <c r="G1900" i="9" a="1"/>
  <c r="G1900" i="9" s="1"/>
  <c r="H1900" i="9"/>
  <c r="J1900" i="9" a="1"/>
  <c r="J1900" i="9" s="1"/>
  <c r="L1900" i="9"/>
  <c r="G1901" i="9" a="1"/>
  <c r="G1901" i="9" s="1"/>
  <c r="H1901" i="9"/>
  <c r="J1901" i="9" a="1"/>
  <c r="J1901" i="9" s="1"/>
  <c r="L1901" i="9"/>
  <c r="G1902" i="9" a="1"/>
  <c r="G1902" i="9" s="1"/>
  <c r="H1902" i="9"/>
  <c r="J1902" i="9" a="1"/>
  <c r="J1902" i="9" s="1"/>
  <c r="L1902" i="9"/>
  <c r="G1903" i="9" a="1"/>
  <c r="G1903" i="9" s="1"/>
  <c r="H1903" i="9"/>
  <c r="J1903" i="9" a="1"/>
  <c r="J1903" i="9" s="1"/>
  <c r="L1903" i="9"/>
  <c r="G1904" i="9" a="1"/>
  <c r="G1904" i="9" s="1"/>
  <c r="H1904" i="9"/>
  <c r="J1904" i="9" a="1"/>
  <c r="J1904" i="9" s="1"/>
  <c r="L1904" i="9"/>
  <c r="G1905" i="9" a="1"/>
  <c r="G1905" i="9" s="1"/>
  <c r="H1905" i="9"/>
  <c r="J1905" i="9" a="1"/>
  <c r="J1905" i="9" s="1"/>
  <c r="K1905" i="9" s="1" a="1"/>
  <c r="K1905" i="9" s="1"/>
  <c r="L1905" i="9"/>
  <c r="G1906" i="9" a="1"/>
  <c r="G1906" i="9" s="1"/>
  <c r="J1906" i="9" a="1"/>
  <c r="J1906" i="9" s="1"/>
  <c r="K1906" i="9" a="1"/>
  <c r="K1906" i="9" s="1"/>
  <c r="G1907" i="9" a="1"/>
  <c r="G1907" i="9" s="1"/>
  <c r="H1907" i="9"/>
  <c r="J1907" i="9" a="1"/>
  <c r="J1907" i="9" s="1"/>
  <c r="K1907" i="9" a="1"/>
  <c r="K1907" i="9" s="1"/>
  <c r="L1907" i="9"/>
  <c r="G1908" i="9" a="1"/>
  <c r="G1908" i="9" s="1"/>
  <c r="H1908" i="9"/>
  <c r="J1908" i="9" a="1"/>
  <c r="J1908" i="9" s="1"/>
  <c r="L1908" i="9"/>
  <c r="G1909" i="9" a="1"/>
  <c r="G1909" i="9" s="1"/>
  <c r="H1909" i="9"/>
  <c r="J1909" i="9" a="1"/>
  <c r="J1909" i="9" s="1"/>
  <c r="L1909" i="9"/>
  <c r="G1910" i="9" a="1"/>
  <c r="G1910" i="9" s="1"/>
  <c r="H1910" i="9"/>
  <c r="J1910" i="9" a="1"/>
  <c r="J1910" i="9" s="1"/>
  <c r="L1910" i="9"/>
  <c r="G1911" i="9" a="1"/>
  <c r="G1911" i="9" s="1"/>
  <c r="H1911" i="9"/>
  <c r="J1911" i="9" a="1"/>
  <c r="J1911" i="9" s="1"/>
  <c r="L1911" i="9"/>
  <c r="G1912" i="9" a="1"/>
  <c r="G1912" i="9" s="1"/>
  <c r="H1912" i="9"/>
  <c r="J1912" i="9" a="1"/>
  <c r="J1912" i="9" s="1"/>
  <c r="L1912" i="9"/>
  <c r="G1913" i="9" a="1"/>
  <c r="G1913" i="9" s="1"/>
  <c r="H1913" i="9"/>
  <c r="J1913" i="9" a="1"/>
  <c r="J1913" i="9" s="1"/>
  <c r="L1913" i="9"/>
  <c r="G1914" i="9" a="1"/>
  <c r="G1914" i="9" s="1"/>
  <c r="H1914" i="9"/>
  <c r="J1914" i="9" a="1"/>
  <c r="J1914" i="9" s="1"/>
  <c r="L1914" i="9"/>
  <c r="G1915" i="9" a="1"/>
  <c r="G1915" i="9" s="1"/>
  <c r="H1915" i="9"/>
  <c r="J1915" i="9" a="1"/>
  <c r="J1915" i="9" s="1"/>
  <c r="L1915" i="9"/>
  <c r="G1916" i="9" a="1"/>
  <c r="G1916" i="9" s="1"/>
  <c r="H1916" i="9"/>
  <c r="J1916" i="9" a="1"/>
  <c r="J1916" i="9" s="1"/>
  <c r="L1916" i="9"/>
  <c r="G1917" i="9" a="1"/>
  <c r="G1917" i="9" s="1"/>
  <c r="H1917" i="9"/>
  <c r="J1917" i="9" a="1"/>
  <c r="J1917" i="9" s="1"/>
  <c r="L1917" i="9"/>
  <c r="G1918" i="9" a="1"/>
  <c r="G1918" i="9" s="1"/>
  <c r="H1918" i="9"/>
  <c r="J1918" i="9" a="1"/>
  <c r="J1918" i="9" s="1"/>
  <c r="L1918" i="9"/>
  <c r="G1919" i="9" a="1"/>
  <c r="G1919" i="9" s="1"/>
  <c r="H1919" i="9"/>
  <c r="J1919" i="9" a="1"/>
  <c r="J1919" i="9" s="1"/>
  <c r="K1919" i="9" s="1" a="1"/>
  <c r="K1919" i="9" s="1"/>
  <c r="L1919" i="9"/>
  <c r="G1920" i="9" a="1"/>
  <c r="G1920" i="9" s="1"/>
  <c r="J1920" i="9" a="1"/>
  <c r="J1920" i="9" s="1"/>
  <c r="K1920" i="9" a="1"/>
  <c r="K1920" i="9" s="1"/>
  <c r="G1921" i="9" a="1"/>
  <c r="G1921" i="9" s="1"/>
  <c r="H1921" i="9"/>
  <c r="J1921" i="9" a="1"/>
  <c r="J1921" i="9" s="1"/>
  <c r="K1921" i="9" a="1"/>
  <c r="K1921" i="9" s="1"/>
  <c r="L1921" i="9"/>
  <c r="G1922" i="9" a="1"/>
  <c r="G1922" i="9" s="1"/>
  <c r="H1922" i="9"/>
  <c r="J1922" i="9" a="1"/>
  <c r="J1922" i="9" s="1"/>
  <c r="L1922" i="9"/>
  <c r="G1923" i="9" a="1"/>
  <c r="G1923" i="9" s="1"/>
  <c r="H1923" i="9"/>
  <c r="J1923" i="9" a="1"/>
  <c r="J1923" i="9" s="1"/>
  <c r="L1923" i="9"/>
  <c r="G1924" i="9" a="1"/>
  <c r="G1924" i="9" s="1"/>
  <c r="H1924" i="9"/>
  <c r="J1924" i="9" a="1"/>
  <c r="J1924" i="9" s="1"/>
  <c r="L1924" i="9"/>
  <c r="G1925" i="9" a="1"/>
  <c r="G1925" i="9" s="1"/>
  <c r="H1925" i="9"/>
  <c r="J1925" i="9" a="1"/>
  <c r="J1925" i="9" s="1"/>
  <c r="L1925" i="9"/>
  <c r="G1926" i="9" a="1"/>
  <c r="G1926" i="9" s="1"/>
  <c r="H1926" i="9"/>
  <c r="J1926" i="9" a="1"/>
  <c r="J1926" i="9" s="1"/>
  <c r="L1926" i="9"/>
  <c r="G1927" i="9" a="1"/>
  <c r="G1927" i="9" s="1"/>
  <c r="H1927" i="9"/>
  <c r="J1927" i="9" a="1"/>
  <c r="J1927" i="9" s="1"/>
  <c r="L1927" i="9"/>
  <c r="G1928" i="9" a="1"/>
  <c r="G1928" i="9" s="1"/>
  <c r="H1928" i="9"/>
  <c r="J1928" i="9" a="1"/>
  <c r="J1928" i="9" s="1"/>
  <c r="L1928" i="9"/>
  <c r="G1929" i="9" a="1"/>
  <c r="G1929" i="9" s="1"/>
  <c r="H1929" i="9"/>
  <c r="J1929" i="9" a="1"/>
  <c r="J1929" i="9" s="1"/>
  <c r="L1929" i="9"/>
  <c r="G1930" i="9" a="1"/>
  <c r="G1930" i="9" s="1"/>
  <c r="J1930" i="9" a="1"/>
  <c r="J1930" i="9" s="1"/>
  <c r="K1930" i="9" a="1"/>
  <c r="K1930" i="9" s="1"/>
  <c r="G1931" i="9" a="1"/>
  <c r="G1931" i="9" s="1"/>
  <c r="H1931" i="9"/>
  <c r="J1931" i="9" a="1"/>
  <c r="J1931" i="9" s="1"/>
  <c r="K1931" i="9" a="1"/>
  <c r="K1931" i="9" s="1"/>
  <c r="L1931" i="9"/>
  <c r="G1932" i="9" a="1"/>
  <c r="G1932" i="9" s="1"/>
  <c r="H1932" i="9"/>
  <c r="J1932" i="9" a="1"/>
  <c r="J1932" i="9" s="1"/>
  <c r="L1932" i="9"/>
  <c r="G1933" i="9" a="1"/>
  <c r="G1933" i="9" s="1"/>
  <c r="H1933" i="9"/>
  <c r="J1933" i="9" a="1"/>
  <c r="J1933" i="9" s="1"/>
  <c r="L1933" i="9"/>
  <c r="G1934" i="9" a="1"/>
  <c r="G1934" i="9" s="1"/>
  <c r="H1934" i="9"/>
  <c r="J1934" i="9" a="1"/>
  <c r="J1934" i="9" s="1"/>
  <c r="L1934" i="9"/>
  <c r="G1935" i="9" a="1"/>
  <c r="G1935" i="9" s="1"/>
  <c r="H1935" i="9"/>
  <c r="J1935" i="9" a="1"/>
  <c r="J1935" i="9" s="1"/>
  <c r="L1935" i="9"/>
  <c r="G1936" i="9" a="1"/>
  <c r="G1936" i="9" s="1"/>
  <c r="H1936" i="9"/>
  <c r="J1936" i="9" a="1"/>
  <c r="J1936" i="9" s="1"/>
  <c r="L1936" i="9"/>
  <c r="G1937" i="9" a="1"/>
  <c r="G1937" i="9" s="1"/>
  <c r="H1937" i="9"/>
  <c r="J1937" i="9" a="1"/>
  <c r="J1937" i="9" s="1"/>
  <c r="L1937" i="9"/>
  <c r="G1938" i="9" a="1"/>
  <c r="G1938" i="9" s="1"/>
  <c r="H1938" i="9"/>
  <c r="J1938" i="9" a="1"/>
  <c r="J1938" i="9" s="1"/>
  <c r="L1938" i="9"/>
  <c r="G1939" i="9" a="1"/>
  <c r="G1939" i="9" s="1"/>
  <c r="H1939" i="9"/>
  <c r="J1939" i="9" a="1"/>
  <c r="J1939" i="9" s="1"/>
  <c r="L1939" i="9"/>
  <c r="G1940" i="9" a="1"/>
  <c r="G1940" i="9" s="1"/>
  <c r="H1940" i="9"/>
  <c r="J1940" i="9" a="1"/>
  <c r="J1940" i="9" s="1"/>
  <c r="L1940" i="9"/>
  <c r="G1941" i="9" a="1"/>
  <c r="G1941" i="9" s="1"/>
  <c r="H1941" i="9"/>
  <c r="J1941" i="9" a="1"/>
  <c r="J1941" i="9" s="1"/>
  <c r="L1941" i="9"/>
  <c r="G1942" i="9" a="1"/>
  <c r="G1942" i="9" s="1"/>
  <c r="H1942" i="9"/>
  <c r="J1942" i="9" a="1"/>
  <c r="J1942" i="9" s="1"/>
  <c r="L1942" i="9"/>
  <c r="G1943" i="9" a="1"/>
  <c r="G1943" i="9" s="1"/>
  <c r="H1943" i="9"/>
  <c r="J1943" i="9" a="1"/>
  <c r="J1943" i="9" s="1"/>
  <c r="K1943" i="9" s="1" a="1"/>
  <c r="K1943" i="9" s="1"/>
  <c r="L1943" i="9"/>
  <c r="G1944" i="9" a="1"/>
  <c r="G1944" i="9" s="1"/>
  <c r="J1944" i="9" a="1"/>
  <c r="J1944" i="9" s="1"/>
  <c r="K1944" i="9" a="1"/>
  <c r="K1944" i="9" s="1"/>
  <c r="G1945" i="9" a="1"/>
  <c r="G1945" i="9" s="1"/>
  <c r="H1945" i="9"/>
  <c r="J1945" i="9" a="1"/>
  <c r="J1945" i="9" s="1"/>
  <c r="K1945" i="9" a="1"/>
  <c r="K1945" i="9" s="1"/>
  <c r="L1945" i="9"/>
  <c r="G1946" i="9" a="1"/>
  <c r="G1946" i="9" s="1"/>
  <c r="H1946" i="9"/>
  <c r="J1946" i="9" a="1"/>
  <c r="J1946" i="9" s="1"/>
  <c r="L1946" i="9"/>
  <c r="G1947" i="9" a="1"/>
  <c r="G1947" i="9" s="1"/>
  <c r="H1947" i="9"/>
  <c r="J1947" i="9" a="1"/>
  <c r="J1947" i="9" s="1"/>
  <c r="L1947" i="9"/>
  <c r="G1948" i="9" a="1"/>
  <c r="G1948" i="9" s="1"/>
  <c r="H1948" i="9"/>
  <c r="J1948" i="9" a="1"/>
  <c r="J1948" i="9" s="1"/>
  <c r="L1948" i="9"/>
  <c r="G1949" i="9" a="1"/>
  <c r="G1949" i="9" s="1"/>
  <c r="H1949" i="9"/>
  <c r="J1949" i="9" a="1"/>
  <c r="J1949" i="9" s="1"/>
  <c r="L1949" i="9"/>
  <c r="G1950" i="9" a="1"/>
  <c r="G1950" i="9" s="1"/>
  <c r="H1950" i="9"/>
  <c r="J1950" i="9" a="1"/>
  <c r="J1950" i="9" s="1"/>
  <c r="L1950" i="9"/>
  <c r="G1951" i="9" a="1"/>
  <c r="G1951" i="9" s="1"/>
  <c r="H1951" i="9"/>
  <c r="J1951" i="9" a="1"/>
  <c r="J1951" i="9" s="1"/>
  <c r="L1951" i="9"/>
  <c r="G1952" i="9" a="1"/>
  <c r="G1952" i="9" s="1"/>
  <c r="H1952" i="9"/>
  <c r="J1952" i="9" a="1"/>
  <c r="J1952" i="9" s="1"/>
  <c r="L1952" i="9"/>
  <c r="G1953" i="9" a="1"/>
  <c r="G1953" i="9" s="1"/>
  <c r="H1953" i="9"/>
  <c r="J1953" i="9" a="1"/>
  <c r="J1953" i="9" s="1"/>
  <c r="L1953" i="9"/>
  <c r="G1954" i="9" a="1"/>
  <c r="G1954" i="9" s="1"/>
  <c r="H1954" i="9"/>
  <c r="J1954" i="9" a="1"/>
  <c r="J1954" i="9" s="1"/>
  <c r="L1954" i="9"/>
  <c r="G1955" i="9" a="1"/>
  <c r="G1955" i="9" s="1"/>
  <c r="H1955" i="9"/>
  <c r="J1955" i="9" a="1"/>
  <c r="J1955" i="9" s="1"/>
  <c r="L1955" i="9"/>
  <c r="G1956" i="9" a="1"/>
  <c r="G1956" i="9" s="1"/>
  <c r="H1956" i="9"/>
  <c r="J1956" i="9" a="1"/>
  <c r="J1956" i="9" s="1"/>
  <c r="L1956" i="9"/>
  <c r="G1957" i="9" a="1"/>
  <c r="G1957" i="9" s="1"/>
  <c r="J1957" i="9" a="1"/>
  <c r="J1957" i="9" s="1"/>
  <c r="K1957" i="9" a="1"/>
  <c r="K1957" i="9" s="1"/>
  <c r="G1958" i="9" a="1"/>
  <c r="G1958" i="9" s="1"/>
  <c r="H1958" i="9"/>
  <c r="J1958" i="9" a="1"/>
  <c r="J1958" i="9" s="1"/>
  <c r="K1958" i="9" a="1"/>
  <c r="K1958" i="9" s="1"/>
  <c r="L1958" i="9"/>
  <c r="G1959" i="9" a="1"/>
  <c r="G1959" i="9" s="1"/>
  <c r="H1959" i="9"/>
  <c r="J1959" i="9" a="1"/>
  <c r="J1959" i="9" s="1"/>
  <c r="L1959" i="9"/>
  <c r="G1960" i="9" a="1"/>
  <c r="G1960" i="9" s="1"/>
  <c r="H1960" i="9"/>
  <c r="J1960" i="9" a="1"/>
  <c r="J1960" i="9" s="1"/>
  <c r="L1960" i="9"/>
  <c r="G1961" i="9" a="1"/>
  <c r="G1961" i="9" s="1"/>
  <c r="H1961" i="9"/>
  <c r="J1961" i="9" a="1"/>
  <c r="J1961" i="9" s="1"/>
  <c r="L1961" i="9"/>
  <c r="G1962" i="9" a="1"/>
  <c r="G1962" i="9" s="1"/>
  <c r="H1962" i="9"/>
  <c r="J1962" i="9" a="1"/>
  <c r="J1962" i="9" s="1"/>
  <c r="L1962" i="9"/>
  <c r="G1963" i="9" a="1"/>
  <c r="G1963" i="9" s="1"/>
  <c r="H1963" i="9"/>
  <c r="J1963" i="9" a="1"/>
  <c r="J1963" i="9" s="1"/>
  <c r="L1963" i="9"/>
  <c r="G1964" i="9" a="1"/>
  <c r="G1964" i="9" s="1"/>
  <c r="H1964" i="9"/>
  <c r="J1964" i="9" a="1"/>
  <c r="J1964" i="9" s="1"/>
  <c r="L1964" i="9"/>
  <c r="G1965" i="9" a="1"/>
  <c r="G1965" i="9" s="1"/>
  <c r="H1965" i="9"/>
  <c r="J1965" i="9" a="1"/>
  <c r="J1965" i="9" s="1"/>
  <c r="L1965" i="9"/>
  <c r="G1966" i="9" a="1"/>
  <c r="G1966" i="9" s="1"/>
  <c r="H1966" i="9"/>
  <c r="J1966" i="9" a="1"/>
  <c r="J1966" i="9" s="1"/>
  <c r="L1966" i="9"/>
  <c r="G1967" i="9" a="1"/>
  <c r="G1967" i="9" s="1"/>
  <c r="H1967" i="9"/>
  <c r="J1967" i="9" a="1"/>
  <c r="J1967" i="9" s="1"/>
  <c r="L1967" i="9"/>
  <c r="G1968" i="9" a="1"/>
  <c r="G1968" i="9" s="1"/>
  <c r="H1968" i="9"/>
  <c r="J1968" i="9" a="1"/>
  <c r="J1968" i="9" s="1"/>
  <c r="L1968" i="9"/>
  <c r="G1969" i="9" a="1"/>
  <c r="G1969" i="9" s="1"/>
  <c r="H1969" i="9"/>
  <c r="J1969" i="9" a="1"/>
  <c r="J1969" i="9" s="1"/>
  <c r="K1969" i="9" s="1" a="1"/>
  <c r="K1969" i="9" s="1"/>
  <c r="L1969" i="9"/>
  <c r="G1970" i="9" a="1"/>
  <c r="G1970" i="9" s="1"/>
  <c r="J1970" i="9" a="1"/>
  <c r="J1970" i="9" s="1"/>
  <c r="K1970" i="9" a="1"/>
  <c r="K1970" i="9" s="1"/>
  <c r="G1971" i="9" a="1"/>
  <c r="G1971" i="9" s="1"/>
  <c r="H1971" i="9"/>
  <c r="J1971" i="9" a="1"/>
  <c r="J1971" i="9" s="1"/>
  <c r="K1971" i="9" a="1"/>
  <c r="K1971" i="9" s="1"/>
  <c r="L1971" i="9"/>
  <c r="G1972" i="9" a="1"/>
  <c r="G1972" i="9" s="1"/>
  <c r="H1972" i="9"/>
  <c r="J1972" i="9" a="1"/>
  <c r="J1972" i="9" s="1"/>
  <c r="L1972" i="9"/>
  <c r="G1973" i="9" a="1"/>
  <c r="G1973" i="9" s="1"/>
  <c r="H1973" i="9"/>
  <c r="J1973" i="9" a="1"/>
  <c r="J1973" i="9" s="1"/>
  <c r="L1973" i="9"/>
  <c r="G1974" i="9" a="1"/>
  <c r="G1974" i="9" s="1"/>
  <c r="H1974" i="9"/>
  <c r="J1974" i="9" a="1"/>
  <c r="J1974" i="9" s="1"/>
  <c r="L1974" i="9"/>
  <c r="G1975" i="9" a="1"/>
  <c r="G1975" i="9" s="1"/>
  <c r="H1975" i="9"/>
  <c r="J1975" i="9" a="1"/>
  <c r="J1975" i="9" s="1"/>
  <c r="L1975" i="9"/>
  <c r="G1976" i="9" a="1"/>
  <c r="G1976" i="9" s="1"/>
  <c r="H1976" i="9"/>
  <c r="J1976" i="9" a="1"/>
  <c r="J1976" i="9" s="1"/>
  <c r="L1976" i="9"/>
  <c r="G1977" i="9" a="1"/>
  <c r="G1977" i="9" s="1"/>
  <c r="H1977" i="9"/>
  <c r="J1977" i="9" a="1"/>
  <c r="J1977" i="9" s="1"/>
  <c r="L1977" i="9"/>
  <c r="G1978" i="9" a="1"/>
  <c r="G1978" i="9" s="1"/>
  <c r="H1978" i="9"/>
  <c r="J1978" i="9" a="1"/>
  <c r="J1978" i="9" s="1"/>
  <c r="L1978" i="9"/>
  <c r="G1979" i="9" a="1"/>
  <c r="G1979" i="9" s="1"/>
  <c r="H1979" i="9"/>
  <c r="J1979" i="9" a="1"/>
  <c r="J1979" i="9" s="1"/>
  <c r="L1979" i="9"/>
  <c r="G1980" i="9" a="1"/>
  <c r="G1980" i="9" s="1"/>
  <c r="H1980" i="9"/>
  <c r="J1980" i="9" a="1"/>
  <c r="J1980" i="9" s="1"/>
  <c r="L1980" i="9"/>
  <c r="G1981" i="9" a="1"/>
  <c r="G1981" i="9" s="1"/>
  <c r="H1981" i="9"/>
  <c r="J1981" i="9" a="1"/>
  <c r="J1981" i="9" s="1"/>
  <c r="L1981" i="9"/>
  <c r="G1982" i="9" a="1"/>
  <c r="G1982" i="9" s="1"/>
  <c r="H1982" i="9"/>
  <c r="J1982" i="9" a="1"/>
  <c r="J1982" i="9" s="1"/>
  <c r="L1982" i="9"/>
  <c r="G1983" i="9" a="1"/>
  <c r="G1983" i="9" s="1"/>
  <c r="H1983" i="9"/>
  <c r="J1983" i="9" a="1"/>
  <c r="J1983" i="9" s="1"/>
  <c r="L1983" i="9"/>
  <c r="G1984" i="9" a="1"/>
  <c r="G1984" i="9" s="1"/>
  <c r="H1984" i="9"/>
  <c r="J1984" i="9" a="1"/>
  <c r="J1984" i="9" s="1"/>
  <c r="L1984" i="9"/>
  <c r="G1985" i="9" a="1"/>
  <c r="G1985" i="9" s="1"/>
  <c r="J1985" i="9" a="1"/>
  <c r="J1985" i="9" s="1"/>
  <c r="K1985" i="9" a="1"/>
  <c r="K1985" i="9" s="1"/>
  <c r="G1986" i="9" a="1"/>
  <c r="G1986" i="9" s="1"/>
  <c r="H1986" i="9"/>
  <c r="J1986" i="9" a="1"/>
  <c r="J1986" i="9" s="1"/>
  <c r="K1986" i="9" a="1"/>
  <c r="K1986" i="9" s="1"/>
  <c r="L1986" i="9"/>
  <c r="G1987" i="9" a="1"/>
  <c r="G1987" i="9" s="1"/>
  <c r="H1987" i="9"/>
  <c r="J1987" i="9" a="1"/>
  <c r="J1987" i="9" s="1"/>
  <c r="L1987" i="9"/>
  <c r="G1988" i="9" a="1"/>
  <c r="G1988" i="9" s="1"/>
  <c r="H1988" i="9"/>
  <c r="J1988" i="9" a="1"/>
  <c r="J1988" i="9" s="1"/>
  <c r="L1988" i="9"/>
  <c r="G1989" i="9" a="1"/>
  <c r="G1989" i="9" s="1"/>
  <c r="H1989" i="9"/>
  <c r="J1989" i="9" a="1"/>
  <c r="J1989" i="9" s="1"/>
  <c r="L1989" i="9"/>
  <c r="G1990" i="9" a="1"/>
  <c r="G1990" i="9" s="1"/>
  <c r="H1990" i="9"/>
  <c r="J1990" i="9" a="1"/>
  <c r="J1990" i="9" s="1"/>
  <c r="L1990" i="9"/>
  <c r="G1991" i="9" a="1"/>
  <c r="G1991" i="9" s="1"/>
  <c r="H1991" i="9"/>
  <c r="J1991" i="9" a="1"/>
  <c r="J1991" i="9" s="1"/>
  <c r="L1991" i="9"/>
  <c r="G1992" i="9" a="1"/>
  <c r="G1992" i="9" s="1"/>
  <c r="H1992" i="9"/>
  <c r="J1992" i="9" a="1"/>
  <c r="J1992" i="9" s="1"/>
  <c r="L1992" i="9"/>
  <c r="G1993" i="9" a="1"/>
  <c r="G1993" i="9" s="1"/>
  <c r="H1993" i="9"/>
  <c r="J1993" i="9" a="1"/>
  <c r="J1993" i="9" s="1"/>
  <c r="L1993" i="9"/>
  <c r="G1994" i="9" a="1"/>
  <c r="G1994" i="9" s="1"/>
  <c r="H1994" i="9"/>
  <c r="J1994" i="9" a="1"/>
  <c r="J1994" i="9" s="1"/>
  <c r="L1994" i="9"/>
  <c r="G1995" i="9" a="1"/>
  <c r="G1995" i="9" s="1"/>
  <c r="H1995" i="9"/>
  <c r="J1995" i="9" a="1"/>
  <c r="J1995" i="9" s="1"/>
  <c r="L1995" i="9"/>
  <c r="G1996" i="9" a="1"/>
  <c r="G1996" i="9" s="1"/>
  <c r="H1996" i="9"/>
  <c r="J1996" i="9" a="1"/>
  <c r="J1996" i="9" s="1"/>
  <c r="L1996" i="9"/>
  <c r="G1997" i="9" a="1"/>
  <c r="G1997" i="9" s="1"/>
  <c r="H1997" i="9"/>
  <c r="J1997" i="9" a="1"/>
  <c r="J1997" i="9" s="1"/>
  <c r="K1997" i="9" s="1" a="1"/>
  <c r="K1997" i="9" s="1"/>
  <c r="L1997" i="9"/>
  <c r="G1998" i="9" a="1"/>
  <c r="G1998" i="9" s="1"/>
  <c r="J1998" i="9" a="1"/>
  <c r="J1998" i="9" s="1"/>
  <c r="K1998" i="9" a="1"/>
  <c r="K1998" i="9" s="1"/>
  <c r="G1999" i="9" a="1"/>
  <c r="G1999" i="9" s="1"/>
  <c r="H1999" i="9"/>
  <c r="J1999" i="9" a="1"/>
  <c r="J1999" i="9" s="1"/>
  <c r="K1999" i="9" a="1"/>
  <c r="K1999" i="9" s="1"/>
  <c r="L1999" i="9"/>
  <c r="G2000" i="9" a="1"/>
  <c r="G2000" i="9" s="1"/>
  <c r="H2000" i="9"/>
  <c r="J2000" i="9" a="1"/>
  <c r="J2000" i="9" s="1"/>
  <c r="L2000" i="9"/>
  <c r="G2001" i="9" a="1"/>
  <c r="G2001" i="9" s="1"/>
  <c r="H2001" i="9"/>
  <c r="J2001" i="9" a="1"/>
  <c r="J2001" i="9" s="1"/>
  <c r="L2001" i="9"/>
  <c r="G2002" i="9" a="1"/>
  <c r="G2002" i="9" s="1"/>
  <c r="H2002" i="9"/>
  <c r="J2002" i="9" a="1"/>
  <c r="J2002" i="9" s="1"/>
  <c r="L2002" i="9"/>
  <c r="G2003" i="9" a="1"/>
  <c r="G2003" i="9" s="1"/>
  <c r="H2003" i="9"/>
  <c r="J2003" i="9" a="1"/>
  <c r="J2003" i="9" s="1"/>
  <c r="L2003" i="9"/>
  <c r="G2004" i="9" a="1"/>
  <c r="G2004" i="9" s="1"/>
  <c r="H2004" i="9"/>
  <c r="J2004" i="9" a="1"/>
  <c r="J2004" i="9" s="1"/>
  <c r="L2004" i="9"/>
  <c r="G2005" i="9" a="1"/>
  <c r="G2005" i="9" s="1"/>
  <c r="H2005" i="9"/>
  <c r="J2005" i="9" a="1"/>
  <c r="J2005" i="9" s="1"/>
  <c r="L2005" i="9"/>
  <c r="G2006" i="9" a="1"/>
  <c r="G2006" i="9" s="1"/>
  <c r="H2006" i="9"/>
  <c r="J2006" i="9" a="1"/>
  <c r="J2006" i="9" s="1"/>
  <c r="L2006" i="9"/>
  <c r="G2007" i="9" a="1"/>
  <c r="G2007" i="9" s="1"/>
  <c r="H2007" i="9"/>
  <c r="J2007" i="9" a="1"/>
  <c r="J2007" i="9" s="1"/>
  <c r="L2007" i="9"/>
  <c r="G2008" i="9" a="1"/>
  <c r="G2008" i="9" s="1"/>
  <c r="H2008" i="9"/>
  <c r="J2008" i="9" a="1"/>
  <c r="J2008" i="9" s="1"/>
  <c r="K2008" i="9" s="1" a="1"/>
  <c r="K2008" i="9" s="1"/>
  <c r="L2008" i="9"/>
  <c r="G2009" i="9" a="1"/>
  <c r="G2009" i="9" s="1"/>
  <c r="J2009" i="9" a="1"/>
  <c r="J2009" i="9" s="1"/>
  <c r="K2009" i="9" a="1"/>
  <c r="K2009" i="9" s="1"/>
  <c r="G2010" i="9" a="1"/>
  <c r="G2010" i="9" s="1"/>
  <c r="H2010" i="9"/>
  <c r="J2010" i="9" a="1"/>
  <c r="J2010" i="9" s="1"/>
  <c r="K2010" i="9" a="1"/>
  <c r="K2010" i="9" s="1"/>
  <c r="L2010" i="9"/>
  <c r="G2011" i="9" a="1"/>
  <c r="G2011" i="9" s="1"/>
  <c r="H2011" i="9"/>
  <c r="J2011" i="9" a="1"/>
  <c r="J2011" i="9" s="1"/>
  <c r="L2011" i="9"/>
  <c r="G2012" i="9" a="1"/>
  <c r="G2012" i="9" s="1"/>
  <c r="H2012" i="9"/>
  <c r="J2012" i="9" a="1"/>
  <c r="J2012" i="9" s="1"/>
  <c r="L2012" i="9"/>
  <c r="G2013" i="9" a="1"/>
  <c r="G2013" i="9" s="1"/>
  <c r="H2013" i="9"/>
  <c r="J2013" i="9" a="1"/>
  <c r="J2013" i="9" s="1"/>
  <c r="L2013" i="9"/>
  <c r="G2014" i="9" a="1"/>
  <c r="G2014" i="9" s="1"/>
  <c r="H2014" i="9"/>
  <c r="J2014" i="9" a="1"/>
  <c r="J2014" i="9" s="1"/>
  <c r="L2014" i="9"/>
  <c r="G2015" i="9" a="1"/>
  <c r="G2015" i="9" s="1"/>
  <c r="H2015" i="9"/>
  <c r="J2015" i="9" a="1"/>
  <c r="J2015" i="9" s="1"/>
  <c r="L2015" i="9"/>
  <c r="G2016" i="9" a="1"/>
  <c r="G2016" i="9" s="1"/>
  <c r="H2016" i="9"/>
  <c r="J2016" i="9" a="1"/>
  <c r="J2016" i="9" s="1"/>
  <c r="L2016" i="9"/>
  <c r="G2017" i="9" a="1"/>
  <c r="G2017" i="9" s="1"/>
  <c r="H2017" i="9"/>
  <c r="J2017" i="9" a="1"/>
  <c r="J2017" i="9" s="1"/>
  <c r="L2017" i="9"/>
  <c r="G2018" i="9" a="1"/>
  <c r="G2018" i="9" s="1"/>
  <c r="H2018" i="9"/>
  <c r="J2018" i="9" a="1"/>
  <c r="J2018" i="9" s="1"/>
  <c r="L2018" i="9"/>
  <c r="G2019" i="9" a="1"/>
  <c r="G2019" i="9" s="1"/>
  <c r="H2019" i="9"/>
  <c r="J2019" i="9" a="1"/>
  <c r="J2019" i="9" s="1"/>
  <c r="L2019" i="9"/>
  <c r="G2020" i="9" a="1"/>
  <c r="G2020" i="9" s="1"/>
  <c r="H2020" i="9"/>
  <c r="J2020" i="9" a="1"/>
  <c r="J2020" i="9" s="1"/>
  <c r="L2020" i="9"/>
  <c r="G2021" i="9" a="1"/>
  <c r="G2021" i="9" s="1"/>
  <c r="H2021" i="9"/>
  <c r="J2021" i="9" a="1"/>
  <c r="J2021" i="9" s="1"/>
  <c r="L2021" i="9"/>
  <c r="G2022" i="9" a="1"/>
  <c r="G2022" i="9" s="1"/>
  <c r="H2022" i="9"/>
  <c r="J2022" i="9" a="1"/>
  <c r="J2022" i="9" s="1"/>
  <c r="L2022" i="9"/>
  <c r="G2023" i="9" a="1"/>
  <c r="G2023" i="9" s="1"/>
  <c r="J2023" i="9" a="1"/>
  <c r="J2023" i="9" s="1"/>
  <c r="K2023" i="9" a="1"/>
  <c r="K2023" i="9" s="1"/>
  <c r="G2024" i="9" a="1"/>
  <c r="G2024" i="9" s="1"/>
  <c r="H2024" i="9"/>
  <c r="J2024" i="9" a="1"/>
  <c r="J2024" i="9" s="1"/>
  <c r="K2024" i="9" a="1"/>
  <c r="K2024" i="9" s="1"/>
  <c r="L2024" i="9"/>
  <c r="G2025" i="9" a="1"/>
  <c r="G2025" i="9" s="1"/>
  <c r="H2025" i="9"/>
  <c r="J2025" i="9" a="1"/>
  <c r="J2025" i="9" s="1"/>
  <c r="L2025" i="9"/>
  <c r="G2026" i="9" a="1"/>
  <c r="G2026" i="9" s="1"/>
  <c r="H2026" i="9"/>
  <c r="J2026" i="9" a="1"/>
  <c r="J2026" i="9" s="1"/>
  <c r="L2026" i="9"/>
  <c r="G2027" i="9" a="1"/>
  <c r="G2027" i="9" s="1"/>
  <c r="H2027" i="9"/>
  <c r="J2027" i="9" a="1"/>
  <c r="J2027" i="9" s="1"/>
  <c r="L2027" i="9"/>
  <c r="G2028" i="9" a="1"/>
  <c r="G2028" i="9" s="1"/>
  <c r="H2028" i="9"/>
  <c r="J2028" i="9" a="1"/>
  <c r="J2028" i="9" s="1"/>
  <c r="L2028" i="9"/>
  <c r="G2029" i="9" a="1"/>
  <c r="G2029" i="9" s="1"/>
  <c r="H2029" i="9"/>
  <c r="J2029" i="9" a="1"/>
  <c r="J2029" i="9" s="1"/>
  <c r="L2029" i="9"/>
  <c r="G2030" i="9" a="1"/>
  <c r="G2030" i="9" s="1"/>
  <c r="H2030" i="9"/>
  <c r="J2030" i="9" a="1"/>
  <c r="J2030" i="9" s="1"/>
  <c r="L2030" i="9"/>
  <c r="G2031" i="9" a="1"/>
  <c r="G2031" i="9" s="1"/>
  <c r="H2031" i="9"/>
  <c r="J2031" i="9" a="1"/>
  <c r="J2031" i="9" s="1"/>
  <c r="L2031" i="9"/>
  <c r="G2032" i="9" a="1"/>
  <c r="G2032" i="9" s="1"/>
  <c r="H2032" i="9"/>
  <c r="J2032" i="9" a="1"/>
  <c r="J2032" i="9" s="1"/>
  <c r="L2032" i="9"/>
  <c r="G2033" i="9" a="1"/>
  <c r="G2033" i="9" s="1"/>
  <c r="H2033" i="9"/>
  <c r="J2033" i="9" a="1"/>
  <c r="J2033" i="9" s="1"/>
  <c r="L2033" i="9"/>
  <c r="G2034" i="9" a="1"/>
  <c r="G2034" i="9" s="1"/>
  <c r="H2034" i="9"/>
  <c r="J2034" i="9" a="1"/>
  <c r="J2034" i="9" s="1"/>
  <c r="L2034" i="9"/>
  <c r="G2035" i="9" a="1"/>
  <c r="G2035" i="9" s="1"/>
  <c r="H2035" i="9"/>
  <c r="J2035" i="9" a="1"/>
  <c r="J2035" i="9" s="1"/>
  <c r="L2035" i="9"/>
  <c r="G2036" i="9" a="1"/>
  <c r="G2036" i="9" s="1"/>
  <c r="H2036" i="9"/>
  <c r="J2036" i="9" a="1"/>
  <c r="J2036" i="9" s="1"/>
  <c r="L2036" i="9"/>
  <c r="G2037" i="9" a="1"/>
  <c r="G2037" i="9" s="1"/>
  <c r="H2037" i="9"/>
  <c r="J2037" i="9" a="1"/>
  <c r="J2037" i="9" s="1"/>
  <c r="L2037" i="9"/>
  <c r="G2038" i="9" a="1"/>
  <c r="G2038" i="9" s="1"/>
  <c r="J2038" i="9" a="1"/>
  <c r="J2038" i="9" s="1"/>
  <c r="K2038" i="9" a="1"/>
  <c r="K2038" i="9" s="1"/>
  <c r="G2039" i="9" a="1"/>
  <c r="G2039" i="9" s="1"/>
  <c r="H2039" i="9"/>
  <c r="J2039" i="9" a="1"/>
  <c r="J2039" i="9" s="1"/>
  <c r="K2039" i="9" a="1"/>
  <c r="K2039" i="9" s="1"/>
  <c r="L2039" i="9"/>
  <c r="G2040" i="9" a="1"/>
  <c r="G2040" i="9" s="1"/>
  <c r="H2040" i="9"/>
  <c r="J2040" i="9" a="1"/>
  <c r="J2040" i="9" s="1"/>
  <c r="L2040" i="9"/>
  <c r="G2041" i="9" a="1"/>
  <c r="G2041" i="9" s="1"/>
  <c r="H2041" i="9"/>
  <c r="J2041" i="9" a="1"/>
  <c r="J2041" i="9" s="1"/>
  <c r="L2041" i="9"/>
  <c r="G2042" i="9" a="1"/>
  <c r="G2042" i="9" s="1"/>
  <c r="H2042" i="9"/>
  <c r="J2042" i="9" a="1"/>
  <c r="J2042" i="9" s="1"/>
  <c r="L2042" i="9"/>
  <c r="G2043" i="9" a="1"/>
  <c r="G2043" i="9" s="1"/>
  <c r="H2043" i="9"/>
  <c r="J2043" i="9" a="1"/>
  <c r="J2043" i="9" s="1"/>
  <c r="L2043" i="9"/>
  <c r="G2044" i="9" a="1"/>
  <c r="G2044" i="9" s="1"/>
  <c r="H2044" i="9"/>
  <c r="J2044" i="9" a="1"/>
  <c r="J2044" i="9" s="1"/>
  <c r="L2044" i="9"/>
  <c r="G2045" i="9" a="1"/>
  <c r="G2045" i="9" s="1"/>
  <c r="H2045" i="9"/>
  <c r="J2045" i="9" a="1"/>
  <c r="J2045" i="9" s="1"/>
  <c r="L2045" i="9"/>
  <c r="G2046" i="9" a="1"/>
  <c r="G2046" i="9" s="1"/>
  <c r="H2046" i="9"/>
  <c r="J2046" i="9" a="1"/>
  <c r="J2046" i="9" s="1"/>
  <c r="L2046" i="9"/>
  <c r="G2047" i="9" a="1"/>
  <c r="G2047" i="9" s="1"/>
  <c r="H2047" i="9"/>
  <c r="J2047" i="9" a="1"/>
  <c r="J2047" i="9" s="1"/>
  <c r="K2047" i="9" s="1" a="1"/>
  <c r="K2047" i="9" s="1"/>
  <c r="L2047" i="9"/>
  <c r="G2048" i="9" a="1"/>
  <c r="G2048" i="9" s="1"/>
  <c r="J2048" i="9" a="1"/>
  <c r="J2048" i="9" s="1"/>
  <c r="K2048" i="9" a="1"/>
  <c r="K2048" i="9" s="1"/>
  <c r="G2049" i="9" a="1"/>
  <c r="G2049" i="9" s="1"/>
  <c r="H2049" i="9"/>
  <c r="J2049" i="9" a="1"/>
  <c r="J2049" i="9" s="1"/>
  <c r="K2049" i="9" a="1"/>
  <c r="K2049" i="9" s="1"/>
  <c r="L2049" i="9"/>
  <c r="G2050" i="9" a="1"/>
  <c r="G2050" i="9" s="1"/>
  <c r="H2050" i="9"/>
  <c r="J2050" i="9" a="1"/>
  <c r="J2050" i="9" s="1"/>
  <c r="L2050" i="9"/>
  <c r="G2051" i="9" a="1"/>
  <c r="G2051" i="9" s="1"/>
  <c r="H2051" i="9"/>
  <c r="J2051" i="9" a="1"/>
  <c r="J2051" i="9" s="1"/>
  <c r="L2051" i="9"/>
  <c r="G2052" i="9" a="1"/>
  <c r="G2052" i="9" s="1"/>
  <c r="H2052" i="9"/>
  <c r="J2052" i="9" a="1"/>
  <c r="J2052" i="9" s="1"/>
  <c r="L2052" i="9"/>
  <c r="G2053" i="9" a="1"/>
  <c r="G2053" i="9" s="1"/>
  <c r="H2053" i="9"/>
  <c r="J2053" i="9" a="1"/>
  <c r="J2053" i="9" s="1"/>
  <c r="L2053" i="9"/>
  <c r="G2054" i="9" a="1"/>
  <c r="G2054" i="9" s="1"/>
  <c r="H2054" i="9"/>
  <c r="J2054" i="9" a="1"/>
  <c r="J2054" i="9" s="1"/>
  <c r="L2054" i="9"/>
  <c r="G2055" i="9" a="1"/>
  <c r="G2055" i="9" s="1"/>
  <c r="H2055" i="9"/>
  <c r="J2055" i="9" a="1"/>
  <c r="J2055" i="9" s="1"/>
  <c r="L2055" i="9"/>
  <c r="G2056" i="9" a="1"/>
  <c r="G2056" i="9" s="1"/>
  <c r="H2056" i="9"/>
  <c r="J2056" i="9" a="1"/>
  <c r="J2056" i="9" s="1"/>
  <c r="L2056" i="9"/>
  <c r="G2057" i="9" a="1"/>
  <c r="G2057" i="9" s="1"/>
  <c r="H2057" i="9"/>
  <c r="J2057" i="9" a="1"/>
  <c r="J2057" i="9" s="1"/>
  <c r="L2057" i="9"/>
  <c r="G2058" i="9" a="1"/>
  <c r="G2058" i="9" s="1"/>
  <c r="H2058" i="9"/>
  <c r="J2058" i="9" a="1"/>
  <c r="J2058" i="9" s="1"/>
  <c r="L2058" i="9"/>
  <c r="G2059" i="9" a="1"/>
  <c r="G2059" i="9" s="1"/>
  <c r="H2059" i="9"/>
  <c r="J2059" i="9" a="1"/>
  <c r="J2059" i="9" s="1"/>
  <c r="L2059" i="9"/>
  <c r="G2060" i="9" a="1"/>
  <c r="G2060" i="9" s="1"/>
  <c r="H2060" i="9"/>
  <c r="J2060" i="9" a="1"/>
  <c r="J2060" i="9" s="1"/>
  <c r="L2060" i="9"/>
  <c r="G2061" i="9" a="1"/>
  <c r="G2061" i="9" s="1"/>
  <c r="J2061" i="9" a="1"/>
  <c r="J2061" i="9" s="1"/>
  <c r="K2061" i="9" a="1"/>
  <c r="K2061" i="9" s="1"/>
  <c r="G2062" i="9" a="1"/>
  <c r="G2062" i="9" s="1"/>
  <c r="H2062" i="9"/>
  <c r="J2062" i="9" a="1"/>
  <c r="J2062" i="9" s="1"/>
  <c r="K2062" i="9" a="1"/>
  <c r="K2062" i="9" s="1"/>
  <c r="L2062" i="9"/>
  <c r="G2063" i="9" a="1"/>
  <c r="G2063" i="9" s="1"/>
  <c r="H2063" i="9"/>
  <c r="J2063" i="9" a="1"/>
  <c r="J2063" i="9" s="1"/>
  <c r="L2063" i="9"/>
  <c r="G2064" i="9" a="1"/>
  <c r="G2064" i="9" s="1"/>
  <c r="H2064" i="9"/>
  <c r="J2064" i="9" a="1"/>
  <c r="J2064" i="9" s="1"/>
  <c r="L2064" i="9"/>
  <c r="G2065" i="9" a="1"/>
  <c r="G2065" i="9" s="1"/>
  <c r="H2065" i="9"/>
  <c r="J2065" i="9" a="1"/>
  <c r="J2065" i="9" s="1"/>
  <c r="L2065" i="9"/>
  <c r="G2066" i="9" a="1"/>
  <c r="G2066" i="9" s="1"/>
  <c r="H2066" i="9"/>
  <c r="J2066" i="9" a="1"/>
  <c r="J2066" i="9" s="1"/>
  <c r="L2066" i="9"/>
  <c r="G2067" i="9" a="1"/>
  <c r="G2067" i="9" s="1"/>
  <c r="H2067" i="9"/>
  <c r="J2067" i="9" a="1"/>
  <c r="J2067" i="9" s="1"/>
  <c r="L2067" i="9"/>
  <c r="G2068" i="9" a="1"/>
  <c r="G2068" i="9" s="1"/>
  <c r="H2068" i="9"/>
  <c r="J2068" i="9" a="1"/>
  <c r="J2068" i="9" s="1"/>
  <c r="L2068" i="9"/>
  <c r="G2069" i="9" a="1"/>
  <c r="G2069" i="9" s="1"/>
  <c r="H2069" i="9"/>
  <c r="J2069" i="9" a="1"/>
  <c r="J2069" i="9" s="1"/>
  <c r="L2069" i="9"/>
  <c r="G2070" i="9" a="1"/>
  <c r="G2070" i="9" s="1"/>
  <c r="H2070" i="9"/>
  <c r="J2070" i="9" a="1"/>
  <c r="J2070" i="9" s="1"/>
  <c r="L2070" i="9"/>
  <c r="G2071" i="9" a="1"/>
  <c r="G2071" i="9" s="1"/>
  <c r="H2071" i="9"/>
  <c r="J2071" i="9" a="1"/>
  <c r="J2071" i="9" s="1"/>
  <c r="L2071" i="9"/>
  <c r="G2072" i="9" a="1"/>
  <c r="G2072" i="9" s="1"/>
  <c r="H2072" i="9"/>
  <c r="J2072" i="9" a="1"/>
  <c r="J2072" i="9" s="1"/>
  <c r="L2072" i="9"/>
  <c r="G2073" i="9" a="1"/>
  <c r="G2073" i="9" s="1"/>
  <c r="H2073" i="9"/>
  <c r="J2073" i="9" a="1"/>
  <c r="J2073" i="9" s="1"/>
  <c r="L2073" i="9"/>
  <c r="G2074" i="9" a="1"/>
  <c r="G2074" i="9" s="1"/>
  <c r="H2074" i="9"/>
  <c r="J2074" i="9" a="1"/>
  <c r="J2074" i="9" s="1"/>
  <c r="L2074" i="9"/>
  <c r="G2075" i="9" a="1"/>
  <c r="G2075" i="9" s="1"/>
  <c r="H2075" i="9"/>
  <c r="J2075" i="9" a="1"/>
  <c r="J2075" i="9" s="1"/>
  <c r="L2075" i="9"/>
  <c r="G2076" i="9" a="1"/>
  <c r="G2076" i="9" s="1"/>
  <c r="J2076" i="9" a="1"/>
  <c r="J2076" i="9" s="1"/>
  <c r="K2076" i="9" a="1"/>
  <c r="K2076" i="9" s="1"/>
  <c r="G2077" i="9" a="1"/>
  <c r="G2077" i="9" s="1"/>
  <c r="H2077" i="9"/>
  <c r="J2077" i="9" a="1"/>
  <c r="J2077" i="9" s="1"/>
  <c r="K2077" i="9" a="1"/>
  <c r="K2077" i="9" s="1"/>
  <c r="L2077" i="9"/>
  <c r="G2078" i="9" a="1"/>
  <c r="G2078" i="9" s="1"/>
  <c r="H2078" i="9"/>
  <c r="J2078" i="9" a="1"/>
  <c r="J2078" i="9" s="1"/>
  <c r="L2078" i="9"/>
  <c r="G2079" i="9" a="1"/>
  <c r="G2079" i="9" s="1"/>
  <c r="H2079" i="9"/>
  <c r="J2079" i="9" a="1"/>
  <c r="J2079" i="9" s="1"/>
  <c r="L2079" i="9"/>
  <c r="G2080" i="9" a="1"/>
  <c r="G2080" i="9" s="1"/>
  <c r="H2080" i="9"/>
  <c r="J2080" i="9" a="1"/>
  <c r="J2080" i="9" s="1"/>
  <c r="L2080" i="9"/>
  <c r="G2081" i="9" a="1"/>
  <c r="G2081" i="9" s="1"/>
  <c r="H2081" i="9"/>
  <c r="J2081" i="9" a="1"/>
  <c r="J2081" i="9" s="1"/>
  <c r="L2081" i="9"/>
  <c r="G2082" i="9" a="1"/>
  <c r="G2082" i="9" s="1"/>
  <c r="H2082" i="9"/>
  <c r="J2082" i="9" a="1"/>
  <c r="J2082" i="9" s="1"/>
  <c r="L2082" i="9"/>
  <c r="G2083" i="9" a="1"/>
  <c r="G2083" i="9" s="1"/>
  <c r="H2083" i="9"/>
  <c r="J2083" i="9" a="1"/>
  <c r="J2083" i="9" s="1"/>
  <c r="L2083" i="9"/>
  <c r="G2084" i="9" a="1"/>
  <c r="G2084" i="9" s="1"/>
  <c r="H2084" i="9"/>
  <c r="J2084" i="9" a="1"/>
  <c r="J2084" i="9" s="1"/>
  <c r="L2084" i="9"/>
  <c r="G2085" i="9" a="1"/>
  <c r="G2085" i="9" s="1"/>
  <c r="H2085" i="9"/>
  <c r="J2085" i="9" a="1"/>
  <c r="J2085" i="9" s="1"/>
  <c r="L2085" i="9"/>
  <c r="G2086" i="9" a="1"/>
  <c r="G2086" i="9" s="1"/>
  <c r="H2086" i="9"/>
  <c r="J2086" i="9" a="1"/>
  <c r="J2086" i="9" s="1"/>
  <c r="L2086" i="9"/>
  <c r="G2087" i="9" a="1"/>
  <c r="G2087" i="9" s="1"/>
  <c r="J2087" i="9" a="1"/>
  <c r="J2087" i="9" s="1"/>
  <c r="K2087" i="9" a="1"/>
  <c r="K2087" i="9" s="1"/>
  <c r="G2088" i="9" a="1"/>
  <c r="G2088" i="9" s="1"/>
  <c r="H2088" i="9"/>
  <c r="J2088" i="9" a="1"/>
  <c r="J2088" i="9" s="1"/>
  <c r="K2088" i="9" a="1"/>
  <c r="K2088" i="9" s="1"/>
  <c r="L2088" i="9"/>
  <c r="G2089" i="9" a="1"/>
  <c r="G2089" i="9" s="1"/>
  <c r="H2089" i="9"/>
  <c r="J2089" i="9" a="1"/>
  <c r="J2089" i="9" s="1"/>
  <c r="L2089" i="9"/>
  <c r="G2090" i="9" a="1"/>
  <c r="G2090" i="9" s="1"/>
  <c r="H2090" i="9"/>
  <c r="J2090" i="9" a="1"/>
  <c r="J2090" i="9" s="1"/>
  <c r="L2090" i="9"/>
  <c r="G2091" i="9" a="1"/>
  <c r="G2091" i="9" s="1"/>
  <c r="H2091" i="9"/>
  <c r="J2091" i="9" a="1"/>
  <c r="J2091" i="9" s="1"/>
  <c r="L2091" i="9"/>
  <c r="G2092" i="9" a="1"/>
  <c r="G2092" i="9" s="1"/>
  <c r="H2092" i="9"/>
  <c r="J2092" i="9" a="1"/>
  <c r="J2092" i="9" s="1"/>
  <c r="L2092" i="9"/>
  <c r="G2093" i="9" a="1"/>
  <c r="G2093" i="9" s="1"/>
  <c r="H2093" i="9"/>
  <c r="J2093" i="9" a="1"/>
  <c r="J2093" i="9" s="1"/>
  <c r="L2093" i="9"/>
  <c r="G2094" i="9" a="1"/>
  <c r="G2094" i="9" s="1"/>
  <c r="H2094" i="9"/>
  <c r="J2094" i="9" a="1"/>
  <c r="J2094" i="9" s="1"/>
  <c r="L2094" i="9"/>
  <c r="G2095" i="9" a="1"/>
  <c r="G2095" i="9" s="1"/>
  <c r="H2095" i="9"/>
  <c r="J2095" i="9" a="1"/>
  <c r="J2095" i="9" s="1"/>
  <c r="L2095" i="9"/>
  <c r="G2096" i="9" a="1"/>
  <c r="G2096" i="9" s="1"/>
  <c r="H2096" i="9"/>
  <c r="J2096" i="9" a="1"/>
  <c r="J2096" i="9" s="1"/>
  <c r="L2096" i="9"/>
  <c r="G2097" i="9" a="1"/>
  <c r="G2097" i="9" s="1"/>
  <c r="H2097" i="9"/>
  <c r="J2097" i="9" a="1"/>
  <c r="J2097" i="9" s="1"/>
  <c r="L2097" i="9"/>
  <c r="G2098" i="9" a="1"/>
  <c r="G2098" i="9" s="1"/>
  <c r="H2098" i="9"/>
  <c r="J2098" i="9" a="1"/>
  <c r="J2098" i="9" s="1"/>
  <c r="K2098" i="9" s="1" a="1"/>
  <c r="K2098" i="9" s="1"/>
  <c r="L2098" i="9"/>
  <c r="G2099" i="9" a="1"/>
  <c r="G2099" i="9" s="1"/>
  <c r="J2099" i="9" a="1"/>
  <c r="J2099" i="9" s="1"/>
  <c r="K2099" i="9" a="1"/>
  <c r="K2099" i="9" s="1"/>
  <c r="G2100" i="9" a="1"/>
  <c r="G2100" i="9" s="1"/>
  <c r="H2100" i="9"/>
  <c r="J2100" i="9" a="1"/>
  <c r="J2100" i="9" s="1"/>
  <c r="K2100" i="9" a="1"/>
  <c r="K2100" i="9" s="1"/>
  <c r="L2100" i="9"/>
  <c r="G2101" i="9" a="1"/>
  <c r="G2101" i="9" s="1"/>
  <c r="H2101" i="9"/>
  <c r="J2101" i="9" a="1"/>
  <c r="J2101" i="9" s="1"/>
  <c r="L2101" i="9"/>
  <c r="G2102" i="9" a="1"/>
  <c r="G2102" i="9" s="1"/>
  <c r="H2102" i="9"/>
  <c r="J2102" i="9" a="1"/>
  <c r="J2102" i="9" s="1"/>
  <c r="L2102" i="9"/>
  <c r="G2103" i="9" a="1"/>
  <c r="G2103" i="9" s="1"/>
  <c r="H2103" i="9"/>
  <c r="J2103" i="9" a="1"/>
  <c r="J2103" i="9" s="1"/>
  <c r="L2103" i="9"/>
  <c r="G2104" i="9" a="1"/>
  <c r="G2104" i="9" s="1"/>
  <c r="H2104" i="9"/>
  <c r="J2104" i="9" a="1"/>
  <c r="J2104" i="9" s="1"/>
  <c r="L2104" i="9"/>
  <c r="G2105" i="9" a="1"/>
  <c r="G2105" i="9" s="1"/>
  <c r="H2105" i="9"/>
  <c r="J2105" i="9" a="1"/>
  <c r="J2105" i="9" s="1"/>
  <c r="L2105" i="9"/>
  <c r="G2106" i="9" a="1"/>
  <c r="G2106" i="9" s="1"/>
  <c r="H2106" i="9"/>
  <c r="J2106" i="9" a="1"/>
  <c r="J2106" i="9" s="1"/>
  <c r="L2106" i="9"/>
  <c r="G2107" i="9" a="1"/>
  <c r="G2107" i="9" s="1"/>
  <c r="J2107" i="9" a="1"/>
  <c r="J2107" i="9" s="1"/>
  <c r="K2107" i="9" a="1"/>
  <c r="K2107" i="9" s="1"/>
  <c r="G2108" i="9" a="1"/>
  <c r="G2108" i="9" s="1"/>
  <c r="H2108" i="9"/>
  <c r="J2108" i="9" a="1"/>
  <c r="J2108" i="9" s="1"/>
  <c r="K2108" i="9" a="1"/>
  <c r="K2108" i="9" s="1"/>
  <c r="L2108" i="9"/>
  <c r="G2109" i="9" a="1"/>
  <c r="G2109" i="9" s="1"/>
  <c r="H2109" i="9"/>
  <c r="J2109" i="9" a="1"/>
  <c r="J2109" i="9" s="1"/>
  <c r="L2109" i="9"/>
  <c r="G2110" i="9" a="1"/>
  <c r="G2110" i="9" s="1"/>
  <c r="H2110" i="9"/>
  <c r="J2110" i="9" a="1"/>
  <c r="J2110" i="9" s="1"/>
  <c r="L2110" i="9"/>
  <c r="G2111" i="9" a="1"/>
  <c r="G2111" i="9" s="1"/>
  <c r="H2111" i="9"/>
  <c r="J2111" i="9" a="1"/>
  <c r="J2111" i="9" s="1"/>
  <c r="L2111" i="9"/>
  <c r="G2112" i="9" a="1"/>
  <c r="G2112" i="9" s="1"/>
  <c r="H2112" i="9"/>
  <c r="J2112" i="9" a="1"/>
  <c r="J2112" i="9" s="1"/>
  <c r="L2112" i="9"/>
  <c r="G2113" i="9" a="1"/>
  <c r="G2113" i="9" s="1"/>
  <c r="H2113" i="9"/>
  <c r="J2113" i="9" a="1"/>
  <c r="J2113" i="9" s="1"/>
  <c r="L2113" i="9"/>
  <c r="G2114" i="9" a="1"/>
  <c r="G2114" i="9" s="1"/>
  <c r="H2114" i="9"/>
  <c r="J2114" i="9" a="1"/>
  <c r="J2114" i="9" s="1"/>
  <c r="L2114" i="9"/>
  <c r="G2115" i="9" a="1"/>
  <c r="G2115" i="9" s="1"/>
  <c r="H2115" i="9"/>
  <c r="J2115" i="9" a="1"/>
  <c r="J2115" i="9" s="1"/>
  <c r="L2115" i="9"/>
  <c r="G2116" i="9" a="1"/>
  <c r="G2116" i="9" s="1"/>
  <c r="H2116" i="9"/>
  <c r="J2116" i="9" a="1"/>
  <c r="J2116" i="9" s="1"/>
  <c r="L2116" i="9"/>
  <c r="G2117" i="9" a="1"/>
  <c r="G2117" i="9" s="1"/>
  <c r="H2117" i="9"/>
  <c r="J2117" i="9" a="1"/>
  <c r="J2117" i="9" s="1"/>
  <c r="L2117" i="9"/>
  <c r="G2118" i="9" a="1"/>
  <c r="G2118" i="9" s="1"/>
  <c r="H2118" i="9"/>
  <c r="J2118" i="9" a="1"/>
  <c r="J2118" i="9" s="1"/>
  <c r="L2118" i="9"/>
  <c r="G2119" i="9" a="1"/>
  <c r="G2119" i="9" s="1"/>
  <c r="H2119" i="9"/>
  <c r="J2119" i="9" a="1"/>
  <c r="J2119" i="9" s="1"/>
  <c r="L2119" i="9"/>
  <c r="G2120" i="9" a="1"/>
  <c r="G2120" i="9" s="1"/>
  <c r="J2120" i="9" a="1"/>
  <c r="J2120" i="9" s="1"/>
  <c r="K2120" i="9" a="1"/>
  <c r="K2120" i="9" s="1"/>
  <c r="G2121" i="9" a="1"/>
  <c r="G2121" i="9" s="1"/>
  <c r="H2121" i="9"/>
  <c r="J2121" i="9" a="1"/>
  <c r="J2121" i="9" s="1"/>
  <c r="K2121" i="9" s="1" a="1"/>
  <c r="K2121" i="9" s="1"/>
  <c r="L2121" i="9"/>
  <c r="G2122" i="9" a="1"/>
  <c r="G2122" i="9" s="1"/>
  <c r="H2122" i="9"/>
  <c r="J2122" i="9" a="1"/>
  <c r="J2122" i="9" s="1"/>
  <c r="L2122" i="9"/>
  <c r="G2123" i="9" a="1"/>
  <c r="G2123" i="9" s="1"/>
  <c r="H2123" i="9"/>
  <c r="J2123" i="9" a="1"/>
  <c r="J2123" i="9" s="1"/>
  <c r="L2123" i="9"/>
  <c r="G2124" i="9" a="1"/>
  <c r="G2124" i="9" s="1"/>
  <c r="H2124" i="9"/>
  <c r="J2124" i="9" a="1"/>
  <c r="J2124" i="9" s="1"/>
  <c r="L2124" i="9"/>
  <c r="G2125" i="9" a="1"/>
  <c r="G2125" i="9" s="1"/>
  <c r="H2125" i="9"/>
  <c r="J2125" i="9" a="1"/>
  <c r="J2125" i="9" s="1"/>
  <c r="L2125" i="9"/>
  <c r="G2126" i="9" a="1"/>
  <c r="G2126" i="9" s="1"/>
  <c r="H2126" i="9"/>
  <c r="J2126" i="9" a="1"/>
  <c r="J2126" i="9" s="1"/>
  <c r="L2126" i="9"/>
  <c r="G2127" i="9" a="1"/>
  <c r="G2127" i="9" s="1"/>
  <c r="H2127" i="9"/>
  <c r="J2127" i="9" a="1"/>
  <c r="J2127" i="9" s="1"/>
  <c r="L2127" i="9"/>
  <c r="G2128" i="9" a="1"/>
  <c r="G2128" i="9" s="1"/>
  <c r="H2128" i="9"/>
  <c r="J2128" i="9" a="1"/>
  <c r="J2128" i="9" s="1"/>
  <c r="L2128" i="9"/>
  <c r="G2129" i="9" a="1"/>
  <c r="G2129" i="9" s="1"/>
  <c r="H2129" i="9"/>
  <c r="J2129" i="9" a="1"/>
  <c r="J2129" i="9" s="1"/>
  <c r="L2129" i="9"/>
  <c r="G2130" i="9" a="1"/>
  <c r="G2130" i="9" s="1"/>
  <c r="H2130" i="9"/>
  <c r="J2130" i="9" a="1"/>
  <c r="J2130" i="9" s="1"/>
  <c r="L2130" i="9"/>
  <c r="G2131" i="9" a="1"/>
  <c r="G2131" i="9" s="1"/>
  <c r="H2131" i="9"/>
  <c r="J2131" i="9" a="1"/>
  <c r="J2131" i="9" s="1"/>
  <c r="L2131" i="9"/>
  <c r="G2132" i="9" a="1"/>
  <c r="G2132" i="9" s="1"/>
  <c r="H2132" i="9"/>
  <c r="J2132" i="9" a="1"/>
  <c r="J2132" i="9" s="1"/>
  <c r="L2132" i="9"/>
  <c r="G2133" i="9" a="1"/>
  <c r="G2133" i="9" s="1"/>
  <c r="H2133" i="9"/>
  <c r="J2133" i="9" a="1"/>
  <c r="J2133" i="9" s="1"/>
  <c r="L2133" i="9"/>
  <c r="G2134" i="9" a="1"/>
  <c r="G2134" i="9" s="1"/>
  <c r="H2134" i="9"/>
  <c r="J2134" i="9" a="1"/>
  <c r="J2134" i="9" s="1"/>
  <c r="L2134" i="9"/>
  <c r="G2135" i="9" a="1"/>
  <c r="G2135" i="9" s="1"/>
  <c r="H2135" i="9"/>
  <c r="J2135" i="9" a="1"/>
  <c r="J2135" i="9" s="1"/>
  <c r="L2135" i="9"/>
  <c r="G2136" i="9" a="1"/>
  <c r="G2136" i="9" s="1"/>
  <c r="H2136" i="9"/>
  <c r="J2136" i="9" a="1"/>
  <c r="J2136" i="9" s="1"/>
  <c r="L2136" i="9"/>
  <c r="G2137" i="9" a="1"/>
  <c r="G2137" i="9" s="1"/>
  <c r="H2137" i="9"/>
  <c r="J2137" i="9" a="1"/>
  <c r="J2137" i="9" s="1"/>
  <c r="K2137" i="9" s="1" a="1"/>
  <c r="K2137" i="9" s="1"/>
  <c r="L2137" i="9"/>
  <c r="G2138" i="9" a="1"/>
  <c r="G2138" i="9" s="1"/>
  <c r="J2138" i="9" a="1"/>
  <c r="J2138" i="9" s="1"/>
  <c r="K2138" i="9" a="1"/>
  <c r="K2138" i="9" s="1"/>
  <c r="G2139" i="9" a="1"/>
  <c r="G2139" i="9" s="1"/>
  <c r="H2139" i="9"/>
  <c r="J2139" i="9" a="1"/>
  <c r="J2139" i="9" s="1"/>
  <c r="K2139" i="9" a="1"/>
  <c r="K2139" i="9" s="1"/>
  <c r="L2139" i="9"/>
  <c r="G2140" i="9" a="1"/>
  <c r="G2140" i="9" s="1"/>
  <c r="H2140" i="9"/>
  <c r="J2140" i="9" a="1"/>
  <c r="J2140" i="9" s="1"/>
  <c r="L2140" i="9"/>
  <c r="G2141" i="9" a="1"/>
  <c r="G2141" i="9" s="1"/>
  <c r="H2141" i="9"/>
  <c r="J2141" i="9" a="1"/>
  <c r="J2141" i="9" s="1"/>
  <c r="L2141" i="9"/>
  <c r="G2142" i="9" a="1"/>
  <c r="G2142" i="9" s="1"/>
  <c r="H2142" i="9"/>
  <c r="J2142" i="9" a="1"/>
  <c r="J2142" i="9" s="1"/>
  <c r="L2142" i="9"/>
  <c r="G2143" i="9" a="1"/>
  <c r="G2143" i="9" s="1"/>
  <c r="H2143" i="9"/>
  <c r="J2143" i="9" a="1"/>
  <c r="J2143" i="9" s="1"/>
  <c r="L2143" i="9"/>
  <c r="G2144" i="9" a="1"/>
  <c r="G2144" i="9" s="1"/>
  <c r="H2144" i="9"/>
  <c r="J2144" i="9" a="1"/>
  <c r="J2144" i="9" s="1"/>
  <c r="L2144" i="9"/>
  <c r="G2145" i="9" a="1"/>
  <c r="G2145" i="9" s="1"/>
  <c r="H2145" i="9"/>
  <c r="J2145" i="9" a="1"/>
  <c r="J2145" i="9" s="1"/>
  <c r="L2145" i="9"/>
  <c r="G2146" i="9" a="1"/>
  <c r="G2146" i="9" s="1"/>
  <c r="H2146" i="9"/>
  <c r="J2146" i="9" a="1"/>
  <c r="J2146" i="9" s="1"/>
  <c r="L2146" i="9"/>
  <c r="G2147" i="9" a="1"/>
  <c r="G2147" i="9" s="1"/>
  <c r="J2147" i="9" a="1"/>
  <c r="J2147" i="9" s="1"/>
  <c r="K2147" i="9" a="1"/>
  <c r="K2147" i="9" s="1"/>
  <c r="G2148" i="9" a="1"/>
  <c r="G2148" i="9" s="1"/>
  <c r="H2148" i="9"/>
  <c r="J2148" i="9" a="1"/>
  <c r="J2148" i="9" s="1"/>
  <c r="K2148" i="9" a="1"/>
  <c r="K2148" i="9" s="1"/>
  <c r="L2148" i="9"/>
  <c r="G2149" i="9" a="1"/>
  <c r="G2149" i="9" s="1"/>
  <c r="H2149" i="9"/>
  <c r="J2149" i="9" a="1"/>
  <c r="J2149" i="9" s="1"/>
  <c r="L2149" i="9"/>
  <c r="G2150" i="9" a="1"/>
  <c r="G2150" i="9" s="1"/>
  <c r="H2150" i="9"/>
  <c r="J2150" i="9" a="1"/>
  <c r="J2150" i="9" s="1"/>
  <c r="L2150" i="9"/>
  <c r="G2151" i="9" a="1"/>
  <c r="G2151" i="9" s="1"/>
  <c r="H2151" i="9"/>
  <c r="J2151" i="9" a="1"/>
  <c r="J2151" i="9" s="1"/>
  <c r="L2151" i="9"/>
  <c r="G2152" i="9" a="1"/>
  <c r="G2152" i="9" s="1"/>
  <c r="H2152" i="9"/>
  <c r="J2152" i="9" a="1"/>
  <c r="J2152" i="9" s="1"/>
  <c r="L2152" i="9"/>
  <c r="G2153" i="9" a="1"/>
  <c r="G2153" i="9" s="1"/>
  <c r="H2153" i="9"/>
  <c r="J2153" i="9" a="1"/>
  <c r="J2153" i="9" s="1"/>
  <c r="L2153" i="9"/>
  <c r="G2154" i="9" a="1"/>
  <c r="G2154" i="9" s="1"/>
  <c r="H2154" i="9"/>
  <c r="J2154" i="9" a="1"/>
  <c r="J2154" i="9" s="1"/>
  <c r="L2154" i="9"/>
  <c r="G2155" i="9" a="1"/>
  <c r="G2155" i="9" s="1"/>
  <c r="H2155" i="9"/>
  <c r="J2155" i="9" a="1"/>
  <c r="J2155" i="9" s="1"/>
  <c r="L2155" i="9"/>
  <c r="G2156" i="9" a="1"/>
  <c r="G2156" i="9" s="1"/>
  <c r="J2156" i="9" a="1"/>
  <c r="J2156" i="9" s="1"/>
  <c r="K2156" i="9" a="1"/>
  <c r="K2156" i="9" s="1"/>
  <c r="G2157" i="9" a="1"/>
  <c r="G2157" i="9" s="1"/>
  <c r="H2157" i="9"/>
  <c r="J2157" i="9" a="1"/>
  <c r="J2157" i="9" s="1"/>
  <c r="K2157" i="9" a="1"/>
  <c r="K2157" i="9" s="1"/>
  <c r="L2157" i="9"/>
  <c r="G2158" i="9" a="1"/>
  <c r="G2158" i="9" s="1"/>
  <c r="H2158" i="9"/>
  <c r="J2158" i="9" a="1"/>
  <c r="J2158" i="9" s="1"/>
  <c r="L2158" i="9"/>
  <c r="G2159" i="9" a="1"/>
  <c r="G2159" i="9" s="1"/>
  <c r="H2159" i="9"/>
  <c r="J2159" i="9" a="1"/>
  <c r="J2159" i="9" s="1"/>
  <c r="L2159" i="9"/>
  <c r="G2160" i="9" a="1"/>
  <c r="G2160" i="9" s="1"/>
  <c r="H2160" i="9"/>
  <c r="J2160" i="9" a="1"/>
  <c r="J2160" i="9" s="1"/>
  <c r="L2160" i="9"/>
  <c r="G2161" i="9" a="1"/>
  <c r="G2161" i="9" s="1"/>
  <c r="H2161" i="9"/>
  <c r="J2161" i="9" a="1"/>
  <c r="J2161" i="9" s="1"/>
  <c r="L2161" i="9"/>
  <c r="G2162" i="9" a="1"/>
  <c r="G2162" i="9" s="1"/>
  <c r="H2162" i="9"/>
  <c r="J2162" i="9" a="1"/>
  <c r="J2162" i="9" s="1"/>
  <c r="L2162" i="9"/>
  <c r="G2163" i="9" a="1"/>
  <c r="G2163" i="9" s="1"/>
  <c r="H2163" i="9"/>
  <c r="J2163" i="9" a="1"/>
  <c r="J2163" i="9" s="1"/>
  <c r="L2163" i="9"/>
  <c r="G2164" i="9" a="1"/>
  <c r="G2164" i="9" s="1"/>
  <c r="H2164" i="9"/>
  <c r="J2164" i="9" a="1"/>
  <c r="J2164" i="9" s="1"/>
  <c r="L2164" i="9"/>
  <c r="G2165" i="9" a="1"/>
  <c r="G2165" i="9" s="1"/>
  <c r="H2165" i="9"/>
  <c r="J2165" i="9" a="1"/>
  <c r="J2165" i="9" s="1"/>
  <c r="L2165" i="9"/>
  <c r="G2166" i="9" a="1"/>
  <c r="G2166" i="9" s="1"/>
  <c r="H2166" i="9"/>
  <c r="J2166" i="9" a="1"/>
  <c r="J2166" i="9" s="1"/>
  <c r="L2166" i="9"/>
  <c r="G2167" i="9" a="1"/>
  <c r="G2167" i="9" s="1"/>
  <c r="H2167" i="9"/>
  <c r="J2167" i="9" a="1"/>
  <c r="J2167" i="9" s="1"/>
  <c r="L2167" i="9"/>
  <c r="G2168" i="9" a="1"/>
  <c r="G2168" i="9" s="1"/>
  <c r="H2168" i="9"/>
  <c r="J2168" i="9" a="1"/>
  <c r="J2168" i="9" s="1"/>
  <c r="L2168" i="9"/>
  <c r="G2169" i="9" a="1"/>
  <c r="G2169" i="9" s="1"/>
  <c r="H2169" i="9"/>
  <c r="J2169" i="9" a="1"/>
  <c r="J2169" i="9" s="1"/>
  <c r="L2169" i="9"/>
  <c r="G2170" i="9" a="1"/>
  <c r="G2170" i="9" s="1"/>
  <c r="H2170" i="9"/>
  <c r="J2170" i="9" a="1"/>
  <c r="J2170" i="9" s="1"/>
  <c r="L2170" i="9"/>
  <c r="G2171" i="9" a="1"/>
  <c r="G2171" i="9" s="1"/>
  <c r="H2171" i="9"/>
  <c r="J2171" i="9" a="1"/>
  <c r="J2171" i="9" s="1"/>
  <c r="L2171" i="9"/>
  <c r="G2172" i="9" a="1"/>
  <c r="G2172" i="9" s="1"/>
  <c r="J2172" i="9" a="1"/>
  <c r="J2172" i="9" s="1"/>
  <c r="K2172" i="9" a="1"/>
  <c r="K2172" i="9" s="1"/>
  <c r="G2173" i="9" a="1"/>
  <c r="G2173" i="9" s="1"/>
  <c r="H2173" i="9"/>
  <c r="J2173" i="9" a="1"/>
  <c r="J2173" i="9" s="1"/>
  <c r="K2173" i="9" a="1"/>
  <c r="K2173" i="9" s="1"/>
  <c r="L2173" i="9"/>
  <c r="G2174" i="9" a="1"/>
  <c r="G2174" i="9" s="1"/>
  <c r="H2174" i="9"/>
  <c r="J2174" i="9" a="1"/>
  <c r="J2174" i="9" s="1"/>
  <c r="L2174" i="9"/>
  <c r="G2175" i="9" a="1"/>
  <c r="G2175" i="9" s="1"/>
  <c r="H2175" i="9"/>
  <c r="J2175" i="9" a="1"/>
  <c r="J2175" i="9" s="1"/>
  <c r="L2175" i="9"/>
  <c r="G2176" i="9" a="1"/>
  <c r="G2176" i="9" s="1"/>
  <c r="H2176" i="9"/>
  <c r="J2176" i="9" a="1"/>
  <c r="J2176" i="9" s="1"/>
  <c r="L2176" i="9"/>
  <c r="G2177" i="9" a="1"/>
  <c r="G2177" i="9" s="1"/>
  <c r="H2177" i="9"/>
  <c r="J2177" i="9" a="1"/>
  <c r="J2177" i="9" s="1"/>
  <c r="L2177" i="9"/>
  <c r="G2178" i="9" a="1"/>
  <c r="G2178" i="9" s="1"/>
  <c r="H2178" i="9"/>
  <c r="J2178" i="9" a="1"/>
  <c r="J2178" i="9" s="1"/>
  <c r="L2178" i="9"/>
  <c r="G2179" i="9" a="1"/>
  <c r="G2179" i="9" s="1"/>
  <c r="H2179" i="9"/>
  <c r="J2179" i="9" a="1"/>
  <c r="J2179" i="9" s="1"/>
  <c r="L2179" i="9"/>
  <c r="G2180" i="9" a="1"/>
  <c r="G2180" i="9" s="1"/>
  <c r="H2180" i="9"/>
  <c r="J2180" i="9" a="1"/>
  <c r="J2180" i="9" s="1"/>
  <c r="L2180" i="9"/>
  <c r="G2181" i="9" a="1"/>
  <c r="G2181" i="9" s="1"/>
  <c r="H2181" i="9"/>
  <c r="J2181" i="9" a="1"/>
  <c r="J2181" i="9" s="1"/>
  <c r="L2181" i="9"/>
  <c r="G2182" i="9" a="1"/>
  <c r="G2182" i="9" s="1"/>
  <c r="H2182" i="9"/>
  <c r="J2182" i="9" a="1"/>
  <c r="J2182" i="9" s="1"/>
  <c r="L2182" i="9"/>
  <c r="G2183" i="9" a="1"/>
  <c r="G2183" i="9" s="1"/>
  <c r="H2183" i="9"/>
  <c r="J2183" i="9" a="1"/>
  <c r="J2183" i="9" s="1"/>
  <c r="L2183" i="9"/>
  <c r="G2184" i="9" a="1"/>
  <c r="G2184" i="9" s="1"/>
  <c r="H2184" i="9"/>
  <c r="J2184" i="9" a="1"/>
  <c r="J2184" i="9" s="1"/>
  <c r="L2184" i="9"/>
  <c r="G2185" i="9" a="1"/>
  <c r="G2185" i="9" s="1"/>
  <c r="H2185" i="9"/>
  <c r="J2185" i="9" a="1"/>
  <c r="J2185" i="9" s="1"/>
  <c r="L2185" i="9"/>
  <c r="G2186" i="9" a="1"/>
  <c r="G2186" i="9" s="1"/>
  <c r="H2186" i="9"/>
  <c r="J2186" i="9" a="1"/>
  <c r="J2186" i="9" s="1"/>
  <c r="L2186" i="9"/>
  <c r="G2187" i="9" a="1"/>
  <c r="G2187" i="9" s="1"/>
  <c r="H2187" i="9"/>
  <c r="J2187" i="9" a="1"/>
  <c r="J2187" i="9" s="1"/>
  <c r="K2187" i="9" s="1" a="1"/>
  <c r="K2187" i="9" s="1"/>
  <c r="L2187" i="9"/>
  <c r="G2188" i="9" a="1"/>
  <c r="G2188" i="9" s="1"/>
  <c r="J2188" i="9" a="1"/>
  <c r="J2188" i="9" s="1"/>
  <c r="K2188" i="9" a="1"/>
  <c r="K2188" i="9" s="1"/>
  <c r="G2189" i="9" a="1"/>
  <c r="G2189" i="9" s="1"/>
  <c r="H2189" i="9"/>
  <c r="J2189" i="9" a="1"/>
  <c r="J2189" i="9" s="1"/>
  <c r="K2189" i="9" a="1"/>
  <c r="K2189" i="9" s="1"/>
  <c r="L2189" i="9"/>
  <c r="G2190" i="9" a="1"/>
  <c r="G2190" i="9" s="1"/>
  <c r="H2190" i="9"/>
  <c r="J2190" i="9" a="1"/>
  <c r="J2190" i="9" s="1"/>
  <c r="L2190" i="9"/>
  <c r="G2191" i="9" a="1"/>
  <c r="G2191" i="9" s="1"/>
  <c r="H2191" i="9"/>
  <c r="J2191" i="9" a="1"/>
  <c r="J2191" i="9" s="1"/>
  <c r="L2191" i="9"/>
  <c r="G2192" i="9" a="1"/>
  <c r="G2192" i="9" s="1"/>
  <c r="H2192" i="9"/>
  <c r="J2192" i="9" a="1"/>
  <c r="J2192" i="9" s="1"/>
  <c r="L2192" i="9"/>
  <c r="G2193" i="9" a="1"/>
  <c r="G2193" i="9" s="1"/>
  <c r="H2193" i="9"/>
  <c r="J2193" i="9" a="1"/>
  <c r="J2193" i="9" s="1"/>
  <c r="L2193" i="9"/>
  <c r="G2194" i="9" a="1"/>
  <c r="G2194" i="9" s="1"/>
  <c r="H2194" i="9"/>
  <c r="J2194" i="9" a="1"/>
  <c r="J2194" i="9" s="1"/>
  <c r="L2194" i="9"/>
  <c r="G2195" i="9" a="1"/>
  <c r="G2195" i="9" s="1"/>
  <c r="H2195" i="9"/>
  <c r="J2195" i="9" a="1"/>
  <c r="J2195" i="9" s="1"/>
  <c r="L2195" i="9"/>
  <c r="G2196" i="9" a="1"/>
  <c r="G2196" i="9" s="1"/>
  <c r="H2196" i="9"/>
  <c r="J2196" i="9" a="1"/>
  <c r="J2196" i="9" s="1"/>
  <c r="L2196" i="9"/>
  <c r="G2197" i="9" a="1"/>
  <c r="G2197" i="9" s="1"/>
  <c r="H2197" i="9"/>
  <c r="J2197" i="9" a="1"/>
  <c r="J2197" i="9" s="1"/>
  <c r="L2197" i="9"/>
  <c r="G2198" i="9" a="1"/>
  <c r="G2198" i="9" s="1"/>
  <c r="H2198" i="9"/>
  <c r="J2198" i="9" a="1"/>
  <c r="J2198" i="9" s="1"/>
  <c r="L2198" i="9"/>
  <c r="G2199" i="9" a="1"/>
  <c r="G2199" i="9" s="1"/>
  <c r="H2199" i="9"/>
  <c r="J2199" i="9" a="1"/>
  <c r="J2199" i="9" s="1"/>
  <c r="L2199" i="9"/>
  <c r="G2200" i="9" a="1"/>
  <c r="G2200" i="9" s="1"/>
  <c r="H2200" i="9"/>
  <c r="J2200" i="9" a="1"/>
  <c r="J2200" i="9" s="1"/>
  <c r="L2200" i="9"/>
  <c r="G2201" i="9" a="1"/>
  <c r="G2201" i="9" s="1"/>
  <c r="H2201" i="9"/>
  <c r="J2201" i="9" a="1"/>
  <c r="J2201" i="9" s="1"/>
  <c r="K2201" i="9" s="1" a="1"/>
  <c r="K2201" i="9" s="1"/>
  <c r="L2201" i="9"/>
  <c r="G2202" i="9" a="1"/>
  <c r="G2202" i="9" s="1"/>
  <c r="J2202" i="9" a="1"/>
  <c r="J2202" i="9" s="1"/>
  <c r="K2202" i="9" a="1"/>
  <c r="K2202" i="9" s="1"/>
  <c r="G2203" i="9" a="1"/>
  <c r="G2203" i="9" s="1"/>
  <c r="H2203" i="9"/>
  <c r="J2203" i="9" a="1"/>
  <c r="J2203" i="9" s="1"/>
  <c r="K2203" i="9" a="1"/>
  <c r="K2203" i="9" s="1"/>
  <c r="L2203" i="9"/>
  <c r="G2204" i="9" a="1"/>
  <c r="G2204" i="9" s="1"/>
  <c r="H2204" i="9"/>
  <c r="J2204" i="9" a="1"/>
  <c r="J2204" i="9" s="1"/>
  <c r="L2204" i="9"/>
  <c r="G2205" i="9" a="1"/>
  <c r="G2205" i="9" s="1"/>
  <c r="H2205" i="9"/>
  <c r="J2205" i="9" a="1"/>
  <c r="J2205" i="9" s="1"/>
  <c r="L2205" i="9"/>
  <c r="G2206" i="9" a="1"/>
  <c r="G2206" i="9" s="1"/>
  <c r="H2206" i="9"/>
  <c r="J2206" i="9" a="1"/>
  <c r="J2206" i="9" s="1"/>
  <c r="L2206" i="9"/>
  <c r="G2207" i="9" a="1"/>
  <c r="G2207" i="9" s="1"/>
  <c r="H2207" i="9"/>
  <c r="J2207" i="9" a="1"/>
  <c r="J2207" i="9" s="1"/>
  <c r="L2207" i="9"/>
  <c r="G2208" i="9" a="1"/>
  <c r="G2208" i="9" s="1"/>
  <c r="H2208" i="9"/>
  <c r="J2208" i="9" a="1"/>
  <c r="J2208" i="9" s="1"/>
  <c r="L2208" i="9"/>
  <c r="G2209" i="9" a="1"/>
  <c r="G2209" i="9" s="1"/>
  <c r="H2209" i="9"/>
  <c r="J2209" i="9" a="1"/>
  <c r="J2209" i="9" s="1"/>
  <c r="L2209" i="9"/>
  <c r="G2210" i="9" a="1"/>
  <c r="G2210" i="9" s="1"/>
  <c r="H2210" i="9"/>
  <c r="J2210" i="9" a="1"/>
  <c r="J2210" i="9" s="1"/>
  <c r="L2210" i="9"/>
  <c r="G2211" i="9" a="1"/>
  <c r="G2211" i="9" s="1"/>
  <c r="H2211" i="9"/>
  <c r="J2211" i="9" a="1"/>
  <c r="J2211" i="9" s="1"/>
  <c r="K2211" i="9" s="1" a="1"/>
  <c r="K2211" i="9" s="1"/>
  <c r="L2211" i="9"/>
  <c r="G2212" i="9" a="1"/>
  <c r="G2212" i="9" s="1"/>
  <c r="J2212" i="9" a="1"/>
  <c r="J2212" i="9" s="1"/>
  <c r="K2212" i="9" a="1"/>
  <c r="K2212" i="9" s="1"/>
  <c r="G2213" i="9" a="1"/>
  <c r="G2213" i="9" s="1"/>
  <c r="H2213" i="9"/>
  <c r="J2213" i="9" a="1"/>
  <c r="J2213" i="9" s="1"/>
  <c r="K2213" i="9" a="1"/>
  <c r="K2213" i="9" s="1"/>
  <c r="L2213" i="9"/>
  <c r="G2214" i="9" a="1"/>
  <c r="G2214" i="9" s="1"/>
  <c r="H2214" i="9"/>
  <c r="J2214" i="9" a="1"/>
  <c r="J2214" i="9" s="1"/>
  <c r="L2214" i="9"/>
  <c r="G2215" i="9" a="1"/>
  <c r="G2215" i="9" s="1"/>
  <c r="H2215" i="9"/>
  <c r="J2215" i="9" a="1"/>
  <c r="J2215" i="9" s="1"/>
  <c r="L2215" i="9"/>
  <c r="G2216" i="9" a="1"/>
  <c r="G2216" i="9" s="1"/>
  <c r="H2216" i="9"/>
  <c r="J2216" i="9" a="1"/>
  <c r="J2216" i="9" s="1"/>
  <c r="L2216" i="9"/>
  <c r="G2217" i="9" a="1"/>
  <c r="G2217" i="9" s="1"/>
  <c r="H2217" i="9"/>
  <c r="J2217" i="9" a="1"/>
  <c r="J2217" i="9" s="1"/>
  <c r="L2217" i="9"/>
  <c r="G2218" i="9" a="1"/>
  <c r="G2218" i="9" s="1"/>
  <c r="H2218" i="9"/>
  <c r="J2218" i="9" a="1"/>
  <c r="J2218" i="9" s="1"/>
  <c r="L2218" i="9"/>
  <c r="G2219" i="9" a="1"/>
  <c r="G2219" i="9" s="1"/>
  <c r="H2219" i="9"/>
  <c r="J2219" i="9" a="1"/>
  <c r="J2219" i="9" s="1"/>
  <c r="L2219" i="9"/>
  <c r="G2220" i="9" a="1"/>
  <c r="G2220" i="9" s="1"/>
  <c r="H2220" i="9"/>
  <c r="J2220" i="9" a="1"/>
  <c r="J2220" i="9" s="1"/>
  <c r="L2220" i="9"/>
  <c r="G2221" i="9" a="1"/>
  <c r="G2221" i="9" s="1"/>
  <c r="H2221" i="9"/>
  <c r="J2221" i="9" a="1"/>
  <c r="J2221" i="9" s="1"/>
  <c r="L2221" i="9"/>
  <c r="G2222" i="9" a="1"/>
  <c r="G2222" i="9" s="1"/>
  <c r="H2222" i="9"/>
  <c r="J2222" i="9" a="1"/>
  <c r="J2222" i="9" s="1"/>
  <c r="L2222" i="9"/>
  <c r="G2223" i="9" a="1"/>
  <c r="G2223" i="9" s="1"/>
  <c r="J2223" i="9" a="1"/>
  <c r="J2223" i="9" s="1"/>
  <c r="K2223" i="9" a="1"/>
  <c r="K2223" i="9" s="1"/>
  <c r="G2224" i="9" a="1"/>
  <c r="G2224" i="9" s="1"/>
  <c r="H2224" i="9"/>
  <c r="J2224" i="9" a="1"/>
  <c r="J2224" i="9" s="1"/>
  <c r="K2224" i="9" a="1"/>
  <c r="K2224" i="9" s="1"/>
  <c r="L2224" i="9"/>
  <c r="G2225" i="9" a="1"/>
  <c r="G2225" i="9" s="1"/>
  <c r="H2225" i="9"/>
  <c r="J2225" i="9" a="1"/>
  <c r="J2225" i="9" s="1"/>
  <c r="L2225" i="9"/>
  <c r="G2226" i="9" a="1"/>
  <c r="G2226" i="9" s="1"/>
  <c r="H2226" i="9"/>
  <c r="J2226" i="9" a="1"/>
  <c r="J2226" i="9" s="1"/>
  <c r="L2226" i="9"/>
  <c r="G2227" i="9" a="1"/>
  <c r="G2227" i="9" s="1"/>
  <c r="H2227" i="9"/>
  <c r="J2227" i="9" a="1"/>
  <c r="J2227" i="9" s="1"/>
  <c r="L2227" i="9"/>
  <c r="G2228" i="9" a="1"/>
  <c r="G2228" i="9" s="1"/>
  <c r="H2228" i="9"/>
  <c r="J2228" i="9" a="1"/>
  <c r="J2228" i="9" s="1"/>
  <c r="L2228" i="9"/>
  <c r="G2229" i="9" a="1"/>
  <c r="G2229" i="9" s="1"/>
  <c r="H2229" i="9"/>
  <c r="J2229" i="9" a="1"/>
  <c r="J2229" i="9" s="1"/>
  <c r="L2229" i="9"/>
  <c r="G2230" i="9" a="1"/>
  <c r="G2230" i="9" s="1"/>
  <c r="H2230" i="9"/>
  <c r="J2230" i="9" a="1"/>
  <c r="J2230" i="9" s="1"/>
  <c r="L2230" i="9"/>
  <c r="G2231" i="9" a="1"/>
  <c r="G2231" i="9" s="1"/>
  <c r="H2231" i="9"/>
  <c r="J2231" i="9" a="1"/>
  <c r="J2231" i="9" s="1"/>
  <c r="L2231" i="9"/>
  <c r="G2232" i="9" a="1"/>
  <c r="G2232" i="9" s="1"/>
  <c r="H2232" i="9"/>
  <c r="J2232" i="9" a="1"/>
  <c r="J2232" i="9" s="1"/>
  <c r="L2232" i="9"/>
  <c r="G2233" i="9" a="1"/>
  <c r="G2233" i="9" s="1"/>
  <c r="H2233" i="9"/>
  <c r="J2233" i="9" a="1"/>
  <c r="J2233" i="9" s="1"/>
  <c r="L2233" i="9"/>
  <c r="G2234" i="9" a="1"/>
  <c r="G2234" i="9" s="1"/>
  <c r="J2234" i="9" a="1"/>
  <c r="J2234" i="9" s="1"/>
  <c r="K2234" i="9" a="1"/>
  <c r="K2234" i="9" s="1"/>
  <c r="G2235" i="9" a="1"/>
  <c r="G2235" i="9" s="1"/>
  <c r="H2235" i="9"/>
  <c r="J2235" i="9" a="1"/>
  <c r="J2235" i="9" s="1"/>
  <c r="K2235" i="9" a="1"/>
  <c r="K2235" i="9" s="1"/>
  <c r="L2235" i="9"/>
  <c r="G2236" i="9" a="1"/>
  <c r="G2236" i="9" s="1"/>
  <c r="H2236" i="9"/>
  <c r="J2236" i="9" a="1"/>
  <c r="J2236" i="9" s="1"/>
  <c r="L2236" i="9"/>
  <c r="G2237" i="9" a="1"/>
  <c r="G2237" i="9" s="1"/>
  <c r="H2237" i="9"/>
  <c r="J2237" i="9" a="1"/>
  <c r="J2237" i="9" s="1"/>
  <c r="L2237" i="9"/>
  <c r="G2238" i="9" a="1"/>
  <c r="G2238" i="9" s="1"/>
  <c r="H2238" i="9"/>
  <c r="J2238" i="9" a="1"/>
  <c r="J2238" i="9" s="1"/>
  <c r="L2238" i="9"/>
  <c r="G2239" i="9" a="1"/>
  <c r="G2239" i="9" s="1"/>
  <c r="H2239" i="9"/>
  <c r="J2239" i="9" a="1"/>
  <c r="J2239" i="9" s="1"/>
  <c r="L2239" i="9"/>
  <c r="G2240" i="9" a="1"/>
  <c r="G2240" i="9" s="1"/>
  <c r="H2240" i="9"/>
  <c r="J2240" i="9" a="1"/>
  <c r="J2240" i="9" s="1"/>
  <c r="L2240" i="9"/>
  <c r="G2241" i="9" a="1"/>
  <c r="G2241" i="9" s="1"/>
  <c r="H2241" i="9"/>
  <c r="J2241" i="9" a="1"/>
  <c r="J2241" i="9" s="1"/>
  <c r="L2241" i="9"/>
  <c r="G2242" i="9" a="1"/>
  <c r="G2242" i="9" s="1"/>
  <c r="H2242" i="9"/>
  <c r="J2242" i="9" a="1"/>
  <c r="J2242" i="9" s="1"/>
  <c r="L2242" i="9"/>
  <c r="G2243" i="9" a="1"/>
  <c r="G2243" i="9" s="1"/>
  <c r="H2243" i="9"/>
  <c r="J2243" i="9" a="1"/>
  <c r="J2243" i="9" s="1"/>
  <c r="L2243" i="9"/>
  <c r="G2244" i="9" a="1"/>
  <c r="G2244" i="9" s="1"/>
  <c r="H2244" i="9"/>
  <c r="J2244" i="9" a="1"/>
  <c r="J2244" i="9" s="1"/>
  <c r="L2244" i="9"/>
  <c r="G2245" i="9" a="1"/>
  <c r="G2245" i="9" s="1"/>
  <c r="H2245" i="9"/>
  <c r="J2245" i="9" a="1"/>
  <c r="J2245" i="9" s="1"/>
  <c r="L2245" i="9"/>
  <c r="G2246" i="9" a="1"/>
  <c r="G2246" i="9" s="1"/>
  <c r="H2246" i="9"/>
  <c r="J2246" i="9" a="1"/>
  <c r="J2246" i="9" s="1"/>
  <c r="K2246" i="9" s="1" a="1"/>
  <c r="K2246" i="9" s="1"/>
  <c r="L2246" i="9"/>
  <c r="G2247" i="9" a="1"/>
  <c r="G2247" i="9" s="1"/>
  <c r="J2247" i="9" a="1"/>
  <c r="J2247" i="9" s="1"/>
  <c r="K2247" i="9" a="1"/>
  <c r="K2247" i="9" s="1"/>
  <c r="G2248" i="9" a="1"/>
  <c r="G2248" i="9" s="1"/>
  <c r="H2248" i="9"/>
  <c r="J2248" i="9" a="1"/>
  <c r="J2248" i="9" s="1"/>
  <c r="K2248" i="9" a="1"/>
  <c r="K2248" i="9" s="1"/>
  <c r="L2248" i="9"/>
  <c r="G2249" i="9" a="1"/>
  <c r="G2249" i="9" s="1"/>
  <c r="H2249" i="9"/>
  <c r="J2249" i="9" a="1"/>
  <c r="J2249" i="9" s="1"/>
  <c r="L2249" i="9"/>
  <c r="G2250" i="9" a="1"/>
  <c r="G2250" i="9" s="1"/>
  <c r="H2250" i="9"/>
  <c r="J2250" i="9" a="1"/>
  <c r="J2250" i="9" s="1"/>
  <c r="L2250" i="9"/>
  <c r="G2251" i="9" a="1"/>
  <c r="G2251" i="9" s="1"/>
  <c r="H2251" i="9"/>
  <c r="J2251" i="9" a="1"/>
  <c r="J2251" i="9" s="1"/>
  <c r="L2251" i="9"/>
  <c r="G2252" i="9" a="1"/>
  <c r="G2252" i="9" s="1"/>
  <c r="H2252" i="9"/>
  <c r="J2252" i="9" a="1"/>
  <c r="J2252" i="9" s="1"/>
  <c r="L2252" i="9"/>
  <c r="G2253" i="9" a="1"/>
  <c r="G2253" i="9" s="1"/>
  <c r="H2253" i="9"/>
  <c r="J2253" i="9" a="1"/>
  <c r="J2253" i="9" s="1"/>
  <c r="L2253" i="9"/>
  <c r="G2254" i="9" a="1"/>
  <c r="G2254" i="9" s="1"/>
  <c r="H2254" i="9"/>
  <c r="J2254" i="9" a="1"/>
  <c r="J2254" i="9" s="1"/>
  <c r="L2254" i="9"/>
  <c r="G2255" i="9" a="1"/>
  <c r="G2255" i="9" s="1"/>
  <c r="H2255" i="9"/>
  <c r="J2255" i="9" a="1"/>
  <c r="J2255" i="9" s="1"/>
  <c r="K2255" i="9" s="1" a="1"/>
  <c r="K2255" i="9" s="1"/>
  <c r="L2255" i="9"/>
  <c r="G2256" i="9" a="1"/>
  <c r="G2256" i="9" s="1"/>
  <c r="J2256" i="9" a="1"/>
  <c r="J2256" i="9" s="1"/>
  <c r="K2256" i="9" a="1"/>
  <c r="K2256" i="9" s="1"/>
  <c r="G2257" i="9" a="1"/>
  <c r="G2257" i="9" s="1"/>
  <c r="H2257" i="9"/>
  <c r="J2257" i="9" a="1"/>
  <c r="J2257" i="9" s="1"/>
  <c r="K2257" i="9" a="1"/>
  <c r="K2257" i="9" s="1"/>
  <c r="L2257" i="9"/>
  <c r="G2258" i="9" a="1"/>
  <c r="G2258" i="9" s="1"/>
  <c r="H2258" i="9"/>
  <c r="J2258" i="9" a="1"/>
  <c r="J2258" i="9" s="1"/>
  <c r="L2258" i="9"/>
  <c r="G2259" i="9" a="1"/>
  <c r="G2259" i="9" s="1"/>
  <c r="H2259" i="9"/>
  <c r="J2259" i="9" a="1"/>
  <c r="J2259" i="9" s="1"/>
  <c r="L2259" i="9"/>
  <c r="G2260" i="9" a="1"/>
  <c r="G2260" i="9" s="1"/>
  <c r="H2260" i="9"/>
  <c r="J2260" i="9" a="1"/>
  <c r="J2260" i="9" s="1"/>
  <c r="L2260" i="9"/>
  <c r="G2261" i="9" a="1"/>
  <c r="G2261" i="9" s="1"/>
  <c r="H2261" i="9"/>
  <c r="J2261" i="9" a="1"/>
  <c r="J2261" i="9" s="1"/>
  <c r="L2261" i="9"/>
  <c r="G2262" i="9" a="1"/>
  <c r="G2262" i="9" s="1"/>
  <c r="H2262" i="9"/>
  <c r="J2262" i="9" a="1"/>
  <c r="J2262" i="9" s="1"/>
  <c r="L2262" i="9"/>
  <c r="G2263" i="9" a="1"/>
  <c r="G2263" i="9" s="1"/>
  <c r="H2263" i="9"/>
  <c r="J2263" i="9" a="1"/>
  <c r="J2263" i="9" s="1"/>
  <c r="L2263" i="9"/>
  <c r="G2264" i="9" a="1"/>
  <c r="G2264" i="9" s="1"/>
  <c r="H2264" i="9"/>
  <c r="J2264" i="9" a="1"/>
  <c r="J2264" i="9" s="1"/>
  <c r="L2264" i="9"/>
  <c r="G2265" i="9" a="1"/>
  <c r="G2265" i="9" s="1"/>
  <c r="H2265" i="9"/>
  <c r="J2265" i="9" a="1"/>
  <c r="J2265" i="9" s="1"/>
  <c r="K2265" i="9" s="1" a="1"/>
  <c r="K2265" i="9" s="1"/>
  <c r="L2265" i="9"/>
  <c r="G2266" i="9" a="1"/>
  <c r="G2266" i="9" s="1"/>
  <c r="J2266" i="9" a="1"/>
  <c r="J2266" i="9" s="1"/>
  <c r="K2266" i="9" a="1"/>
  <c r="K2266" i="9" s="1"/>
  <c r="G2267" i="9" a="1"/>
  <c r="G2267" i="9" s="1"/>
  <c r="H2267" i="9"/>
  <c r="J2267" i="9" a="1"/>
  <c r="J2267" i="9" s="1"/>
  <c r="K2267" i="9" a="1"/>
  <c r="K2267" i="9" s="1"/>
  <c r="L2267" i="9"/>
  <c r="G2268" i="9" a="1"/>
  <c r="G2268" i="9" s="1"/>
  <c r="H2268" i="9"/>
  <c r="J2268" i="9" a="1"/>
  <c r="J2268" i="9" s="1"/>
  <c r="L2268" i="9"/>
  <c r="G2269" i="9" a="1"/>
  <c r="G2269" i="9" s="1"/>
  <c r="H2269" i="9"/>
  <c r="J2269" i="9" a="1"/>
  <c r="J2269" i="9" s="1"/>
  <c r="L2269" i="9"/>
  <c r="G2270" i="9" a="1"/>
  <c r="G2270" i="9" s="1"/>
  <c r="H2270" i="9"/>
  <c r="J2270" i="9" a="1"/>
  <c r="J2270" i="9" s="1"/>
  <c r="L2270" i="9"/>
  <c r="G2271" i="9" a="1"/>
  <c r="G2271" i="9" s="1"/>
  <c r="H2271" i="9"/>
  <c r="J2271" i="9" a="1"/>
  <c r="J2271" i="9" s="1"/>
  <c r="L2271" i="9"/>
  <c r="G2272" i="9" a="1"/>
  <c r="G2272" i="9" s="1"/>
  <c r="H2272" i="9"/>
  <c r="J2272" i="9" a="1"/>
  <c r="J2272" i="9" s="1"/>
  <c r="L2272" i="9"/>
  <c r="G2273" i="9" a="1"/>
  <c r="G2273" i="9" s="1"/>
  <c r="H2273" i="9"/>
  <c r="J2273" i="9" a="1"/>
  <c r="J2273" i="9" s="1"/>
  <c r="L2273" i="9"/>
  <c r="G2274" i="9" a="1"/>
  <c r="G2274" i="9" s="1"/>
  <c r="H2274" i="9"/>
  <c r="J2274" i="9" a="1"/>
  <c r="J2274" i="9" s="1"/>
  <c r="L2274" i="9"/>
  <c r="G2275" i="9" a="1"/>
  <c r="G2275" i="9" s="1"/>
  <c r="J2275" i="9" a="1"/>
  <c r="J2275" i="9" s="1"/>
  <c r="K2275" i="9" a="1"/>
  <c r="K2275" i="9" s="1"/>
  <c r="G2276" i="9" a="1"/>
  <c r="G2276" i="9" s="1"/>
  <c r="H2276" i="9"/>
  <c r="J2276" i="9" a="1"/>
  <c r="J2276" i="9" s="1"/>
  <c r="K2276" i="9" a="1"/>
  <c r="K2276" i="9" s="1"/>
  <c r="L2276" i="9"/>
  <c r="G2277" i="9" a="1"/>
  <c r="G2277" i="9" s="1"/>
  <c r="H2277" i="9"/>
  <c r="J2277" i="9" a="1"/>
  <c r="J2277" i="9" s="1"/>
  <c r="L2277" i="9"/>
  <c r="G2278" i="9" a="1"/>
  <c r="G2278" i="9" s="1"/>
  <c r="H2278" i="9"/>
  <c r="J2278" i="9" a="1"/>
  <c r="J2278" i="9" s="1"/>
  <c r="L2278" i="9"/>
  <c r="G2279" i="9" a="1"/>
  <c r="G2279" i="9" s="1"/>
  <c r="H2279" i="9"/>
  <c r="J2279" i="9" a="1"/>
  <c r="J2279" i="9" s="1"/>
  <c r="L2279" i="9"/>
  <c r="G2280" i="9" a="1"/>
  <c r="G2280" i="9" s="1"/>
  <c r="H2280" i="9"/>
  <c r="J2280" i="9" a="1"/>
  <c r="J2280" i="9" s="1"/>
  <c r="L2280" i="9"/>
  <c r="G2281" i="9" a="1"/>
  <c r="G2281" i="9" s="1"/>
  <c r="H2281" i="9"/>
  <c r="J2281" i="9" a="1"/>
  <c r="J2281" i="9" s="1"/>
  <c r="L2281" i="9"/>
  <c r="G2282" i="9" a="1"/>
  <c r="G2282" i="9" s="1"/>
  <c r="H2282" i="9"/>
  <c r="J2282" i="9" a="1"/>
  <c r="J2282" i="9" s="1"/>
  <c r="L2282" i="9"/>
  <c r="G2283" i="9" a="1"/>
  <c r="G2283" i="9" s="1"/>
  <c r="H2283" i="9"/>
  <c r="J2283" i="9" a="1"/>
  <c r="J2283" i="9" s="1"/>
  <c r="L2283" i="9"/>
  <c r="G2284" i="9" a="1"/>
  <c r="G2284" i="9" s="1"/>
  <c r="H2284" i="9"/>
  <c r="J2284" i="9" a="1"/>
  <c r="J2284" i="9" s="1"/>
  <c r="L2284" i="9"/>
  <c r="G2285" i="9" a="1"/>
  <c r="G2285" i="9" s="1"/>
  <c r="H2285" i="9"/>
  <c r="J2285" i="9" a="1"/>
  <c r="J2285" i="9" s="1"/>
  <c r="L2285" i="9"/>
  <c r="G2286" i="9" a="1"/>
  <c r="G2286" i="9" s="1"/>
  <c r="H2286" i="9"/>
  <c r="J2286" i="9" a="1"/>
  <c r="J2286" i="9" s="1"/>
  <c r="L2286" i="9"/>
  <c r="G2287" i="9" a="1"/>
  <c r="G2287" i="9" s="1"/>
  <c r="H2287" i="9"/>
  <c r="J2287" i="9" a="1"/>
  <c r="J2287" i="9" s="1"/>
  <c r="L2287" i="9"/>
  <c r="G2288" i="9" a="1"/>
  <c r="G2288" i="9" s="1"/>
  <c r="J2288" i="9" a="1"/>
  <c r="J2288" i="9" s="1"/>
  <c r="K2288" i="9" a="1"/>
  <c r="K2288" i="9" s="1"/>
  <c r="G2289" i="9" a="1"/>
  <c r="G2289" i="9" s="1"/>
  <c r="H2289" i="9"/>
  <c r="J2289" i="9" a="1"/>
  <c r="J2289" i="9" s="1"/>
  <c r="K2289" i="9" a="1"/>
  <c r="K2289" i="9" s="1"/>
  <c r="L2289" i="9"/>
  <c r="G2290" i="9" a="1"/>
  <c r="G2290" i="9" s="1"/>
  <c r="H2290" i="9"/>
  <c r="J2290" i="9" a="1"/>
  <c r="J2290" i="9" s="1"/>
  <c r="L2290" i="9"/>
  <c r="G2291" i="9" a="1"/>
  <c r="G2291" i="9" s="1"/>
  <c r="H2291" i="9"/>
  <c r="J2291" i="9" a="1"/>
  <c r="J2291" i="9" s="1"/>
  <c r="L2291" i="9"/>
  <c r="G2292" i="9" a="1"/>
  <c r="G2292" i="9" s="1"/>
  <c r="H2292" i="9"/>
  <c r="J2292" i="9" a="1"/>
  <c r="J2292" i="9" s="1"/>
  <c r="L2292" i="9"/>
  <c r="G2293" i="9" a="1"/>
  <c r="G2293" i="9" s="1"/>
  <c r="H2293" i="9"/>
  <c r="J2293" i="9" a="1"/>
  <c r="J2293" i="9" s="1"/>
  <c r="L2293" i="9"/>
  <c r="G2294" i="9" a="1"/>
  <c r="G2294" i="9" s="1"/>
  <c r="H2294" i="9"/>
  <c r="J2294" i="9" a="1"/>
  <c r="J2294" i="9" s="1"/>
  <c r="L2294" i="9"/>
  <c r="G2295" i="9" a="1"/>
  <c r="G2295" i="9" s="1"/>
  <c r="H2295" i="9"/>
  <c r="J2295" i="9" a="1"/>
  <c r="J2295" i="9" s="1"/>
  <c r="L2295" i="9"/>
  <c r="G2296" i="9" a="1"/>
  <c r="G2296" i="9" s="1"/>
  <c r="H2296" i="9"/>
  <c r="J2296" i="9" a="1"/>
  <c r="J2296" i="9" s="1"/>
  <c r="L2296" i="9"/>
  <c r="G2297" i="9" a="1"/>
  <c r="G2297" i="9" s="1"/>
  <c r="H2297" i="9"/>
  <c r="J2297" i="9" a="1"/>
  <c r="J2297" i="9" s="1"/>
  <c r="L2297" i="9"/>
  <c r="G2298" i="9" a="1"/>
  <c r="G2298" i="9" s="1"/>
  <c r="H2298" i="9"/>
  <c r="J2298" i="9" a="1"/>
  <c r="J2298" i="9" s="1"/>
  <c r="L2298" i="9"/>
  <c r="G2299" i="9" a="1"/>
  <c r="G2299" i="9" s="1"/>
  <c r="H2299" i="9"/>
  <c r="J2299" i="9" a="1"/>
  <c r="J2299" i="9" s="1"/>
  <c r="L2299" i="9"/>
  <c r="G2300" i="9" a="1"/>
  <c r="G2300" i="9" s="1"/>
  <c r="H2300" i="9"/>
  <c r="J2300" i="9" a="1"/>
  <c r="J2300" i="9" s="1"/>
  <c r="L2300" i="9"/>
  <c r="G2301" i="9" a="1"/>
  <c r="G2301" i="9" s="1"/>
  <c r="H2301" i="9"/>
  <c r="J2301" i="9" a="1"/>
  <c r="J2301" i="9" s="1"/>
  <c r="K2301" i="9" s="1" a="1"/>
  <c r="K2301" i="9" s="1"/>
  <c r="L2301" i="9"/>
  <c r="G2302" i="9" a="1"/>
  <c r="G2302" i="9" s="1"/>
  <c r="J2302" i="9" a="1"/>
  <c r="J2302" i="9" s="1"/>
  <c r="K2302" i="9" a="1"/>
  <c r="K2302" i="9" s="1"/>
  <c r="G2303" i="9" a="1"/>
  <c r="G2303" i="9" s="1"/>
  <c r="H2303" i="9"/>
  <c r="J2303" i="9" a="1"/>
  <c r="J2303" i="9" s="1"/>
  <c r="K2303" i="9" a="1"/>
  <c r="K2303" i="9" s="1"/>
  <c r="L2303" i="9"/>
  <c r="G2304" i="9" a="1"/>
  <c r="G2304" i="9" s="1"/>
  <c r="H2304" i="9"/>
  <c r="J2304" i="9" a="1"/>
  <c r="J2304" i="9" s="1"/>
  <c r="L2304" i="9"/>
  <c r="G2305" i="9" a="1"/>
  <c r="G2305" i="9" s="1"/>
  <c r="H2305" i="9"/>
  <c r="J2305" i="9" a="1"/>
  <c r="J2305" i="9" s="1"/>
  <c r="L2305" i="9"/>
  <c r="G2306" i="9" a="1"/>
  <c r="G2306" i="9" s="1"/>
  <c r="H2306" i="9"/>
  <c r="J2306" i="9" a="1"/>
  <c r="J2306" i="9" s="1"/>
  <c r="L2306" i="9"/>
  <c r="G2307" i="9" a="1"/>
  <c r="G2307" i="9" s="1"/>
  <c r="H2307" i="9"/>
  <c r="J2307" i="9" a="1"/>
  <c r="J2307" i="9" s="1"/>
  <c r="L2307" i="9"/>
  <c r="G2308" i="9" a="1"/>
  <c r="G2308" i="9" s="1"/>
  <c r="H2308" i="9"/>
  <c r="J2308" i="9" a="1"/>
  <c r="J2308" i="9" s="1"/>
  <c r="L2308" i="9"/>
  <c r="G2309" i="9" a="1"/>
  <c r="G2309" i="9" s="1"/>
  <c r="H2309" i="9"/>
  <c r="J2309" i="9" a="1"/>
  <c r="J2309" i="9" s="1"/>
  <c r="L2309" i="9"/>
  <c r="G2310" i="9" a="1"/>
  <c r="G2310" i="9" s="1"/>
  <c r="H2310" i="9"/>
  <c r="J2310" i="9" a="1"/>
  <c r="J2310" i="9" s="1"/>
  <c r="L2310" i="9"/>
  <c r="G2311" i="9" a="1"/>
  <c r="G2311" i="9" s="1"/>
  <c r="H2311" i="9"/>
  <c r="J2311" i="9" a="1"/>
  <c r="J2311" i="9" s="1"/>
  <c r="L2311" i="9"/>
  <c r="G2312" i="9" a="1"/>
  <c r="G2312" i="9" s="1"/>
  <c r="H2312" i="9"/>
  <c r="J2312" i="9" a="1"/>
  <c r="J2312" i="9" s="1"/>
  <c r="L2312" i="9"/>
  <c r="G2313" i="9" a="1"/>
  <c r="G2313" i="9" s="1"/>
  <c r="H2313" i="9"/>
  <c r="J2313" i="9" a="1"/>
  <c r="J2313" i="9" s="1"/>
  <c r="L2313" i="9"/>
  <c r="G2314" i="9" a="1"/>
  <c r="G2314" i="9" s="1"/>
  <c r="H2314" i="9"/>
  <c r="J2314" i="9" a="1"/>
  <c r="J2314" i="9" s="1"/>
  <c r="K2314" i="9" s="1" a="1"/>
  <c r="K2314" i="9" s="1"/>
  <c r="L2314" i="9"/>
  <c r="G2315" i="9" a="1"/>
  <c r="G2315" i="9" s="1"/>
  <c r="J2315" i="9" a="1"/>
  <c r="J2315" i="9" s="1"/>
  <c r="K2315" i="9" a="1"/>
  <c r="K2315" i="9" s="1"/>
  <c r="G2316" i="9" a="1"/>
  <c r="G2316" i="9" s="1"/>
  <c r="H2316" i="9"/>
  <c r="J2316" i="9" a="1"/>
  <c r="J2316" i="9" s="1"/>
  <c r="K2316" i="9" a="1"/>
  <c r="K2316" i="9" s="1"/>
  <c r="L2316" i="9"/>
  <c r="G2317" i="9" a="1"/>
  <c r="G2317" i="9" s="1"/>
  <c r="H2317" i="9"/>
  <c r="J2317" i="9" a="1"/>
  <c r="J2317" i="9" s="1"/>
  <c r="L2317" i="9"/>
  <c r="G2318" i="9" a="1"/>
  <c r="G2318" i="9" s="1"/>
  <c r="H2318" i="9"/>
  <c r="J2318" i="9" a="1"/>
  <c r="J2318" i="9" s="1"/>
  <c r="L2318" i="9"/>
  <c r="G2319" i="9" a="1"/>
  <c r="G2319" i="9" s="1"/>
  <c r="H2319" i="9"/>
  <c r="J2319" i="9" a="1"/>
  <c r="J2319" i="9" s="1"/>
  <c r="L2319" i="9"/>
  <c r="G2320" i="9" a="1"/>
  <c r="G2320" i="9" s="1"/>
  <c r="H2320" i="9"/>
  <c r="J2320" i="9" a="1"/>
  <c r="J2320" i="9" s="1"/>
  <c r="L2320" i="9"/>
  <c r="G2321" i="9" a="1"/>
  <c r="G2321" i="9" s="1"/>
  <c r="H2321" i="9"/>
  <c r="J2321" i="9" a="1"/>
  <c r="J2321" i="9" s="1"/>
  <c r="L2321" i="9"/>
  <c r="G2322" i="9" a="1"/>
  <c r="G2322" i="9" s="1"/>
  <c r="H2322" i="9"/>
  <c r="J2322" i="9" a="1"/>
  <c r="J2322" i="9" s="1"/>
  <c r="L2322" i="9"/>
  <c r="G2323" i="9" a="1"/>
  <c r="G2323" i="9" s="1"/>
  <c r="H2323" i="9"/>
  <c r="J2323" i="9" a="1"/>
  <c r="J2323" i="9" s="1"/>
  <c r="L2323" i="9"/>
  <c r="G2324" i="9" a="1"/>
  <c r="G2324" i="9" s="1"/>
  <c r="H2324" i="9"/>
  <c r="J2324" i="9" a="1"/>
  <c r="J2324" i="9" s="1"/>
  <c r="L2324" i="9"/>
  <c r="G2325" i="9" a="1"/>
  <c r="G2325" i="9" s="1"/>
  <c r="H2325" i="9"/>
  <c r="J2325" i="9" a="1"/>
  <c r="J2325" i="9" s="1"/>
  <c r="L2325" i="9"/>
  <c r="G2326" i="9" a="1"/>
  <c r="G2326" i="9" s="1"/>
  <c r="H2326" i="9"/>
  <c r="J2326" i="9" a="1"/>
  <c r="J2326" i="9" s="1"/>
  <c r="L2326" i="9"/>
  <c r="G2327" i="9" a="1"/>
  <c r="G2327" i="9" s="1"/>
  <c r="H2327" i="9"/>
  <c r="J2327" i="9" a="1"/>
  <c r="J2327" i="9" s="1"/>
  <c r="L2327" i="9"/>
  <c r="G2328" i="9" a="1"/>
  <c r="G2328" i="9" s="1"/>
  <c r="H2328" i="9"/>
  <c r="J2328" i="9" a="1"/>
  <c r="J2328" i="9" s="1"/>
  <c r="L2328" i="9"/>
  <c r="G2329" i="9" a="1"/>
  <c r="G2329" i="9" s="1"/>
  <c r="J2329" i="9" a="1"/>
  <c r="J2329" i="9" s="1"/>
  <c r="K2329" i="9" a="1"/>
  <c r="K2329" i="9" s="1"/>
  <c r="G2330" i="9" a="1"/>
  <c r="G2330" i="9" s="1"/>
  <c r="H2330" i="9"/>
  <c r="J2330" i="9" a="1"/>
  <c r="J2330" i="9" s="1"/>
  <c r="K2330" i="9" a="1"/>
  <c r="K2330" i="9" s="1"/>
  <c r="L2330" i="9"/>
  <c r="G2331" i="9" a="1"/>
  <c r="G2331" i="9" s="1"/>
  <c r="H2331" i="9"/>
  <c r="J2331" i="9" a="1"/>
  <c r="J2331" i="9" s="1"/>
  <c r="L2331" i="9"/>
  <c r="G2332" i="9" a="1"/>
  <c r="G2332" i="9" s="1"/>
  <c r="H2332" i="9"/>
  <c r="J2332" i="9" a="1"/>
  <c r="J2332" i="9" s="1"/>
  <c r="L2332" i="9"/>
  <c r="G2333" i="9" a="1"/>
  <c r="G2333" i="9" s="1"/>
  <c r="H2333" i="9"/>
  <c r="J2333" i="9" a="1"/>
  <c r="J2333" i="9" s="1"/>
  <c r="L2333" i="9"/>
  <c r="G2334" i="9" a="1"/>
  <c r="G2334" i="9" s="1"/>
  <c r="H2334" i="9"/>
  <c r="J2334" i="9" a="1"/>
  <c r="J2334" i="9" s="1"/>
  <c r="L2334" i="9"/>
  <c r="G2335" i="9" a="1"/>
  <c r="G2335" i="9" s="1"/>
  <c r="H2335" i="9"/>
  <c r="J2335" i="9" a="1"/>
  <c r="J2335" i="9" s="1"/>
  <c r="L2335" i="9"/>
  <c r="G2336" i="9" a="1"/>
  <c r="G2336" i="9" s="1"/>
  <c r="H2336" i="9"/>
  <c r="J2336" i="9" a="1"/>
  <c r="J2336" i="9" s="1"/>
  <c r="L2336" i="9"/>
  <c r="G2337" i="9" a="1"/>
  <c r="G2337" i="9" s="1"/>
  <c r="H2337" i="9"/>
  <c r="J2337" i="9" a="1"/>
  <c r="J2337" i="9" s="1"/>
  <c r="L2337" i="9"/>
  <c r="G2338" i="9" a="1"/>
  <c r="G2338" i="9" s="1"/>
  <c r="H2338" i="9"/>
  <c r="J2338" i="9" a="1"/>
  <c r="J2338" i="9" s="1"/>
  <c r="L2338" i="9"/>
  <c r="G2339" i="9" a="1"/>
  <c r="G2339" i="9" s="1"/>
  <c r="H2339" i="9"/>
  <c r="J2339" i="9" a="1"/>
  <c r="J2339" i="9" s="1"/>
  <c r="L2339" i="9"/>
  <c r="G2340" i="9" a="1"/>
  <c r="G2340" i="9" s="1"/>
  <c r="H2340" i="9"/>
  <c r="J2340" i="9" a="1"/>
  <c r="J2340" i="9" s="1"/>
  <c r="L2340" i="9"/>
  <c r="G2341" i="9" a="1"/>
  <c r="G2341" i="9" s="1"/>
  <c r="H2341" i="9"/>
  <c r="J2341" i="9" a="1"/>
  <c r="J2341" i="9" s="1"/>
  <c r="L2341" i="9"/>
  <c r="G2342" i="9" a="1"/>
  <c r="G2342" i="9" s="1"/>
  <c r="H2342" i="9"/>
  <c r="J2342" i="9" a="1"/>
  <c r="J2342" i="9" s="1"/>
  <c r="L2342" i="9"/>
  <c r="G2343" i="9" a="1"/>
  <c r="G2343" i="9" s="1"/>
  <c r="H2343" i="9"/>
  <c r="J2343" i="9" a="1"/>
  <c r="J2343" i="9" s="1"/>
  <c r="L2343" i="9"/>
  <c r="G2344" i="9" a="1"/>
  <c r="G2344" i="9" s="1"/>
  <c r="J2344" i="9" a="1"/>
  <c r="J2344" i="9" s="1"/>
  <c r="K2344" i="9" a="1"/>
  <c r="K2344" i="9" s="1"/>
  <c r="G2345" i="9" a="1"/>
  <c r="G2345" i="9" s="1"/>
  <c r="H2345" i="9"/>
  <c r="J2345" i="9" a="1"/>
  <c r="J2345" i="9" s="1"/>
  <c r="K2345" i="9" a="1"/>
  <c r="K2345" i="9" s="1"/>
  <c r="L2345" i="9"/>
  <c r="G2346" i="9" a="1"/>
  <c r="G2346" i="9" s="1"/>
  <c r="H2346" i="9"/>
  <c r="J2346" i="9" a="1"/>
  <c r="J2346" i="9" s="1"/>
  <c r="L2346" i="9"/>
  <c r="G2347" i="9" a="1"/>
  <c r="G2347" i="9" s="1"/>
  <c r="H2347" i="9"/>
  <c r="J2347" i="9" a="1"/>
  <c r="J2347" i="9" s="1"/>
  <c r="L2347" i="9"/>
  <c r="G2348" i="9" a="1"/>
  <c r="G2348" i="9" s="1"/>
  <c r="H2348" i="9"/>
  <c r="J2348" i="9" a="1"/>
  <c r="J2348" i="9" s="1"/>
  <c r="L2348" i="9"/>
  <c r="G2349" i="9" a="1"/>
  <c r="G2349" i="9" s="1"/>
  <c r="H2349" i="9"/>
  <c r="J2349" i="9" a="1"/>
  <c r="J2349" i="9" s="1"/>
  <c r="L2349" i="9"/>
  <c r="G2350" i="9" a="1"/>
  <c r="G2350" i="9" s="1"/>
  <c r="H2350" i="9"/>
  <c r="J2350" i="9" a="1"/>
  <c r="J2350" i="9" s="1"/>
  <c r="L2350" i="9"/>
  <c r="G2351" i="9" a="1"/>
  <c r="G2351" i="9" s="1"/>
  <c r="H2351" i="9"/>
  <c r="J2351" i="9" a="1"/>
  <c r="J2351" i="9" s="1"/>
  <c r="L2351" i="9"/>
  <c r="G2352" i="9" a="1"/>
  <c r="G2352" i="9" s="1"/>
  <c r="H2352" i="9"/>
  <c r="J2352" i="9" a="1"/>
  <c r="J2352" i="9" s="1"/>
  <c r="L2352" i="9"/>
  <c r="G2353" i="9" a="1"/>
  <c r="G2353" i="9" s="1"/>
  <c r="H2353" i="9"/>
  <c r="J2353" i="9" a="1"/>
  <c r="J2353" i="9" s="1"/>
  <c r="L2353" i="9"/>
  <c r="G2354" i="9" a="1"/>
  <c r="G2354" i="9" s="1"/>
  <c r="H2354" i="9"/>
  <c r="J2354" i="9" a="1"/>
  <c r="J2354" i="9" s="1"/>
  <c r="L2354" i="9"/>
  <c r="G2355" i="9" a="1"/>
  <c r="G2355" i="9" s="1"/>
  <c r="H2355" i="9"/>
  <c r="J2355" i="9" a="1"/>
  <c r="J2355" i="9" s="1"/>
  <c r="L2355" i="9"/>
  <c r="G2356" i="9" a="1"/>
  <c r="G2356" i="9" s="1"/>
  <c r="H2356" i="9"/>
  <c r="J2356" i="9" a="1"/>
  <c r="J2356" i="9" s="1"/>
  <c r="L2356" i="9"/>
  <c r="G2357" i="9" a="1"/>
  <c r="G2357" i="9" s="1"/>
  <c r="H2357" i="9"/>
  <c r="J2357" i="9" a="1"/>
  <c r="J2357" i="9" s="1"/>
  <c r="L2357" i="9"/>
  <c r="G2358" i="9" a="1"/>
  <c r="G2358" i="9" s="1"/>
  <c r="H2358" i="9"/>
  <c r="J2358" i="9" a="1"/>
  <c r="J2358" i="9" s="1"/>
  <c r="L2358" i="9"/>
  <c r="G2359" i="9" a="1"/>
  <c r="G2359" i="9" s="1"/>
  <c r="H2359" i="9"/>
  <c r="J2359" i="9" a="1"/>
  <c r="J2359" i="9" s="1"/>
  <c r="L2359" i="9"/>
  <c r="G2360" i="9" a="1"/>
  <c r="G2360" i="9" s="1"/>
  <c r="J2360" i="9" a="1"/>
  <c r="J2360" i="9" s="1"/>
  <c r="K2360" i="9" a="1"/>
  <c r="K2360" i="9" s="1"/>
  <c r="G2361" i="9" a="1"/>
  <c r="G2361" i="9" s="1"/>
  <c r="H2361" i="9"/>
  <c r="J2361" i="9" a="1"/>
  <c r="J2361" i="9" s="1"/>
  <c r="K2361" i="9" a="1"/>
  <c r="K2361" i="9" s="1"/>
  <c r="L2361" i="9"/>
  <c r="G2362" i="9" a="1"/>
  <c r="G2362" i="9" s="1"/>
  <c r="H2362" i="9"/>
  <c r="J2362" i="9" a="1"/>
  <c r="J2362" i="9" s="1"/>
  <c r="L2362" i="9"/>
  <c r="G2363" i="9" a="1"/>
  <c r="G2363" i="9" s="1"/>
  <c r="H2363" i="9"/>
  <c r="J2363" i="9" a="1"/>
  <c r="J2363" i="9" s="1"/>
  <c r="L2363" i="9"/>
  <c r="G2364" i="9" a="1"/>
  <c r="G2364" i="9" s="1"/>
  <c r="H2364" i="9"/>
  <c r="J2364" i="9" a="1"/>
  <c r="J2364" i="9" s="1"/>
  <c r="L2364" i="9"/>
  <c r="G2365" i="9" a="1"/>
  <c r="G2365" i="9" s="1"/>
  <c r="H2365" i="9"/>
  <c r="J2365" i="9" a="1"/>
  <c r="J2365" i="9" s="1"/>
  <c r="L2365" i="9"/>
  <c r="G2366" i="9" a="1"/>
  <c r="G2366" i="9" s="1"/>
  <c r="H2366" i="9"/>
  <c r="J2366" i="9" a="1"/>
  <c r="J2366" i="9" s="1"/>
  <c r="L2366" i="9"/>
  <c r="G2367" i="9" a="1"/>
  <c r="G2367" i="9" s="1"/>
  <c r="H2367" i="9"/>
  <c r="J2367" i="9" a="1"/>
  <c r="J2367" i="9" s="1"/>
  <c r="L2367" i="9"/>
  <c r="G2368" i="9" a="1"/>
  <c r="G2368" i="9" s="1"/>
  <c r="H2368" i="9"/>
  <c r="J2368" i="9" a="1"/>
  <c r="J2368" i="9" s="1"/>
  <c r="L2368" i="9"/>
  <c r="G2369" i="9" a="1"/>
  <c r="G2369" i="9" s="1"/>
  <c r="H2369" i="9"/>
  <c r="J2369" i="9" a="1"/>
  <c r="J2369" i="9" s="1"/>
  <c r="L2369" i="9"/>
  <c r="G2370" i="9" a="1"/>
  <c r="G2370" i="9" s="1"/>
  <c r="H2370" i="9"/>
  <c r="J2370" i="9" a="1"/>
  <c r="J2370" i="9" s="1"/>
  <c r="L2370" i="9"/>
  <c r="G2371" i="9" a="1"/>
  <c r="G2371" i="9" s="1"/>
  <c r="H2371" i="9"/>
  <c r="J2371" i="9" a="1"/>
  <c r="J2371" i="9" s="1"/>
  <c r="L2371" i="9"/>
  <c r="G2372" i="9" a="1"/>
  <c r="G2372" i="9" s="1"/>
  <c r="H2372" i="9"/>
  <c r="J2372" i="9" a="1"/>
  <c r="J2372" i="9" s="1"/>
  <c r="L2372" i="9"/>
  <c r="G2373" i="9" a="1"/>
  <c r="G2373" i="9" s="1"/>
  <c r="H2373" i="9"/>
  <c r="J2373" i="9" a="1"/>
  <c r="J2373" i="9" s="1"/>
  <c r="L2373" i="9"/>
  <c r="G2374" i="9" a="1"/>
  <c r="G2374" i="9" s="1"/>
  <c r="H2374" i="9"/>
  <c r="J2374" i="9" a="1"/>
  <c r="J2374" i="9" s="1"/>
  <c r="L2374" i="9"/>
  <c r="G2375" i="9" a="1"/>
  <c r="G2375" i="9" s="1"/>
  <c r="H2375" i="9"/>
  <c r="J2375" i="9" a="1"/>
  <c r="J2375" i="9" s="1"/>
  <c r="L2375" i="9"/>
  <c r="G2376" i="9" a="1"/>
  <c r="G2376" i="9" s="1"/>
  <c r="J2376" i="9" a="1"/>
  <c r="J2376" i="9" s="1"/>
  <c r="K2376" i="9" a="1"/>
  <c r="K2376" i="9" s="1"/>
  <c r="G2377" i="9" a="1"/>
  <c r="G2377" i="9" s="1"/>
  <c r="H2377" i="9"/>
  <c r="J2377" i="9" a="1"/>
  <c r="J2377" i="9" s="1"/>
  <c r="K2377" i="9" a="1"/>
  <c r="K2377" i="9" s="1"/>
  <c r="L2377" i="9"/>
  <c r="G2378" i="9" a="1"/>
  <c r="G2378" i="9" s="1"/>
  <c r="H2378" i="9"/>
  <c r="J2378" i="9" a="1"/>
  <c r="J2378" i="9" s="1"/>
  <c r="L2378" i="9"/>
  <c r="G2379" i="9" a="1"/>
  <c r="G2379" i="9" s="1"/>
  <c r="H2379" i="9"/>
  <c r="J2379" i="9" a="1"/>
  <c r="J2379" i="9" s="1"/>
  <c r="L2379" i="9"/>
  <c r="G2380" i="9" a="1"/>
  <c r="G2380" i="9" s="1"/>
  <c r="H2380" i="9"/>
  <c r="J2380" i="9" a="1"/>
  <c r="J2380" i="9" s="1"/>
  <c r="L2380" i="9"/>
  <c r="G2381" i="9" a="1"/>
  <c r="G2381" i="9" s="1"/>
  <c r="H2381" i="9"/>
  <c r="J2381" i="9" a="1"/>
  <c r="J2381" i="9" s="1"/>
  <c r="L2381" i="9"/>
  <c r="G2382" i="9" a="1"/>
  <c r="G2382" i="9" s="1"/>
  <c r="H2382" i="9"/>
  <c r="J2382" i="9" a="1"/>
  <c r="J2382" i="9" s="1"/>
  <c r="L2382" i="9"/>
  <c r="G2383" i="9" a="1"/>
  <c r="G2383" i="9" s="1"/>
  <c r="H2383" i="9"/>
  <c r="J2383" i="9" a="1"/>
  <c r="J2383" i="9" s="1"/>
  <c r="L2383" i="9"/>
  <c r="G2384" i="9" a="1"/>
  <c r="G2384" i="9" s="1"/>
  <c r="H2384" i="9"/>
  <c r="J2384" i="9" a="1"/>
  <c r="J2384" i="9" s="1"/>
  <c r="L2384" i="9"/>
  <c r="G2385" i="9" a="1"/>
  <c r="G2385" i="9" s="1"/>
  <c r="H2385" i="9"/>
  <c r="J2385" i="9" a="1"/>
  <c r="J2385" i="9" s="1"/>
  <c r="L2385" i="9"/>
  <c r="G2386" i="9" a="1"/>
  <c r="G2386" i="9" s="1"/>
  <c r="J2386" i="9" a="1"/>
  <c r="J2386" i="9" s="1"/>
  <c r="K2386" i="9" a="1"/>
  <c r="K2386" i="9" s="1"/>
  <c r="G2387" i="9" a="1"/>
  <c r="G2387" i="9" s="1"/>
  <c r="H2387" i="9"/>
  <c r="J2387" i="9" a="1"/>
  <c r="J2387" i="9" s="1"/>
  <c r="K2387" i="9" a="1"/>
  <c r="K2387" i="9" s="1"/>
  <c r="L2387" i="9"/>
  <c r="G2388" i="9" a="1"/>
  <c r="G2388" i="9" s="1"/>
  <c r="H2388" i="9"/>
  <c r="J2388" i="9" a="1"/>
  <c r="J2388" i="9" s="1"/>
  <c r="L2388" i="9"/>
  <c r="G2389" i="9" a="1"/>
  <c r="G2389" i="9" s="1"/>
  <c r="H2389" i="9"/>
  <c r="J2389" i="9" a="1"/>
  <c r="J2389" i="9" s="1"/>
  <c r="L2389" i="9"/>
  <c r="G2390" i="9" a="1"/>
  <c r="G2390" i="9" s="1"/>
  <c r="H2390" i="9"/>
  <c r="J2390" i="9" a="1"/>
  <c r="J2390" i="9" s="1"/>
  <c r="L2390" i="9"/>
  <c r="G2391" i="9" a="1"/>
  <c r="G2391" i="9" s="1"/>
  <c r="H2391" i="9"/>
  <c r="J2391" i="9" a="1"/>
  <c r="J2391" i="9" s="1"/>
  <c r="L2391" i="9"/>
  <c r="G2392" i="9" a="1"/>
  <c r="G2392" i="9" s="1"/>
  <c r="H2392" i="9"/>
  <c r="J2392" i="9" a="1"/>
  <c r="J2392" i="9" s="1"/>
  <c r="L2392" i="9"/>
  <c r="G2393" i="9" a="1"/>
  <c r="G2393" i="9" s="1"/>
  <c r="H2393" i="9"/>
  <c r="J2393" i="9" a="1"/>
  <c r="J2393" i="9" s="1"/>
  <c r="L2393" i="9"/>
  <c r="G2394" i="9" a="1"/>
  <c r="G2394" i="9" s="1"/>
  <c r="H2394" i="9"/>
  <c r="J2394" i="9" a="1"/>
  <c r="J2394" i="9" s="1"/>
  <c r="L2394" i="9"/>
  <c r="G2395" i="9" a="1"/>
  <c r="G2395" i="9" s="1"/>
  <c r="H2395" i="9"/>
  <c r="J2395" i="9" a="1"/>
  <c r="J2395" i="9" s="1"/>
  <c r="L2395" i="9"/>
  <c r="G2396" i="9" a="1"/>
  <c r="G2396" i="9" s="1"/>
  <c r="H2396" i="9"/>
  <c r="J2396" i="9" a="1"/>
  <c r="J2396" i="9" s="1"/>
  <c r="K2396" i="9" s="1" a="1"/>
  <c r="K2396" i="9" s="1"/>
  <c r="L2396" i="9"/>
  <c r="G2397" i="9" a="1"/>
  <c r="G2397" i="9" s="1"/>
  <c r="J2397" i="9" a="1"/>
  <c r="J2397" i="9" s="1"/>
  <c r="K2397" i="9" a="1"/>
  <c r="K2397" i="9" s="1"/>
  <c r="G2398" i="9" a="1"/>
  <c r="G2398" i="9" s="1"/>
  <c r="H2398" i="9"/>
  <c r="J2398" i="9" a="1"/>
  <c r="J2398" i="9" s="1"/>
  <c r="K2398" i="9" a="1"/>
  <c r="K2398" i="9" s="1"/>
  <c r="L2398" i="9"/>
  <c r="G2399" i="9" a="1"/>
  <c r="G2399" i="9" s="1"/>
  <c r="H2399" i="9"/>
  <c r="J2399" i="9" a="1"/>
  <c r="J2399" i="9" s="1"/>
  <c r="L2399" i="9"/>
  <c r="G2400" i="9" a="1"/>
  <c r="G2400" i="9" s="1"/>
  <c r="H2400" i="9"/>
  <c r="J2400" i="9" a="1"/>
  <c r="J2400" i="9" s="1"/>
  <c r="L2400" i="9"/>
  <c r="G2401" i="9" a="1"/>
  <c r="G2401" i="9" s="1"/>
  <c r="H2401" i="9"/>
  <c r="J2401" i="9" a="1"/>
  <c r="J2401" i="9" s="1"/>
  <c r="L2401" i="9"/>
  <c r="G2402" i="9" a="1"/>
  <c r="G2402" i="9" s="1"/>
  <c r="H2402" i="9"/>
  <c r="J2402" i="9" a="1"/>
  <c r="J2402" i="9" s="1"/>
  <c r="L2402" i="9"/>
  <c r="G2403" i="9" a="1"/>
  <c r="G2403" i="9" s="1"/>
  <c r="H2403" i="9"/>
  <c r="J2403" i="9" a="1"/>
  <c r="J2403" i="9" s="1"/>
  <c r="L2403" i="9"/>
  <c r="G2404" i="9" a="1"/>
  <c r="G2404" i="9" s="1"/>
  <c r="H2404" i="9"/>
  <c r="J2404" i="9" a="1"/>
  <c r="J2404" i="9" s="1"/>
  <c r="L2404" i="9"/>
  <c r="G2405" i="9" a="1"/>
  <c r="G2405" i="9" s="1"/>
  <c r="H2405" i="9"/>
  <c r="J2405" i="9" a="1"/>
  <c r="J2405" i="9" s="1"/>
  <c r="L2405" i="9"/>
  <c r="G2406" i="9" a="1"/>
  <c r="G2406" i="9" s="1"/>
  <c r="H2406" i="9"/>
  <c r="J2406" i="9" a="1"/>
  <c r="J2406" i="9" s="1"/>
  <c r="L2406" i="9"/>
  <c r="G2407" i="9" a="1"/>
  <c r="G2407" i="9" s="1"/>
  <c r="H2407" i="9"/>
  <c r="J2407" i="9" a="1"/>
  <c r="J2407" i="9" s="1"/>
  <c r="L2407" i="9"/>
  <c r="G2408" i="9" a="1"/>
  <c r="G2408" i="9" s="1"/>
  <c r="H2408" i="9"/>
  <c r="J2408" i="9" a="1"/>
  <c r="J2408" i="9" s="1"/>
  <c r="L2408" i="9"/>
  <c r="G2409" i="9" a="1"/>
  <c r="G2409" i="9" s="1"/>
  <c r="H2409" i="9"/>
  <c r="J2409" i="9" a="1"/>
  <c r="J2409" i="9" s="1"/>
  <c r="L2409" i="9"/>
  <c r="G2410" i="9" a="1"/>
  <c r="G2410" i="9" s="1"/>
  <c r="H2410" i="9"/>
  <c r="J2410" i="9" a="1"/>
  <c r="J2410" i="9" s="1"/>
  <c r="L2410" i="9"/>
  <c r="G2411" i="9" a="1"/>
  <c r="G2411" i="9" s="1"/>
  <c r="H2411" i="9"/>
  <c r="J2411" i="9" a="1"/>
  <c r="J2411" i="9" s="1"/>
  <c r="L2411" i="9"/>
  <c r="G2412" i="9" a="1"/>
  <c r="G2412" i="9" s="1"/>
  <c r="H2412" i="9"/>
  <c r="J2412" i="9" a="1"/>
  <c r="J2412" i="9" s="1"/>
  <c r="L2412" i="9"/>
  <c r="G2413" i="9" a="1"/>
  <c r="G2413" i="9" s="1"/>
  <c r="J2413" i="9" a="1"/>
  <c r="J2413" i="9" s="1"/>
  <c r="K2413" i="9" a="1"/>
  <c r="K2413" i="9" s="1"/>
  <c r="G2414" i="9" a="1"/>
  <c r="G2414" i="9" s="1"/>
  <c r="H2414" i="9"/>
  <c r="J2414" i="9" a="1"/>
  <c r="J2414" i="9" s="1"/>
  <c r="K2414" i="9" a="1"/>
  <c r="K2414" i="9" s="1"/>
  <c r="L2414" i="9"/>
  <c r="G2415" i="9" a="1"/>
  <c r="G2415" i="9" s="1"/>
  <c r="H2415" i="9"/>
  <c r="J2415" i="9" a="1"/>
  <c r="J2415" i="9" s="1"/>
  <c r="L2415" i="9"/>
  <c r="G2416" i="9" a="1"/>
  <c r="G2416" i="9" s="1"/>
  <c r="H2416" i="9"/>
  <c r="J2416" i="9" a="1"/>
  <c r="J2416" i="9" s="1"/>
  <c r="L2416" i="9"/>
  <c r="G2417" i="9" a="1"/>
  <c r="G2417" i="9" s="1"/>
  <c r="H2417" i="9"/>
  <c r="J2417" i="9" a="1"/>
  <c r="J2417" i="9" s="1"/>
  <c r="L2417" i="9"/>
  <c r="G2418" i="9" a="1"/>
  <c r="G2418" i="9" s="1"/>
  <c r="H2418" i="9"/>
  <c r="J2418" i="9" a="1"/>
  <c r="J2418" i="9" s="1"/>
  <c r="L2418" i="9"/>
  <c r="G2419" i="9" a="1"/>
  <c r="G2419" i="9" s="1"/>
  <c r="H2419" i="9"/>
  <c r="J2419" i="9" a="1"/>
  <c r="J2419" i="9" s="1"/>
  <c r="L2419" i="9"/>
  <c r="G2420" i="9" a="1"/>
  <c r="G2420" i="9" s="1"/>
  <c r="H2420" i="9"/>
  <c r="J2420" i="9" a="1"/>
  <c r="J2420" i="9" s="1"/>
  <c r="L2420" i="9"/>
  <c r="G2421" i="9" a="1"/>
  <c r="G2421" i="9" s="1"/>
  <c r="H2421" i="9"/>
  <c r="J2421" i="9" a="1"/>
  <c r="J2421" i="9" s="1"/>
  <c r="L2421" i="9"/>
  <c r="G2422" i="9" a="1"/>
  <c r="G2422" i="9" s="1"/>
  <c r="H2422" i="9"/>
  <c r="J2422" i="9" a="1"/>
  <c r="J2422" i="9" s="1"/>
  <c r="L2422" i="9"/>
  <c r="G2423" i="9" a="1"/>
  <c r="G2423" i="9" s="1"/>
  <c r="H2423" i="9"/>
  <c r="J2423" i="9" a="1"/>
  <c r="J2423" i="9" s="1"/>
  <c r="L2423" i="9"/>
  <c r="G2424" i="9" a="1"/>
  <c r="G2424" i="9" s="1"/>
  <c r="H2424" i="9"/>
  <c r="J2424" i="9" a="1"/>
  <c r="J2424" i="9" s="1"/>
  <c r="K2424" i="9" s="1" a="1"/>
  <c r="K2424" i="9" s="1"/>
  <c r="L2424" i="9"/>
  <c r="G2425" i="9" a="1"/>
  <c r="G2425" i="9" s="1"/>
  <c r="J2425" i="9" a="1"/>
  <c r="J2425" i="9" s="1"/>
  <c r="K2425" i="9" a="1"/>
  <c r="K2425" i="9" s="1"/>
  <c r="G2426" i="9" a="1"/>
  <c r="G2426" i="9" s="1"/>
  <c r="H2426" i="9"/>
  <c r="J2426" i="9" a="1"/>
  <c r="J2426" i="9" s="1"/>
  <c r="K2426" i="9" a="1"/>
  <c r="K2426" i="9" s="1"/>
  <c r="L2426" i="9"/>
  <c r="G2427" i="9" a="1"/>
  <c r="G2427" i="9" s="1"/>
  <c r="H2427" i="9"/>
  <c r="J2427" i="9" a="1"/>
  <c r="J2427" i="9" s="1"/>
  <c r="L2427" i="9"/>
  <c r="G2428" i="9" a="1"/>
  <c r="G2428" i="9" s="1"/>
  <c r="H2428" i="9"/>
  <c r="J2428" i="9" a="1"/>
  <c r="J2428" i="9" s="1"/>
  <c r="L2428" i="9"/>
  <c r="G2429" i="9" a="1"/>
  <c r="G2429" i="9" s="1"/>
  <c r="H2429" i="9"/>
  <c r="J2429" i="9" a="1"/>
  <c r="J2429" i="9" s="1"/>
  <c r="L2429" i="9"/>
  <c r="G2430" i="9" a="1"/>
  <c r="G2430" i="9" s="1"/>
  <c r="H2430" i="9"/>
  <c r="J2430" i="9" a="1"/>
  <c r="J2430" i="9" s="1"/>
  <c r="L2430" i="9"/>
  <c r="G2431" i="9" a="1"/>
  <c r="G2431" i="9" s="1"/>
  <c r="H2431" i="9"/>
  <c r="J2431" i="9" a="1"/>
  <c r="J2431" i="9" s="1"/>
  <c r="L2431" i="9"/>
  <c r="G2432" i="9" a="1"/>
  <c r="G2432" i="9" s="1"/>
  <c r="H2432" i="9"/>
  <c r="J2432" i="9" a="1"/>
  <c r="J2432" i="9" s="1"/>
  <c r="L2432" i="9"/>
  <c r="G2433" i="9" a="1"/>
  <c r="G2433" i="9" s="1"/>
  <c r="H2433" i="9"/>
  <c r="J2433" i="9" a="1"/>
  <c r="J2433" i="9" s="1"/>
  <c r="L2433" i="9"/>
  <c r="G2434" i="9" a="1"/>
  <c r="G2434" i="9" s="1"/>
  <c r="H2434" i="9"/>
  <c r="J2434" i="9" a="1"/>
  <c r="J2434" i="9" s="1"/>
  <c r="L2434" i="9"/>
  <c r="G2435" i="9" a="1"/>
  <c r="G2435" i="9" s="1"/>
  <c r="H2435" i="9"/>
  <c r="J2435" i="9" a="1"/>
  <c r="J2435" i="9" s="1"/>
  <c r="L2435" i="9"/>
  <c r="G2436" i="9" a="1"/>
  <c r="G2436" i="9" s="1"/>
  <c r="H2436" i="9"/>
  <c r="J2436" i="9" a="1"/>
  <c r="J2436" i="9" s="1"/>
  <c r="L2436" i="9"/>
  <c r="G2437" i="9" a="1"/>
  <c r="G2437" i="9" s="1"/>
  <c r="H2437" i="9"/>
  <c r="J2437" i="9" a="1"/>
  <c r="J2437" i="9" s="1"/>
  <c r="L2437" i="9"/>
  <c r="G2438" i="9" a="1"/>
  <c r="G2438" i="9" s="1"/>
  <c r="H2438" i="9"/>
  <c r="J2438" i="9" a="1"/>
  <c r="J2438" i="9" s="1"/>
  <c r="L2438" i="9"/>
  <c r="G2439" i="9" a="1"/>
  <c r="G2439" i="9" s="1"/>
  <c r="H2439" i="9"/>
  <c r="J2439" i="9" a="1"/>
  <c r="J2439" i="9" s="1"/>
  <c r="L2439" i="9"/>
  <c r="G2440" i="9" a="1"/>
  <c r="G2440" i="9" s="1"/>
  <c r="H2440" i="9"/>
  <c r="J2440" i="9" a="1"/>
  <c r="J2440" i="9" s="1"/>
  <c r="L2440" i="9"/>
  <c r="G2441" i="9" a="1"/>
  <c r="G2441" i="9" s="1"/>
  <c r="H2441" i="9"/>
  <c r="J2441" i="9" a="1"/>
  <c r="J2441" i="9" s="1"/>
  <c r="L2441" i="9"/>
  <c r="G2442" i="9" a="1"/>
  <c r="G2442" i="9" s="1"/>
  <c r="J2442" i="9" a="1"/>
  <c r="J2442" i="9" s="1"/>
  <c r="G2443" i="9" a="1"/>
  <c r="G2443" i="9" s="1"/>
  <c r="H2443" i="9"/>
  <c r="J2443" i="9" a="1"/>
  <c r="J2443" i="9" s="1"/>
  <c r="L2443" i="9"/>
  <c r="G2444" i="9" a="1"/>
  <c r="G2444" i="9" s="1"/>
  <c r="H2444" i="9"/>
  <c r="J2444" i="9" a="1"/>
  <c r="J2444" i="9" s="1"/>
  <c r="L2444" i="9"/>
  <c r="G2445" i="9" a="1"/>
  <c r="G2445" i="9" s="1"/>
  <c r="H2445" i="9"/>
  <c r="J2445" i="9" a="1"/>
  <c r="J2445" i="9" s="1"/>
  <c r="L2445" i="9"/>
  <c r="G2446" i="9" a="1"/>
  <c r="G2446" i="9" s="1"/>
  <c r="H2446" i="9"/>
  <c r="J2446" i="9" a="1"/>
  <c r="J2446" i="9" s="1"/>
  <c r="L2446" i="9"/>
  <c r="G2447" i="9" a="1"/>
  <c r="G2447" i="9" s="1"/>
  <c r="H2447" i="9"/>
  <c r="J2447" i="9" a="1"/>
  <c r="J2447" i="9" s="1"/>
  <c r="L2447" i="9"/>
  <c r="G2448" i="9" a="1"/>
  <c r="G2448" i="9" s="1"/>
  <c r="H2448" i="9"/>
  <c r="J2448" i="9" a="1"/>
  <c r="J2448" i="9" s="1"/>
  <c r="L2448" i="9"/>
  <c r="G2449" i="9" a="1"/>
  <c r="G2449" i="9" s="1"/>
  <c r="H2449" i="9"/>
  <c r="J2449" i="9" a="1"/>
  <c r="J2449" i="9" s="1"/>
  <c r="L2449" i="9"/>
  <c r="G2450" i="9" a="1"/>
  <c r="G2450" i="9" s="1"/>
  <c r="H2450" i="9"/>
  <c r="J2450" i="9" a="1"/>
  <c r="J2450" i="9" s="1"/>
  <c r="L2450" i="9"/>
  <c r="G2451" i="9" a="1"/>
  <c r="G2451" i="9" s="1"/>
  <c r="H2451" i="9"/>
  <c r="J2451" i="9" a="1"/>
  <c r="J2451" i="9" s="1"/>
  <c r="L2451" i="9"/>
  <c r="G2452" i="9" a="1"/>
  <c r="G2452" i="9" s="1"/>
  <c r="H2452" i="9"/>
  <c r="J2452" i="9" a="1"/>
  <c r="J2452" i="9" s="1"/>
  <c r="L2452" i="9"/>
  <c r="G2453" i="9" a="1"/>
  <c r="G2453" i="9" s="1"/>
  <c r="J2453" i="9" a="1"/>
  <c r="J2453" i="9" s="1"/>
  <c r="K2453" i="9" a="1"/>
  <c r="K2453" i="9" s="1"/>
  <c r="G2454" i="9" a="1"/>
  <c r="G2454" i="9" s="1"/>
  <c r="H2454" i="9"/>
  <c r="J2454" i="9" a="1"/>
  <c r="J2454" i="9" s="1"/>
  <c r="K2454" i="9" a="1"/>
  <c r="K2454" i="9" s="1"/>
  <c r="L2454" i="9"/>
  <c r="G2455" i="9" a="1"/>
  <c r="G2455" i="9" s="1"/>
  <c r="H2455" i="9"/>
  <c r="J2455" i="9" a="1"/>
  <c r="J2455" i="9" s="1"/>
  <c r="L2455" i="9"/>
  <c r="G2456" i="9" a="1"/>
  <c r="G2456" i="9" s="1"/>
  <c r="H2456" i="9"/>
  <c r="J2456" i="9" a="1"/>
  <c r="J2456" i="9" s="1"/>
  <c r="L2456" i="9"/>
  <c r="G2457" i="9" a="1"/>
  <c r="G2457" i="9" s="1"/>
  <c r="H2457" i="9"/>
  <c r="J2457" i="9" a="1"/>
  <c r="J2457" i="9" s="1"/>
  <c r="L2457" i="9"/>
  <c r="G2458" i="9" a="1"/>
  <c r="G2458" i="9" s="1"/>
  <c r="H2458" i="9"/>
  <c r="J2458" i="9" a="1"/>
  <c r="J2458" i="9" s="1"/>
  <c r="L2458" i="9"/>
  <c r="G2459" i="9" a="1"/>
  <c r="G2459" i="9" s="1"/>
  <c r="H2459" i="9"/>
  <c r="J2459" i="9" a="1"/>
  <c r="J2459" i="9" s="1"/>
  <c r="L2459" i="9"/>
  <c r="G2460" i="9" a="1"/>
  <c r="G2460" i="9" s="1"/>
  <c r="H2460" i="9"/>
  <c r="J2460" i="9" a="1"/>
  <c r="J2460" i="9" s="1"/>
  <c r="L2460" i="9"/>
  <c r="G2461" i="9" a="1"/>
  <c r="G2461" i="9" s="1"/>
  <c r="H2461" i="9"/>
  <c r="J2461" i="9" a="1"/>
  <c r="J2461" i="9" s="1"/>
  <c r="L2461" i="9"/>
  <c r="G2462" i="9" a="1"/>
  <c r="G2462" i="9" s="1"/>
  <c r="H2462" i="9"/>
  <c r="J2462" i="9" a="1"/>
  <c r="J2462" i="9" s="1"/>
  <c r="L2462" i="9"/>
  <c r="G2463" i="9" a="1"/>
  <c r="G2463" i="9" s="1"/>
  <c r="H2463" i="9"/>
  <c r="J2463" i="9" a="1"/>
  <c r="J2463" i="9" s="1"/>
  <c r="L2463" i="9"/>
  <c r="G2464" i="9" a="1"/>
  <c r="G2464" i="9" s="1"/>
  <c r="H2464" i="9"/>
  <c r="J2464" i="9" a="1"/>
  <c r="J2464" i="9" s="1"/>
  <c r="L2464" i="9"/>
  <c r="G2465" i="9" a="1"/>
  <c r="G2465" i="9" s="1"/>
  <c r="H2465" i="9"/>
  <c r="J2465" i="9" a="1"/>
  <c r="J2465" i="9" s="1"/>
  <c r="L2465" i="9"/>
  <c r="G2466" i="9" a="1"/>
  <c r="G2466" i="9" s="1"/>
  <c r="H2466" i="9"/>
  <c r="J2466" i="9" a="1"/>
  <c r="J2466" i="9" s="1"/>
  <c r="L2466" i="9"/>
  <c r="G2467" i="9" a="1"/>
  <c r="G2467" i="9" s="1"/>
  <c r="J2467" i="9" a="1"/>
  <c r="J2467" i="9" s="1"/>
  <c r="K2467" i="9" a="1"/>
  <c r="K2467" i="9" s="1"/>
  <c r="G2468" i="9" a="1"/>
  <c r="G2468" i="9" s="1"/>
  <c r="H2468" i="9"/>
  <c r="J2468" i="9" a="1"/>
  <c r="J2468" i="9" s="1"/>
  <c r="K2468" i="9" a="1"/>
  <c r="K2468" i="9" s="1"/>
  <c r="L2468" i="9"/>
  <c r="G2469" i="9" a="1"/>
  <c r="G2469" i="9" s="1"/>
  <c r="H2469" i="9"/>
  <c r="J2469" i="9" a="1"/>
  <c r="J2469" i="9" s="1"/>
  <c r="L2469" i="9"/>
  <c r="G2470" i="9" a="1"/>
  <c r="G2470" i="9" s="1"/>
  <c r="H2470" i="9"/>
  <c r="J2470" i="9" a="1"/>
  <c r="J2470" i="9" s="1"/>
  <c r="L2470" i="9"/>
  <c r="G2471" i="9" a="1"/>
  <c r="G2471" i="9" s="1"/>
  <c r="H2471" i="9"/>
  <c r="J2471" i="9" a="1"/>
  <c r="J2471" i="9" s="1"/>
  <c r="L2471" i="9"/>
  <c r="G2472" i="9" a="1"/>
  <c r="G2472" i="9" s="1"/>
  <c r="H2472" i="9"/>
  <c r="J2472" i="9" a="1"/>
  <c r="J2472" i="9" s="1"/>
  <c r="L2472" i="9"/>
  <c r="G2473" i="9" a="1"/>
  <c r="G2473" i="9" s="1"/>
  <c r="H2473" i="9"/>
  <c r="J2473" i="9" a="1"/>
  <c r="J2473" i="9" s="1"/>
  <c r="L2473" i="9"/>
  <c r="G2474" i="9" a="1"/>
  <c r="G2474" i="9" s="1"/>
  <c r="H2474" i="9"/>
  <c r="J2474" i="9" a="1"/>
  <c r="J2474" i="9" s="1"/>
  <c r="L2474" i="9"/>
  <c r="G2475" i="9" a="1"/>
  <c r="G2475" i="9" s="1"/>
  <c r="H2475" i="9"/>
  <c r="J2475" i="9" a="1"/>
  <c r="J2475" i="9" s="1"/>
  <c r="L2475" i="9"/>
  <c r="G2476" i="9" a="1"/>
  <c r="G2476" i="9" s="1"/>
  <c r="H2476" i="9"/>
  <c r="J2476" i="9" a="1"/>
  <c r="J2476" i="9" s="1"/>
  <c r="L2476" i="9"/>
  <c r="G2477" i="9" a="1"/>
  <c r="G2477" i="9" s="1"/>
  <c r="H2477" i="9"/>
  <c r="J2477" i="9" a="1"/>
  <c r="J2477" i="9" s="1"/>
  <c r="L2477" i="9"/>
  <c r="G2478" i="9" a="1"/>
  <c r="G2478" i="9" s="1"/>
  <c r="J2478" i="9" a="1"/>
  <c r="J2478" i="9" s="1"/>
  <c r="K2478" i="9" a="1"/>
  <c r="K2478" i="9" s="1"/>
  <c r="G2479" i="9" a="1"/>
  <c r="G2479" i="9" s="1"/>
  <c r="H2479" i="9"/>
  <c r="J2479" i="9" a="1"/>
  <c r="J2479" i="9" s="1"/>
  <c r="K2479" i="9" a="1"/>
  <c r="K2479" i="9" s="1"/>
  <c r="L2479" i="9"/>
  <c r="G2480" i="9" a="1"/>
  <c r="G2480" i="9" s="1"/>
  <c r="H2480" i="9"/>
  <c r="J2480" i="9" a="1"/>
  <c r="J2480" i="9" s="1"/>
  <c r="L2480" i="9"/>
  <c r="G2481" i="9" a="1"/>
  <c r="G2481" i="9" s="1"/>
  <c r="H2481" i="9"/>
  <c r="J2481" i="9" a="1"/>
  <c r="J2481" i="9" s="1"/>
  <c r="L2481" i="9"/>
  <c r="G2482" i="9" a="1"/>
  <c r="G2482" i="9" s="1"/>
  <c r="H2482" i="9"/>
  <c r="J2482" i="9" a="1"/>
  <c r="J2482" i="9" s="1"/>
  <c r="L2482" i="9"/>
  <c r="G2483" i="9" a="1"/>
  <c r="G2483" i="9" s="1"/>
  <c r="H2483" i="9"/>
  <c r="J2483" i="9" a="1"/>
  <c r="J2483" i="9" s="1"/>
  <c r="L2483" i="9"/>
  <c r="G2484" i="9" a="1"/>
  <c r="G2484" i="9" s="1"/>
  <c r="H2484" i="9"/>
  <c r="J2484" i="9" a="1"/>
  <c r="J2484" i="9" s="1"/>
  <c r="L2484" i="9"/>
  <c r="G2485" i="9" a="1"/>
  <c r="G2485" i="9" s="1"/>
  <c r="H2485" i="9"/>
  <c r="J2485" i="9" a="1"/>
  <c r="J2485" i="9" s="1"/>
  <c r="L2485" i="9"/>
  <c r="G2486" i="9" a="1"/>
  <c r="G2486" i="9" s="1"/>
  <c r="H2486" i="9"/>
  <c r="J2486" i="9" a="1"/>
  <c r="J2486" i="9" s="1"/>
  <c r="L2486" i="9"/>
  <c r="G2487" i="9" a="1"/>
  <c r="G2487" i="9" s="1"/>
  <c r="H2487" i="9"/>
  <c r="J2487" i="9" a="1"/>
  <c r="J2487" i="9" s="1"/>
  <c r="L2487" i="9"/>
  <c r="G2488" i="9" a="1"/>
  <c r="G2488" i="9" s="1"/>
  <c r="H2488" i="9"/>
  <c r="J2488" i="9" a="1"/>
  <c r="J2488" i="9" s="1"/>
  <c r="L2488" i="9"/>
  <c r="G2489" i="9" a="1"/>
  <c r="G2489" i="9" s="1"/>
  <c r="J2489" i="9" a="1"/>
  <c r="J2489" i="9" s="1"/>
  <c r="K2489" i="9" a="1"/>
  <c r="K2489" i="9" s="1"/>
  <c r="G2490" i="9" a="1"/>
  <c r="G2490" i="9" s="1"/>
  <c r="H2490" i="9"/>
  <c r="J2490" i="9" a="1"/>
  <c r="J2490" i="9" s="1"/>
  <c r="K2490" i="9" a="1"/>
  <c r="K2490" i="9" s="1"/>
  <c r="L2490" i="9"/>
  <c r="G2491" i="9" a="1"/>
  <c r="G2491" i="9" s="1"/>
  <c r="H2491" i="9"/>
  <c r="J2491" i="9" a="1"/>
  <c r="J2491" i="9" s="1"/>
  <c r="L2491" i="9"/>
  <c r="G2492" i="9" a="1"/>
  <c r="G2492" i="9" s="1"/>
  <c r="H2492" i="9"/>
  <c r="J2492" i="9" a="1"/>
  <c r="J2492" i="9" s="1"/>
  <c r="L2492" i="9"/>
  <c r="G2493" i="9" a="1"/>
  <c r="G2493" i="9" s="1"/>
  <c r="H2493" i="9"/>
  <c r="J2493" i="9" a="1"/>
  <c r="J2493" i="9" s="1"/>
  <c r="L2493" i="9"/>
  <c r="G2494" i="9" a="1"/>
  <c r="G2494" i="9" s="1"/>
  <c r="H2494" i="9"/>
  <c r="J2494" i="9" a="1"/>
  <c r="J2494" i="9" s="1"/>
  <c r="L2494" i="9"/>
  <c r="G2495" i="9" a="1"/>
  <c r="G2495" i="9" s="1"/>
  <c r="H2495" i="9"/>
  <c r="J2495" i="9" a="1"/>
  <c r="J2495" i="9" s="1"/>
  <c r="L2495" i="9"/>
  <c r="G2496" i="9" a="1"/>
  <c r="G2496" i="9" s="1"/>
  <c r="H2496" i="9"/>
  <c r="J2496" i="9" a="1"/>
  <c r="J2496" i="9" s="1"/>
  <c r="L2496" i="9"/>
  <c r="G2497" i="9" a="1"/>
  <c r="G2497" i="9" s="1"/>
  <c r="H2497" i="9"/>
  <c r="J2497" i="9" a="1"/>
  <c r="J2497" i="9" s="1"/>
  <c r="L2497" i="9"/>
  <c r="G2498" i="9" a="1"/>
  <c r="G2498" i="9" s="1"/>
  <c r="H2498" i="9"/>
  <c r="J2498" i="9" a="1"/>
  <c r="J2498" i="9" s="1"/>
  <c r="L2498" i="9"/>
  <c r="G2499" i="9" a="1"/>
  <c r="G2499" i="9" s="1"/>
  <c r="H2499" i="9"/>
  <c r="J2499" i="9" a="1"/>
  <c r="J2499" i="9" s="1"/>
  <c r="L2499" i="9"/>
  <c r="G2500" i="9" a="1"/>
  <c r="G2500" i="9" s="1"/>
  <c r="J2500" i="9" a="1"/>
  <c r="J2500" i="9" s="1"/>
  <c r="K2500" i="9" a="1"/>
  <c r="K2500" i="9" s="1"/>
  <c r="G2501" i="9" a="1"/>
  <c r="G2501" i="9" s="1"/>
  <c r="H2501" i="9"/>
  <c r="J2501" i="9" a="1"/>
  <c r="J2501" i="9" s="1"/>
  <c r="K2501" i="9" a="1"/>
  <c r="K2501" i="9" s="1"/>
  <c r="L2501" i="9"/>
  <c r="G2502" i="9" a="1"/>
  <c r="G2502" i="9" s="1"/>
  <c r="H2502" i="9"/>
  <c r="J2502" i="9" a="1"/>
  <c r="J2502" i="9" s="1"/>
  <c r="L2502" i="9"/>
  <c r="G2503" i="9" a="1"/>
  <c r="G2503" i="9" s="1"/>
  <c r="H2503" i="9"/>
  <c r="J2503" i="9" a="1"/>
  <c r="J2503" i="9" s="1"/>
  <c r="L2503" i="9"/>
  <c r="G2504" i="9" a="1"/>
  <c r="G2504" i="9" s="1"/>
  <c r="H2504" i="9"/>
  <c r="J2504" i="9" a="1"/>
  <c r="J2504" i="9" s="1"/>
  <c r="L2504" i="9"/>
  <c r="G2505" i="9" a="1"/>
  <c r="G2505" i="9" s="1"/>
  <c r="H2505" i="9"/>
  <c r="J2505" i="9" a="1"/>
  <c r="J2505" i="9" s="1"/>
  <c r="L2505" i="9"/>
  <c r="G2506" i="9" a="1"/>
  <c r="G2506" i="9" s="1"/>
  <c r="H2506" i="9"/>
  <c r="J2506" i="9" a="1"/>
  <c r="J2506" i="9" s="1"/>
  <c r="L2506" i="9"/>
  <c r="G2507" i="9" a="1"/>
  <c r="G2507" i="9" s="1"/>
  <c r="H2507" i="9"/>
  <c r="J2507" i="9" a="1"/>
  <c r="J2507" i="9" s="1"/>
  <c r="L2507" i="9"/>
  <c r="G2508" i="9" a="1"/>
  <c r="G2508" i="9" s="1"/>
  <c r="H2508" i="9"/>
  <c r="J2508" i="9" a="1"/>
  <c r="J2508" i="9" s="1"/>
  <c r="L2508" i="9"/>
  <c r="G2509" i="9" a="1"/>
  <c r="G2509" i="9" s="1"/>
  <c r="H2509" i="9"/>
  <c r="J2509" i="9" a="1"/>
  <c r="J2509" i="9" s="1"/>
  <c r="L2509" i="9"/>
  <c r="G2510" i="9" a="1"/>
  <c r="G2510" i="9" s="1"/>
  <c r="H2510" i="9"/>
  <c r="J2510" i="9" a="1"/>
  <c r="J2510" i="9" s="1"/>
  <c r="L2510" i="9"/>
  <c r="G2511" i="9" a="1"/>
  <c r="G2511" i="9" s="1"/>
  <c r="H2511" i="9"/>
  <c r="J2511" i="9" a="1"/>
  <c r="J2511" i="9" s="1"/>
  <c r="L2511" i="9"/>
  <c r="G2512" i="9" a="1"/>
  <c r="G2512" i="9" s="1"/>
  <c r="H2512" i="9"/>
  <c r="J2512" i="9" a="1"/>
  <c r="J2512" i="9" s="1"/>
  <c r="L2512" i="9"/>
  <c r="G2513" i="9" a="1"/>
  <c r="G2513" i="9" s="1"/>
  <c r="H2513" i="9"/>
  <c r="J2513" i="9" a="1"/>
  <c r="J2513" i="9" s="1"/>
  <c r="L2513" i="9"/>
  <c r="G2514" i="9" a="1"/>
  <c r="G2514" i="9" s="1"/>
  <c r="J2514" i="9" a="1"/>
  <c r="J2514" i="9" s="1"/>
  <c r="K2514" i="9" a="1"/>
  <c r="K2514" i="9" s="1"/>
  <c r="G2515" i="9" a="1"/>
  <c r="G2515" i="9" s="1"/>
  <c r="H2515" i="9"/>
  <c r="J2515" i="9" a="1"/>
  <c r="J2515" i="9" s="1"/>
  <c r="K2515" i="9" a="1"/>
  <c r="K2515" i="9" s="1"/>
  <c r="L2515" i="9"/>
  <c r="G2516" i="9" a="1"/>
  <c r="G2516" i="9" s="1"/>
  <c r="H2516" i="9"/>
  <c r="J2516" i="9" a="1"/>
  <c r="J2516" i="9" s="1"/>
  <c r="L2516" i="9"/>
  <c r="G2517" i="9" a="1"/>
  <c r="G2517" i="9" s="1"/>
  <c r="H2517" i="9"/>
  <c r="J2517" i="9" a="1"/>
  <c r="J2517" i="9" s="1"/>
  <c r="L2517" i="9"/>
  <c r="G2518" i="9" a="1"/>
  <c r="G2518" i="9" s="1"/>
  <c r="H2518" i="9"/>
  <c r="J2518" i="9" a="1"/>
  <c r="J2518" i="9" s="1"/>
  <c r="L2518" i="9"/>
  <c r="G2519" i="9" a="1"/>
  <c r="G2519" i="9" s="1"/>
  <c r="H2519" i="9"/>
  <c r="J2519" i="9" a="1"/>
  <c r="J2519" i="9" s="1"/>
  <c r="L2519" i="9"/>
  <c r="G2520" i="9" a="1"/>
  <c r="G2520" i="9" s="1"/>
  <c r="H2520" i="9"/>
  <c r="J2520" i="9" a="1"/>
  <c r="J2520" i="9" s="1"/>
  <c r="L2520" i="9"/>
  <c r="G2521" i="9" a="1"/>
  <c r="G2521" i="9" s="1"/>
  <c r="H2521" i="9"/>
  <c r="J2521" i="9" a="1"/>
  <c r="J2521" i="9" s="1"/>
  <c r="L2521" i="9"/>
  <c r="G2522" i="9" a="1"/>
  <c r="G2522" i="9" s="1"/>
  <c r="H2522" i="9"/>
  <c r="J2522" i="9" a="1"/>
  <c r="J2522" i="9" s="1"/>
  <c r="L2522" i="9"/>
  <c r="G2523" i="9" a="1"/>
  <c r="G2523" i="9" s="1"/>
  <c r="H2523" i="9"/>
  <c r="J2523" i="9" a="1"/>
  <c r="J2523" i="9" s="1"/>
  <c r="L2523" i="9"/>
  <c r="G2524" i="9" a="1"/>
  <c r="G2524" i="9" s="1"/>
  <c r="H2524" i="9"/>
  <c r="J2524" i="9" a="1"/>
  <c r="J2524" i="9" s="1"/>
  <c r="L2524" i="9"/>
  <c r="G2525" i="9" a="1"/>
  <c r="G2525" i="9" s="1"/>
  <c r="H2525" i="9"/>
  <c r="J2525" i="9" a="1"/>
  <c r="J2525" i="9" s="1"/>
  <c r="L2525" i="9"/>
  <c r="G2526" i="9" a="1"/>
  <c r="G2526" i="9" s="1"/>
  <c r="H2526" i="9"/>
  <c r="J2526" i="9" a="1"/>
  <c r="J2526" i="9" s="1"/>
  <c r="K2526" i="9" s="1" a="1"/>
  <c r="K2526" i="9" s="1"/>
  <c r="L2526" i="9"/>
  <c r="G2527" i="9" a="1"/>
  <c r="G2527" i="9" s="1"/>
  <c r="J2527" i="9" a="1"/>
  <c r="J2527" i="9" s="1"/>
  <c r="K2527" i="9" a="1"/>
  <c r="K2527" i="9" s="1"/>
  <c r="G2528" i="9" a="1"/>
  <c r="G2528" i="9" s="1"/>
  <c r="H2528" i="9"/>
  <c r="J2528" i="9" a="1"/>
  <c r="J2528" i="9" s="1"/>
  <c r="K2528" i="9" a="1"/>
  <c r="K2528" i="9" s="1"/>
  <c r="L2528" i="9"/>
  <c r="G2529" i="9" a="1"/>
  <c r="G2529" i="9" s="1"/>
  <c r="H2529" i="9"/>
  <c r="J2529" i="9" a="1"/>
  <c r="J2529" i="9" s="1"/>
  <c r="L2529" i="9"/>
  <c r="G2530" i="9" a="1"/>
  <c r="G2530" i="9" s="1"/>
  <c r="H2530" i="9"/>
  <c r="J2530" i="9" a="1"/>
  <c r="J2530" i="9" s="1"/>
  <c r="L2530" i="9"/>
  <c r="G2531" i="9" a="1"/>
  <c r="G2531" i="9" s="1"/>
  <c r="H2531" i="9"/>
  <c r="J2531" i="9" a="1"/>
  <c r="J2531" i="9" s="1"/>
  <c r="L2531" i="9"/>
  <c r="G2532" i="9" a="1"/>
  <c r="G2532" i="9" s="1"/>
  <c r="H2532" i="9"/>
  <c r="J2532" i="9" a="1"/>
  <c r="J2532" i="9" s="1"/>
  <c r="L2532" i="9"/>
  <c r="G2533" i="9" a="1"/>
  <c r="G2533" i="9" s="1"/>
  <c r="H2533" i="9"/>
  <c r="J2533" i="9" a="1"/>
  <c r="J2533" i="9" s="1"/>
  <c r="L2533" i="9"/>
  <c r="G2534" i="9" a="1"/>
  <c r="G2534" i="9" s="1"/>
  <c r="H2534" i="9"/>
  <c r="J2534" i="9" a="1"/>
  <c r="J2534" i="9" s="1"/>
  <c r="L2534" i="9"/>
  <c r="G2535" i="9" a="1"/>
  <c r="G2535" i="9" s="1"/>
  <c r="H2535" i="9"/>
  <c r="J2535" i="9" a="1"/>
  <c r="J2535" i="9" s="1"/>
  <c r="L2535" i="9"/>
  <c r="G2536" i="9" a="1"/>
  <c r="G2536" i="9" s="1"/>
  <c r="H2536" i="9"/>
  <c r="J2536" i="9" a="1"/>
  <c r="J2536" i="9" s="1"/>
  <c r="L2536" i="9"/>
  <c r="G2537" i="9" a="1"/>
  <c r="G2537" i="9" s="1"/>
  <c r="H2537" i="9"/>
  <c r="J2537" i="9" a="1"/>
  <c r="J2537" i="9" s="1"/>
  <c r="L2537" i="9"/>
  <c r="G2538" i="9" a="1"/>
  <c r="G2538" i="9" s="1"/>
  <c r="H2538" i="9"/>
  <c r="J2538" i="9" a="1"/>
  <c r="J2538" i="9" s="1"/>
  <c r="L2538" i="9"/>
  <c r="G2539" i="9" a="1"/>
  <c r="G2539" i="9" s="1"/>
  <c r="H2539" i="9"/>
  <c r="J2539" i="9" a="1"/>
  <c r="J2539" i="9" s="1"/>
  <c r="K2539" i="9" s="1" a="1"/>
  <c r="K2539" i="9" s="1"/>
  <c r="L2539" i="9"/>
  <c r="G2540" i="9" a="1"/>
  <c r="G2540" i="9" s="1"/>
  <c r="J2540" i="9" a="1"/>
  <c r="J2540" i="9" s="1"/>
  <c r="K2540" i="9" a="1"/>
  <c r="K2540" i="9" s="1"/>
  <c r="G2541" i="9" a="1"/>
  <c r="G2541" i="9" s="1"/>
  <c r="H2541" i="9"/>
  <c r="J2541" i="9" a="1"/>
  <c r="J2541" i="9" s="1"/>
  <c r="K2541" i="9" a="1"/>
  <c r="K2541" i="9" s="1"/>
  <c r="L2541" i="9"/>
  <c r="G2542" i="9" a="1"/>
  <c r="G2542" i="9" s="1"/>
  <c r="H2542" i="9"/>
  <c r="J2542" i="9" a="1"/>
  <c r="J2542" i="9" s="1"/>
  <c r="L2542" i="9"/>
  <c r="G2543" i="9" a="1"/>
  <c r="G2543" i="9" s="1"/>
  <c r="H2543" i="9"/>
  <c r="J2543" i="9" a="1"/>
  <c r="J2543" i="9" s="1"/>
  <c r="L2543" i="9"/>
  <c r="G2544" i="9" a="1"/>
  <c r="G2544" i="9" s="1"/>
  <c r="H2544" i="9"/>
  <c r="J2544" i="9" a="1"/>
  <c r="J2544" i="9" s="1"/>
  <c r="L2544" i="9"/>
  <c r="G2545" i="9" a="1"/>
  <c r="G2545" i="9" s="1"/>
  <c r="H2545" i="9"/>
  <c r="J2545" i="9" a="1"/>
  <c r="J2545" i="9" s="1"/>
  <c r="L2545" i="9"/>
  <c r="G2546" i="9" a="1"/>
  <c r="G2546" i="9" s="1"/>
  <c r="H2546" i="9"/>
  <c r="J2546" i="9" a="1"/>
  <c r="J2546" i="9" s="1"/>
  <c r="L2546" i="9"/>
  <c r="G2547" i="9" a="1"/>
  <c r="G2547" i="9" s="1"/>
  <c r="H2547" i="9"/>
  <c r="J2547" i="9" a="1"/>
  <c r="J2547" i="9" s="1"/>
  <c r="L2547" i="9"/>
  <c r="G2548" i="9" a="1"/>
  <c r="G2548" i="9" s="1"/>
  <c r="H2548" i="9"/>
  <c r="J2548" i="9" a="1"/>
  <c r="J2548" i="9" s="1"/>
  <c r="L2548" i="9"/>
  <c r="G2549" i="9" a="1"/>
  <c r="G2549" i="9" s="1"/>
  <c r="H2549" i="9"/>
  <c r="J2549" i="9" a="1"/>
  <c r="J2549" i="9" s="1"/>
  <c r="L2549" i="9"/>
  <c r="G2550" i="9" a="1"/>
  <c r="G2550" i="9" s="1"/>
  <c r="H2550" i="9"/>
  <c r="J2550" i="9" a="1"/>
  <c r="J2550" i="9" s="1"/>
  <c r="L2550" i="9"/>
  <c r="G2551" i="9" a="1"/>
  <c r="G2551" i="9" s="1"/>
  <c r="H2551" i="9"/>
  <c r="J2551" i="9" a="1"/>
  <c r="J2551" i="9" s="1"/>
  <c r="L2551" i="9"/>
  <c r="G2552" i="9" a="1"/>
  <c r="G2552" i="9" s="1"/>
  <c r="H2552" i="9"/>
  <c r="J2552" i="9" a="1"/>
  <c r="J2552" i="9" s="1"/>
  <c r="K2552" i="9" s="1" a="1"/>
  <c r="K2552" i="9" s="1"/>
  <c r="L2552" i="9"/>
  <c r="G2553" i="9" a="1"/>
  <c r="G2553" i="9" s="1"/>
  <c r="J2553" i="9" a="1"/>
  <c r="J2553" i="9" s="1"/>
  <c r="K2553" i="9" a="1"/>
  <c r="K2553" i="9" s="1"/>
  <c r="G2554" i="9" a="1"/>
  <c r="G2554" i="9" s="1"/>
  <c r="H2554" i="9"/>
  <c r="J2554" i="9" a="1"/>
  <c r="J2554" i="9" s="1"/>
  <c r="K2554" i="9" a="1"/>
  <c r="K2554" i="9" s="1"/>
  <c r="L2554" i="9"/>
  <c r="G2555" i="9" a="1"/>
  <c r="G2555" i="9" s="1"/>
  <c r="H2555" i="9"/>
  <c r="J2555" i="9" a="1"/>
  <c r="J2555" i="9" s="1"/>
  <c r="L2555" i="9"/>
  <c r="G2556" i="9" a="1"/>
  <c r="G2556" i="9" s="1"/>
  <c r="H2556" i="9"/>
  <c r="J2556" i="9" a="1"/>
  <c r="J2556" i="9" s="1"/>
  <c r="L2556" i="9"/>
  <c r="G2557" i="9" a="1"/>
  <c r="G2557" i="9" s="1"/>
  <c r="H2557" i="9"/>
  <c r="J2557" i="9" a="1"/>
  <c r="J2557" i="9" s="1"/>
  <c r="L2557" i="9"/>
  <c r="G2558" i="9" a="1"/>
  <c r="G2558" i="9" s="1"/>
  <c r="H2558" i="9"/>
  <c r="J2558" i="9" a="1"/>
  <c r="J2558" i="9" s="1"/>
  <c r="L2558" i="9"/>
  <c r="G2559" i="9" a="1"/>
  <c r="G2559" i="9" s="1"/>
  <c r="H2559" i="9"/>
  <c r="J2559" i="9" a="1"/>
  <c r="J2559" i="9" s="1"/>
  <c r="L2559" i="9"/>
  <c r="G2560" i="9" a="1"/>
  <c r="G2560" i="9" s="1"/>
  <c r="H2560" i="9"/>
  <c r="J2560" i="9" a="1"/>
  <c r="J2560" i="9" s="1"/>
  <c r="L2560" i="9"/>
  <c r="G2561" i="9" a="1"/>
  <c r="G2561" i="9" s="1"/>
  <c r="H2561" i="9"/>
  <c r="J2561" i="9" a="1"/>
  <c r="J2561" i="9" s="1"/>
  <c r="L2561" i="9"/>
  <c r="G2562" i="9" a="1"/>
  <c r="G2562" i="9" s="1"/>
  <c r="H2562" i="9"/>
  <c r="J2562" i="9" a="1"/>
  <c r="J2562" i="9" s="1"/>
  <c r="L2562" i="9"/>
  <c r="G2563" i="9" a="1"/>
  <c r="G2563" i="9" s="1"/>
  <c r="H2563" i="9"/>
  <c r="J2563" i="9" a="1"/>
  <c r="J2563" i="9" s="1"/>
  <c r="L2563" i="9"/>
  <c r="G2564" i="9" a="1"/>
  <c r="G2564" i="9" s="1"/>
  <c r="H2564" i="9"/>
  <c r="J2564" i="9" a="1"/>
  <c r="J2564" i="9" s="1"/>
  <c r="L2564" i="9"/>
  <c r="G2565" i="9" a="1"/>
  <c r="G2565" i="9" s="1"/>
  <c r="H2565" i="9"/>
  <c r="J2565" i="9" a="1"/>
  <c r="J2565" i="9" s="1"/>
  <c r="L2565" i="9"/>
  <c r="G2566" i="9" a="1"/>
  <c r="G2566" i="9" s="1"/>
  <c r="J2566" i="9" a="1"/>
  <c r="J2566" i="9" s="1"/>
  <c r="K2566" i="9" a="1"/>
  <c r="K2566" i="9" s="1"/>
  <c r="G2567" i="9" a="1"/>
  <c r="G2567" i="9" s="1"/>
  <c r="H2567" i="9"/>
  <c r="J2567" i="9" a="1"/>
  <c r="J2567" i="9" s="1"/>
  <c r="K2567" i="9" a="1"/>
  <c r="K2567" i="9" s="1"/>
  <c r="L2567" i="9"/>
  <c r="G2568" i="9" a="1"/>
  <c r="G2568" i="9" s="1"/>
  <c r="H2568" i="9"/>
  <c r="J2568" i="9" a="1"/>
  <c r="J2568" i="9" s="1"/>
  <c r="L2568" i="9"/>
  <c r="G2569" i="9" a="1"/>
  <c r="G2569" i="9" s="1"/>
  <c r="H2569" i="9"/>
  <c r="J2569" i="9" a="1"/>
  <c r="J2569" i="9" s="1"/>
  <c r="L2569" i="9"/>
  <c r="G2570" i="9" a="1"/>
  <c r="G2570" i="9" s="1"/>
  <c r="H2570" i="9"/>
  <c r="J2570" i="9" a="1"/>
  <c r="J2570" i="9" s="1"/>
  <c r="L2570" i="9"/>
  <c r="G2571" i="9" a="1"/>
  <c r="G2571" i="9" s="1"/>
  <c r="H2571" i="9"/>
  <c r="J2571" i="9" a="1"/>
  <c r="J2571" i="9" s="1"/>
  <c r="L2571" i="9"/>
  <c r="G2572" i="9" a="1"/>
  <c r="G2572" i="9" s="1"/>
  <c r="H2572" i="9"/>
  <c r="J2572" i="9" a="1"/>
  <c r="J2572" i="9" s="1"/>
  <c r="L2572" i="9"/>
  <c r="G2573" i="9" a="1"/>
  <c r="G2573" i="9" s="1"/>
  <c r="H2573" i="9"/>
  <c r="J2573" i="9" a="1"/>
  <c r="J2573" i="9" s="1"/>
  <c r="L2573" i="9"/>
  <c r="G2574" i="9" a="1"/>
  <c r="G2574" i="9" s="1"/>
  <c r="H2574" i="9"/>
  <c r="J2574" i="9" a="1"/>
  <c r="J2574" i="9" s="1"/>
  <c r="L2574" i="9"/>
  <c r="G2575" i="9" a="1"/>
  <c r="G2575" i="9" s="1"/>
  <c r="H2575" i="9"/>
  <c r="J2575" i="9" a="1"/>
  <c r="J2575" i="9" s="1"/>
  <c r="L2575" i="9"/>
  <c r="G2576" i="9" a="1"/>
  <c r="G2576" i="9" s="1"/>
  <c r="H2576" i="9"/>
  <c r="J2576" i="9" a="1"/>
  <c r="J2576" i="9" s="1"/>
  <c r="L2576" i="9"/>
  <c r="G2577" i="9" a="1"/>
  <c r="G2577" i="9" s="1"/>
  <c r="H2577" i="9"/>
  <c r="J2577" i="9" a="1"/>
  <c r="J2577" i="9" s="1"/>
  <c r="L2577" i="9"/>
  <c r="G2578" i="9" a="1"/>
  <c r="G2578" i="9" s="1"/>
  <c r="H2578" i="9"/>
  <c r="J2578" i="9" a="1"/>
  <c r="J2578" i="9" s="1"/>
  <c r="L2578" i="9"/>
  <c r="G2579" i="9" a="1"/>
  <c r="G2579" i="9" s="1"/>
  <c r="J2579" i="9" a="1"/>
  <c r="J2579" i="9" s="1"/>
  <c r="K2579" i="9" a="1"/>
  <c r="K2579" i="9" s="1"/>
  <c r="G2580" i="9" a="1"/>
  <c r="G2580" i="9" s="1"/>
  <c r="H2580" i="9"/>
  <c r="J2580" i="9" a="1"/>
  <c r="J2580" i="9" s="1"/>
  <c r="K2580" i="9" a="1"/>
  <c r="K2580" i="9" s="1"/>
  <c r="L2580" i="9"/>
  <c r="G2581" i="9" a="1"/>
  <c r="G2581" i="9" s="1"/>
  <c r="H2581" i="9"/>
  <c r="J2581" i="9" a="1"/>
  <c r="J2581" i="9" s="1"/>
  <c r="L2581" i="9"/>
  <c r="G2582" i="9" a="1"/>
  <c r="G2582" i="9" s="1"/>
  <c r="H2582" i="9"/>
  <c r="J2582" i="9" a="1"/>
  <c r="J2582" i="9" s="1"/>
  <c r="L2582" i="9"/>
  <c r="G2583" i="9" a="1"/>
  <c r="G2583" i="9" s="1"/>
  <c r="H2583" i="9"/>
  <c r="J2583" i="9" a="1"/>
  <c r="J2583" i="9" s="1"/>
  <c r="L2583" i="9"/>
  <c r="G2584" i="9" a="1"/>
  <c r="G2584" i="9" s="1"/>
  <c r="H2584" i="9"/>
  <c r="J2584" i="9" a="1"/>
  <c r="J2584" i="9" s="1"/>
  <c r="L2584" i="9"/>
  <c r="G2585" i="9" a="1"/>
  <c r="G2585" i="9" s="1"/>
  <c r="H2585" i="9"/>
  <c r="J2585" i="9" a="1"/>
  <c r="J2585" i="9" s="1"/>
  <c r="L2585" i="9"/>
  <c r="G2586" i="9" a="1"/>
  <c r="G2586" i="9" s="1"/>
  <c r="H2586" i="9"/>
  <c r="J2586" i="9" a="1"/>
  <c r="J2586" i="9" s="1"/>
  <c r="L2586" i="9"/>
  <c r="G2587" i="9" a="1"/>
  <c r="G2587" i="9" s="1"/>
  <c r="H2587" i="9"/>
  <c r="J2587" i="9" a="1"/>
  <c r="J2587" i="9" s="1"/>
  <c r="L2587" i="9"/>
  <c r="G2588" i="9" a="1"/>
  <c r="G2588" i="9" s="1"/>
  <c r="H2588" i="9"/>
  <c r="J2588" i="9" a="1"/>
  <c r="J2588" i="9" s="1"/>
  <c r="L2588" i="9"/>
  <c r="G2589" i="9" a="1"/>
  <c r="G2589" i="9" s="1"/>
  <c r="H2589" i="9"/>
  <c r="J2589" i="9" a="1"/>
  <c r="J2589" i="9" s="1"/>
  <c r="L2589" i="9"/>
  <c r="G2590" i="9" a="1"/>
  <c r="G2590" i="9" s="1"/>
  <c r="H2590" i="9"/>
  <c r="J2590" i="9" a="1"/>
  <c r="J2590" i="9" s="1"/>
  <c r="K2590" i="9" s="1" a="1"/>
  <c r="K2590" i="9" s="1"/>
  <c r="L2590" i="9"/>
  <c r="G2591" i="9" a="1"/>
  <c r="G2591" i="9" s="1"/>
  <c r="J2591" i="9" a="1"/>
  <c r="J2591" i="9" s="1"/>
  <c r="K2591" i="9" a="1"/>
  <c r="K2591" i="9" s="1"/>
  <c r="G2592" i="9" a="1"/>
  <c r="G2592" i="9" s="1"/>
  <c r="H2592" i="9"/>
  <c r="J2592" i="9" a="1"/>
  <c r="J2592" i="9" s="1"/>
  <c r="K2592" i="9" a="1"/>
  <c r="K2592" i="9" s="1"/>
  <c r="L2592" i="9"/>
  <c r="G2593" i="9" a="1"/>
  <c r="G2593" i="9" s="1"/>
  <c r="H2593" i="9"/>
  <c r="J2593" i="9" a="1"/>
  <c r="J2593" i="9" s="1"/>
  <c r="L2593" i="9"/>
  <c r="G2594" i="9" a="1"/>
  <c r="G2594" i="9" s="1"/>
  <c r="H2594" i="9"/>
  <c r="J2594" i="9" a="1"/>
  <c r="J2594" i="9" s="1"/>
  <c r="L2594" i="9"/>
  <c r="G2595" i="9" a="1"/>
  <c r="G2595" i="9" s="1"/>
  <c r="H2595" i="9"/>
  <c r="J2595" i="9" a="1"/>
  <c r="J2595" i="9" s="1"/>
  <c r="L2595" i="9"/>
  <c r="G2596" i="9" a="1"/>
  <c r="G2596" i="9" s="1"/>
  <c r="H2596" i="9"/>
  <c r="J2596" i="9" a="1"/>
  <c r="J2596" i="9" s="1"/>
  <c r="L2596" i="9"/>
  <c r="G2597" i="9" a="1"/>
  <c r="G2597" i="9" s="1"/>
  <c r="H2597" i="9"/>
  <c r="J2597" i="9" a="1"/>
  <c r="J2597" i="9" s="1"/>
  <c r="L2597" i="9"/>
  <c r="G2598" i="9" a="1"/>
  <c r="G2598" i="9" s="1"/>
  <c r="H2598" i="9"/>
  <c r="J2598" i="9" a="1"/>
  <c r="J2598" i="9" s="1"/>
  <c r="L2598" i="9"/>
  <c r="G2599" i="9" a="1"/>
  <c r="G2599" i="9" s="1"/>
  <c r="H2599" i="9"/>
  <c r="J2599" i="9" a="1"/>
  <c r="J2599" i="9" s="1"/>
  <c r="L2599" i="9"/>
  <c r="G2600" i="9" a="1"/>
  <c r="G2600" i="9" s="1"/>
  <c r="H2600" i="9"/>
  <c r="J2600" i="9" a="1"/>
  <c r="J2600" i="9" s="1"/>
  <c r="L2600" i="9"/>
  <c r="G2601" i="9" a="1"/>
  <c r="G2601" i="9" s="1"/>
  <c r="H2601" i="9"/>
  <c r="J2601" i="9" a="1"/>
  <c r="J2601" i="9" s="1"/>
  <c r="L2601" i="9"/>
  <c r="G2602" i="9" a="1"/>
  <c r="G2602" i="9" s="1"/>
  <c r="H2602" i="9"/>
  <c r="J2602" i="9" a="1"/>
  <c r="J2602" i="9" s="1"/>
  <c r="L2602" i="9"/>
  <c r="G2603" i="9" a="1"/>
  <c r="G2603" i="9" s="1"/>
  <c r="H2603" i="9"/>
  <c r="J2603" i="9" a="1"/>
  <c r="J2603" i="9" s="1"/>
  <c r="L2603" i="9"/>
  <c r="G2604" i="9" a="1"/>
  <c r="G2604" i="9" s="1"/>
  <c r="H2604" i="9"/>
  <c r="J2604" i="9" a="1"/>
  <c r="J2604" i="9" s="1"/>
  <c r="L2604" i="9"/>
  <c r="G2605" i="9" a="1"/>
  <c r="G2605" i="9" s="1"/>
  <c r="H2605" i="9"/>
  <c r="J2605" i="9" a="1"/>
  <c r="J2605" i="9" s="1"/>
  <c r="K2605" i="9" s="1" a="1"/>
  <c r="K2605" i="9" s="1"/>
  <c r="L2605" i="9"/>
  <c r="G2606" i="9" a="1"/>
  <c r="G2606" i="9" s="1"/>
  <c r="J2606" i="9" a="1"/>
  <c r="J2606" i="9" s="1"/>
  <c r="K2606" i="9" a="1"/>
  <c r="K2606" i="9" s="1"/>
  <c r="G2607" i="9" a="1"/>
  <c r="G2607" i="9" s="1"/>
  <c r="H2607" i="9"/>
  <c r="J2607" i="9" a="1"/>
  <c r="J2607" i="9" s="1"/>
  <c r="K2607" i="9" a="1"/>
  <c r="K2607" i="9" s="1"/>
  <c r="L2607" i="9"/>
  <c r="G2608" i="9" a="1"/>
  <c r="G2608" i="9" s="1"/>
  <c r="H2608" i="9"/>
  <c r="J2608" i="9" a="1"/>
  <c r="J2608" i="9" s="1"/>
  <c r="L2608" i="9"/>
  <c r="G2609" i="9" a="1"/>
  <c r="G2609" i="9" s="1"/>
  <c r="H2609" i="9"/>
  <c r="J2609" i="9" a="1"/>
  <c r="J2609" i="9" s="1"/>
  <c r="L2609" i="9"/>
  <c r="G2610" i="9" a="1"/>
  <c r="G2610" i="9" s="1"/>
  <c r="H2610" i="9"/>
  <c r="J2610" i="9" a="1"/>
  <c r="J2610" i="9" s="1"/>
  <c r="L2610" i="9"/>
  <c r="G2611" i="9" a="1"/>
  <c r="G2611" i="9" s="1"/>
  <c r="H2611" i="9"/>
  <c r="J2611" i="9" a="1"/>
  <c r="J2611" i="9" s="1"/>
  <c r="L2611" i="9"/>
  <c r="G2612" i="9" a="1"/>
  <c r="G2612" i="9" s="1"/>
  <c r="H2612" i="9"/>
  <c r="J2612" i="9" a="1"/>
  <c r="J2612" i="9" s="1"/>
  <c r="L2612" i="9"/>
  <c r="G2613" i="9" a="1"/>
  <c r="G2613" i="9" s="1"/>
  <c r="H2613" i="9"/>
  <c r="J2613" i="9" a="1"/>
  <c r="J2613" i="9" s="1"/>
  <c r="L2613" i="9"/>
  <c r="G2614" i="9" a="1"/>
  <c r="G2614" i="9" s="1"/>
  <c r="H2614" i="9"/>
  <c r="J2614" i="9" a="1"/>
  <c r="J2614" i="9" s="1"/>
  <c r="L2614" i="9"/>
  <c r="G2615" i="9" a="1"/>
  <c r="G2615" i="9" s="1"/>
  <c r="H2615" i="9"/>
  <c r="J2615" i="9" a="1"/>
  <c r="J2615" i="9" s="1"/>
  <c r="L2615" i="9"/>
  <c r="G2616" i="9" a="1"/>
  <c r="G2616" i="9" s="1"/>
  <c r="H2616" i="9"/>
  <c r="J2616" i="9" a="1"/>
  <c r="J2616" i="9" s="1"/>
  <c r="L2616" i="9"/>
  <c r="G2617" i="9" a="1"/>
  <c r="G2617" i="9" s="1"/>
  <c r="H2617" i="9"/>
  <c r="J2617" i="9" a="1"/>
  <c r="J2617" i="9" s="1"/>
  <c r="L2617" i="9"/>
  <c r="G2618" i="9" a="1"/>
  <c r="G2618" i="9" s="1"/>
  <c r="H2618" i="9"/>
  <c r="J2618" i="9" a="1"/>
  <c r="J2618" i="9" s="1"/>
  <c r="L2618" i="9"/>
  <c r="G2619" i="9" a="1"/>
  <c r="G2619" i="9" s="1"/>
  <c r="H2619" i="9"/>
  <c r="J2619" i="9" a="1"/>
  <c r="J2619" i="9" s="1"/>
  <c r="L2619" i="9"/>
  <c r="G2620" i="9" a="1"/>
  <c r="G2620" i="9" s="1"/>
  <c r="H2620" i="9"/>
  <c r="J2620" i="9" a="1"/>
  <c r="J2620" i="9" s="1"/>
  <c r="L2620" i="9"/>
  <c r="G2621" i="9" a="1"/>
  <c r="G2621" i="9" s="1"/>
  <c r="J2621" i="9" a="1"/>
  <c r="J2621" i="9" s="1"/>
  <c r="K2621" i="9" a="1"/>
  <c r="K2621" i="9" s="1"/>
  <c r="G2622" i="9" a="1"/>
  <c r="G2622" i="9" s="1"/>
  <c r="H2622" i="9"/>
  <c r="J2622" i="9" a="1"/>
  <c r="J2622" i="9" s="1"/>
  <c r="K2622" i="9" a="1"/>
  <c r="K2622" i="9" s="1"/>
  <c r="L2622" i="9"/>
  <c r="G2623" i="9" a="1"/>
  <c r="G2623" i="9" s="1"/>
  <c r="H2623" i="9"/>
  <c r="J2623" i="9" a="1"/>
  <c r="J2623" i="9" s="1"/>
  <c r="L2623" i="9"/>
  <c r="G2624" i="9" a="1"/>
  <c r="G2624" i="9" s="1"/>
  <c r="H2624" i="9"/>
  <c r="J2624" i="9" a="1"/>
  <c r="J2624" i="9" s="1"/>
  <c r="L2624" i="9"/>
  <c r="G2625" i="9" a="1"/>
  <c r="G2625" i="9" s="1"/>
  <c r="H2625" i="9"/>
  <c r="J2625" i="9" a="1"/>
  <c r="J2625" i="9" s="1"/>
  <c r="L2625" i="9"/>
  <c r="G2626" i="9" a="1"/>
  <c r="G2626" i="9" s="1"/>
  <c r="H2626" i="9"/>
  <c r="J2626" i="9" a="1"/>
  <c r="J2626" i="9" s="1"/>
  <c r="L2626" i="9"/>
  <c r="G2627" i="9" a="1"/>
  <c r="G2627" i="9" s="1"/>
  <c r="H2627" i="9"/>
  <c r="J2627" i="9" a="1"/>
  <c r="J2627" i="9" s="1"/>
  <c r="L2627" i="9"/>
  <c r="G2628" i="9" a="1"/>
  <c r="G2628" i="9" s="1"/>
  <c r="H2628" i="9"/>
  <c r="J2628" i="9" a="1"/>
  <c r="J2628" i="9" s="1"/>
  <c r="L2628" i="9"/>
  <c r="G2629" i="9" a="1"/>
  <c r="G2629" i="9" s="1"/>
  <c r="H2629" i="9"/>
  <c r="J2629" i="9" a="1"/>
  <c r="J2629" i="9" s="1"/>
  <c r="L2629" i="9"/>
  <c r="G2630" i="9" a="1"/>
  <c r="G2630" i="9" s="1"/>
  <c r="H2630" i="9"/>
  <c r="J2630" i="9" a="1"/>
  <c r="J2630" i="9" s="1"/>
  <c r="L2630" i="9"/>
  <c r="G2631" i="9" a="1"/>
  <c r="G2631" i="9" s="1"/>
  <c r="H2631" i="9"/>
  <c r="J2631" i="9" a="1"/>
  <c r="J2631" i="9" s="1"/>
  <c r="L2631" i="9"/>
  <c r="G2632" i="9" a="1"/>
  <c r="G2632" i="9" s="1"/>
  <c r="H2632" i="9"/>
  <c r="J2632" i="9" a="1"/>
  <c r="J2632" i="9" s="1"/>
  <c r="L2632" i="9"/>
  <c r="G2633" i="9" a="1"/>
  <c r="G2633" i="9" s="1"/>
  <c r="H2633" i="9"/>
  <c r="J2633" i="9" a="1"/>
  <c r="J2633" i="9" s="1"/>
  <c r="L2633" i="9"/>
  <c r="G2634" i="9" a="1"/>
  <c r="G2634" i="9" s="1"/>
  <c r="H2634" i="9"/>
  <c r="J2634" i="9" a="1"/>
  <c r="J2634" i="9" s="1"/>
  <c r="L2634" i="9"/>
  <c r="G2635" i="9" a="1"/>
  <c r="G2635" i="9" s="1"/>
  <c r="H2635" i="9"/>
  <c r="J2635" i="9" a="1"/>
  <c r="J2635" i="9" s="1"/>
  <c r="L2635" i="9"/>
  <c r="G2636" i="9" a="1"/>
  <c r="G2636" i="9" s="1"/>
  <c r="H2636" i="9"/>
  <c r="J2636" i="9" a="1"/>
  <c r="J2636" i="9" s="1"/>
  <c r="L2636" i="9"/>
  <c r="G2637" i="9" a="1"/>
  <c r="G2637" i="9" s="1"/>
  <c r="J2637" i="9" a="1"/>
  <c r="J2637" i="9" s="1"/>
  <c r="K2637" i="9" a="1"/>
  <c r="K2637" i="9" s="1"/>
  <c r="G2638" i="9" a="1"/>
  <c r="G2638" i="9" s="1"/>
  <c r="H2638" i="9"/>
  <c r="J2638" i="9" a="1"/>
  <c r="J2638" i="9" s="1"/>
  <c r="K2638" i="9" a="1"/>
  <c r="K2638" i="9" s="1"/>
  <c r="L2638" i="9"/>
  <c r="G2639" i="9" a="1"/>
  <c r="G2639" i="9" s="1"/>
  <c r="H2639" i="9"/>
  <c r="J2639" i="9" a="1"/>
  <c r="J2639" i="9" s="1"/>
  <c r="L2639" i="9"/>
  <c r="G2640" i="9" a="1"/>
  <c r="G2640" i="9" s="1"/>
  <c r="H2640" i="9"/>
  <c r="J2640" i="9" a="1"/>
  <c r="J2640" i="9" s="1"/>
  <c r="L2640" i="9"/>
  <c r="G2641" i="9" a="1"/>
  <c r="G2641" i="9" s="1"/>
  <c r="H2641" i="9"/>
  <c r="J2641" i="9" a="1"/>
  <c r="J2641" i="9" s="1"/>
  <c r="L2641" i="9"/>
  <c r="G2642" i="9" a="1"/>
  <c r="G2642" i="9" s="1"/>
  <c r="H2642" i="9"/>
  <c r="J2642" i="9" a="1"/>
  <c r="J2642" i="9" s="1"/>
  <c r="L2642" i="9"/>
  <c r="G2643" i="9" a="1"/>
  <c r="G2643" i="9" s="1"/>
  <c r="H2643" i="9"/>
  <c r="J2643" i="9" a="1"/>
  <c r="J2643" i="9" s="1"/>
  <c r="L2643" i="9"/>
  <c r="G2644" i="9" a="1"/>
  <c r="G2644" i="9" s="1"/>
  <c r="H2644" i="9"/>
  <c r="J2644" i="9" a="1"/>
  <c r="J2644" i="9" s="1"/>
  <c r="L2644" i="9"/>
  <c r="G2645" i="9" a="1"/>
  <c r="G2645" i="9" s="1"/>
  <c r="H2645" i="9"/>
  <c r="J2645" i="9" a="1"/>
  <c r="J2645" i="9" s="1"/>
  <c r="L2645" i="9"/>
  <c r="G2646" i="9" a="1"/>
  <c r="G2646" i="9" s="1"/>
  <c r="H2646" i="9"/>
  <c r="J2646" i="9" a="1"/>
  <c r="J2646" i="9" s="1"/>
  <c r="L2646" i="9"/>
  <c r="G2647" i="9" a="1"/>
  <c r="G2647" i="9" s="1"/>
  <c r="H2647" i="9"/>
  <c r="J2647" i="9" a="1"/>
  <c r="J2647" i="9" s="1"/>
  <c r="L2647" i="9"/>
  <c r="G2648" i="9" a="1"/>
  <c r="G2648" i="9" s="1"/>
  <c r="H2648" i="9"/>
  <c r="J2648" i="9" a="1"/>
  <c r="J2648" i="9" s="1"/>
  <c r="L2648" i="9"/>
  <c r="G2649" i="9" a="1"/>
  <c r="G2649" i="9" s="1"/>
  <c r="H2649" i="9"/>
  <c r="J2649" i="9" a="1"/>
  <c r="J2649" i="9" s="1"/>
  <c r="L2649" i="9"/>
  <c r="G2650" i="9" a="1"/>
  <c r="G2650" i="9" s="1"/>
  <c r="H2650" i="9"/>
  <c r="J2650" i="9" a="1"/>
  <c r="J2650" i="9" s="1"/>
  <c r="L2650" i="9"/>
  <c r="G2651" i="9" a="1"/>
  <c r="G2651" i="9" s="1"/>
  <c r="H2651" i="9"/>
  <c r="J2651" i="9" a="1"/>
  <c r="J2651" i="9" s="1"/>
  <c r="L2651" i="9"/>
  <c r="G2652" i="9" a="1"/>
  <c r="G2652" i="9" s="1"/>
  <c r="H2652" i="9"/>
  <c r="J2652" i="9" a="1"/>
  <c r="J2652" i="9" s="1"/>
  <c r="L2652" i="9"/>
  <c r="G2653" i="9" a="1"/>
  <c r="G2653" i="9" s="1"/>
  <c r="H2653" i="9"/>
  <c r="J2653" i="9" a="1"/>
  <c r="J2653" i="9" s="1"/>
  <c r="L2653" i="9"/>
  <c r="G2654" i="9" a="1"/>
  <c r="G2654" i="9" s="1"/>
  <c r="J2654" i="9" a="1"/>
  <c r="J2654" i="9" s="1"/>
  <c r="K2654" i="9" a="1"/>
  <c r="K2654" i="9" s="1"/>
  <c r="G2655" i="9" a="1"/>
  <c r="G2655" i="9" s="1"/>
  <c r="H2655" i="9"/>
  <c r="J2655" i="9" a="1"/>
  <c r="J2655" i="9" s="1"/>
  <c r="K2655" i="9" a="1"/>
  <c r="K2655" i="9" s="1"/>
  <c r="L2655" i="9"/>
  <c r="G2656" i="9" a="1"/>
  <c r="G2656" i="9" s="1"/>
  <c r="H2656" i="9"/>
  <c r="J2656" i="9" a="1"/>
  <c r="J2656" i="9" s="1"/>
  <c r="L2656" i="9"/>
  <c r="G2657" i="9" a="1"/>
  <c r="G2657" i="9" s="1"/>
  <c r="H2657" i="9"/>
  <c r="J2657" i="9" a="1"/>
  <c r="J2657" i="9" s="1"/>
  <c r="L2657" i="9"/>
  <c r="G2658" i="9" a="1"/>
  <c r="G2658" i="9" s="1"/>
  <c r="H2658" i="9"/>
  <c r="J2658" i="9" a="1"/>
  <c r="J2658" i="9" s="1"/>
  <c r="L2658" i="9"/>
  <c r="G2659" i="9" a="1"/>
  <c r="G2659" i="9" s="1"/>
  <c r="H2659" i="9"/>
  <c r="J2659" i="9" a="1"/>
  <c r="J2659" i="9" s="1"/>
  <c r="L2659" i="9"/>
  <c r="G2660" i="9" a="1"/>
  <c r="G2660" i="9" s="1"/>
  <c r="H2660" i="9"/>
  <c r="J2660" i="9" a="1"/>
  <c r="J2660" i="9" s="1"/>
  <c r="L2660" i="9"/>
  <c r="G2661" i="9" a="1"/>
  <c r="G2661" i="9" s="1"/>
  <c r="H2661" i="9"/>
  <c r="J2661" i="9" a="1"/>
  <c r="J2661" i="9" s="1"/>
  <c r="L2661" i="9"/>
  <c r="G2662" i="9" a="1"/>
  <c r="G2662" i="9" s="1"/>
  <c r="H2662" i="9"/>
  <c r="J2662" i="9" a="1"/>
  <c r="J2662" i="9" s="1"/>
  <c r="L2662" i="9"/>
  <c r="G2663" i="9" a="1"/>
  <c r="G2663" i="9" s="1"/>
  <c r="H2663" i="9"/>
  <c r="J2663" i="9" a="1"/>
  <c r="J2663" i="9" s="1"/>
  <c r="L2663" i="9"/>
  <c r="G2664" i="9" a="1"/>
  <c r="G2664" i="9" s="1"/>
  <c r="H2664" i="9"/>
  <c r="J2664" i="9" a="1"/>
  <c r="J2664" i="9" s="1"/>
  <c r="K2664" i="9" s="1" a="1"/>
  <c r="K2664" i="9" s="1"/>
  <c r="L2664" i="9"/>
  <c r="G2665" i="9" a="1"/>
  <c r="G2665" i="9" s="1"/>
  <c r="J2665" i="9" a="1"/>
  <c r="J2665" i="9" s="1"/>
  <c r="K2665" i="9" a="1"/>
  <c r="K2665" i="9" s="1"/>
  <c r="G2666" i="9" a="1"/>
  <c r="G2666" i="9" s="1"/>
  <c r="H2666" i="9"/>
  <c r="J2666" i="9" a="1"/>
  <c r="J2666" i="9" s="1"/>
  <c r="K2666" i="9" a="1"/>
  <c r="K2666" i="9" s="1"/>
  <c r="L2666" i="9"/>
  <c r="G2667" i="9" a="1"/>
  <c r="G2667" i="9" s="1"/>
  <c r="H2667" i="9"/>
  <c r="J2667" i="9" a="1"/>
  <c r="J2667" i="9" s="1"/>
  <c r="L2667" i="9"/>
  <c r="G2668" i="9" a="1"/>
  <c r="G2668" i="9" s="1"/>
  <c r="H2668" i="9"/>
  <c r="J2668" i="9" a="1"/>
  <c r="J2668" i="9" s="1"/>
  <c r="L2668" i="9"/>
  <c r="G2669" i="9" a="1"/>
  <c r="G2669" i="9" s="1"/>
  <c r="H2669" i="9"/>
  <c r="J2669" i="9" a="1"/>
  <c r="J2669" i="9" s="1"/>
  <c r="L2669" i="9"/>
  <c r="G2670" i="9" a="1"/>
  <c r="G2670" i="9" s="1"/>
  <c r="H2670" i="9"/>
  <c r="J2670" i="9" a="1"/>
  <c r="J2670" i="9" s="1"/>
  <c r="L2670" i="9"/>
  <c r="G2671" i="9" a="1"/>
  <c r="G2671" i="9" s="1"/>
  <c r="H2671" i="9"/>
  <c r="J2671" i="9" a="1"/>
  <c r="J2671" i="9" s="1"/>
  <c r="K2671" i="9" s="1" a="1"/>
  <c r="K2671" i="9" s="1"/>
  <c r="L2671" i="9"/>
  <c r="G2672" i="9" a="1"/>
  <c r="G2672" i="9" s="1"/>
  <c r="J2672" i="9" a="1"/>
  <c r="J2672" i="9" s="1"/>
  <c r="K2672" i="9" a="1"/>
  <c r="K2672" i="9" s="1"/>
  <c r="G2673" i="9" a="1"/>
  <c r="G2673" i="9" s="1"/>
  <c r="H2673" i="9"/>
  <c r="J2673" i="9" a="1"/>
  <c r="J2673" i="9" s="1"/>
  <c r="K2673" i="9" a="1"/>
  <c r="K2673" i="9" s="1"/>
  <c r="L2673" i="9"/>
  <c r="G2674" i="9" a="1"/>
  <c r="G2674" i="9" s="1"/>
  <c r="H2674" i="9"/>
  <c r="J2674" i="9" a="1"/>
  <c r="J2674" i="9" s="1"/>
  <c r="L2674" i="9"/>
  <c r="G2675" i="9" a="1"/>
  <c r="G2675" i="9" s="1"/>
  <c r="H2675" i="9"/>
  <c r="J2675" i="9" a="1"/>
  <c r="J2675" i="9" s="1"/>
  <c r="L2675" i="9"/>
  <c r="G2676" i="9" a="1"/>
  <c r="G2676" i="9" s="1"/>
  <c r="H2676" i="9"/>
  <c r="J2676" i="9" a="1"/>
  <c r="J2676" i="9" s="1"/>
  <c r="L2676" i="9"/>
  <c r="G2677" i="9" a="1"/>
  <c r="G2677" i="9" s="1"/>
  <c r="H2677" i="9"/>
  <c r="J2677" i="9" a="1"/>
  <c r="J2677" i="9" s="1"/>
  <c r="L2677" i="9"/>
  <c r="G2678" i="9" a="1"/>
  <c r="G2678" i="9" s="1"/>
  <c r="H2678" i="9"/>
  <c r="J2678" i="9" a="1"/>
  <c r="J2678" i="9" s="1"/>
  <c r="L2678" i="9"/>
  <c r="G2679" i="9" a="1"/>
  <c r="G2679" i="9" s="1"/>
  <c r="H2679" i="9"/>
  <c r="J2679" i="9" a="1"/>
  <c r="J2679" i="9" s="1"/>
  <c r="L2679" i="9"/>
  <c r="G2680" i="9" a="1"/>
  <c r="G2680" i="9" s="1"/>
  <c r="H2680" i="9"/>
  <c r="J2680" i="9" a="1"/>
  <c r="J2680" i="9" s="1"/>
  <c r="L2680" i="9"/>
  <c r="G2681" i="9" a="1"/>
  <c r="G2681" i="9" s="1"/>
  <c r="H2681" i="9"/>
  <c r="J2681" i="9" a="1"/>
  <c r="J2681" i="9" s="1"/>
  <c r="L2681" i="9"/>
  <c r="G2682" i="9" a="1"/>
  <c r="G2682" i="9" s="1"/>
  <c r="H2682" i="9"/>
  <c r="J2682" i="9" a="1"/>
  <c r="J2682" i="9" s="1"/>
  <c r="L2682" i="9"/>
  <c r="G2683" i="9" a="1"/>
  <c r="G2683" i="9" s="1"/>
  <c r="H2683" i="9"/>
  <c r="J2683" i="9" a="1"/>
  <c r="J2683" i="9" s="1"/>
  <c r="L2683" i="9"/>
  <c r="G2684" i="9" a="1"/>
  <c r="G2684" i="9" s="1"/>
  <c r="H2684" i="9"/>
  <c r="J2684" i="9" a="1"/>
  <c r="J2684" i="9" s="1"/>
  <c r="L2684" i="9"/>
  <c r="G2685" i="9" a="1"/>
  <c r="G2685" i="9" s="1"/>
  <c r="H2685" i="9"/>
  <c r="J2685" i="9" a="1"/>
  <c r="J2685" i="9" s="1"/>
  <c r="L2685" i="9"/>
  <c r="G2686" i="9" a="1"/>
  <c r="G2686" i="9" s="1"/>
  <c r="J2686" i="9" a="1"/>
  <c r="J2686" i="9" s="1"/>
  <c r="K2686" i="9" a="1"/>
  <c r="K2686" i="9" s="1"/>
  <c r="G2687" i="9" a="1"/>
  <c r="G2687" i="9" s="1"/>
  <c r="H2687" i="9"/>
  <c r="J2687" i="9" a="1"/>
  <c r="J2687" i="9" s="1"/>
  <c r="K2687" i="9" a="1"/>
  <c r="K2687" i="9" s="1"/>
  <c r="L2687" i="9"/>
  <c r="G2688" i="9" a="1"/>
  <c r="G2688" i="9" s="1"/>
  <c r="H2688" i="9"/>
  <c r="J2688" i="9" a="1"/>
  <c r="J2688" i="9" s="1"/>
  <c r="L2688" i="9"/>
  <c r="G2689" i="9" a="1"/>
  <c r="G2689" i="9" s="1"/>
  <c r="H2689" i="9"/>
  <c r="J2689" i="9" a="1"/>
  <c r="J2689" i="9" s="1"/>
  <c r="L2689" i="9"/>
  <c r="G2690" i="9" a="1"/>
  <c r="G2690" i="9" s="1"/>
  <c r="H2690" i="9"/>
  <c r="J2690" i="9" a="1"/>
  <c r="J2690" i="9" s="1"/>
  <c r="L2690" i="9"/>
  <c r="G2691" i="9" a="1"/>
  <c r="G2691" i="9" s="1"/>
  <c r="H2691" i="9"/>
  <c r="J2691" i="9" a="1"/>
  <c r="J2691" i="9" s="1"/>
  <c r="L2691" i="9"/>
  <c r="G2692" i="9" a="1"/>
  <c r="G2692" i="9" s="1"/>
  <c r="H2692" i="9"/>
  <c r="J2692" i="9" a="1"/>
  <c r="J2692" i="9" s="1"/>
  <c r="L2692" i="9"/>
  <c r="G2693" i="9" a="1"/>
  <c r="G2693" i="9" s="1"/>
  <c r="H2693" i="9"/>
  <c r="J2693" i="9" a="1"/>
  <c r="J2693" i="9" s="1"/>
  <c r="L2693" i="9"/>
  <c r="G2694" i="9" a="1"/>
  <c r="G2694" i="9" s="1"/>
  <c r="H2694" i="9"/>
  <c r="J2694" i="9" a="1"/>
  <c r="J2694" i="9" s="1"/>
  <c r="L2694" i="9"/>
  <c r="G2695" i="9" a="1"/>
  <c r="G2695" i="9" s="1"/>
  <c r="H2695" i="9"/>
  <c r="J2695" i="9" a="1"/>
  <c r="J2695" i="9" s="1"/>
  <c r="L2695" i="9"/>
  <c r="G2696" i="9" a="1"/>
  <c r="G2696" i="9" s="1"/>
  <c r="H2696" i="9"/>
  <c r="J2696" i="9" a="1"/>
  <c r="J2696" i="9" s="1"/>
  <c r="L2696" i="9"/>
  <c r="G2697" i="9" a="1"/>
  <c r="G2697" i="9" s="1"/>
  <c r="H2697" i="9"/>
  <c r="J2697" i="9" a="1"/>
  <c r="J2697" i="9" s="1"/>
  <c r="L2697" i="9"/>
  <c r="G2698" i="9" a="1"/>
  <c r="G2698" i="9" s="1"/>
  <c r="H2698" i="9"/>
  <c r="J2698" i="9" a="1"/>
  <c r="J2698" i="9" s="1"/>
  <c r="K2698" i="9" s="1" a="1"/>
  <c r="K2698" i="9" s="1"/>
  <c r="L2698" i="9"/>
  <c r="G2699" i="9" a="1"/>
  <c r="G2699" i="9" s="1"/>
  <c r="J2699" i="9" a="1"/>
  <c r="J2699" i="9" s="1"/>
  <c r="K2699" i="9" a="1"/>
  <c r="K2699" i="9" s="1"/>
  <c r="G2700" i="9" a="1"/>
  <c r="G2700" i="9" s="1"/>
  <c r="H2700" i="9"/>
  <c r="J2700" i="9" a="1"/>
  <c r="J2700" i="9" s="1"/>
  <c r="K2700" i="9" a="1"/>
  <c r="K2700" i="9" s="1"/>
  <c r="L2700" i="9"/>
  <c r="G2701" i="9" a="1"/>
  <c r="G2701" i="9" s="1"/>
  <c r="H2701" i="9"/>
  <c r="J2701" i="9" a="1"/>
  <c r="J2701" i="9" s="1"/>
  <c r="L2701" i="9"/>
  <c r="G2702" i="9" a="1"/>
  <c r="G2702" i="9" s="1"/>
  <c r="H2702" i="9"/>
  <c r="J2702" i="9" a="1"/>
  <c r="J2702" i="9" s="1"/>
  <c r="L2702" i="9"/>
  <c r="G2703" i="9" a="1"/>
  <c r="G2703" i="9" s="1"/>
  <c r="H2703" i="9"/>
  <c r="J2703" i="9" a="1"/>
  <c r="J2703" i="9" s="1"/>
  <c r="L2703" i="9"/>
  <c r="G2704" i="9" a="1"/>
  <c r="G2704" i="9" s="1"/>
  <c r="H2704" i="9"/>
  <c r="J2704" i="9" a="1"/>
  <c r="J2704" i="9" s="1"/>
  <c r="L2704" i="9"/>
  <c r="G2705" i="9" a="1"/>
  <c r="G2705" i="9" s="1"/>
  <c r="H2705" i="9"/>
  <c r="J2705" i="9" a="1"/>
  <c r="J2705" i="9" s="1"/>
  <c r="L2705" i="9"/>
  <c r="G2706" i="9" a="1"/>
  <c r="G2706" i="9" s="1"/>
  <c r="H2706" i="9"/>
  <c r="J2706" i="9" a="1"/>
  <c r="J2706" i="9" s="1"/>
  <c r="L2706" i="9"/>
  <c r="G2707" i="9" a="1"/>
  <c r="G2707" i="9" s="1"/>
  <c r="H2707" i="9"/>
  <c r="J2707" i="9" a="1"/>
  <c r="J2707" i="9" s="1"/>
  <c r="L2707" i="9"/>
  <c r="G2708" i="9" a="1"/>
  <c r="G2708" i="9" s="1"/>
  <c r="H2708" i="9"/>
  <c r="J2708" i="9" a="1"/>
  <c r="J2708" i="9" s="1"/>
  <c r="L2708" i="9"/>
  <c r="G2709" i="9" a="1"/>
  <c r="G2709" i="9" s="1"/>
  <c r="J2709" i="9" a="1"/>
  <c r="J2709" i="9" s="1"/>
  <c r="K2709" i="9" a="1"/>
  <c r="K2709" i="9" s="1"/>
  <c r="G2710" i="9" a="1"/>
  <c r="G2710" i="9" s="1"/>
  <c r="H2710" i="9"/>
  <c r="J2710" i="9" a="1"/>
  <c r="J2710" i="9" s="1"/>
  <c r="K2710" i="9" a="1"/>
  <c r="K2710" i="9" s="1"/>
  <c r="L2710" i="9"/>
  <c r="G2711" i="9" a="1"/>
  <c r="G2711" i="9" s="1"/>
  <c r="H2711" i="9"/>
  <c r="J2711" i="9" a="1"/>
  <c r="J2711" i="9" s="1"/>
  <c r="L2711" i="9"/>
  <c r="G2712" i="9" a="1"/>
  <c r="G2712" i="9" s="1"/>
  <c r="H2712" i="9"/>
  <c r="J2712" i="9" a="1"/>
  <c r="J2712" i="9" s="1"/>
  <c r="L2712" i="9"/>
  <c r="G2713" i="9" a="1"/>
  <c r="G2713" i="9" s="1"/>
  <c r="H2713" i="9"/>
  <c r="J2713" i="9" a="1"/>
  <c r="J2713" i="9" s="1"/>
  <c r="L2713" i="9"/>
  <c r="G2714" i="9" a="1"/>
  <c r="G2714" i="9" s="1"/>
  <c r="H2714" i="9"/>
  <c r="J2714" i="9" a="1"/>
  <c r="J2714" i="9" s="1"/>
  <c r="L2714" i="9"/>
  <c r="G2715" i="9" a="1"/>
  <c r="G2715" i="9" s="1"/>
  <c r="H2715" i="9"/>
  <c r="J2715" i="9" a="1"/>
  <c r="J2715" i="9" s="1"/>
  <c r="L2715" i="9"/>
  <c r="G2716" i="9" a="1"/>
  <c r="G2716" i="9" s="1"/>
  <c r="H2716" i="9"/>
  <c r="J2716" i="9" a="1"/>
  <c r="J2716" i="9" s="1"/>
  <c r="L2716" i="9"/>
  <c r="G2717" i="9" a="1"/>
  <c r="G2717" i="9" s="1"/>
  <c r="H2717" i="9"/>
  <c r="J2717" i="9" a="1"/>
  <c r="J2717" i="9" s="1"/>
  <c r="L2717" i="9"/>
  <c r="G2718" i="9" a="1"/>
  <c r="G2718" i="9" s="1"/>
  <c r="H2718" i="9"/>
  <c r="J2718" i="9" a="1"/>
  <c r="J2718" i="9" s="1"/>
  <c r="L2718" i="9"/>
  <c r="G2719" i="9" a="1"/>
  <c r="G2719" i="9" s="1"/>
  <c r="H2719" i="9"/>
  <c r="J2719" i="9" a="1"/>
  <c r="J2719" i="9" s="1"/>
  <c r="L2719" i="9"/>
  <c r="G2720" i="9" a="1"/>
  <c r="G2720" i="9" s="1"/>
  <c r="H2720" i="9"/>
  <c r="J2720" i="9" a="1"/>
  <c r="J2720" i="9" s="1"/>
  <c r="L2720" i="9"/>
  <c r="G2721" i="9" a="1"/>
  <c r="G2721" i="9" s="1"/>
  <c r="J2721" i="9" a="1"/>
  <c r="J2721" i="9" s="1"/>
  <c r="K2721" i="9" a="1"/>
  <c r="K2721" i="9" s="1"/>
  <c r="G2722" i="9" a="1"/>
  <c r="G2722" i="9" s="1"/>
  <c r="H2722" i="9"/>
  <c r="J2722" i="9" a="1"/>
  <c r="J2722" i="9" s="1"/>
  <c r="K2722" i="9" a="1"/>
  <c r="K2722" i="9" s="1"/>
  <c r="L2722" i="9"/>
  <c r="G2723" i="9" a="1"/>
  <c r="G2723" i="9" s="1"/>
  <c r="H2723" i="9"/>
  <c r="J2723" i="9" a="1"/>
  <c r="J2723" i="9" s="1"/>
  <c r="L2723" i="9"/>
  <c r="G2724" i="9" a="1"/>
  <c r="G2724" i="9" s="1"/>
  <c r="H2724" i="9"/>
  <c r="J2724" i="9" a="1"/>
  <c r="J2724" i="9" s="1"/>
  <c r="L2724" i="9"/>
  <c r="G2725" i="9" a="1"/>
  <c r="G2725" i="9" s="1"/>
  <c r="H2725" i="9"/>
  <c r="J2725" i="9" a="1"/>
  <c r="J2725" i="9" s="1"/>
  <c r="L2725" i="9"/>
  <c r="G2726" i="9" a="1"/>
  <c r="G2726" i="9" s="1"/>
  <c r="H2726" i="9"/>
  <c r="J2726" i="9" a="1"/>
  <c r="J2726" i="9" s="1"/>
  <c r="L2726" i="9"/>
  <c r="G2727" i="9" a="1"/>
  <c r="G2727" i="9" s="1"/>
  <c r="H2727" i="9"/>
  <c r="J2727" i="9" a="1"/>
  <c r="J2727" i="9" s="1"/>
  <c r="L2727" i="9"/>
  <c r="G2728" i="9" a="1"/>
  <c r="G2728" i="9" s="1"/>
  <c r="H2728" i="9"/>
  <c r="J2728" i="9" a="1"/>
  <c r="J2728" i="9" s="1"/>
  <c r="L2728" i="9"/>
  <c r="G2729" i="9" a="1"/>
  <c r="G2729" i="9" s="1"/>
  <c r="H2729" i="9"/>
  <c r="J2729" i="9" a="1"/>
  <c r="J2729" i="9" s="1"/>
  <c r="L2729" i="9"/>
  <c r="G2730" i="9" a="1"/>
  <c r="G2730" i="9" s="1"/>
  <c r="H2730" i="9"/>
  <c r="J2730" i="9" a="1"/>
  <c r="J2730" i="9" s="1"/>
  <c r="L2730" i="9"/>
  <c r="G2731" i="9" a="1"/>
  <c r="G2731" i="9" s="1"/>
  <c r="H2731" i="9"/>
  <c r="J2731" i="9" a="1"/>
  <c r="J2731" i="9" s="1"/>
  <c r="L2731" i="9"/>
  <c r="G2732" i="9" a="1"/>
  <c r="G2732" i="9" s="1"/>
  <c r="J2732" i="9" a="1"/>
  <c r="J2732" i="9" s="1"/>
  <c r="K2732" i="9" a="1"/>
  <c r="K2732" i="9" s="1"/>
  <c r="G2733" i="9" a="1"/>
  <c r="G2733" i="9" s="1"/>
  <c r="H2733" i="9"/>
  <c r="J2733" i="9" a="1"/>
  <c r="J2733" i="9" s="1"/>
  <c r="K2733" i="9" a="1"/>
  <c r="K2733" i="9" s="1"/>
  <c r="L2733" i="9"/>
  <c r="G2734" i="9" a="1"/>
  <c r="G2734" i="9" s="1"/>
  <c r="H2734" i="9"/>
  <c r="J2734" i="9" a="1"/>
  <c r="J2734" i="9" s="1"/>
  <c r="L2734" i="9"/>
  <c r="G2735" i="9" a="1"/>
  <c r="G2735" i="9" s="1"/>
  <c r="H2735" i="9"/>
  <c r="J2735" i="9" a="1"/>
  <c r="J2735" i="9" s="1"/>
  <c r="L2735" i="9"/>
  <c r="G2736" i="9" a="1"/>
  <c r="G2736" i="9" s="1"/>
  <c r="H2736" i="9"/>
  <c r="J2736" i="9" a="1"/>
  <c r="J2736" i="9" s="1"/>
  <c r="L2736" i="9"/>
  <c r="G2737" i="9" a="1"/>
  <c r="G2737" i="9" s="1"/>
  <c r="H2737" i="9"/>
  <c r="J2737" i="9" a="1"/>
  <c r="J2737" i="9" s="1"/>
  <c r="L2737" i="9"/>
  <c r="G2738" i="9" a="1"/>
  <c r="G2738" i="9" s="1"/>
  <c r="H2738" i="9"/>
  <c r="J2738" i="9" a="1"/>
  <c r="J2738" i="9" s="1"/>
  <c r="L2738" i="9"/>
  <c r="G2739" i="9" a="1"/>
  <c r="G2739" i="9" s="1"/>
  <c r="H2739" i="9"/>
  <c r="J2739" i="9" a="1"/>
  <c r="J2739" i="9" s="1"/>
  <c r="L2739" i="9"/>
  <c r="G2740" i="9" a="1"/>
  <c r="G2740" i="9" s="1"/>
  <c r="H2740" i="9"/>
  <c r="J2740" i="9" a="1"/>
  <c r="J2740" i="9" s="1"/>
  <c r="L2740" i="9"/>
  <c r="G2741" i="9" a="1"/>
  <c r="G2741" i="9" s="1"/>
  <c r="H2741" i="9"/>
  <c r="J2741" i="9" a="1"/>
  <c r="J2741" i="9" s="1"/>
  <c r="L2741" i="9"/>
  <c r="G2742" i="9" a="1"/>
  <c r="G2742" i="9" s="1"/>
  <c r="H2742" i="9"/>
  <c r="J2742" i="9" a="1"/>
  <c r="J2742" i="9" s="1"/>
  <c r="L2742" i="9"/>
  <c r="G2743" i="9" a="1"/>
  <c r="G2743" i="9" s="1"/>
  <c r="H2743" i="9"/>
  <c r="J2743" i="9" a="1"/>
  <c r="J2743" i="9" s="1"/>
  <c r="L2743" i="9"/>
  <c r="G2744" i="9" a="1"/>
  <c r="G2744" i="9" s="1"/>
  <c r="H2744" i="9"/>
  <c r="J2744" i="9" a="1"/>
  <c r="J2744" i="9" s="1"/>
  <c r="L2744" i="9"/>
  <c r="G2745" i="9" a="1"/>
  <c r="G2745" i="9" s="1"/>
  <c r="H2745" i="9"/>
  <c r="J2745" i="9" a="1"/>
  <c r="J2745" i="9" s="1"/>
  <c r="L2745" i="9"/>
  <c r="G2746" i="9" a="1"/>
  <c r="G2746" i="9" s="1"/>
  <c r="H2746" i="9"/>
  <c r="J2746" i="9" a="1"/>
  <c r="J2746" i="9" s="1"/>
  <c r="L2746" i="9"/>
  <c r="G2747" i="9" a="1"/>
  <c r="G2747" i="9" s="1"/>
  <c r="H2747" i="9"/>
  <c r="J2747" i="9" a="1"/>
  <c r="J2747" i="9" s="1"/>
  <c r="L2747" i="9"/>
  <c r="G2748" i="9" a="1"/>
  <c r="G2748" i="9" s="1"/>
  <c r="H2748" i="9"/>
  <c r="J2748" i="9" a="1"/>
  <c r="J2748" i="9" s="1"/>
  <c r="K2748" i="9" s="1" a="1"/>
  <c r="K2748" i="9" s="1"/>
  <c r="L2748" i="9"/>
  <c r="G2749" i="9" a="1"/>
  <c r="G2749" i="9" s="1"/>
  <c r="J2749" i="9" a="1"/>
  <c r="J2749" i="9" s="1"/>
  <c r="K2749" i="9" a="1"/>
  <c r="K2749" i="9" s="1"/>
  <c r="G2750" i="9" a="1"/>
  <c r="G2750" i="9" s="1"/>
  <c r="H2750" i="9"/>
  <c r="J2750" i="9" a="1"/>
  <c r="J2750" i="9" s="1"/>
  <c r="K2750" i="9" a="1"/>
  <c r="K2750" i="9" s="1"/>
  <c r="L2750" i="9"/>
  <c r="G2751" i="9" a="1"/>
  <c r="G2751" i="9" s="1"/>
  <c r="H2751" i="9"/>
  <c r="J2751" i="9" a="1"/>
  <c r="J2751" i="9" s="1"/>
  <c r="L2751" i="9"/>
  <c r="G2752" i="9" a="1"/>
  <c r="G2752" i="9" s="1"/>
  <c r="H2752" i="9"/>
  <c r="J2752" i="9" a="1"/>
  <c r="J2752" i="9" s="1"/>
  <c r="L2752" i="9"/>
  <c r="G2753" i="9" a="1"/>
  <c r="G2753" i="9" s="1"/>
  <c r="H2753" i="9"/>
  <c r="J2753" i="9" a="1"/>
  <c r="J2753" i="9" s="1"/>
  <c r="L2753" i="9"/>
  <c r="G2754" i="9" a="1"/>
  <c r="G2754" i="9" s="1"/>
  <c r="H2754" i="9"/>
  <c r="J2754" i="9" a="1"/>
  <c r="J2754" i="9" s="1"/>
  <c r="L2754" i="9"/>
  <c r="G2755" i="9" a="1"/>
  <c r="G2755" i="9" s="1"/>
  <c r="H2755" i="9"/>
  <c r="J2755" i="9" a="1"/>
  <c r="J2755" i="9" s="1"/>
  <c r="L2755" i="9"/>
  <c r="G2756" i="9" a="1"/>
  <c r="G2756" i="9" s="1"/>
  <c r="H2756" i="9"/>
  <c r="J2756" i="9" a="1"/>
  <c r="J2756" i="9" s="1"/>
  <c r="L2756" i="9"/>
  <c r="G2757" i="9" a="1"/>
  <c r="G2757" i="9" s="1"/>
  <c r="H2757" i="9"/>
  <c r="J2757" i="9" a="1"/>
  <c r="J2757" i="9" s="1"/>
  <c r="L2757" i="9"/>
  <c r="G2758" i="9" a="1"/>
  <c r="G2758" i="9" s="1"/>
  <c r="H2758" i="9"/>
  <c r="J2758" i="9" a="1"/>
  <c r="J2758" i="9" s="1"/>
  <c r="L2758" i="9"/>
  <c r="G2759" i="9" a="1"/>
  <c r="G2759" i="9" s="1"/>
  <c r="H2759" i="9"/>
  <c r="J2759" i="9" a="1"/>
  <c r="J2759" i="9" s="1"/>
  <c r="K2759" i="9" s="1" a="1"/>
  <c r="K2759" i="9" s="1"/>
  <c r="L2759" i="9"/>
  <c r="G2760" i="9" a="1"/>
  <c r="G2760" i="9" s="1"/>
  <c r="J2760" i="9" a="1"/>
  <c r="J2760" i="9" s="1"/>
  <c r="K2760" i="9" a="1"/>
  <c r="K2760" i="9" s="1"/>
  <c r="G2761" i="9" a="1"/>
  <c r="G2761" i="9" s="1"/>
  <c r="H2761" i="9"/>
  <c r="J2761" i="9" a="1"/>
  <c r="J2761" i="9" s="1"/>
  <c r="K2761" i="9" a="1"/>
  <c r="K2761" i="9" s="1"/>
  <c r="L2761" i="9"/>
  <c r="G2762" i="9" a="1"/>
  <c r="G2762" i="9" s="1"/>
  <c r="H2762" i="9"/>
  <c r="J2762" i="9" a="1"/>
  <c r="J2762" i="9" s="1"/>
  <c r="L2762" i="9"/>
  <c r="G2763" i="9" a="1"/>
  <c r="G2763" i="9" s="1"/>
  <c r="H2763" i="9"/>
  <c r="J2763" i="9" a="1"/>
  <c r="J2763" i="9" s="1"/>
  <c r="L2763" i="9"/>
  <c r="G2764" i="9" a="1"/>
  <c r="G2764" i="9" s="1"/>
  <c r="H2764" i="9"/>
  <c r="J2764" i="9" a="1"/>
  <c r="J2764" i="9" s="1"/>
  <c r="L2764" i="9"/>
  <c r="G2765" i="9" a="1"/>
  <c r="G2765" i="9" s="1"/>
  <c r="H2765" i="9"/>
  <c r="J2765" i="9" a="1"/>
  <c r="J2765" i="9" s="1"/>
  <c r="L2765" i="9"/>
  <c r="G2766" i="9" a="1"/>
  <c r="G2766" i="9" s="1"/>
  <c r="H2766" i="9"/>
  <c r="J2766" i="9" a="1"/>
  <c r="J2766" i="9" s="1"/>
  <c r="L2766" i="9"/>
  <c r="G2767" i="9" a="1"/>
  <c r="G2767" i="9" s="1"/>
  <c r="H2767" i="9"/>
  <c r="J2767" i="9" a="1"/>
  <c r="J2767" i="9" s="1"/>
  <c r="L2767" i="9"/>
  <c r="G2768" i="9" a="1"/>
  <c r="G2768" i="9" s="1"/>
  <c r="H2768" i="9"/>
  <c r="J2768" i="9" a="1"/>
  <c r="J2768" i="9" s="1"/>
  <c r="L2768" i="9"/>
  <c r="G2769" i="9" a="1"/>
  <c r="G2769" i="9" s="1"/>
  <c r="H2769" i="9"/>
  <c r="J2769" i="9" a="1"/>
  <c r="J2769" i="9" s="1"/>
  <c r="L2769" i="9"/>
  <c r="G2770" i="9" a="1"/>
  <c r="G2770" i="9" s="1"/>
  <c r="H2770" i="9"/>
  <c r="J2770" i="9" a="1"/>
  <c r="J2770" i="9" s="1"/>
  <c r="L2770" i="9"/>
  <c r="G2771" i="9" a="1"/>
  <c r="G2771" i="9" s="1"/>
  <c r="H2771" i="9"/>
  <c r="J2771" i="9" a="1"/>
  <c r="J2771" i="9" s="1"/>
  <c r="L2771" i="9"/>
  <c r="G2772" i="9" a="1"/>
  <c r="G2772" i="9" s="1"/>
  <c r="H2772" i="9"/>
  <c r="J2772" i="9" a="1"/>
  <c r="J2772" i="9" s="1"/>
  <c r="L2772" i="9"/>
  <c r="G2773" i="9" a="1"/>
  <c r="G2773" i="9" s="1"/>
  <c r="H2773" i="9"/>
  <c r="J2773" i="9" a="1"/>
  <c r="J2773" i="9" s="1"/>
  <c r="L2773" i="9"/>
  <c r="G2774" i="9" a="1"/>
  <c r="G2774" i="9" s="1"/>
  <c r="J2774" i="9" a="1"/>
  <c r="J2774" i="9" s="1"/>
  <c r="K2774" i="9" a="1"/>
  <c r="K2774" i="9" s="1"/>
  <c r="G2775" i="9" a="1"/>
  <c r="G2775" i="9" s="1"/>
  <c r="H2775" i="9"/>
  <c r="J2775" i="9" a="1"/>
  <c r="J2775" i="9" s="1"/>
  <c r="K2775" i="9" a="1"/>
  <c r="K2775" i="9" s="1"/>
  <c r="L2775" i="9"/>
  <c r="G2776" i="9" a="1"/>
  <c r="G2776" i="9" s="1"/>
  <c r="H2776" i="9"/>
  <c r="J2776" i="9" a="1"/>
  <c r="J2776" i="9" s="1"/>
  <c r="L2776" i="9"/>
  <c r="G2777" i="9" a="1"/>
  <c r="G2777" i="9" s="1"/>
  <c r="H2777" i="9"/>
  <c r="J2777" i="9" a="1"/>
  <c r="J2777" i="9" s="1"/>
  <c r="L2777" i="9"/>
  <c r="G2778" i="9" a="1"/>
  <c r="G2778" i="9" s="1"/>
  <c r="H2778" i="9"/>
  <c r="J2778" i="9" a="1"/>
  <c r="J2778" i="9" s="1"/>
  <c r="L2778" i="9"/>
  <c r="G2779" i="9" a="1"/>
  <c r="G2779" i="9" s="1"/>
  <c r="H2779" i="9"/>
  <c r="J2779" i="9" a="1"/>
  <c r="J2779" i="9" s="1"/>
  <c r="L2779" i="9"/>
  <c r="G2780" i="9" a="1"/>
  <c r="G2780" i="9" s="1"/>
  <c r="H2780" i="9"/>
  <c r="J2780" i="9" a="1"/>
  <c r="J2780" i="9" s="1"/>
  <c r="L2780" i="9"/>
  <c r="G2781" i="9" a="1"/>
  <c r="G2781" i="9" s="1"/>
  <c r="H2781" i="9"/>
  <c r="J2781" i="9" a="1"/>
  <c r="J2781" i="9" s="1"/>
  <c r="L2781" i="9"/>
  <c r="G2782" i="9" a="1"/>
  <c r="G2782" i="9" s="1"/>
  <c r="H2782" i="9"/>
  <c r="J2782" i="9" a="1"/>
  <c r="J2782" i="9" s="1"/>
  <c r="L2782" i="9"/>
  <c r="G2783" i="9" a="1"/>
  <c r="G2783" i="9" s="1"/>
  <c r="H2783" i="9"/>
  <c r="J2783" i="9" a="1"/>
  <c r="J2783" i="9" s="1"/>
  <c r="L2783" i="9"/>
  <c r="G2784" i="9" a="1"/>
  <c r="G2784" i="9" s="1"/>
  <c r="H2784" i="9"/>
  <c r="J2784" i="9" a="1"/>
  <c r="J2784" i="9" s="1"/>
  <c r="L2784" i="9"/>
  <c r="G2785" i="9" a="1"/>
  <c r="G2785" i="9" s="1"/>
  <c r="H2785" i="9"/>
  <c r="J2785" i="9" a="1"/>
  <c r="J2785" i="9" s="1"/>
  <c r="L2785" i="9"/>
  <c r="G2786" i="9" a="1"/>
  <c r="G2786" i="9" s="1"/>
  <c r="H2786" i="9"/>
  <c r="J2786" i="9" a="1"/>
  <c r="J2786" i="9" s="1"/>
  <c r="L2786" i="9"/>
  <c r="G2787" i="9" a="1"/>
  <c r="G2787" i="9" s="1"/>
  <c r="J2787" i="9" a="1"/>
  <c r="J2787" i="9" s="1"/>
  <c r="K2787" i="9" a="1"/>
  <c r="K2787" i="9" s="1"/>
  <c r="G2788" i="9" a="1"/>
  <c r="G2788" i="9" s="1"/>
  <c r="H2788" i="9"/>
  <c r="J2788" i="9" a="1"/>
  <c r="J2788" i="9" s="1"/>
  <c r="K2788" i="9" a="1"/>
  <c r="K2788" i="9" s="1"/>
  <c r="L2788" i="9"/>
  <c r="G2789" i="9" a="1"/>
  <c r="G2789" i="9" s="1"/>
  <c r="H2789" i="9"/>
  <c r="J2789" i="9" a="1"/>
  <c r="J2789" i="9" s="1"/>
  <c r="L2789" i="9"/>
  <c r="G2790" i="9" a="1"/>
  <c r="G2790" i="9" s="1"/>
  <c r="H2790" i="9"/>
  <c r="J2790" i="9" a="1"/>
  <c r="J2790" i="9" s="1"/>
  <c r="L2790" i="9"/>
  <c r="G2791" i="9" a="1"/>
  <c r="G2791" i="9" s="1"/>
  <c r="H2791" i="9"/>
  <c r="J2791" i="9" a="1"/>
  <c r="J2791" i="9" s="1"/>
  <c r="L2791" i="9"/>
  <c r="G2792" i="9" a="1"/>
  <c r="G2792" i="9" s="1"/>
  <c r="H2792" i="9"/>
  <c r="J2792" i="9" a="1"/>
  <c r="J2792" i="9" s="1"/>
  <c r="L2792" i="9"/>
  <c r="G2793" i="9" a="1"/>
  <c r="G2793" i="9" s="1"/>
  <c r="H2793" i="9"/>
  <c r="J2793" i="9" a="1"/>
  <c r="J2793" i="9" s="1"/>
  <c r="L2793" i="9"/>
  <c r="G2794" i="9" a="1"/>
  <c r="G2794" i="9" s="1"/>
  <c r="H2794" i="9"/>
  <c r="J2794" i="9" a="1"/>
  <c r="J2794" i="9" s="1"/>
  <c r="L2794" i="9"/>
  <c r="G2795" i="9" a="1"/>
  <c r="G2795" i="9" s="1"/>
  <c r="H2795" i="9"/>
  <c r="J2795" i="9" a="1"/>
  <c r="J2795" i="9" s="1"/>
  <c r="L2795" i="9"/>
  <c r="G2796" i="9" a="1"/>
  <c r="G2796" i="9" s="1"/>
  <c r="H2796" i="9"/>
  <c r="J2796" i="9" a="1"/>
  <c r="J2796" i="9" s="1"/>
  <c r="L2796" i="9"/>
  <c r="G2797" i="9" a="1"/>
  <c r="G2797" i="9" s="1"/>
  <c r="H2797" i="9"/>
  <c r="J2797" i="9" a="1"/>
  <c r="J2797" i="9" s="1"/>
  <c r="K2797" i="9" s="1" a="1"/>
  <c r="K2797" i="9" s="1"/>
  <c r="L2797" i="9"/>
  <c r="G2798" i="9" a="1"/>
  <c r="G2798" i="9" s="1"/>
  <c r="J2798" i="9" a="1"/>
  <c r="J2798" i="9" s="1"/>
  <c r="K2798" i="9" a="1"/>
  <c r="K2798" i="9" s="1"/>
  <c r="G2799" i="9" a="1"/>
  <c r="G2799" i="9" s="1"/>
  <c r="H2799" i="9"/>
  <c r="J2799" i="9" a="1"/>
  <c r="J2799" i="9" s="1"/>
  <c r="K2799" i="9" a="1"/>
  <c r="K2799" i="9" s="1"/>
  <c r="L2799" i="9"/>
  <c r="G2800" i="9" a="1"/>
  <c r="G2800" i="9" s="1"/>
  <c r="H2800" i="9"/>
  <c r="J2800" i="9" a="1"/>
  <c r="J2800" i="9" s="1"/>
  <c r="L2800" i="9"/>
  <c r="G2801" i="9" a="1"/>
  <c r="G2801" i="9" s="1"/>
  <c r="H2801" i="9"/>
  <c r="J2801" i="9" a="1"/>
  <c r="J2801" i="9" s="1"/>
  <c r="L2801" i="9"/>
  <c r="G2802" i="9" a="1"/>
  <c r="G2802" i="9" s="1"/>
  <c r="H2802" i="9"/>
  <c r="J2802" i="9" a="1"/>
  <c r="J2802" i="9" s="1"/>
  <c r="L2802" i="9"/>
  <c r="G2803" i="9" a="1"/>
  <c r="G2803" i="9" s="1"/>
  <c r="H2803" i="9"/>
  <c r="J2803" i="9" a="1"/>
  <c r="J2803" i="9" s="1"/>
  <c r="L2803" i="9"/>
  <c r="G2804" i="9" a="1"/>
  <c r="G2804" i="9" s="1"/>
  <c r="H2804" i="9"/>
  <c r="J2804" i="9" a="1"/>
  <c r="J2804" i="9" s="1"/>
  <c r="L2804" i="9"/>
  <c r="G2805" i="9" a="1"/>
  <c r="G2805" i="9" s="1"/>
  <c r="H2805" i="9"/>
  <c r="J2805" i="9" a="1"/>
  <c r="J2805" i="9" s="1"/>
  <c r="L2805" i="9"/>
  <c r="G2806" i="9" a="1"/>
  <c r="G2806" i="9" s="1"/>
  <c r="H2806" i="9"/>
  <c r="J2806" i="9" a="1"/>
  <c r="J2806" i="9" s="1"/>
  <c r="L2806" i="9"/>
  <c r="G2807" i="9" a="1"/>
  <c r="G2807" i="9" s="1"/>
  <c r="H2807" i="9"/>
  <c r="J2807" i="9" a="1"/>
  <c r="J2807" i="9" s="1"/>
  <c r="L2807" i="9"/>
  <c r="G2808" i="9" a="1"/>
  <c r="G2808" i="9" s="1"/>
  <c r="J2808" i="9" a="1"/>
  <c r="J2808" i="9" s="1"/>
  <c r="K2808" i="9" a="1"/>
  <c r="K2808" i="9" s="1"/>
  <c r="G2809" i="9" a="1"/>
  <c r="G2809" i="9" s="1"/>
  <c r="H2809" i="9"/>
  <c r="J2809" i="9" a="1"/>
  <c r="J2809" i="9" s="1"/>
  <c r="K2809" i="9" a="1"/>
  <c r="K2809" i="9" s="1"/>
  <c r="L2809" i="9"/>
  <c r="G2810" i="9" a="1"/>
  <c r="G2810" i="9" s="1"/>
  <c r="H2810" i="9"/>
  <c r="J2810" i="9" a="1"/>
  <c r="J2810" i="9" s="1"/>
  <c r="L2810" i="9"/>
  <c r="G2811" i="9" a="1"/>
  <c r="G2811" i="9" s="1"/>
  <c r="H2811" i="9"/>
  <c r="J2811" i="9" a="1"/>
  <c r="J2811" i="9" s="1"/>
  <c r="L2811" i="9"/>
  <c r="G2812" i="9" a="1"/>
  <c r="G2812" i="9" s="1"/>
  <c r="H2812" i="9"/>
  <c r="J2812" i="9" a="1"/>
  <c r="J2812" i="9" s="1"/>
  <c r="L2812" i="9"/>
  <c r="G2813" i="9" a="1"/>
  <c r="G2813" i="9" s="1"/>
  <c r="H2813" i="9"/>
  <c r="J2813" i="9" a="1"/>
  <c r="J2813" i="9" s="1"/>
  <c r="L2813" i="9"/>
  <c r="G2814" i="9" a="1"/>
  <c r="G2814" i="9" s="1"/>
  <c r="H2814" i="9"/>
  <c r="J2814" i="9" a="1"/>
  <c r="J2814" i="9" s="1"/>
  <c r="L2814" i="9"/>
  <c r="G2815" i="9" a="1"/>
  <c r="G2815" i="9" s="1"/>
  <c r="H2815" i="9"/>
  <c r="J2815" i="9" a="1"/>
  <c r="J2815" i="9" s="1"/>
  <c r="L2815" i="9"/>
  <c r="G2816" i="9" a="1"/>
  <c r="G2816" i="9" s="1"/>
  <c r="H2816" i="9"/>
  <c r="J2816" i="9" a="1"/>
  <c r="J2816" i="9" s="1"/>
  <c r="L2816" i="9"/>
  <c r="G2817" i="9" a="1"/>
  <c r="G2817" i="9" s="1"/>
  <c r="H2817" i="9"/>
  <c r="J2817" i="9" a="1"/>
  <c r="J2817" i="9" s="1"/>
  <c r="L2817" i="9"/>
  <c r="G2818" i="9" a="1"/>
  <c r="G2818" i="9" s="1"/>
  <c r="H2818" i="9"/>
  <c r="J2818" i="9" a="1"/>
  <c r="J2818" i="9" s="1"/>
  <c r="L2818" i="9"/>
  <c r="G2819" i="9" a="1"/>
  <c r="G2819" i="9" s="1"/>
  <c r="H2819" i="9"/>
  <c r="J2819" i="9" a="1"/>
  <c r="J2819" i="9" s="1"/>
  <c r="L2819" i="9"/>
  <c r="G2820" i="9" a="1"/>
  <c r="G2820" i="9" s="1"/>
  <c r="H2820" i="9"/>
  <c r="J2820" i="9" a="1"/>
  <c r="J2820" i="9" s="1"/>
  <c r="L2820" i="9"/>
  <c r="G2821" i="9" a="1"/>
  <c r="G2821" i="9" s="1"/>
  <c r="H2821" i="9"/>
  <c r="J2821" i="9" a="1"/>
  <c r="J2821" i="9" s="1"/>
  <c r="L2821" i="9"/>
  <c r="G2822" i="9" a="1"/>
  <c r="G2822" i="9" s="1"/>
  <c r="J2822" i="9" a="1"/>
  <c r="J2822" i="9" s="1"/>
  <c r="K2822" i="9" a="1"/>
  <c r="K2822" i="9" s="1"/>
  <c r="G2823" i="9" a="1"/>
  <c r="G2823" i="9" s="1"/>
  <c r="H2823" i="9"/>
  <c r="J2823" i="9" a="1"/>
  <c r="J2823" i="9" s="1"/>
  <c r="K2823" i="9" a="1"/>
  <c r="K2823" i="9" s="1"/>
  <c r="L2823" i="9"/>
  <c r="G2824" i="9" a="1"/>
  <c r="G2824" i="9" s="1"/>
  <c r="H2824" i="9"/>
  <c r="J2824" i="9" a="1"/>
  <c r="J2824" i="9" s="1"/>
  <c r="L2824" i="9"/>
  <c r="G2825" i="9" a="1"/>
  <c r="G2825" i="9" s="1"/>
  <c r="H2825" i="9"/>
  <c r="J2825" i="9" a="1"/>
  <c r="J2825" i="9" s="1"/>
  <c r="L2825" i="9"/>
  <c r="G2826" i="9" a="1"/>
  <c r="G2826" i="9" s="1"/>
  <c r="H2826" i="9"/>
  <c r="J2826" i="9" a="1"/>
  <c r="J2826" i="9" s="1"/>
  <c r="L2826" i="9"/>
  <c r="G2827" i="9" a="1"/>
  <c r="G2827" i="9" s="1"/>
  <c r="H2827" i="9"/>
  <c r="J2827" i="9" a="1"/>
  <c r="J2827" i="9" s="1"/>
  <c r="L2827" i="9"/>
  <c r="G2828" i="9" a="1"/>
  <c r="G2828" i="9" s="1"/>
  <c r="H2828" i="9"/>
  <c r="J2828" i="9" a="1"/>
  <c r="J2828" i="9" s="1"/>
  <c r="L2828" i="9"/>
  <c r="G2829" i="9" a="1"/>
  <c r="G2829" i="9" s="1"/>
  <c r="H2829" i="9"/>
  <c r="J2829" i="9" a="1"/>
  <c r="J2829" i="9" s="1"/>
  <c r="L2829" i="9"/>
  <c r="G2830" i="9" a="1"/>
  <c r="G2830" i="9" s="1"/>
  <c r="H2830" i="9"/>
  <c r="J2830" i="9" a="1"/>
  <c r="J2830" i="9" s="1"/>
  <c r="L2830" i="9"/>
  <c r="G2831" i="9" a="1"/>
  <c r="G2831" i="9" s="1"/>
  <c r="J2831" i="9" a="1"/>
  <c r="J2831" i="9" s="1"/>
  <c r="K2831" i="9" a="1"/>
  <c r="K2831" i="9" s="1"/>
  <c r="G2832" i="9" a="1"/>
  <c r="G2832" i="9" s="1"/>
  <c r="H2832" i="9"/>
  <c r="J2832" i="9" a="1"/>
  <c r="J2832" i="9" s="1"/>
  <c r="K2832" i="9" a="1"/>
  <c r="K2832" i="9" s="1"/>
  <c r="L2832" i="9"/>
  <c r="G2833" i="9" a="1"/>
  <c r="G2833" i="9" s="1"/>
  <c r="H2833" i="9"/>
  <c r="J2833" i="9" a="1"/>
  <c r="J2833" i="9" s="1"/>
  <c r="L2833" i="9"/>
  <c r="G2834" i="9" a="1"/>
  <c r="G2834" i="9" s="1"/>
  <c r="H2834" i="9"/>
  <c r="J2834" i="9" a="1"/>
  <c r="J2834" i="9" s="1"/>
  <c r="L2834" i="9"/>
  <c r="G2835" i="9" a="1"/>
  <c r="G2835" i="9" s="1"/>
  <c r="H2835" i="9"/>
  <c r="J2835" i="9" a="1"/>
  <c r="J2835" i="9" s="1"/>
  <c r="L2835" i="9"/>
  <c r="G2836" i="9" a="1"/>
  <c r="G2836" i="9" s="1"/>
  <c r="H2836" i="9"/>
  <c r="J2836" i="9" a="1"/>
  <c r="J2836" i="9" s="1"/>
  <c r="L2836" i="9"/>
  <c r="G2837" i="9" a="1"/>
  <c r="G2837" i="9" s="1"/>
  <c r="H2837" i="9"/>
  <c r="J2837" i="9" a="1"/>
  <c r="J2837" i="9" s="1"/>
  <c r="L2837" i="9"/>
  <c r="G2838" i="9" a="1"/>
  <c r="G2838" i="9" s="1"/>
  <c r="H2838" i="9"/>
  <c r="J2838" i="9" a="1"/>
  <c r="J2838" i="9" s="1"/>
  <c r="L2838" i="9"/>
  <c r="G2839" i="9" a="1"/>
  <c r="G2839" i="9" s="1"/>
  <c r="H2839" i="9"/>
  <c r="J2839" i="9" a="1"/>
  <c r="J2839" i="9" s="1"/>
  <c r="L2839" i="9"/>
  <c r="G2840" i="9" a="1"/>
  <c r="G2840" i="9" s="1"/>
  <c r="H2840" i="9"/>
  <c r="J2840" i="9" a="1"/>
  <c r="J2840" i="9" s="1"/>
  <c r="L2840" i="9"/>
  <c r="G2841" i="9" a="1"/>
  <c r="G2841" i="9" s="1"/>
  <c r="H2841" i="9"/>
  <c r="J2841" i="9" a="1"/>
  <c r="J2841" i="9" s="1"/>
  <c r="K2841" i="9" s="1" a="1"/>
  <c r="K2841" i="9" s="1"/>
  <c r="L2841" i="9"/>
  <c r="G2842" i="9" a="1"/>
  <c r="G2842" i="9" s="1"/>
  <c r="J2842" i="9" a="1"/>
  <c r="J2842" i="9" s="1"/>
  <c r="K2842" i="9" a="1"/>
  <c r="K2842" i="9" s="1"/>
  <c r="G2843" i="9" a="1"/>
  <c r="G2843" i="9" s="1"/>
  <c r="H2843" i="9"/>
  <c r="J2843" i="9" a="1"/>
  <c r="J2843" i="9" s="1"/>
  <c r="K2843" i="9" a="1"/>
  <c r="K2843" i="9" s="1"/>
  <c r="L2843" i="9"/>
  <c r="G2844" i="9" a="1"/>
  <c r="G2844" i="9" s="1"/>
  <c r="H2844" i="9"/>
  <c r="J2844" i="9" a="1"/>
  <c r="J2844" i="9" s="1"/>
  <c r="L2844" i="9"/>
  <c r="G2845" i="9" a="1"/>
  <c r="G2845" i="9" s="1"/>
  <c r="H2845" i="9"/>
  <c r="J2845" i="9" a="1"/>
  <c r="J2845" i="9" s="1"/>
  <c r="L2845" i="9"/>
  <c r="G2846" i="9" a="1"/>
  <c r="G2846" i="9" s="1"/>
  <c r="H2846" i="9"/>
  <c r="J2846" i="9" a="1"/>
  <c r="J2846" i="9" s="1"/>
  <c r="L2846" i="9"/>
  <c r="G2847" i="9" a="1"/>
  <c r="G2847" i="9" s="1"/>
  <c r="H2847" i="9"/>
  <c r="J2847" i="9" a="1"/>
  <c r="J2847" i="9" s="1"/>
  <c r="L2847" i="9"/>
  <c r="G2848" i="9" a="1"/>
  <c r="G2848" i="9" s="1"/>
  <c r="H2848" i="9"/>
  <c r="J2848" i="9" a="1"/>
  <c r="J2848" i="9" s="1"/>
  <c r="L2848" i="9"/>
  <c r="G2849" i="9" a="1"/>
  <c r="G2849" i="9" s="1"/>
  <c r="H2849" i="9"/>
  <c r="J2849" i="9" a="1"/>
  <c r="J2849" i="9" s="1"/>
  <c r="L2849" i="9"/>
  <c r="G2850" i="9" a="1"/>
  <c r="G2850" i="9" s="1"/>
  <c r="H2850" i="9"/>
  <c r="J2850" i="9" a="1"/>
  <c r="J2850" i="9" s="1"/>
  <c r="L2850" i="9"/>
  <c r="G2851" i="9" a="1"/>
  <c r="G2851" i="9" s="1"/>
  <c r="H2851" i="9"/>
  <c r="J2851" i="9" a="1"/>
  <c r="J2851" i="9" s="1"/>
  <c r="L2851" i="9"/>
  <c r="G2852" i="9" a="1"/>
  <c r="G2852" i="9" s="1"/>
  <c r="H2852" i="9"/>
  <c r="J2852" i="9" a="1"/>
  <c r="J2852" i="9" s="1"/>
  <c r="L2852" i="9"/>
  <c r="G2853" i="9" a="1"/>
  <c r="G2853" i="9" s="1"/>
  <c r="H2853" i="9"/>
  <c r="J2853" i="9" a="1"/>
  <c r="J2853" i="9" s="1"/>
  <c r="K2853" i="9" s="1" a="1"/>
  <c r="K2853" i="9" s="1"/>
  <c r="L2853" i="9"/>
  <c r="G2854" i="9" a="1"/>
  <c r="G2854" i="9" s="1"/>
  <c r="J2854" i="9" a="1"/>
  <c r="J2854" i="9" s="1"/>
  <c r="K2854" i="9" a="1"/>
  <c r="K2854" i="9" s="1"/>
  <c r="G2855" i="9" a="1"/>
  <c r="G2855" i="9" s="1"/>
  <c r="H2855" i="9"/>
  <c r="J2855" i="9" a="1"/>
  <c r="J2855" i="9" s="1"/>
  <c r="K2855" i="9" a="1"/>
  <c r="K2855" i="9" s="1"/>
  <c r="L2855" i="9"/>
  <c r="G2856" i="9" a="1"/>
  <c r="G2856" i="9" s="1"/>
  <c r="H2856" i="9"/>
  <c r="J2856" i="9" a="1"/>
  <c r="J2856" i="9" s="1"/>
  <c r="L2856" i="9"/>
  <c r="G2857" i="9" a="1"/>
  <c r="G2857" i="9" s="1"/>
  <c r="H2857" i="9"/>
  <c r="J2857" i="9" a="1"/>
  <c r="J2857" i="9" s="1"/>
  <c r="L2857" i="9"/>
  <c r="G2858" i="9" a="1"/>
  <c r="G2858" i="9" s="1"/>
  <c r="H2858" i="9"/>
  <c r="J2858" i="9" a="1"/>
  <c r="J2858" i="9" s="1"/>
  <c r="L2858" i="9"/>
  <c r="G2859" i="9" a="1"/>
  <c r="G2859" i="9" s="1"/>
  <c r="H2859" i="9"/>
  <c r="J2859" i="9" a="1"/>
  <c r="J2859" i="9" s="1"/>
  <c r="L2859" i="9"/>
  <c r="G2860" i="9" a="1"/>
  <c r="G2860" i="9" s="1"/>
  <c r="H2860" i="9"/>
  <c r="J2860" i="9" a="1"/>
  <c r="J2860" i="9" s="1"/>
  <c r="L2860" i="9"/>
  <c r="G2861" i="9" a="1"/>
  <c r="G2861" i="9" s="1"/>
  <c r="H2861" i="9"/>
  <c r="J2861" i="9" a="1"/>
  <c r="J2861" i="9" s="1"/>
  <c r="L2861" i="9"/>
  <c r="G2862" i="9" a="1"/>
  <c r="G2862" i="9" s="1"/>
  <c r="H2862" i="9"/>
  <c r="J2862" i="9" a="1"/>
  <c r="J2862" i="9" s="1"/>
  <c r="L2862" i="9"/>
  <c r="G2863" i="9" a="1"/>
  <c r="G2863" i="9" s="1"/>
  <c r="H2863" i="9"/>
  <c r="J2863" i="9" a="1"/>
  <c r="J2863" i="9" s="1"/>
  <c r="L2863" i="9"/>
  <c r="G2864" i="9" a="1"/>
  <c r="G2864" i="9" s="1"/>
  <c r="H2864" i="9"/>
  <c r="J2864" i="9" a="1"/>
  <c r="J2864" i="9" s="1"/>
  <c r="L2864" i="9"/>
  <c r="G2865" i="9" a="1"/>
  <c r="G2865" i="9" s="1"/>
  <c r="H2865" i="9"/>
  <c r="J2865" i="9" a="1"/>
  <c r="J2865" i="9" s="1"/>
  <c r="L2865" i="9"/>
  <c r="G2866" i="9" a="1"/>
  <c r="G2866" i="9" s="1"/>
  <c r="H2866" i="9"/>
  <c r="J2866" i="9" a="1"/>
  <c r="J2866" i="9" s="1"/>
  <c r="L2866" i="9"/>
  <c r="G2867" i="9" a="1"/>
  <c r="G2867" i="9" s="1"/>
  <c r="J2867" i="9" a="1"/>
  <c r="J2867" i="9" s="1"/>
  <c r="K2867" i="9" a="1"/>
  <c r="K2867" i="9" s="1"/>
  <c r="G2868" i="9" a="1"/>
  <c r="G2868" i="9" s="1"/>
  <c r="H2868" i="9"/>
  <c r="J2868" i="9" a="1"/>
  <c r="J2868" i="9" s="1"/>
  <c r="K2868" i="9" a="1"/>
  <c r="K2868" i="9" s="1"/>
  <c r="L2868" i="9"/>
  <c r="G2869" i="9" a="1"/>
  <c r="G2869" i="9" s="1"/>
  <c r="H2869" i="9"/>
  <c r="J2869" i="9" a="1"/>
  <c r="J2869" i="9" s="1"/>
  <c r="L2869" i="9"/>
  <c r="G2870" i="9" a="1"/>
  <c r="G2870" i="9" s="1"/>
  <c r="H2870" i="9"/>
  <c r="J2870" i="9" a="1"/>
  <c r="J2870" i="9" s="1"/>
  <c r="L2870" i="9"/>
  <c r="G2871" i="9" a="1"/>
  <c r="G2871" i="9" s="1"/>
  <c r="H2871" i="9"/>
  <c r="J2871" i="9" a="1"/>
  <c r="J2871" i="9" s="1"/>
  <c r="L2871" i="9"/>
  <c r="G2872" i="9" a="1"/>
  <c r="G2872" i="9" s="1"/>
  <c r="H2872" i="9"/>
  <c r="J2872" i="9" a="1"/>
  <c r="J2872" i="9" s="1"/>
  <c r="L2872" i="9"/>
  <c r="G2873" i="9" a="1"/>
  <c r="G2873" i="9" s="1"/>
  <c r="H2873" i="9"/>
  <c r="J2873" i="9" a="1"/>
  <c r="J2873" i="9" s="1"/>
  <c r="L2873" i="9"/>
  <c r="G2874" i="9" a="1"/>
  <c r="G2874" i="9" s="1"/>
  <c r="H2874" i="9"/>
  <c r="J2874" i="9" a="1"/>
  <c r="J2874" i="9" s="1"/>
  <c r="L2874" i="9"/>
  <c r="G2875" i="9" a="1"/>
  <c r="G2875" i="9" s="1"/>
  <c r="H2875" i="9"/>
  <c r="J2875" i="9" a="1"/>
  <c r="J2875" i="9" s="1"/>
  <c r="L2875" i="9"/>
  <c r="G2876" i="9" a="1"/>
  <c r="G2876" i="9" s="1"/>
  <c r="H2876" i="9"/>
  <c r="J2876" i="9" a="1"/>
  <c r="J2876" i="9" s="1"/>
  <c r="L2876" i="9"/>
  <c r="G2877" i="9" a="1"/>
  <c r="G2877" i="9" s="1"/>
  <c r="J2877" i="9" a="1"/>
  <c r="J2877" i="9" s="1"/>
  <c r="K2877" i="9" a="1"/>
  <c r="K2877" i="9" s="1"/>
  <c r="G2878" i="9" a="1"/>
  <c r="G2878" i="9" s="1"/>
  <c r="H2878" i="9"/>
  <c r="J2878" i="9" a="1"/>
  <c r="J2878" i="9" s="1"/>
  <c r="K2878" i="9" a="1"/>
  <c r="K2878" i="9" s="1"/>
  <c r="L2878" i="9"/>
  <c r="G2879" i="9" a="1"/>
  <c r="G2879" i="9" s="1"/>
  <c r="H2879" i="9"/>
  <c r="J2879" i="9" a="1"/>
  <c r="J2879" i="9" s="1"/>
  <c r="L2879" i="9"/>
  <c r="G2880" i="9" a="1"/>
  <c r="G2880" i="9" s="1"/>
  <c r="H2880" i="9"/>
  <c r="J2880" i="9" a="1"/>
  <c r="J2880" i="9" s="1"/>
  <c r="L2880" i="9"/>
  <c r="G2881" i="9" a="1"/>
  <c r="G2881" i="9" s="1"/>
  <c r="H2881" i="9"/>
  <c r="J2881" i="9" a="1"/>
  <c r="J2881" i="9" s="1"/>
  <c r="L2881" i="9"/>
  <c r="G2882" i="9" a="1"/>
  <c r="G2882" i="9" s="1"/>
  <c r="H2882" i="9"/>
  <c r="J2882" i="9" a="1"/>
  <c r="J2882" i="9" s="1"/>
  <c r="L2882" i="9"/>
  <c r="G2883" i="9" a="1"/>
  <c r="G2883" i="9" s="1"/>
  <c r="H2883" i="9"/>
  <c r="J2883" i="9" a="1"/>
  <c r="J2883" i="9" s="1"/>
  <c r="L2883" i="9"/>
  <c r="G2884" i="9" a="1"/>
  <c r="G2884" i="9" s="1"/>
  <c r="H2884" i="9"/>
  <c r="J2884" i="9" a="1"/>
  <c r="J2884" i="9" s="1"/>
  <c r="L2884" i="9"/>
  <c r="G2885" i="9" a="1"/>
  <c r="G2885" i="9" s="1"/>
  <c r="H2885" i="9"/>
  <c r="J2885" i="9" a="1"/>
  <c r="J2885" i="9" s="1"/>
  <c r="L2885" i="9"/>
  <c r="G2886" i="9" a="1"/>
  <c r="G2886" i="9" s="1"/>
  <c r="H2886" i="9"/>
  <c r="J2886" i="9" a="1"/>
  <c r="J2886" i="9" s="1"/>
  <c r="L2886" i="9"/>
  <c r="G2887" i="9" a="1"/>
  <c r="G2887" i="9" s="1"/>
  <c r="H2887" i="9"/>
  <c r="J2887" i="9" a="1"/>
  <c r="J2887" i="9" s="1"/>
  <c r="L2887" i="9"/>
  <c r="G2888" i="9" a="1"/>
  <c r="G2888" i="9" s="1"/>
  <c r="H2888" i="9"/>
  <c r="J2888" i="9" a="1"/>
  <c r="J2888" i="9" s="1"/>
  <c r="L2888" i="9"/>
  <c r="G2889" i="9" a="1"/>
  <c r="G2889" i="9" s="1"/>
  <c r="H2889" i="9"/>
  <c r="J2889" i="9" a="1"/>
  <c r="J2889" i="9" s="1"/>
  <c r="L2889" i="9"/>
  <c r="G2890" i="9" a="1"/>
  <c r="G2890" i="9" s="1"/>
  <c r="H2890" i="9"/>
  <c r="J2890" i="9" a="1"/>
  <c r="J2890" i="9" s="1"/>
  <c r="L2890" i="9"/>
  <c r="G2891" i="9" a="1"/>
  <c r="G2891" i="9" s="1"/>
  <c r="H2891" i="9"/>
  <c r="J2891" i="9" a="1"/>
  <c r="J2891" i="9" s="1"/>
  <c r="L2891" i="9"/>
  <c r="G2892" i="9" a="1"/>
  <c r="G2892" i="9" s="1"/>
  <c r="H2892" i="9"/>
  <c r="J2892" i="9" a="1"/>
  <c r="J2892" i="9" s="1"/>
  <c r="L2892" i="9"/>
  <c r="G2893" i="9" a="1"/>
  <c r="G2893" i="9" s="1"/>
  <c r="H2893" i="9"/>
  <c r="J2893" i="9" a="1"/>
  <c r="J2893" i="9" s="1"/>
  <c r="L2893" i="9"/>
  <c r="G2894" i="9" a="1"/>
  <c r="G2894" i="9" s="1"/>
  <c r="J2894" i="9" a="1"/>
  <c r="J2894" i="9" s="1"/>
  <c r="K2894" i="9" a="1"/>
  <c r="K2894" i="9" s="1"/>
  <c r="G2895" i="9" a="1"/>
  <c r="G2895" i="9" s="1"/>
  <c r="H2895" i="9"/>
  <c r="J2895" i="9" a="1"/>
  <c r="J2895" i="9" s="1"/>
  <c r="K2895" i="9" a="1"/>
  <c r="K2895" i="9" s="1"/>
  <c r="L2895" i="9"/>
  <c r="G2896" i="9" a="1"/>
  <c r="G2896" i="9" s="1"/>
  <c r="H2896" i="9"/>
  <c r="J2896" i="9" a="1"/>
  <c r="J2896" i="9" s="1"/>
  <c r="L2896" i="9"/>
  <c r="G2897" i="9" a="1"/>
  <c r="G2897" i="9" s="1"/>
  <c r="H2897" i="9"/>
  <c r="J2897" i="9" a="1"/>
  <c r="J2897" i="9" s="1"/>
  <c r="L2897" i="9"/>
  <c r="G2898" i="9" a="1"/>
  <c r="G2898" i="9" s="1"/>
  <c r="H2898" i="9"/>
  <c r="J2898" i="9" a="1"/>
  <c r="J2898" i="9" s="1"/>
  <c r="L2898" i="9"/>
  <c r="G2899" i="9" a="1"/>
  <c r="G2899" i="9" s="1"/>
  <c r="H2899" i="9"/>
  <c r="J2899" i="9" a="1"/>
  <c r="J2899" i="9" s="1"/>
  <c r="L2899" i="9"/>
  <c r="G2900" i="9" a="1"/>
  <c r="G2900" i="9" s="1"/>
  <c r="H2900" i="9"/>
  <c r="J2900" i="9" a="1"/>
  <c r="J2900" i="9" s="1"/>
  <c r="L2900" i="9"/>
  <c r="G2901" i="9" a="1"/>
  <c r="G2901" i="9" s="1"/>
  <c r="H2901" i="9"/>
  <c r="J2901" i="9" a="1"/>
  <c r="J2901" i="9" s="1"/>
  <c r="L2901" i="9"/>
  <c r="G2902" i="9" a="1"/>
  <c r="G2902" i="9" s="1"/>
  <c r="H2902" i="9"/>
  <c r="J2902" i="9" a="1"/>
  <c r="J2902" i="9" s="1"/>
  <c r="L2902" i="9"/>
  <c r="G2903" i="9" a="1"/>
  <c r="G2903" i="9" s="1"/>
  <c r="H2903" i="9"/>
  <c r="J2903" i="9" a="1"/>
  <c r="J2903" i="9" s="1"/>
  <c r="K2903" i="9" s="1" a="1"/>
  <c r="K2903" i="9" s="1"/>
  <c r="L2903" i="9"/>
  <c r="G2904" i="9" a="1"/>
  <c r="G2904" i="9" s="1"/>
  <c r="J2904" i="9" a="1"/>
  <c r="J2904" i="9" s="1"/>
  <c r="K2904" i="9" a="1"/>
  <c r="K2904" i="9" s="1"/>
  <c r="G2905" i="9" a="1"/>
  <c r="G2905" i="9" s="1"/>
  <c r="H2905" i="9"/>
  <c r="J2905" i="9" a="1"/>
  <c r="J2905" i="9" s="1"/>
  <c r="K2905" i="9" a="1"/>
  <c r="K2905" i="9" s="1"/>
  <c r="L2905" i="9"/>
  <c r="G2906" i="9" a="1"/>
  <c r="G2906" i="9" s="1"/>
  <c r="H2906" i="9"/>
  <c r="J2906" i="9" a="1"/>
  <c r="J2906" i="9" s="1"/>
  <c r="L2906" i="9"/>
  <c r="G2907" i="9" a="1"/>
  <c r="G2907" i="9" s="1"/>
  <c r="H2907" i="9"/>
  <c r="J2907" i="9" a="1"/>
  <c r="J2907" i="9" s="1"/>
  <c r="L2907" i="9"/>
  <c r="G2908" i="9" a="1"/>
  <c r="G2908" i="9" s="1"/>
  <c r="H2908" i="9"/>
  <c r="J2908" i="9" a="1"/>
  <c r="J2908" i="9" s="1"/>
  <c r="L2908" i="9"/>
  <c r="G2909" i="9" a="1"/>
  <c r="G2909" i="9" s="1"/>
  <c r="H2909" i="9"/>
  <c r="J2909" i="9" a="1"/>
  <c r="J2909" i="9" s="1"/>
  <c r="L2909" i="9"/>
  <c r="G2910" i="9" a="1"/>
  <c r="G2910" i="9" s="1"/>
  <c r="H2910" i="9"/>
  <c r="J2910" i="9" a="1"/>
  <c r="J2910" i="9" s="1"/>
  <c r="L2910" i="9"/>
  <c r="G2911" i="9" a="1"/>
  <c r="G2911" i="9" s="1"/>
  <c r="H2911" i="9"/>
  <c r="J2911" i="9" a="1"/>
  <c r="J2911" i="9" s="1"/>
  <c r="L2911" i="9"/>
  <c r="G2912" i="9" a="1"/>
  <c r="G2912" i="9" s="1"/>
  <c r="H2912" i="9"/>
  <c r="J2912" i="9" a="1"/>
  <c r="J2912" i="9" s="1"/>
  <c r="L2912" i="9"/>
  <c r="G2913" i="9" a="1"/>
  <c r="G2913" i="9" s="1"/>
  <c r="H2913" i="9"/>
  <c r="J2913" i="9" a="1"/>
  <c r="J2913" i="9" s="1"/>
  <c r="L2913" i="9"/>
  <c r="G2914" i="9" a="1"/>
  <c r="G2914" i="9" s="1"/>
  <c r="H2914" i="9"/>
  <c r="J2914" i="9" a="1"/>
  <c r="J2914" i="9" s="1"/>
  <c r="L2914" i="9"/>
  <c r="G2915" i="9" a="1"/>
  <c r="G2915" i="9" s="1"/>
  <c r="H2915" i="9"/>
  <c r="J2915" i="9" a="1"/>
  <c r="J2915" i="9" s="1"/>
  <c r="L2915" i="9"/>
  <c r="G2916" i="9" a="1"/>
  <c r="G2916" i="9" s="1"/>
  <c r="H2916" i="9"/>
  <c r="J2916" i="9" a="1"/>
  <c r="J2916" i="9" s="1"/>
  <c r="K2916" i="9" s="1" a="1"/>
  <c r="K2916" i="9" s="1"/>
  <c r="L2916" i="9"/>
  <c r="H1530" i="11" l="1"/>
  <c r="J1530" i="11"/>
  <c r="K1447" i="9" a="1"/>
  <c r="K1447" i="9" s="1"/>
  <c r="K1559" i="9" a="1"/>
  <c r="K1559" i="9" s="1"/>
  <c r="K1560" i="9" s="1" a="1"/>
  <c r="K1560" i="9" s="1"/>
  <c r="K1464" i="9" a="1"/>
  <c r="K1464" i="9" s="1"/>
  <c r="K1465" i="9" s="1" a="1"/>
  <c r="K1465" i="9" s="1"/>
  <c r="K1461" i="9" a="1"/>
  <c r="K1461" i="9" s="1"/>
  <c r="H1462" i="9"/>
  <c r="K1450" i="9" a="1"/>
  <c r="K1450" i="9" s="1"/>
  <c r="K1440" i="9" a="1"/>
  <c r="K1440" i="9" s="1"/>
  <c r="K1441" i="9" s="1" a="1"/>
  <c r="K1441" i="9" s="1"/>
  <c r="K213" i="9" a="1"/>
  <c r="K213" i="9" s="1"/>
  <c r="K214" i="9" s="1" a="1"/>
  <c r="K214" i="9" s="1"/>
  <c r="K215" i="9" s="1" a="1"/>
  <c r="K215" i="9" s="1"/>
  <c r="K216" i="9" s="1" a="1"/>
  <c r="K216" i="9" s="1"/>
  <c r="K217" i="9" s="1" a="1"/>
  <c r="K217" i="9" s="1"/>
  <c r="K218" i="9" s="1" a="1"/>
  <c r="K218" i="9" s="1"/>
  <c r="K219" i="9" s="1" a="1"/>
  <c r="K219" i="9" s="1"/>
  <c r="K220" i="9" s="1" a="1"/>
  <c r="K220" i="9" s="1"/>
  <c r="K221" i="9" s="1" a="1"/>
  <c r="K221" i="9" s="1"/>
  <c r="K222" i="9" s="1" a="1"/>
  <c r="K222" i="9" s="1"/>
  <c r="H1476" i="9"/>
  <c r="H1688" i="11"/>
  <c r="J1688" i="11"/>
  <c r="H1396" i="9"/>
  <c r="K1672" i="9" a="1"/>
  <c r="K1672" i="9" s="1"/>
  <c r="K1398" i="9" a="1"/>
  <c r="K1398" i="9" s="1"/>
  <c r="H3353" i="9"/>
  <c r="H1683" i="11"/>
  <c r="J1683" i="11"/>
  <c r="J1673" i="11"/>
  <c r="H1673" i="11"/>
  <c r="K3346" i="9" a="1"/>
  <c r="K3346" i="9" s="1"/>
  <c r="K3347" i="9" s="1" a="1"/>
  <c r="K3347" i="9" s="1"/>
  <c r="K3348" i="9" s="1" a="1"/>
  <c r="K3348" i="9" s="1"/>
  <c r="K3349" i="9" s="1" a="1"/>
  <c r="K3349" i="9" s="1"/>
  <c r="K3350" i="9" s="1" a="1"/>
  <c r="K3350" i="9" s="1"/>
  <c r="K3351" i="9" s="1" a="1"/>
  <c r="K3351" i="9" s="1"/>
  <c r="K3352" i="9" s="1" a="1"/>
  <c r="K3352" i="9" s="1"/>
  <c r="H3344" i="9"/>
  <c r="K3343" i="9" a="1"/>
  <c r="K3343" i="9" s="1"/>
  <c r="K3329" i="9" a="1"/>
  <c r="K3329" i="9" s="1"/>
  <c r="H3327" i="9"/>
  <c r="H1671" i="11"/>
  <c r="K3326" i="9" a="1"/>
  <c r="K3326" i="9" s="1"/>
  <c r="K3313" i="9" a="1"/>
  <c r="K3313" i="9" s="1"/>
  <c r="K3314" i="9" s="1" a="1"/>
  <c r="K3314" i="9" s="1"/>
  <c r="K3315" i="9" s="1" a="1"/>
  <c r="K3315" i="9" s="1"/>
  <c r="K3316" i="9" s="1" a="1"/>
  <c r="K3316" i="9" s="1"/>
  <c r="K3317" i="9" s="1" a="1"/>
  <c r="K3317" i="9" s="1"/>
  <c r="K3318" i="9" s="1" a="1"/>
  <c r="K3318" i="9" s="1"/>
  <c r="K3319" i="9" s="1" a="1"/>
  <c r="K3319" i="9" s="1"/>
  <c r="K3320" i="9" s="1" a="1"/>
  <c r="K3320" i="9" s="1"/>
  <c r="K3321" i="9" s="1" a="1"/>
  <c r="K3321" i="9" s="1"/>
  <c r="K3322" i="9" s="1" a="1"/>
  <c r="K3322" i="9" s="1"/>
  <c r="K3323" i="9" s="1" a="1"/>
  <c r="K3323" i="9" s="1"/>
  <c r="K3324" i="9" s="1" a="1"/>
  <c r="K3324" i="9" s="1"/>
  <c r="K3325" i="9" s="1" a="1"/>
  <c r="K3325" i="9" s="1"/>
  <c r="H3311" i="9"/>
  <c r="J1671" i="11"/>
  <c r="H1667" i="11"/>
  <c r="K3302" i="9" a="1"/>
  <c r="K3302" i="9" s="1"/>
  <c r="K3303" i="9" s="1" a="1"/>
  <c r="K3303" i="9" s="1"/>
  <c r="K3304" i="9" s="1" a="1"/>
  <c r="K3304" i="9" s="1"/>
  <c r="K3305" i="9" s="1" a="1"/>
  <c r="K3305" i="9" s="1"/>
  <c r="K3306" i="9" s="1" a="1"/>
  <c r="K3306" i="9" s="1"/>
  <c r="K3307" i="9" s="1" a="1"/>
  <c r="K3307" i="9" s="1"/>
  <c r="K3308" i="9" s="1" a="1"/>
  <c r="K3308" i="9" s="1"/>
  <c r="K3309" i="9" s="1" a="1"/>
  <c r="K3309" i="9" s="1"/>
  <c r="H3300" i="9"/>
  <c r="K3299" i="9" a="1"/>
  <c r="K3299" i="9" s="1"/>
  <c r="J1667" i="11"/>
  <c r="H1655" i="11"/>
  <c r="K3283" i="9" a="1"/>
  <c r="K3283" i="9" s="1"/>
  <c r="K3284" i="9" s="1" a="1"/>
  <c r="K3284" i="9" s="1"/>
  <c r="K3285" i="9" s="1" a="1"/>
  <c r="K3285" i="9" s="1"/>
  <c r="K3286" i="9" s="1" a="1"/>
  <c r="K3286" i="9" s="1"/>
  <c r="K3287" i="9" s="1" a="1"/>
  <c r="K3287" i="9" s="1"/>
  <c r="K3288" i="9" s="1" a="1"/>
  <c r="K3288" i="9" s="1"/>
  <c r="K3289" i="9" s="1" a="1"/>
  <c r="K3289" i="9" s="1"/>
  <c r="K3290" i="9" s="1" a="1"/>
  <c r="K3290" i="9" s="1"/>
  <c r="K3291" i="9" s="1" a="1"/>
  <c r="K3291" i="9" s="1"/>
  <c r="K3292" i="9" s="1" a="1"/>
  <c r="K3292" i="9" s="1"/>
  <c r="K3293" i="9" s="1" a="1"/>
  <c r="K3293" i="9" s="1"/>
  <c r="K3294" i="9" s="1" a="1"/>
  <c r="K3294" i="9" s="1"/>
  <c r="K3295" i="9" s="1" a="1"/>
  <c r="K3295" i="9" s="1"/>
  <c r="K3296" i="9" s="1" a="1"/>
  <c r="K3296" i="9" s="1"/>
  <c r="K3297" i="9" s="1" a="1"/>
  <c r="K3297" i="9" s="1"/>
  <c r="K3298" i="9" s="1" a="1"/>
  <c r="K3298" i="9" s="1"/>
  <c r="H3281" i="9"/>
  <c r="K3280" i="9" a="1"/>
  <c r="K3280" i="9" s="1"/>
  <c r="J1655" i="11"/>
  <c r="H1646" i="11"/>
  <c r="J1646" i="11"/>
  <c r="K3268" i="9" a="1"/>
  <c r="K3268" i="9" s="1"/>
  <c r="H3266" i="9"/>
  <c r="H1644" i="11"/>
  <c r="K3256" i="9" a="1"/>
  <c r="K3256" i="9" s="1"/>
  <c r="H3254" i="9"/>
  <c r="J1644" i="11"/>
  <c r="J1637" i="11"/>
  <c r="H1637" i="11"/>
  <c r="K3245" i="9" a="1"/>
  <c r="K3245" i="9" s="1"/>
  <c r="K3246" i="9" s="1" a="1"/>
  <c r="K3246" i="9" s="1"/>
  <c r="K3247" i="9" s="1" a="1"/>
  <c r="K3247" i="9" s="1"/>
  <c r="K3248" i="9" s="1" a="1"/>
  <c r="K3248" i="9" s="1"/>
  <c r="K3249" i="9" s="1" a="1"/>
  <c r="K3249" i="9" s="1"/>
  <c r="K3250" i="9" s="1" a="1"/>
  <c r="K3250" i="9" s="1"/>
  <c r="K3251" i="9" s="1" a="1"/>
  <c r="K3251" i="9" s="1"/>
  <c r="K3252" i="9" s="1" a="1"/>
  <c r="K3252" i="9" s="1"/>
  <c r="H3243" i="9"/>
  <c r="H1627" i="11"/>
  <c r="J1627" i="11"/>
  <c r="J1620" i="11"/>
  <c r="K3242" i="9" a="1"/>
  <c r="K3242" i="9" s="1"/>
  <c r="K3235" i="9" a="1"/>
  <c r="K3235" i="9" s="1"/>
  <c r="K3236" i="9" s="1" a="1"/>
  <c r="K3236" i="9" s="1"/>
  <c r="K3237" i="9" s="1" a="1"/>
  <c r="K3237" i="9" s="1"/>
  <c r="K3238" i="9" s="1" a="1"/>
  <c r="K3238" i="9" s="1"/>
  <c r="K3239" i="9" s="1" a="1"/>
  <c r="K3239" i="9" s="1"/>
  <c r="K3240" i="9" s="1" a="1"/>
  <c r="K3240" i="9" s="1"/>
  <c r="K3241" i="9" s="1" a="1"/>
  <c r="K3241" i="9" s="1"/>
  <c r="K3232" i="9" a="1"/>
  <c r="K3232" i="9" s="1"/>
  <c r="H3233" i="9"/>
  <c r="K3223" i="9" a="1"/>
  <c r="K3223" i="9" s="1"/>
  <c r="K3224" i="9" s="1" a="1"/>
  <c r="K3224" i="9" s="1"/>
  <c r="K3225" i="9" s="1" a="1"/>
  <c r="K3225" i="9" s="1"/>
  <c r="K3226" i="9" s="1" a="1"/>
  <c r="K3226" i="9" s="1"/>
  <c r="K3227" i="9" s="1" a="1"/>
  <c r="K3227" i="9" s="1"/>
  <c r="K3228" i="9" s="1" a="1"/>
  <c r="K3228" i="9" s="1"/>
  <c r="K3229" i="9" s="1" a="1"/>
  <c r="K3229" i="9" s="1"/>
  <c r="K3230" i="9" s="1" a="1"/>
  <c r="K3230" i="9" s="1"/>
  <c r="K3231" i="9" s="1" a="1"/>
  <c r="K3231" i="9" s="1"/>
  <c r="H3221" i="9"/>
  <c r="K3220" i="9" a="1"/>
  <c r="K3220" i="9" s="1"/>
  <c r="H1620" i="11"/>
  <c r="H1616" i="11"/>
  <c r="K3210" i="9" a="1"/>
  <c r="K3210" i="9" s="1"/>
  <c r="H3208" i="9"/>
  <c r="J1616" i="11"/>
  <c r="H1613" i="11"/>
  <c r="K3191" i="9" a="1"/>
  <c r="K3191" i="9" s="1"/>
  <c r="K3192" i="9" s="1" a="1"/>
  <c r="K3192" i="9" s="1"/>
  <c r="K3193" i="9" s="1" a="1"/>
  <c r="K3193" i="9" s="1"/>
  <c r="K3194" i="9" s="1" a="1"/>
  <c r="K3194" i="9" s="1"/>
  <c r="K3195" i="9" s="1" a="1"/>
  <c r="K3195" i="9" s="1"/>
  <c r="K3196" i="9" s="1" a="1"/>
  <c r="K3196" i="9" s="1"/>
  <c r="K3197" i="9" s="1" a="1"/>
  <c r="K3197" i="9" s="1"/>
  <c r="K3198" i="9" s="1" a="1"/>
  <c r="K3198" i="9" s="1"/>
  <c r="K3199" i="9" s="1" a="1"/>
  <c r="K3199" i="9" s="1"/>
  <c r="K3200" i="9" s="1" a="1"/>
  <c r="K3200" i="9" s="1"/>
  <c r="K3201" i="9" s="1" a="1"/>
  <c r="K3201" i="9" s="1"/>
  <c r="K3202" i="9" s="1" a="1"/>
  <c r="K3202" i="9" s="1"/>
  <c r="K3203" i="9" s="1" a="1"/>
  <c r="K3203" i="9" s="1"/>
  <c r="K3204" i="9" s="1" a="1"/>
  <c r="K3204" i="9" s="1"/>
  <c r="K3205" i="9" s="1" a="1"/>
  <c r="K3205" i="9" s="1"/>
  <c r="K3206" i="9" s="1" a="1"/>
  <c r="K3206" i="9" s="1"/>
  <c r="H3189" i="9"/>
  <c r="J1613" i="11"/>
  <c r="J306" i="11"/>
  <c r="J283" i="11"/>
  <c r="H181" i="11"/>
  <c r="H221" i="11"/>
  <c r="H915" i="11"/>
  <c r="H941" i="11"/>
  <c r="H697" i="11"/>
  <c r="J379" i="11"/>
  <c r="H425" i="11"/>
  <c r="H404" i="11"/>
  <c r="J181" i="11"/>
  <c r="H251" i="11"/>
  <c r="H1326" i="11"/>
  <c r="H502" i="11"/>
  <c r="J404" i="11"/>
  <c r="J330" i="11"/>
  <c r="H1072" i="11"/>
  <c r="H450" i="11"/>
  <c r="J1155" i="11"/>
  <c r="H1022" i="11"/>
  <c r="H1237" i="11"/>
  <c r="J1543" i="11"/>
  <c r="H1543" i="11"/>
  <c r="H1267" i="11"/>
  <c r="H231" i="11"/>
  <c r="J863" i="11"/>
  <c r="H279" i="11"/>
  <c r="J733" i="11"/>
  <c r="J67" i="11"/>
  <c r="J24" i="11"/>
  <c r="J1556" i="11"/>
  <c r="H1185" i="11"/>
  <c r="J941" i="11"/>
  <c r="H200" i="11"/>
  <c r="J247" i="11"/>
  <c r="H1142" i="11"/>
  <c r="J809" i="11"/>
  <c r="H521" i="11"/>
  <c r="H67" i="11"/>
  <c r="J364" i="11"/>
  <c r="H60" i="11"/>
  <c r="J631" i="11"/>
  <c r="J780" i="11"/>
  <c r="H780" i="11"/>
  <c r="H160" i="11"/>
  <c r="H1223" i="11"/>
  <c r="H873" i="11"/>
  <c r="J623" i="11"/>
  <c r="H459" i="11"/>
  <c r="J292" i="11"/>
  <c r="H122" i="11"/>
  <c r="H647" i="11"/>
  <c r="J1261" i="11"/>
  <c r="H1448" i="11"/>
  <c r="H695" i="11"/>
  <c r="H72" i="11"/>
  <c r="H1603" i="11"/>
  <c r="J1570" i="11"/>
  <c r="J96" i="11"/>
  <c r="H452" i="11"/>
  <c r="H42" i="11"/>
  <c r="H1067" i="11"/>
  <c r="J1534" i="11"/>
  <c r="H1078" i="11"/>
  <c r="J251" i="11"/>
  <c r="H535" i="11"/>
  <c r="H982" i="11"/>
  <c r="H1291" i="11"/>
  <c r="J1429" i="11"/>
  <c r="H447" i="11"/>
  <c r="J160" i="11"/>
  <c r="H1309" i="11"/>
  <c r="J1142" i="11"/>
  <c r="H888" i="11"/>
  <c r="J576" i="11"/>
  <c r="H809" i="11"/>
  <c r="H402" i="11"/>
  <c r="J1525" i="11"/>
  <c r="J553" i="11"/>
  <c r="H1474" i="11"/>
  <c r="H1356" i="11"/>
  <c r="H1354" i="11"/>
  <c r="H1339" i="11"/>
  <c r="J122" i="11"/>
  <c r="H1048" i="11"/>
  <c r="J1326" i="11"/>
  <c r="H1041" i="11"/>
  <c r="H379" i="11"/>
  <c r="J1550" i="11"/>
  <c r="J1067" i="11"/>
  <c r="H283" i="11"/>
  <c r="J1209" i="11"/>
  <c r="H306" i="11"/>
  <c r="J221" i="11"/>
  <c r="H1497" i="11"/>
  <c r="J1497" i="11"/>
  <c r="J1584" i="11"/>
  <c r="J1104" i="11"/>
  <c r="H1104" i="11"/>
  <c r="J1050" i="11"/>
  <c r="H1050" i="11"/>
  <c r="H510" i="11"/>
  <c r="J510" i="11"/>
  <c r="H1195" i="11"/>
  <c r="J1195" i="11"/>
  <c r="H1032" i="11"/>
  <c r="J1295" i="11"/>
  <c r="H486" i="11"/>
  <c r="J486" i="11"/>
  <c r="J893" i="11"/>
  <c r="H893" i="11"/>
  <c r="J477" i="11"/>
  <c r="H477" i="11"/>
  <c r="H1322" i="11"/>
  <c r="H302" i="11"/>
  <c r="J302" i="11"/>
  <c r="H1183" i="11"/>
  <c r="J1183" i="11"/>
  <c r="H1209" i="11"/>
  <c r="H1385" i="11"/>
  <c r="J1385" i="11"/>
  <c r="J1106" i="11"/>
  <c r="H1106" i="11"/>
  <c r="H790" i="11"/>
  <c r="J567" i="11"/>
  <c r="H567" i="11"/>
  <c r="J1442" i="11"/>
  <c r="H1442" i="11"/>
  <c r="H1161" i="11"/>
  <c r="J1161" i="11"/>
  <c r="H903" i="11"/>
  <c r="H472" i="11"/>
  <c r="J472" i="11"/>
  <c r="H1233" i="11"/>
  <c r="J1233" i="11"/>
  <c r="H863" i="11"/>
  <c r="H733" i="11"/>
  <c r="J1381" i="11"/>
  <c r="J1237" i="11"/>
  <c r="J1230" i="11"/>
  <c r="H1230" i="11"/>
  <c r="H1588" i="11"/>
  <c r="J1588" i="11"/>
  <c r="H1513" i="11"/>
  <c r="J1513" i="11"/>
  <c r="H831" i="11"/>
  <c r="J831" i="11"/>
  <c r="H1247" i="11"/>
  <c r="J1247" i="11"/>
  <c r="J1132" i="11"/>
  <c r="H1132" i="11"/>
  <c r="H1554" i="11"/>
  <c r="J1554" i="11"/>
  <c r="H1594" i="11"/>
  <c r="J1594" i="11"/>
  <c r="H1368" i="11"/>
  <c r="J1339" i="11"/>
  <c r="H1295" i="11"/>
  <c r="J1288" i="11"/>
  <c r="H1288" i="11"/>
  <c r="J1281" i="11"/>
  <c r="J1178" i="11"/>
  <c r="H1178" i="11"/>
  <c r="J1003" i="11"/>
  <c r="H1003" i="11"/>
  <c r="H975" i="11"/>
  <c r="J975" i="11"/>
  <c r="J929" i="11"/>
  <c r="H929" i="11"/>
  <c r="J612" i="11"/>
  <c r="H612" i="11"/>
  <c r="H381" i="11"/>
  <c r="J381" i="11"/>
  <c r="H1011" i="11"/>
  <c r="J1011" i="11"/>
  <c r="J848" i="11"/>
  <c r="H848" i="11"/>
  <c r="H1419" i="11"/>
  <c r="J1419" i="11"/>
  <c r="J1041" i="11"/>
  <c r="H83" i="11"/>
  <c r="J83" i="11"/>
  <c r="H33" i="11"/>
  <c r="J33" i="11"/>
  <c r="J1060" i="11"/>
  <c r="H1060" i="11"/>
  <c r="J580" i="11"/>
  <c r="H580" i="11"/>
  <c r="H1525" i="11"/>
  <c r="H1429" i="11"/>
  <c r="H1169" i="11"/>
  <c r="J1169" i="11"/>
  <c r="H1020" i="11"/>
  <c r="H1007" i="11"/>
  <c r="J1007" i="11"/>
  <c r="H837" i="11"/>
  <c r="J837" i="11"/>
  <c r="J820" i="11"/>
  <c r="H820" i="11"/>
  <c r="H395" i="11"/>
  <c r="J395" i="11"/>
  <c r="H111" i="11"/>
  <c r="J111" i="11"/>
  <c r="H47" i="11"/>
  <c r="J47" i="11"/>
  <c r="H19" i="11"/>
  <c r="J19" i="11"/>
  <c r="H1501" i="11"/>
  <c r="J1501" i="11"/>
  <c r="J1448" i="11"/>
  <c r="J1330" i="11"/>
  <c r="H1330" i="11"/>
  <c r="J208" i="11"/>
  <c r="H208" i="11"/>
  <c r="H1493" i="11"/>
  <c r="J1493" i="11"/>
  <c r="J1413" i="11"/>
  <c r="H1413" i="11"/>
  <c r="J1410" i="11"/>
  <c r="H1410" i="11"/>
  <c r="H1399" i="11"/>
  <c r="J1399" i="11"/>
  <c r="J950" i="11"/>
  <c r="J535" i="11"/>
  <c r="H1584" i="11"/>
  <c r="H1467" i="11"/>
  <c r="J1467" i="11"/>
  <c r="J915" i="11"/>
  <c r="H645" i="11"/>
  <c r="J645" i="11"/>
  <c r="J1446" i="11"/>
  <c r="H1446" i="11"/>
  <c r="H1281" i="11"/>
  <c r="H1261" i="11"/>
  <c r="J1098" i="11"/>
  <c r="H1098" i="11"/>
  <c r="J992" i="11"/>
  <c r="H992" i="11"/>
  <c r="H762" i="11"/>
  <c r="J715" i="11"/>
  <c r="H594" i="11"/>
  <c r="J903" i="11"/>
  <c r="J525" i="11"/>
  <c r="H525" i="11"/>
  <c r="H406" i="11"/>
  <c r="J406" i="11"/>
  <c r="J1603" i="11"/>
  <c r="J1457" i="11"/>
  <c r="H1457" i="11"/>
  <c r="H1391" i="11"/>
  <c r="J1391" i="11"/>
  <c r="H428" i="11"/>
  <c r="J428" i="11"/>
  <c r="J1472" i="11"/>
  <c r="H1472" i="11"/>
  <c r="H1269" i="11"/>
  <c r="J1269" i="11"/>
  <c r="J982" i="11"/>
  <c r="H891" i="11"/>
  <c r="J891" i="11"/>
  <c r="H839" i="11"/>
  <c r="J839" i="11"/>
  <c r="H1570" i="11"/>
  <c r="H1550" i="11"/>
  <c r="J1267" i="11"/>
  <c r="H950" i="11"/>
  <c r="H807" i="11"/>
  <c r="J807" i="11"/>
  <c r="H743" i="11"/>
  <c r="J743" i="11"/>
  <c r="J679" i="11"/>
  <c r="J1356" i="11"/>
  <c r="H1151" i="11"/>
  <c r="J1151" i="11"/>
  <c r="J984" i="11"/>
  <c r="H984" i="11"/>
  <c r="J962" i="11"/>
  <c r="H962" i="11"/>
  <c r="J873" i="11"/>
  <c r="H749" i="11"/>
  <c r="J749" i="11"/>
  <c r="H640" i="11"/>
  <c r="H576" i="11"/>
  <c r="J438" i="11"/>
  <c r="H438" i="11"/>
  <c r="J332" i="11"/>
  <c r="H332" i="11"/>
  <c r="H131" i="11"/>
  <c r="J131" i="11"/>
  <c r="H691" i="11"/>
  <c r="J691" i="11"/>
  <c r="H631" i="11"/>
  <c r="H140" i="11"/>
  <c r="J140" i="11"/>
  <c r="J1474" i="11"/>
  <c r="J1212" i="11"/>
  <c r="H1212" i="11"/>
  <c r="H1205" i="11"/>
  <c r="J1205" i="11"/>
  <c r="H1155" i="11"/>
  <c r="H917" i="11"/>
  <c r="J917" i="11"/>
  <c r="J912" i="11"/>
  <c r="H912" i="11"/>
  <c r="J773" i="11"/>
  <c r="H553" i="11"/>
  <c r="H276" i="11"/>
  <c r="J276" i="11"/>
  <c r="J1368" i="11"/>
  <c r="J1121" i="11"/>
  <c r="H1121" i="11"/>
  <c r="J1048" i="11"/>
  <c r="J724" i="11"/>
  <c r="H724" i="11"/>
  <c r="H1556" i="11"/>
  <c r="H1349" i="11"/>
  <c r="J1349" i="11"/>
  <c r="J1223" i="11"/>
  <c r="J231" i="11"/>
  <c r="J1354" i="11"/>
  <c r="J1309" i="11"/>
  <c r="J1291" i="11"/>
  <c r="J1185" i="11"/>
  <c r="J1088" i="11"/>
  <c r="H1088" i="11"/>
  <c r="J1032" i="11"/>
  <c r="J1020" i="11"/>
  <c r="J778" i="11"/>
  <c r="H778" i="11"/>
  <c r="J555" i="11"/>
  <c r="H555" i="11"/>
  <c r="J494" i="11"/>
  <c r="H494" i="11"/>
  <c r="H412" i="11"/>
  <c r="H1534" i="11"/>
  <c r="H623" i="11"/>
  <c r="J244" i="11"/>
  <c r="H244" i="11"/>
  <c r="H801" i="11"/>
  <c r="J801" i="11"/>
  <c r="J669" i="11"/>
  <c r="H669" i="11"/>
  <c r="J402" i="11"/>
  <c r="H547" i="11"/>
  <c r="J450" i="11"/>
  <c r="H292" i="11"/>
  <c r="H168" i="11"/>
  <c r="H24" i="11"/>
  <c r="H190" i="11"/>
  <c r="J190" i="11"/>
  <c r="J60" i="11"/>
  <c r="H1483" i="11"/>
  <c r="H1381" i="11"/>
  <c r="J1078" i="11"/>
  <c r="J938" i="11"/>
  <c r="H938" i="11"/>
  <c r="J790" i="11"/>
  <c r="J762" i="11"/>
  <c r="H747" i="11"/>
  <c r="J747" i="11"/>
  <c r="J647" i="11"/>
  <c r="H519" i="11"/>
  <c r="J502" i="11"/>
  <c r="H263" i="11"/>
  <c r="J263" i="11"/>
  <c r="J888" i="11"/>
  <c r="H328" i="11"/>
  <c r="J328" i="11"/>
  <c r="J198" i="11"/>
  <c r="H144" i="11"/>
  <c r="J1483" i="11"/>
  <c r="J1322" i="11"/>
  <c r="J1072" i="11"/>
  <c r="J861" i="11"/>
  <c r="H861" i="11"/>
  <c r="J722" i="11"/>
  <c r="H722" i="11"/>
  <c r="J706" i="11"/>
  <c r="H706" i="11"/>
  <c r="J695" i="11"/>
  <c r="J354" i="11"/>
  <c r="H354" i="11"/>
  <c r="H350" i="11"/>
  <c r="J350" i="11"/>
  <c r="J658" i="11"/>
  <c r="H658" i="11"/>
  <c r="J500" i="11"/>
  <c r="H500" i="11"/>
  <c r="J425" i="11"/>
  <c r="H247" i="11"/>
  <c r="J152" i="11"/>
  <c r="H152" i="11"/>
  <c r="J855" i="11"/>
  <c r="H773" i="11"/>
  <c r="H679" i="11"/>
  <c r="H607" i="11"/>
  <c r="J607" i="11"/>
  <c r="J519" i="11"/>
  <c r="J447" i="11"/>
  <c r="H421" i="11"/>
  <c r="J421" i="11"/>
  <c r="H217" i="11"/>
  <c r="H179" i="11"/>
  <c r="J179" i="11"/>
  <c r="H125" i="11"/>
  <c r="J125" i="11"/>
  <c r="J697" i="11"/>
  <c r="J594" i="11"/>
  <c r="J412" i="11"/>
  <c r="H855" i="11"/>
  <c r="J584" i="11"/>
  <c r="H584" i="11"/>
  <c r="J479" i="11"/>
  <c r="H479" i="11"/>
  <c r="J219" i="11"/>
  <c r="H219" i="11"/>
  <c r="H96" i="11"/>
  <c r="J42" i="11"/>
  <c r="H375" i="11"/>
  <c r="J375" i="11"/>
  <c r="J168" i="11"/>
  <c r="J521" i="11"/>
  <c r="J459" i="11"/>
  <c r="J452" i="11"/>
  <c r="H352" i="11"/>
  <c r="J352" i="11"/>
  <c r="H330" i="11"/>
  <c r="J217" i="11"/>
  <c r="J100" i="11"/>
  <c r="J72" i="11"/>
  <c r="H715" i="11"/>
  <c r="J640" i="11"/>
  <c r="J279" i="11"/>
  <c r="J177" i="11"/>
  <c r="H177" i="11"/>
  <c r="J144" i="11"/>
  <c r="H100" i="11"/>
  <c r="J547" i="11"/>
  <c r="J1022" i="11"/>
  <c r="H364" i="11"/>
  <c r="H198" i="11"/>
  <c r="H317" i="11"/>
  <c r="J317" i="11"/>
  <c r="H341" i="11"/>
  <c r="J341" i="11"/>
  <c r="J200" i="11"/>
  <c r="K3177" i="9" a="1"/>
  <c r="K3177" i="9" s="1"/>
  <c r="H3175" i="9"/>
  <c r="K3174" i="9" a="1"/>
  <c r="K3174" i="9" s="1"/>
  <c r="K3161" i="9" a="1"/>
  <c r="K3161" i="9" s="1"/>
  <c r="K3162" i="9" s="1" a="1"/>
  <c r="K3162" i="9" s="1"/>
  <c r="K3163" i="9" s="1" a="1"/>
  <c r="K3163" i="9" s="1"/>
  <c r="K3164" i="9" s="1" a="1"/>
  <c r="K3164" i="9" s="1"/>
  <c r="K3165" i="9" s="1" a="1"/>
  <c r="K3165" i="9" s="1"/>
  <c r="K3166" i="9" s="1" a="1"/>
  <c r="K3166" i="9" s="1"/>
  <c r="K3167" i="9" s="1" a="1"/>
  <c r="K3167" i="9" s="1"/>
  <c r="K3168" i="9" s="1" a="1"/>
  <c r="K3168" i="9" s="1"/>
  <c r="K3169" i="9" s="1" a="1"/>
  <c r="K3169" i="9" s="1"/>
  <c r="K3170" i="9" s="1" a="1"/>
  <c r="K3170" i="9" s="1"/>
  <c r="K3171" i="9" s="1" a="1"/>
  <c r="K3171" i="9" s="1"/>
  <c r="K3172" i="9" s="1" a="1"/>
  <c r="K3172" i="9" s="1"/>
  <c r="K3173" i="9" s="1" a="1"/>
  <c r="K3173" i="9" s="1"/>
  <c r="H3159" i="9"/>
  <c r="K3150" i="9" a="1"/>
  <c r="K3150" i="9" s="1"/>
  <c r="K3151" i="9" s="1" a="1"/>
  <c r="K3151" i="9" s="1"/>
  <c r="K3152" i="9" s="1" a="1"/>
  <c r="K3152" i="9" s="1"/>
  <c r="K3153" i="9" s="1" a="1"/>
  <c r="K3153" i="9" s="1"/>
  <c r="K3154" i="9" s="1" a="1"/>
  <c r="K3154" i="9" s="1"/>
  <c r="K3155" i="9" s="1" a="1"/>
  <c r="K3155" i="9" s="1"/>
  <c r="K3156" i="9" s="1" a="1"/>
  <c r="K3156" i="9" s="1"/>
  <c r="K3157" i="9" s="1" a="1"/>
  <c r="K3157" i="9" s="1"/>
  <c r="H3148" i="9"/>
  <c r="K3147" i="9" a="1"/>
  <c r="K3147" i="9" s="1"/>
  <c r="K3134" i="9" a="1"/>
  <c r="K3134" i="9" s="1"/>
  <c r="K3135" i="9" s="1" a="1"/>
  <c r="K3135" i="9" s="1"/>
  <c r="K3136" i="9" s="1" a="1"/>
  <c r="K3136" i="9" s="1"/>
  <c r="K3137" i="9" s="1" a="1"/>
  <c r="K3137" i="9" s="1"/>
  <c r="K3138" i="9" s="1" a="1"/>
  <c r="K3138" i="9" s="1"/>
  <c r="K3139" i="9" s="1" a="1"/>
  <c r="K3139" i="9" s="1"/>
  <c r="K3140" i="9" s="1" a="1"/>
  <c r="K3140" i="9" s="1"/>
  <c r="K3141" i="9" s="1" a="1"/>
  <c r="K3141" i="9" s="1"/>
  <c r="K3142" i="9" s="1" a="1"/>
  <c r="K3142" i="9" s="1"/>
  <c r="K3143" i="9" s="1" a="1"/>
  <c r="K3143" i="9" s="1"/>
  <c r="K3144" i="9" s="1" a="1"/>
  <c r="K3144" i="9" s="1"/>
  <c r="K3145" i="9" s="1" a="1"/>
  <c r="K3145" i="9" s="1"/>
  <c r="K3146" i="9" s="1" a="1"/>
  <c r="K3146" i="9" s="1"/>
  <c r="K3131" i="9" a="1"/>
  <c r="K3131" i="9" s="1"/>
  <c r="H3132" i="9"/>
  <c r="K3120" i="9" a="1"/>
  <c r="K3120" i="9" s="1"/>
  <c r="H3118" i="9"/>
  <c r="K3105" i="9" a="1"/>
  <c r="K3105" i="9" s="1"/>
  <c r="H3103" i="9"/>
  <c r="K3092" i="9" a="1"/>
  <c r="K3092" i="9" s="1"/>
  <c r="K3093" i="9" s="1" a="1"/>
  <c r="K3093" i="9" s="1"/>
  <c r="K3094" i="9" s="1" a="1"/>
  <c r="K3094" i="9" s="1"/>
  <c r="K3095" i="9" s="1" a="1"/>
  <c r="K3095" i="9" s="1"/>
  <c r="K3096" i="9" s="1" a="1"/>
  <c r="K3096" i="9" s="1"/>
  <c r="K3097" i="9" s="1" a="1"/>
  <c r="K3097" i="9" s="1"/>
  <c r="K3098" i="9" s="1" a="1"/>
  <c r="K3098" i="9" s="1"/>
  <c r="K3099" i="9" s="1" a="1"/>
  <c r="K3099" i="9" s="1"/>
  <c r="K3100" i="9" s="1" a="1"/>
  <c r="K3100" i="9" s="1"/>
  <c r="K3101" i="9" s="1" a="1"/>
  <c r="K3101" i="9" s="1"/>
  <c r="H3090" i="9"/>
  <c r="K3082" i="9" a="1"/>
  <c r="K3082" i="9" s="1"/>
  <c r="H3080" i="9"/>
  <c r="K3079" i="9" a="1"/>
  <c r="K3079" i="9" s="1"/>
  <c r="K3068" i="9" a="1"/>
  <c r="K3068" i="9" s="1"/>
  <c r="K3065" i="9" a="1"/>
  <c r="K3065" i="9" s="1"/>
  <c r="H3066" i="9"/>
  <c r="K3056" i="9" a="1"/>
  <c r="K3056" i="9" s="1"/>
  <c r="K3057" i="9" s="1" a="1"/>
  <c r="K3057" i="9" s="1"/>
  <c r="K3058" i="9" s="1" a="1"/>
  <c r="K3058" i="9" s="1"/>
  <c r="K3059" i="9" s="1" a="1"/>
  <c r="K3059" i="9" s="1"/>
  <c r="K3060" i="9" s="1" a="1"/>
  <c r="K3060" i="9" s="1"/>
  <c r="K3061" i="9" s="1" a="1"/>
  <c r="K3061" i="9" s="1"/>
  <c r="K3062" i="9" s="1" a="1"/>
  <c r="K3062" i="9" s="1"/>
  <c r="K3063" i="9" s="1" a="1"/>
  <c r="K3063" i="9" s="1"/>
  <c r="K3064" i="9" s="1" a="1"/>
  <c r="K3064" i="9" s="1"/>
  <c r="H3054" i="9"/>
  <c r="K3053" i="9" a="1"/>
  <c r="K3053" i="9" s="1"/>
  <c r="K3044" i="9" a="1"/>
  <c r="K3044" i="9" s="1"/>
  <c r="H3042" i="9"/>
  <c r="K3041" i="9" a="1"/>
  <c r="K3041" i="9" s="1"/>
  <c r="K3031" i="9" a="1"/>
  <c r="K3031" i="9" s="1"/>
  <c r="K3032" i="9" s="1" a="1"/>
  <c r="K3032" i="9" s="1"/>
  <c r="K3033" i="9" s="1" a="1"/>
  <c r="K3033" i="9" s="1"/>
  <c r="K3034" i="9" s="1" a="1"/>
  <c r="K3034" i="9" s="1"/>
  <c r="K3035" i="9" s="1" a="1"/>
  <c r="K3035" i="9" s="1"/>
  <c r="K3036" i="9" s="1" a="1"/>
  <c r="K3036" i="9" s="1"/>
  <c r="K3037" i="9" s="1" a="1"/>
  <c r="K3037" i="9" s="1"/>
  <c r="K3038" i="9" s="1" a="1"/>
  <c r="K3038" i="9" s="1"/>
  <c r="K3039" i="9" s="1" a="1"/>
  <c r="K3039" i="9" s="1"/>
  <c r="K3040" i="9" s="1" a="1"/>
  <c r="K3040" i="9" s="1"/>
  <c r="H3029" i="9"/>
  <c r="K3028" i="9" a="1"/>
  <c r="K3028" i="9" s="1"/>
  <c r="K3014" i="9" a="1"/>
  <c r="K3014" i="9" s="1"/>
  <c r="H3012" i="9"/>
  <c r="K3005" i="9" a="1"/>
  <c r="K3005" i="9" s="1"/>
  <c r="K3006" i="9" s="1" a="1"/>
  <c r="K3006" i="9" s="1"/>
  <c r="K3007" i="9" s="1" a="1"/>
  <c r="K3007" i="9" s="1"/>
  <c r="K3008" i="9" s="1" a="1"/>
  <c r="K3008" i="9" s="1"/>
  <c r="K3009" i="9" s="1" a="1"/>
  <c r="K3009" i="9" s="1"/>
  <c r="K3010" i="9" s="1" a="1"/>
  <c r="K3010" i="9" s="1"/>
  <c r="H3003" i="9"/>
  <c r="K3002" i="9" a="1"/>
  <c r="K3002" i="9" s="1"/>
  <c r="K2994" i="9" a="1"/>
  <c r="K2994" i="9" s="1"/>
  <c r="K2995" i="9" s="1" a="1"/>
  <c r="K2995" i="9" s="1"/>
  <c r="K2996" i="9" s="1" a="1"/>
  <c r="K2996" i="9" s="1"/>
  <c r="K2997" i="9" s="1" a="1"/>
  <c r="K2997" i="9" s="1"/>
  <c r="K2998" i="9" s="1" a="1"/>
  <c r="K2998" i="9" s="1"/>
  <c r="K2999" i="9" s="1" a="1"/>
  <c r="K2999" i="9" s="1"/>
  <c r="K3000" i="9" s="1" a="1"/>
  <c r="K3000" i="9" s="1"/>
  <c r="K3001" i="9" s="1" a="1"/>
  <c r="K3001" i="9" s="1"/>
  <c r="H2992" i="9"/>
  <c r="K2982" i="9" a="1"/>
  <c r="K2982" i="9" s="1"/>
  <c r="H2980" i="9"/>
  <c r="K2969" i="9" a="1"/>
  <c r="K2969" i="9" s="1"/>
  <c r="K2970" i="9" s="1" a="1"/>
  <c r="K2970" i="9" s="1"/>
  <c r="K2971" i="9" s="1" a="1"/>
  <c r="K2971" i="9" s="1"/>
  <c r="K2972" i="9" s="1" a="1"/>
  <c r="K2972" i="9" s="1"/>
  <c r="K2973" i="9" s="1" a="1"/>
  <c r="K2973" i="9" s="1"/>
  <c r="K2974" i="9" s="1" a="1"/>
  <c r="K2974" i="9" s="1"/>
  <c r="K2975" i="9" s="1" a="1"/>
  <c r="K2975" i="9" s="1"/>
  <c r="K2976" i="9" s="1" a="1"/>
  <c r="K2976" i="9" s="1"/>
  <c r="K2977" i="9" s="1" a="1"/>
  <c r="K2977" i="9" s="1"/>
  <c r="K2978" i="9" s="1" a="1"/>
  <c r="K2978" i="9" s="1"/>
  <c r="H2967" i="9"/>
  <c r="K2966" i="9" a="1"/>
  <c r="K2966" i="9" s="1"/>
  <c r="K2956" i="9" a="1"/>
  <c r="K2956" i="9" s="1"/>
  <c r="K2957" i="9" s="1" a="1"/>
  <c r="K2957" i="9" s="1"/>
  <c r="K2958" i="9" s="1" a="1"/>
  <c r="K2958" i="9" s="1"/>
  <c r="K2959" i="9" s="1" a="1"/>
  <c r="K2959" i="9" s="1"/>
  <c r="K2960" i="9" s="1" a="1"/>
  <c r="K2960" i="9" s="1"/>
  <c r="K2961" i="9" s="1" a="1"/>
  <c r="K2961" i="9" s="1"/>
  <c r="K2962" i="9" s="1" a="1"/>
  <c r="K2962" i="9" s="1"/>
  <c r="K2963" i="9" s="1" a="1"/>
  <c r="K2963" i="9" s="1"/>
  <c r="K2964" i="9" s="1" a="1"/>
  <c r="K2964" i="9" s="1"/>
  <c r="K2965" i="9" s="1" a="1"/>
  <c r="K2965" i="9" s="1"/>
  <c r="H2954" i="9"/>
  <c r="K2953" i="9" a="1"/>
  <c r="K2953" i="9" s="1"/>
  <c r="K2940" i="9" a="1"/>
  <c r="K2940" i="9" s="1"/>
  <c r="K2941" i="9" s="1" a="1"/>
  <c r="K2941" i="9" s="1"/>
  <c r="K2942" i="9" s="1" a="1"/>
  <c r="K2942" i="9" s="1"/>
  <c r="K2943" i="9" s="1" a="1"/>
  <c r="K2943" i="9" s="1"/>
  <c r="K2944" i="9" s="1" a="1"/>
  <c r="K2944" i="9" s="1"/>
  <c r="K2945" i="9" s="1" a="1"/>
  <c r="K2945" i="9" s="1"/>
  <c r="K2946" i="9" s="1" a="1"/>
  <c r="K2946" i="9" s="1"/>
  <c r="K2947" i="9" s="1" a="1"/>
  <c r="K2947" i="9" s="1"/>
  <c r="K2948" i="9" s="1" a="1"/>
  <c r="K2948" i="9" s="1"/>
  <c r="K2949" i="9" s="1" a="1"/>
  <c r="K2949" i="9" s="1"/>
  <c r="K2950" i="9" s="1" a="1"/>
  <c r="K2950" i="9" s="1"/>
  <c r="K2951" i="9" s="1" a="1"/>
  <c r="K2951" i="9" s="1"/>
  <c r="K2952" i="9" s="1" a="1"/>
  <c r="K2952" i="9" s="1"/>
  <c r="H2938" i="9"/>
  <c r="K2928" i="9" a="1"/>
  <c r="K2928" i="9" s="1"/>
  <c r="H2926" i="9"/>
  <c r="K2919" i="9" a="1"/>
  <c r="K2919" i="9" s="1"/>
  <c r="K2786" i="9" a="1"/>
  <c r="K2786" i="9" s="1"/>
  <c r="K382" i="9" a="1"/>
  <c r="K382" i="9" s="1"/>
  <c r="K383" i="9" s="1" a="1"/>
  <c r="K383" i="9" s="1"/>
  <c r="K384" i="9" s="1" a="1"/>
  <c r="K384" i="9" s="1"/>
  <c r="K385" i="9" s="1" a="1"/>
  <c r="K385" i="9" s="1"/>
  <c r="K386" i="9" s="1" a="1"/>
  <c r="K386" i="9" s="1"/>
  <c r="L388" i="9" s="1"/>
  <c r="K768" i="9" a="1"/>
  <c r="K768" i="9" s="1"/>
  <c r="K769" i="9" s="1" a="1"/>
  <c r="K769" i="9" s="1"/>
  <c r="K770" i="9" s="1" a="1"/>
  <c r="K770" i="9" s="1"/>
  <c r="K771" i="9" s="1" a="1"/>
  <c r="K771" i="9" s="1"/>
  <c r="H2917" i="9"/>
  <c r="K2893" i="9" a="1"/>
  <c r="K2893" i="9" s="1"/>
  <c r="K647" i="9" a="1"/>
  <c r="K647" i="9" s="1"/>
  <c r="K648" i="9" s="1" a="1"/>
  <c r="K648" i="9" s="1"/>
  <c r="K649" i="9" s="1" a="1"/>
  <c r="K649" i="9" s="1"/>
  <c r="K650" i="9" s="1" a="1"/>
  <c r="K650" i="9" s="1"/>
  <c r="K651" i="9" s="1" a="1"/>
  <c r="K651" i="9" s="1"/>
  <c r="K652" i="9" s="1" a="1"/>
  <c r="K652" i="9" s="1"/>
  <c r="K653" i="9" s="1" a="1"/>
  <c r="K653" i="9" s="1"/>
  <c r="K654" i="9" s="1" a="1"/>
  <c r="K654" i="9" s="1"/>
  <c r="K1335" i="9" a="1"/>
  <c r="K1335" i="9" s="1"/>
  <c r="K1336" i="9" s="1" a="1"/>
  <c r="K1336" i="9" s="1"/>
  <c r="K1337" i="9" s="1" a="1"/>
  <c r="K1337" i="9" s="1"/>
  <c r="K1338" i="9" s="1" a="1"/>
  <c r="K1338" i="9" s="1"/>
  <c r="K1339" i="9" s="1" a="1"/>
  <c r="K1339" i="9" s="1"/>
  <c r="K1340" i="9" s="1" a="1"/>
  <c r="K1340" i="9" s="1"/>
  <c r="K1341" i="9" s="1" a="1"/>
  <c r="K1341" i="9" s="1"/>
  <c r="K1342" i="9" s="1" a="1"/>
  <c r="K1342" i="9" s="1"/>
  <c r="K1735" i="9" a="1"/>
  <c r="K1735" i="9" s="1"/>
  <c r="K1736" i="9" s="1" a="1"/>
  <c r="K1736" i="9" s="1"/>
  <c r="K1737" i="9" s="1" a="1"/>
  <c r="K1737" i="9" s="1"/>
  <c r="K1738" i="9" s="1" a="1"/>
  <c r="K1738" i="9" s="1"/>
  <c r="K1739" i="9" s="1" a="1"/>
  <c r="K1739" i="9" s="1"/>
  <c r="K1740" i="9" s="1" a="1"/>
  <c r="K1740" i="9" s="1"/>
  <c r="K1741" i="9" s="1" a="1"/>
  <c r="K1741" i="9" s="1"/>
  <c r="K1742" i="9" s="1" a="1"/>
  <c r="K1742" i="9" s="1"/>
  <c r="K1743" i="9" s="1" a="1"/>
  <c r="K1743" i="9" s="1"/>
  <c r="K1744" i="9" s="1" a="1"/>
  <c r="K1744" i="9" s="1"/>
  <c r="K705" i="9" a="1"/>
  <c r="K705" i="9" s="1"/>
  <c r="K706" i="9" s="1" a="1"/>
  <c r="K706" i="9" s="1"/>
  <c r="K707" i="9" s="1" a="1"/>
  <c r="K707" i="9" s="1"/>
  <c r="K708" i="9" s="1" a="1"/>
  <c r="K708" i="9" s="1"/>
  <c r="K709" i="9" s="1" a="1"/>
  <c r="K709" i="9" s="1"/>
  <c r="K710" i="9" s="1" a="1"/>
  <c r="K710" i="9" s="1"/>
  <c r="K711" i="9" s="1" a="1"/>
  <c r="K711" i="9" s="1"/>
  <c r="K712" i="9" s="1" a="1"/>
  <c r="K712" i="9" s="1"/>
  <c r="K713" i="9" s="1" a="1"/>
  <c r="K713" i="9" s="1"/>
  <c r="K714" i="9" s="1" a="1"/>
  <c r="K714" i="9" s="1"/>
  <c r="K715" i="9" s="1" a="1"/>
  <c r="K715" i="9" s="1"/>
  <c r="K716" i="9" s="1" a="1"/>
  <c r="K716" i="9" s="1"/>
  <c r="K717" i="9" s="1" a="1"/>
  <c r="K717" i="9" s="1"/>
  <c r="K718" i="9" s="1" a="1"/>
  <c r="K718" i="9" s="1"/>
  <c r="K433" i="9" a="1"/>
  <c r="K433" i="9" s="1"/>
  <c r="K1828" i="9" a="1"/>
  <c r="K1828" i="9" s="1"/>
  <c r="K584" i="9" a="1"/>
  <c r="K584" i="9" s="1"/>
  <c r="K585" i="9" s="1" a="1"/>
  <c r="K585" i="9" s="1"/>
  <c r="K586" i="9" s="1" a="1"/>
  <c r="K586" i="9" s="1"/>
  <c r="K587" i="9" s="1" a="1"/>
  <c r="K587" i="9" s="1"/>
  <c r="K588" i="9" s="1" a="1"/>
  <c r="K588" i="9" s="1"/>
  <c r="K589" i="9" s="1" a="1"/>
  <c r="K589" i="9" s="1"/>
  <c r="K590" i="9" s="1" a="1"/>
  <c r="K590" i="9" s="1"/>
  <c r="K591" i="9" s="1" a="1"/>
  <c r="K591" i="9" s="1"/>
  <c r="K592" i="9" s="1" a="1"/>
  <c r="K592" i="9" s="1"/>
  <c r="K2119" i="9" a="1"/>
  <c r="K2119" i="9" s="1"/>
  <c r="K2346" i="9" a="1"/>
  <c r="K2346" i="9" s="1"/>
  <c r="K2347" i="9" s="1" a="1"/>
  <c r="K2347" i="9" s="1"/>
  <c r="K2348" i="9" s="1" a="1"/>
  <c r="K2348" i="9" s="1"/>
  <c r="K2349" i="9" s="1" a="1"/>
  <c r="K2349" i="9" s="1"/>
  <c r="K2350" i="9" s="1" a="1"/>
  <c r="K2350" i="9" s="1"/>
  <c r="K2351" i="9" s="1" a="1"/>
  <c r="K2351" i="9" s="1"/>
  <c r="K2352" i="9" s="1" a="1"/>
  <c r="K2352" i="9" s="1"/>
  <c r="K2353" i="9" s="1" a="1"/>
  <c r="K2353" i="9" s="1"/>
  <c r="K2354" i="9" s="1" a="1"/>
  <c r="K2354" i="9" s="1"/>
  <c r="K2355" i="9" s="1" a="1"/>
  <c r="K2355" i="9" s="1"/>
  <c r="K2356" i="9" s="1" a="1"/>
  <c r="K2356" i="9" s="1"/>
  <c r="K2357" i="9" s="1" a="1"/>
  <c r="K2357" i="9" s="1"/>
  <c r="K2358" i="9" s="1" a="1"/>
  <c r="K2358" i="9" s="1"/>
  <c r="K1858" i="9" a="1"/>
  <c r="K1858" i="9" s="1"/>
  <c r="K25" i="9" a="1"/>
  <c r="K25" i="9" s="1"/>
  <c r="L26" i="9" s="1"/>
  <c r="K688" i="9" a="1"/>
  <c r="K688" i="9" s="1"/>
  <c r="K256" i="9" a="1"/>
  <c r="K256" i="9" s="1"/>
  <c r="K257" i="9" s="1" a="1"/>
  <c r="K257" i="9" s="1"/>
  <c r="K258" i="9" s="1" a="1"/>
  <c r="K258" i="9" s="1"/>
  <c r="K259" i="9" s="1" a="1"/>
  <c r="K259" i="9" s="1"/>
  <c r="K260" i="9" s="1" a="1"/>
  <c r="K260" i="9" s="1"/>
  <c r="K261" i="9" s="1" a="1"/>
  <c r="K261" i="9" s="1"/>
  <c r="K262" i="9" s="1" a="1"/>
  <c r="K262" i="9" s="1"/>
  <c r="K263" i="9" s="1" a="1"/>
  <c r="K263" i="9" s="1"/>
  <c r="K264" i="9" s="1" a="1"/>
  <c r="K264" i="9" s="1"/>
  <c r="K2412" i="9" a="1"/>
  <c r="K2412" i="9" s="1"/>
  <c r="K916" i="9" a="1"/>
  <c r="K916" i="9" s="1"/>
  <c r="K917" i="9" s="1" a="1"/>
  <c r="K917" i="9" s="1"/>
  <c r="K918" i="9" s="1" a="1"/>
  <c r="K918" i="9" s="1"/>
  <c r="K919" i="9" s="1" a="1"/>
  <c r="K919" i="9" s="1"/>
  <c r="K920" i="9" s="1" a="1"/>
  <c r="K920" i="9" s="1"/>
  <c r="K921" i="9" s="1" a="1"/>
  <c r="K921" i="9" s="1"/>
  <c r="K922" i="9" s="1" a="1"/>
  <c r="K922" i="9" s="1"/>
  <c r="K923" i="9" s="1" a="1"/>
  <c r="K923" i="9" s="1"/>
  <c r="K2608" i="9" a="1"/>
  <c r="K2608" i="9" s="1"/>
  <c r="K2609" i="9" s="1" a="1"/>
  <c r="K2609" i="9" s="1"/>
  <c r="K2610" i="9" s="1" a="1"/>
  <c r="K2610" i="9" s="1"/>
  <c r="K2611" i="9" s="1" a="1"/>
  <c r="K2611" i="9" s="1"/>
  <c r="K2612" i="9" s="1" a="1"/>
  <c r="K2612" i="9" s="1"/>
  <c r="K2613" i="9" s="1" a="1"/>
  <c r="K2613" i="9" s="1"/>
  <c r="K2614" i="9" s="1" a="1"/>
  <c r="K2614" i="9" s="1"/>
  <c r="K2615" i="9" s="1" a="1"/>
  <c r="K2615" i="9" s="1"/>
  <c r="K2616" i="9" s="1" a="1"/>
  <c r="K2616" i="9" s="1"/>
  <c r="K2617" i="9" s="1" a="1"/>
  <c r="K2617" i="9" s="1"/>
  <c r="K2618" i="9" s="1" a="1"/>
  <c r="K2618" i="9" s="1"/>
  <c r="K2619" i="9" s="1" a="1"/>
  <c r="K2619" i="9" s="1"/>
  <c r="K2050" i="9" a="1"/>
  <c r="K2050" i="9" s="1"/>
  <c r="K2051" i="9" s="1" a="1"/>
  <c r="K2051" i="9" s="1"/>
  <c r="K2821" i="9" a="1"/>
  <c r="K2821" i="9" s="1"/>
  <c r="K2723" i="9" a="1"/>
  <c r="K2723" i="9" s="1"/>
  <c r="K2724" i="9" s="1" a="1"/>
  <c r="K2724" i="9" s="1"/>
  <c r="K2725" i="9" s="1" a="1"/>
  <c r="K2725" i="9" s="1"/>
  <c r="K2726" i="9" s="1" a="1"/>
  <c r="K2726" i="9" s="1"/>
  <c r="K1908" i="9" a="1"/>
  <c r="K1908" i="9" s="1"/>
  <c r="K1909" i="9" s="1" a="1"/>
  <c r="K1909" i="9" s="1"/>
  <c r="K1910" i="9" s="1" a="1"/>
  <c r="K1910" i="9" s="1"/>
  <c r="K1911" i="9" s="1" a="1"/>
  <c r="K1911" i="9" s="1"/>
  <c r="K1912" i="9" s="1" a="1"/>
  <c r="K1912" i="9" s="1"/>
  <c r="K1913" i="9" s="1" a="1"/>
  <c r="K1913" i="9" s="1"/>
  <c r="K1914" i="9" s="1" a="1"/>
  <c r="K1914" i="9" s="1"/>
  <c r="K1915" i="9" s="1" a="1"/>
  <c r="K1915" i="9" s="1"/>
  <c r="K1916" i="9" s="1" a="1"/>
  <c r="K1916" i="9" s="1"/>
  <c r="K1917" i="9" s="1" a="1"/>
  <c r="K1917" i="9" s="1"/>
  <c r="K1918" i="9" s="1" a="1"/>
  <c r="K1918" i="9" s="1"/>
  <c r="K1238" i="9" a="1"/>
  <c r="K1238" i="9" s="1"/>
  <c r="K1239" i="9" s="1" a="1"/>
  <c r="K1239" i="9" s="1"/>
  <c r="K1240" i="9" s="1" a="1"/>
  <c r="K1240" i="9" s="1"/>
  <c r="K1241" i="9" s="1" a="1"/>
  <c r="K1241" i="9" s="1"/>
  <c r="K1242" i="9" s="1" a="1"/>
  <c r="K1242" i="9" s="1"/>
  <c r="K1243" i="9" s="1" a="1"/>
  <c r="K1243" i="9" s="1"/>
  <c r="K1244" i="9" s="1" a="1"/>
  <c r="K1244" i="9" s="1"/>
  <c r="K1235" i="9" a="1"/>
  <c r="K1235" i="9" s="1"/>
  <c r="K1421" i="9" a="1"/>
  <c r="K1421" i="9" s="1"/>
  <c r="K1422" i="9" s="1" a="1"/>
  <c r="K1422" i="9" s="1"/>
  <c r="K1423" i="9" s="1" a="1"/>
  <c r="K1423" i="9" s="1"/>
  <c r="K1424" i="9" s="1" a="1"/>
  <c r="K1424" i="9" s="1"/>
  <c r="K1425" i="9" s="1" a="1"/>
  <c r="K1425" i="9" s="1"/>
  <c r="K1426" i="9" s="1" a="1"/>
  <c r="K1426" i="9" s="1"/>
  <c r="K1427" i="9" s="1" a="1"/>
  <c r="K1427" i="9" s="1"/>
  <c r="K1428" i="9" s="1" a="1"/>
  <c r="K1428" i="9" s="1"/>
  <c r="K1429" i="9" s="1" a="1"/>
  <c r="K1429" i="9" s="1"/>
  <c r="K1430" i="9" s="1" a="1"/>
  <c r="K1430" i="9" s="1"/>
  <c r="K1224" i="9" a="1"/>
  <c r="K1224" i="9" s="1"/>
  <c r="K1225" i="9" s="1" a="1"/>
  <c r="K1225" i="9" s="1"/>
  <c r="K1226" i="9" s="1" a="1"/>
  <c r="K1226" i="9" s="1"/>
  <c r="K1227" i="9" s="1" a="1"/>
  <c r="K1227" i="9" s="1"/>
  <c r="K1228" i="9" s="1" a="1"/>
  <c r="K1228" i="9" s="1"/>
  <c r="K1229" i="9" s="1" a="1"/>
  <c r="K1229" i="9" s="1"/>
  <c r="K1478" i="9" a="1"/>
  <c r="K1478" i="9" s="1"/>
  <c r="K1479" i="9" s="1" a="1"/>
  <c r="K1479" i="9" s="1"/>
  <c r="K1480" i="9" s="1" a="1"/>
  <c r="K1480" i="9" s="1"/>
  <c r="K1481" i="9" s="1" a="1"/>
  <c r="K1481" i="9" s="1"/>
  <c r="K1482" i="9" s="1" a="1"/>
  <c r="K1482" i="9" s="1"/>
  <c r="K1483" i="9" s="1" a="1"/>
  <c r="K1483" i="9" s="1"/>
  <c r="K1200" i="9" a="1"/>
  <c r="K1200" i="9" s="1"/>
  <c r="K1201" i="9" s="1" a="1"/>
  <c r="K1201" i="9" s="1"/>
  <c r="K1202" i="9" s="1" a="1"/>
  <c r="K1202" i="9" s="1"/>
  <c r="K1203" i="9" s="1" a="1"/>
  <c r="K1203" i="9" s="1"/>
  <c r="K268" i="9" a="1"/>
  <c r="K268" i="9" s="1"/>
  <c r="K269" i="9" s="1" a="1"/>
  <c r="K269" i="9" s="1"/>
  <c r="K270" i="9" s="1" a="1"/>
  <c r="K270" i="9" s="1"/>
  <c r="K271" i="9" s="1" a="1"/>
  <c r="K271" i="9" s="1"/>
  <c r="K2866" i="9" a="1"/>
  <c r="K2866" i="9" s="1"/>
  <c r="K2304" i="9" a="1"/>
  <c r="K2304" i="9" s="1"/>
  <c r="K2305" i="9" s="1" a="1"/>
  <c r="K2305" i="9" s="1"/>
  <c r="K2306" i="9" s="1" a="1"/>
  <c r="K2306" i="9" s="1"/>
  <c r="K1437" i="9" a="1"/>
  <c r="K1437" i="9" s="1"/>
  <c r="K1438" i="9" s="1" a="1"/>
  <c r="K1438" i="9" s="1"/>
  <c r="K1060" i="9" a="1"/>
  <c r="K1060" i="9" s="1"/>
  <c r="K1061" i="9" s="1" a="1"/>
  <c r="K1061" i="9" s="1"/>
  <c r="K1062" i="9" s="1" a="1"/>
  <c r="K1062" i="9" s="1"/>
  <c r="K1063" i="9" s="1" a="1"/>
  <c r="K1063" i="9" s="1"/>
  <c r="K1064" i="9" s="1" a="1"/>
  <c r="K1064" i="9" s="1"/>
  <c r="K1065" i="9" s="1" a="1"/>
  <c r="K1065" i="9" s="1"/>
  <c r="K1066" i="9" s="1" a="1"/>
  <c r="K1066" i="9" s="1"/>
  <c r="K2236" i="9" a="1"/>
  <c r="K2236" i="9" s="1"/>
  <c r="K2237" i="9" s="1" a="1"/>
  <c r="K2237" i="9" s="1"/>
  <c r="K2238" i="9" s="1" a="1"/>
  <c r="K2238" i="9" s="1"/>
  <c r="K2239" i="9" s="1" a="1"/>
  <c r="K2239" i="9" s="1"/>
  <c r="K2240" i="9" s="1" a="1"/>
  <c r="K2240" i="9" s="1"/>
  <c r="K2241" i="9" s="1" a="1"/>
  <c r="K2241" i="9" s="1"/>
  <c r="K2242" i="9" s="1" a="1"/>
  <c r="K2242" i="9" s="1"/>
  <c r="K2243" i="9" s="1" a="1"/>
  <c r="K2243" i="9" s="1"/>
  <c r="K2244" i="9" s="1" a="1"/>
  <c r="K2244" i="9" s="1"/>
  <c r="K2245" i="9" s="1" a="1"/>
  <c r="K2245" i="9" s="1"/>
  <c r="K2701" i="9" a="1"/>
  <c r="K2701" i="9" s="1"/>
  <c r="K2702" i="9" s="1" a="1"/>
  <c r="K2702" i="9" s="1"/>
  <c r="K2703" i="9" s="1" a="1"/>
  <c r="K2703" i="9" s="1"/>
  <c r="K2704" i="9" s="1" a="1"/>
  <c r="K2704" i="9" s="1"/>
  <c r="K2705" i="9" s="1" a="1"/>
  <c r="K2705" i="9" s="1"/>
  <c r="K2706" i="9" s="1" a="1"/>
  <c r="K2706" i="9" s="1"/>
  <c r="K2707" i="9" s="1" a="1"/>
  <c r="K2707" i="9" s="1"/>
  <c r="K1861" i="9" a="1"/>
  <c r="K1861" i="9" s="1"/>
  <c r="K1862" i="9" s="1" a="1"/>
  <c r="K1862" i="9" s="1"/>
  <c r="K1863" i="9" s="1" a="1"/>
  <c r="K1863" i="9" s="1"/>
  <c r="K1864" i="9" s="1" a="1"/>
  <c r="K1864" i="9" s="1"/>
  <c r="K1865" i="9" s="1" a="1"/>
  <c r="K1865" i="9" s="1"/>
  <c r="K1866" i="9" s="1" a="1"/>
  <c r="K1866" i="9" s="1"/>
  <c r="K1867" i="9" s="1" a="1"/>
  <c r="K1867" i="9" s="1"/>
  <c r="K1868" i="9" s="1" a="1"/>
  <c r="K1868" i="9" s="1"/>
  <c r="K1869" i="9" s="1" a="1"/>
  <c r="K1869" i="9" s="1"/>
  <c r="K804" i="9" a="1"/>
  <c r="K804" i="9" s="1"/>
  <c r="K805" i="9" s="1" a="1"/>
  <c r="K805" i="9" s="1"/>
  <c r="K806" i="9" s="1" a="1"/>
  <c r="K806" i="9" s="1"/>
  <c r="K807" i="9" s="1" a="1"/>
  <c r="K807" i="9" s="1"/>
  <c r="K808" i="9" s="1" a="1"/>
  <c r="K808" i="9" s="1"/>
  <c r="K370" i="9" a="1"/>
  <c r="K370" i="9" s="1"/>
  <c r="K371" i="9" s="1" a="1"/>
  <c r="K371" i="9" s="1"/>
  <c r="K372" i="9" s="1" a="1"/>
  <c r="K372" i="9" s="1"/>
  <c r="K201" i="9" a="1"/>
  <c r="K201" i="9" s="1"/>
  <c r="K202" i="9" s="1" a="1"/>
  <c r="K202" i="9" s="1"/>
  <c r="K203" i="9" s="1" a="1"/>
  <c r="K203" i="9" s="1"/>
  <c r="K204" i="9" s="1" a="1"/>
  <c r="K204" i="9" s="1"/>
  <c r="K205" i="9" s="1" a="1"/>
  <c r="K205" i="9" s="1"/>
  <c r="K206" i="9" s="1" a="1"/>
  <c r="K206" i="9" s="1"/>
  <c r="K207" i="9" s="1" a="1"/>
  <c r="K207" i="9" s="1"/>
  <c r="K208" i="9" s="1" a="1"/>
  <c r="K208" i="9" s="1"/>
  <c r="K209" i="9" s="1" a="1"/>
  <c r="K209" i="9" s="1"/>
  <c r="K110" i="9" a="1"/>
  <c r="K110" i="9" s="1"/>
  <c r="K111" i="9" s="1" a="1"/>
  <c r="K111" i="9" s="1"/>
  <c r="K112" i="9" s="1" a="1"/>
  <c r="K112" i="9" s="1"/>
  <c r="K113" i="9" s="1" a="1"/>
  <c r="K113" i="9" s="1"/>
  <c r="K114" i="9" s="1" a="1"/>
  <c r="K114" i="9" s="1"/>
  <c r="K115" i="9" s="1" a="1"/>
  <c r="K115" i="9" s="1"/>
  <c r="K116" i="9" s="1" a="1"/>
  <c r="K116" i="9" s="1"/>
  <c r="K117" i="9" s="1" a="1"/>
  <c r="K117" i="9" s="1"/>
  <c r="K118" i="9" s="1" a="1"/>
  <c r="K118" i="9" s="1"/>
  <c r="K119" i="9" s="1" a="1"/>
  <c r="K119" i="9" s="1"/>
  <c r="K120" i="9" s="1" a="1"/>
  <c r="K120" i="9" s="1"/>
  <c r="K1204" i="9" a="1"/>
  <c r="K1204" i="9" s="1"/>
  <c r="K953" i="9" a="1"/>
  <c r="K953" i="9" s="1"/>
  <c r="K954" i="9" s="1" a="1"/>
  <c r="K954" i="9" s="1"/>
  <c r="K955" i="9" s="1" a="1"/>
  <c r="K955" i="9" s="1"/>
  <c r="K956" i="9" s="1" a="1"/>
  <c r="K956" i="9" s="1"/>
  <c r="K2906" i="9" a="1"/>
  <c r="K2906" i="9" s="1"/>
  <c r="K2907" i="9" s="1" a="1"/>
  <c r="K2907" i="9" s="1"/>
  <c r="K2908" i="9" s="1" a="1"/>
  <c r="K2908" i="9" s="1"/>
  <c r="K2909" i="9" s="1" a="1"/>
  <c r="K2909" i="9" s="1"/>
  <c r="K2910" i="9" s="1" a="1"/>
  <c r="K2910" i="9" s="1"/>
  <c r="K2911" i="9" s="1" a="1"/>
  <c r="K2911" i="9" s="1"/>
  <c r="K2912" i="9" s="1" a="1"/>
  <c r="K2912" i="9" s="1"/>
  <c r="K2913" i="9" s="1" a="1"/>
  <c r="K2913" i="9" s="1"/>
  <c r="K2914" i="9" s="1" a="1"/>
  <c r="K2914" i="9" s="1"/>
  <c r="K2915" i="9" s="1" a="1"/>
  <c r="K2915" i="9" s="1"/>
  <c r="K2708" i="9" a="1"/>
  <c r="K2708" i="9" s="1"/>
  <c r="K2688" i="9" a="1"/>
  <c r="K2688" i="9" s="1"/>
  <c r="K2689" i="9" s="1" a="1"/>
  <c r="K2689" i="9" s="1"/>
  <c r="K2690" i="9" s="1" a="1"/>
  <c r="K2690" i="9" s="1"/>
  <c r="K2691" i="9" s="1" a="1"/>
  <c r="K2691" i="9" s="1"/>
  <c r="K2692" i="9" s="1" a="1"/>
  <c r="K2692" i="9" s="1"/>
  <c r="K2693" i="9" s="1" a="1"/>
  <c r="K2693" i="9" s="1"/>
  <c r="K2694" i="9" s="1" a="1"/>
  <c r="K2694" i="9" s="1"/>
  <c r="K2695" i="9" s="1" a="1"/>
  <c r="K2695" i="9" s="1"/>
  <c r="K2696" i="9" s="1" a="1"/>
  <c r="K2696" i="9" s="1"/>
  <c r="K2697" i="9" s="1" a="1"/>
  <c r="K2697" i="9" s="1"/>
  <c r="K2773" i="9" a="1"/>
  <c r="K2773" i="9" s="1"/>
  <c r="K1143" i="9" a="1"/>
  <c r="K1143" i="9" s="1"/>
  <c r="K1144" i="9" s="1" a="1"/>
  <c r="K1144" i="9" s="1"/>
  <c r="K1145" i="9" s="1" a="1"/>
  <c r="K1145" i="9" s="1"/>
  <c r="K1146" i="9" s="1" a="1"/>
  <c r="K1146" i="9" s="1"/>
  <c r="K1147" i="9" s="1" a="1"/>
  <c r="K1147" i="9" s="1"/>
  <c r="K823" i="9" a="1"/>
  <c r="K823" i="9" s="1"/>
  <c r="K400" i="9" a="1"/>
  <c r="K400" i="9" s="1"/>
  <c r="K390" i="9" a="1"/>
  <c r="K390" i="9" s="1"/>
  <c r="K391" i="9" s="1" a="1"/>
  <c r="K391" i="9" s="1"/>
  <c r="K392" i="9" s="1" a="1"/>
  <c r="K392" i="9" s="1"/>
  <c r="K234" i="9" a="1"/>
  <c r="K234" i="9" s="1"/>
  <c r="K96" i="9" a="1"/>
  <c r="K96" i="9" s="1"/>
  <c r="K97" i="9" s="1" a="1"/>
  <c r="K97" i="9" s="1"/>
  <c r="K98" i="9" s="1" a="1"/>
  <c r="K98" i="9" s="1"/>
  <c r="K99" i="9" s="1" a="1"/>
  <c r="K99" i="9" s="1"/>
  <c r="K2168" i="9" a="1"/>
  <c r="K2168" i="9" s="1"/>
  <c r="K1175" i="9" a="1"/>
  <c r="K1175" i="9" s="1"/>
  <c r="K1176" i="9" s="1" a="1"/>
  <c r="K1176" i="9" s="1"/>
  <c r="K1177" i="9" s="1" a="1"/>
  <c r="K1177" i="9" s="1"/>
  <c r="K1178" i="9" s="1" a="1"/>
  <c r="K1178" i="9" s="1"/>
  <c r="K1179" i="9" s="1" a="1"/>
  <c r="K1179" i="9" s="1"/>
  <c r="K1180" i="9" s="1" a="1"/>
  <c r="K1180" i="9" s="1"/>
  <c r="K1181" i="9" s="1" a="1"/>
  <c r="K1181" i="9" s="1"/>
  <c r="K1182" i="9" s="1" a="1"/>
  <c r="K1182" i="9" s="1"/>
  <c r="K757" i="9" a="1"/>
  <c r="K757" i="9" s="1"/>
  <c r="K758" i="9" s="1" a="1"/>
  <c r="K758" i="9" s="1"/>
  <c r="K759" i="9" s="1" a="1"/>
  <c r="K759" i="9" s="1"/>
  <c r="K760" i="9" s="1" a="1"/>
  <c r="K760" i="9" s="1"/>
  <c r="K761" i="9" s="1" a="1"/>
  <c r="K761" i="9" s="1"/>
  <c r="K762" i="9" s="1" a="1"/>
  <c r="K762" i="9" s="1"/>
  <c r="K763" i="9" s="1" a="1"/>
  <c r="K763" i="9" s="1"/>
  <c r="K764" i="9" s="1" a="1"/>
  <c r="K764" i="9" s="1"/>
  <c r="K2731" i="9" a="1"/>
  <c r="K2731" i="9" s="1"/>
  <c r="K1148" i="9" a="1"/>
  <c r="K1148" i="9" s="1"/>
  <c r="K93" i="9" a="1"/>
  <c r="K93" i="9" s="1"/>
  <c r="K1215" i="9" a="1"/>
  <c r="K1215" i="9" s="1"/>
  <c r="K1216" i="9" s="1" a="1"/>
  <c r="K1216" i="9" s="1"/>
  <c r="K2830" i="9" a="1"/>
  <c r="K2830" i="9" s="1"/>
  <c r="K2639" i="9" a="1"/>
  <c r="K2639" i="9" s="1"/>
  <c r="K2640" i="9" s="1" a="1"/>
  <c r="K2640" i="9" s="1"/>
  <c r="K2641" i="9" s="1" a="1"/>
  <c r="K2641" i="9" s="1"/>
  <c r="K2642" i="9" s="1" a="1"/>
  <c r="K2642" i="9" s="1"/>
  <c r="K2643" i="9" s="1" a="1"/>
  <c r="K2643" i="9" s="1"/>
  <c r="K2644" i="9" s="1" a="1"/>
  <c r="K2644" i="9" s="1"/>
  <c r="K2645" i="9" s="1" a="1"/>
  <c r="K2645" i="9" s="1"/>
  <c r="K2646" i="9" s="1" a="1"/>
  <c r="K2646" i="9" s="1"/>
  <c r="K2647" i="9" s="1" a="1"/>
  <c r="K2647" i="9" s="1"/>
  <c r="K2648" i="9" s="1" a="1"/>
  <c r="K2648" i="9" s="1"/>
  <c r="K2649" i="9" s="1" a="1"/>
  <c r="K2649" i="9" s="1"/>
  <c r="K2650" i="9" s="1" a="1"/>
  <c r="K2650" i="9" s="1"/>
  <c r="K2651" i="9" s="1" a="1"/>
  <c r="K2651" i="9" s="1"/>
  <c r="K2652" i="9" s="1" a="1"/>
  <c r="K2652" i="9" s="1"/>
  <c r="K2362" i="9" a="1"/>
  <c r="K2362" i="9" s="1"/>
  <c r="K2363" i="9" s="1" a="1"/>
  <c r="K2363" i="9" s="1"/>
  <c r="K2364" i="9" s="1" a="1"/>
  <c r="K2364" i="9" s="1"/>
  <c r="K2365" i="9" s="1" a="1"/>
  <c r="K2365" i="9" s="1"/>
  <c r="K2366" i="9" s="1" a="1"/>
  <c r="K2366" i="9" s="1"/>
  <c r="K2367" i="9" s="1" a="1"/>
  <c r="K2367" i="9" s="1"/>
  <c r="K2368" i="9" s="1" a="1"/>
  <c r="K2368" i="9" s="1"/>
  <c r="K2369" i="9" s="1" a="1"/>
  <c r="K2369" i="9" s="1"/>
  <c r="K2370" i="9" s="1" a="1"/>
  <c r="K2370" i="9" s="1"/>
  <c r="K2371" i="9" s="1" a="1"/>
  <c r="K2371" i="9" s="1"/>
  <c r="K2372" i="9" s="1" a="1"/>
  <c r="K2372" i="9" s="1"/>
  <c r="K2373" i="9" s="1" a="1"/>
  <c r="K2373" i="9" s="1"/>
  <c r="K2374" i="9" s="1" a="1"/>
  <c r="K2374" i="9" s="1"/>
  <c r="K1787" i="9" a="1"/>
  <c r="K1787" i="9" s="1"/>
  <c r="K1788" i="9" s="1" a="1"/>
  <c r="K1788" i="9" s="1"/>
  <c r="K1789" i="9" s="1" a="1"/>
  <c r="K1789" i="9" s="1"/>
  <c r="K1163" i="9" a="1"/>
  <c r="K1163" i="9" s="1"/>
  <c r="K1164" i="9" s="1" a="1"/>
  <c r="K1164" i="9" s="1"/>
  <c r="K1165" i="9" s="1" a="1"/>
  <c r="K1165" i="9" s="1"/>
  <c r="K1166" i="9" s="1" a="1"/>
  <c r="K1166" i="9" s="1"/>
  <c r="K1167" i="9" s="1" a="1"/>
  <c r="K1167" i="9" s="1"/>
  <c r="K1168" i="9" s="1" a="1"/>
  <c r="K1168" i="9" s="1"/>
  <c r="K1169" i="9" s="1" a="1"/>
  <c r="K1169" i="9" s="1"/>
  <c r="K1170" i="9" s="1" a="1"/>
  <c r="K1170" i="9" s="1"/>
  <c r="K989" i="9" a="1"/>
  <c r="K989" i="9" s="1"/>
  <c r="K990" i="9" s="1" a="1"/>
  <c r="K990" i="9" s="1"/>
  <c r="K991" i="9" s="1" a="1"/>
  <c r="K991" i="9" s="1"/>
  <c r="K992" i="9" s="1" a="1"/>
  <c r="K992" i="9" s="1"/>
  <c r="K608" i="9" a="1"/>
  <c r="K608" i="9" s="1"/>
  <c r="K481" i="9" a="1"/>
  <c r="K481" i="9" s="1"/>
  <c r="K482" i="9" s="1" a="1"/>
  <c r="K482" i="9" s="1"/>
  <c r="K1894" i="9" a="1"/>
  <c r="K1894" i="9" s="1"/>
  <c r="K1612" i="9" a="1"/>
  <c r="K1612" i="9" s="1"/>
  <c r="K1613" i="9" s="1" a="1"/>
  <c r="K1613" i="9" s="1"/>
  <c r="K198" i="9" a="1"/>
  <c r="K198" i="9" s="1"/>
  <c r="K2359" i="9" a="1"/>
  <c r="K2359" i="9" s="1"/>
  <c r="K1932" i="9" a="1"/>
  <c r="K1932" i="9" s="1"/>
  <c r="K1933" i="9" s="1" a="1"/>
  <c r="K1933" i="9" s="1"/>
  <c r="K1934" i="9" s="1" a="1"/>
  <c r="K1934" i="9" s="1"/>
  <c r="K1935" i="9" s="1" a="1"/>
  <c r="K1935" i="9" s="1"/>
  <c r="K1160" i="9" a="1"/>
  <c r="K1160" i="9" s="1"/>
  <c r="K888" i="9" a="1"/>
  <c r="K888" i="9" s="1"/>
  <c r="K889" i="9" s="1" a="1"/>
  <c r="K889" i="9" s="1"/>
  <c r="K890" i="9" s="1" a="1"/>
  <c r="K890" i="9" s="1"/>
  <c r="K891" i="9" s="1" a="1"/>
  <c r="K891" i="9" s="1"/>
  <c r="K892" i="9" s="1" a="1"/>
  <c r="K892" i="9" s="1"/>
  <c r="K893" i="9" s="1" a="1"/>
  <c r="K893" i="9" s="1"/>
  <c r="K894" i="9" s="1" a="1"/>
  <c r="K894" i="9" s="1"/>
  <c r="K895" i="9" s="1" a="1"/>
  <c r="K895" i="9" s="1"/>
  <c r="H886" i="9"/>
  <c r="K2636" i="9" a="1"/>
  <c r="K2636" i="9" s="1"/>
  <c r="K2529" i="9" a="1"/>
  <c r="K2529" i="9" s="1"/>
  <c r="K2530" i="9" s="1" a="1"/>
  <c r="K2530" i="9" s="1"/>
  <c r="K2531" i="9" s="1" a="1"/>
  <c r="K2531" i="9" s="1"/>
  <c r="K2532" i="9" s="1" a="1"/>
  <c r="K2532" i="9" s="1"/>
  <c r="K2533" i="9" s="1" a="1"/>
  <c r="K2533" i="9" s="1"/>
  <c r="K2534" i="9" s="1" a="1"/>
  <c r="K2534" i="9" s="1"/>
  <c r="K2399" i="9" a="1"/>
  <c r="K2399" i="9" s="1"/>
  <c r="K2400" i="9" s="1" a="1"/>
  <c r="K2400" i="9" s="1"/>
  <c r="K2401" i="9" s="1" a="1"/>
  <c r="K2401" i="9" s="1"/>
  <c r="K2402" i="9" s="1" a="1"/>
  <c r="K2402" i="9" s="1"/>
  <c r="K2403" i="9" s="1" a="1"/>
  <c r="K2403" i="9" s="1"/>
  <c r="K2404" i="9" s="1" a="1"/>
  <c r="K2404" i="9" s="1"/>
  <c r="K2405" i="9" s="1" a="1"/>
  <c r="K2405" i="9" s="1"/>
  <c r="K2406" i="9" s="1" a="1"/>
  <c r="K2406" i="9" s="1"/>
  <c r="K885" i="9" a="1"/>
  <c r="K885" i="9" s="1"/>
  <c r="K63" i="9" a="1"/>
  <c r="K63" i="9" s="1"/>
  <c r="K1603" i="9" a="1"/>
  <c r="K1603" i="9" s="1"/>
  <c r="K1755" i="9" a="1"/>
  <c r="K1755" i="9" s="1"/>
  <c r="K1756" i="9" s="1" a="1"/>
  <c r="K1756" i="9" s="1"/>
  <c r="K1757" i="9" s="1" a="1"/>
  <c r="K1757" i="9" s="1"/>
  <c r="K1758" i="9" s="1" a="1"/>
  <c r="K1758" i="9" s="1"/>
  <c r="K1759" i="9" s="1" a="1"/>
  <c r="K1759" i="9" s="1"/>
  <c r="K1705" i="9" a="1"/>
  <c r="K1705" i="9" s="1"/>
  <c r="K1706" i="9" s="1" a="1"/>
  <c r="K1706" i="9" s="1"/>
  <c r="K1707" i="9" s="1" a="1"/>
  <c r="K1707" i="9" s="1"/>
  <c r="K1708" i="9" s="1" a="1"/>
  <c r="K1708" i="9" s="1"/>
  <c r="K1709" i="9" s="1" a="1"/>
  <c r="K1709" i="9" s="1"/>
  <c r="K1710" i="9" s="1" a="1"/>
  <c r="K1710" i="9" s="1"/>
  <c r="K1711" i="9" s="1" a="1"/>
  <c r="K1711" i="9" s="1"/>
  <c r="K1712" i="9" s="1" a="1"/>
  <c r="K1712" i="9" s="1"/>
  <c r="K1713" i="9" s="1" a="1"/>
  <c r="K1713" i="9" s="1"/>
  <c r="K668" i="9" a="1"/>
  <c r="K668" i="9" s="1"/>
  <c r="K669" i="9" s="1" a="1"/>
  <c r="K669" i="9" s="1"/>
  <c r="K670" i="9" s="1" a="1"/>
  <c r="K670" i="9" s="1"/>
  <c r="K671" i="9" s="1" a="1"/>
  <c r="K671" i="9" s="1"/>
  <c r="K672" i="9" s="1" a="1"/>
  <c r="K672" i="9" s="1"/>
  <c r="K673" i="9" s="1" a="1"/>
  <c r="K673" i="9" s="1"/>
  <c r="K674" i="9" s="1" a="1"/>
  <c r="K674" i="9" s="1"/>
  <c r="K675" i="9" s="1" a="1"/>
  <c r="K675" i="9" s="1"/>
  <c r="K676" i="9" s="1" a="1"/>
  <c r="K676" i="9" s="1"/>
  <c r="K677" i="9" s="1" a="1"/>
  <c r="K677" i="9" s="1"/>
  <c r="K2441" i="9" a="1"/>
  <c r="K2441" i="9" s="1"/>
  <c r="K2442" i="9" s="1" a="1"/>
  <c r="K2442" i="9" s="1"/>
  <c r="K2443" i="9" s="1" a="1"/>
  <c r="K2443" i="9" s="1"/>
  <c r="K2444" i="9" s="1" a="1"/>
  <c r="K2444" i="9" s="1"/>
  <c r="K2445" i="9" s="1" a="1"/>
  <c r="K2445" i="9" s="1"/>
  <c r="K2446" i="9" s="1" a="1"/>
  <c r="K2446" i="9" s="1"/>
  <c r="K2447" i="9" s="1" a="1"/>
  <c r="K2447" i="9" s="1"/>
  <c r="K2448" i="9" s="1" a="1"/>
  <c r="K2448" i="9" s="1"/>
  <c r="K2449" i="9" s="1" a="1"/>
  <c r="K2449" i="9" s="1"/>
  <c r="K2450" i="9" s="1" a="1"/>
  <c r="K2450" i="9" s="1"/>
  <c r="K2451" i="9" s="1" a="1"/>
  <c r="K2451" i="9" s="1"/>
  <c r="H1906" i="9"/>
  <c r="K1850" i="9" a="1"/>
  <c r="K1850" i="9" s="1"/>
  <c r="K1851" i="9" s="1" a="1"/>
  <c r="K1851" i="9" s="1"/>
  <c r="K1852" i="9" s="1" a="1"/>
  <c r="K1852" i="9" s="1"/>
  <c r="K1853" i="9" s="1" a="1"/>
  <c r="K1853" i="9" s="1"/>
  <c r="K1854" i="9" s="1" a="1"/>
  <c r="K1854" i="9" s="1"/>
  <c r="K1855" i="9" s="1" a="1"/>
  <c r="K1855" i="9" s="1"/>
  <c r="K1856" i="9" s="1" a="1"/>
  <c r="K1856" i="9" s="1"/>
  <c r="K1857" i="9" s="1" a="1"/>
  <c r="K1857" i="9" s="1"/>
  <c r="K2037" i="9" a="1"/>
  <c r="K2037" i="9" s="1"/>
  <c r="K1309" i="9" a="1"/>
  <c r="K1309" i="9" s="1"/>
  <c r="K1310" i="9" s="1" a="1"/>
  <c r="K1310" i="9" s="1"/>
  <c r="K1311" i="9" s="1" a="1"/>
  <c r="K1311" i="9" s="1"/>
  <c r="K1312" i="9" s="1" a="1"/>
  <c r="K1312" i="9" s="1"/>
  <c r="H1213" i="9"/>
  <c r="K562" i="9" a="1"/>
  <c r="K562" i="9" s="1"/>
  <c r="K563" i="9" s="1" a="1"/>
  <c r="K563" i="9" s="1"/>
  <c r="K564" i="9" s="1" a="1"/>
  <c r="K564" i="9" s="1"/>
  <c r="K565" i="9" s="1" a="1"/>
  <c r="K565" i="9" s="1"/>
  <c r="K566" i="9" s="1" a="1"/>
  <c r="K566" i="9" s="1"/>
  <c r="K1922" i="9" a="1"/>
  <c r="K1922" i="9" s="1"/>
  <c r="K1923" i="9" s="1" a="1"/>
  <c r="K1923" i="9" s="1"/>
  <c r="K1924" i="9" s="1" a="1"/>
  <c r="K1924" i="9" s="1"/>
  <c r="K626" i="9" a="1"/>
  <c r="K626" i="9" s="1"/>
  <c r="K627" i="9" s="1" a="1"/>
  <c r="K627" i="9" s="1"/>
  <c r="K628" i="9" s="1" a="1"/>
  <c r="K628" i="9" s="1"/>
  <c r="K629" i="9" s="1" a="1"/>
  <c r="K629" i="9" s="1"/>
  <c r="K630" i="9" s="1" a="1"/>
  <c r="K630" i="9" s="1"/>
  <c r="K631" i="9" s="1" a="1"/>
  <c r="K631" i="9" s="1"/>
  <c r="K632" i="9" s="1" a="1"/>
  <c r="K632" i="9" s="1"/>
  <c r="K2385" i="9" a="1"/>
  <c r="K2385" i="9" s="1"/>
  <c r="H1289" i="9"/>
  <c r="K548" i="9" a="1"/>
  <c r="K548" i="9" s="1"/>
  <c r="K2734" i="9" a="1"/>
  <c r="K2734" i="9" s="1"/>
  <c r="K2735" i="9" s="1" a="1"/>
  <c r="K2735" i="9" s="1"/>
  <c r="K2736" i="9" s="1" a="1"/>
  <c r="K2736" i="9" s="1"/>
  <c r="K2737" i="9" s="1" a="1"/>
  <c r="K2737" i="9" s="1"/>
  <c r="K2738" i="9" s="1" a="1"/>
  <c r="K2738" i="9" s="1"/>
  <c r="K2516" i="9" a="1"/>
  <c r="K2516" i="9" s="1"/>
  <c r="K2517" i="9" s="1" a="1"/>
  <c r="K2517" i="9" s="1"/>
  <c r="K2518" i="9" s="1" a="1"/>
  <c r="K2518" i="9" s="1"/>
  <c r="K2519" i="9" s="1" a="1"/>
  <c r="K2519" i="9" s="1"/>
  <c r="K2520" i="9" s="1" a="1"/>
  <c r="K2520" i="9" s="1"/>
  <c r="K2521" i="9" s="1" a="1"/>
  <c r="K2521" i="9" s="1"/>
  <c r="K2522" i="9" s="1" a="1"/>
  <c r="K2522" i="9" s="1"/>
  <c r="K2523" i="9" s="1" a="1"/>
  <c r="K2523" i="9" s="1"/>
  <c r="K2524" i="9" s="1" a="1"/>
  <c r="K2524" i="9" s="1"/>
  <c r="K2525" i="9" s="1" a="1"/>
  <c r="K2525" i="9" s="1"/>
  <c r="K2328" i="9" a="1"/>
  <c r="K2328" i="9" s="1"/>
  <c r="K2317" i="9" a="1"/>
  <c r="K2317" i="9" s="1"/>
  <c r="K2318" i="9" s="1" a="1"/>
  <c r="K2318" i="9" s="1"/>
  <c r="K2319" i="9" s="1" a="1"/>
  <c r="K2319" i="9" s="1"/>
  <c r="K2320" i="9" s="1" a="1"/>
  <c r="K2320" i="9" s="1"/>
  <c r="K2321" i="9" s="1" a="1"/>
  <c r="K2321" i="9" s="1"/>
  <c r="K2322" i="9" s="1" a="1"/>
  <c r="K2322" i="9" s="1"/>
  <c r="K2323" i="9" s="1" a="1"/>
  <c r="K2323" i="9" s="1"/>
  <c r="K2324" i="9" s="1" a="1"/>
  <c r="K2324" i="9" s="1"/>
  <c r="K2325" i="9" s="1" a="1"/>
  <c r="K2325" i="9" s="1"/>
  <c r="K2326" i="9" s="1" a="1"/>
  <c r="K2326" i="9" s="1"/>
  <c r="K2327" i="9" s="1" a="1"/>
  <c r="K2327" i="9" s="1"/>
  <c r="K413" i="9" a="1"/>
  <c r="K413" i="9" s="1"/>
  <c r="K414" i="9" s="1" a="1"/>
  <c r="K414" i="9" s="1"/>
  <c r="K415" i="9" s="1" a="1"/>
  <c r="K415" i="9" s="1"/>
  <c r="K416" i="9" s="1" a="1"/>
  <c r="K416" i="9" s="1"/>
  <c r="K417" i="9" s="1" a="1"/>
  <c r="K417" i="9" s="1"/>
  <c r="K418" i="9" s="1" a="1"/>
  <c r="K418" i="9" s="1"/>
  <c r="K419" i="9" s="1" a="1"/>
  <c r="K419" i="9" s="1"/>
  <c r="K420" i="9" s="1" a="1"/>
  <c r="K420" i="9" s="1"/>
  <c r="K421" i="9" s="1" a="1"/>
  <c r="K421" i="9" s="1"/>
  <c r="K2488" i="9" a="1"/>
  <c r="K2488" i="9" s="1"/>
  <c r="H1859" i="9"/>
  <c r="K1793" i="9" a="1"/>
  <c r="K1793" i="9" s="1"/>
  <c r="K1794" i="9" s="1" a="1"/>
  <c r="K1794" i="9" s="1"/>
  <c r="K1654" i="9" a="1"/>
  <c r="K1654" i="9" s="1"/>
  <c r="K1655" i="9" s="1" a="1"/>
  <c r="K1655" i="9" s="1"/>
  <c r="K1656" i="9" s="1" a="1"/>
  <c r="K1656" i="9" s="1"/>
  <c r="K1805" i="9" a="1"/>
  <c r="K1805" i="9" s="1"/>
  <c r="K1806" i="9" s="1" a="1"/>
  <c r="K1806" i="9" s="1"/>
  <c r="K1807" i="9" s="1" a="1"/>
  <c r="K1807" i="9" s="1"/>
  <c r="K1808" i="9" s="1" a="1"/>
  <c r="K1808" i="9" s="1"/>
  <c r="K1265" i="9" a="1"/>
  <c r="K1265" i="9" s="1"/>
  <c r="K1266" i="9" s="1" a="1"/>
  <c r="K1266" i="9" s="1"/>
  <c r="K1267" i="9" s="1" a="1"/>
  <c r="K1267" i="9" s="1"/>
  <c r="K1013" i="9" a="1"/>
  <c r="K1013" i="9" s="1"/>
  <c r="K1014" i="9" s="1" a="1"/>
  <c r="K1014" i="9" s="1"/>
  <c r="K1015" i="9" s="1" a="1"/>
  <c r="K1015" i="9" s="1"/>
  <c r="K1016" i="9" s="1" a="1"/>
  <c r="K1016" i="9" s="1"/>
  <c r="K1017" i="9" s="1" a="1"/>
  <c r="K1017" i="9" s="1"/>
  <c r="K1018" i="9" s="1" a="1"/>
  <c r="K1018" i="9" s="1"/>
  <c r="K1019" i="9" s="1" a="1"/>
  <c r="K1019" i="9" s="1"/>
  <c r="K1020" i="9" s="1" a="1"/>
  <c r="K1020" i="9" s="1"/>
  <c r="K1021" i="9" s="1" a="1"/>
  <c r="K1021" i="9" s="1"/>
  <c r="K997" i="9" a="1"/>
  <c r="K997" i="9" s="1"/>
  <c r="K899" i="9" a="1"/>
  <c r="K899" i="9" s="1"/>
  <c r="K900" i="9" s="1" a="1"/>
  <c r="K900" i="9" s="1"/>
  <c r="K901" i="9" s="1" a="1"/>
  <c r="K901" i="9" s="1"/>
  <c r="K902" i="9" s="1" a="1"/>
  <c r="K902" i="9" s="1"/>
  <c r="K903" i="9" s="1" a="1"/>
  <c r="K903" i="9" s="1"/>
  <c r="K904" i="9" s="1" a="1"/>
  <c r="K904" i="9" s="1"/>
  <c r="K905" i="9" s="1" a="1"/>
  <c r="K905" i="9" s="1"/>
  <c r="K906" i="9" s="1" a="1"/>
  <c r="K906" i="9" s="1"/>
  <c r="K855" i="9" a="1"/>
  <c r="K855" i="9" s="1"/>
  <c r="K856" i="9" s="1" a="1"/>
  <c r="K856" i="9" s="1"/>
  <c r="K857" i="9" s="1" a="1"/>
  <c r="K857" i="9" s="1"/>
  <c r="K858" i="9" s="1" a="1"/>
  <c r="K858" i="9" s="1"/>
  <c r="K859" i="9" s="1" a="1"/>
  <c r="K859" i="9" s="1"/>
  <c r="K860" i="9" s="1" a="1"/>
  <c r="K860" i="9" s="1"/>
  <c r="H162" i="9"/>
  <c r="K2331" i="9" a="1"/>
  <c r="K2331" i="9" s="1"/>
  <c r="K2332" i="9" s="1" a="1"/>
  <c r="K2332" i="9" s="1"/>
  <c r="K2333" i="9" s="1" a="1"/>
  <c r="K2333" i="9" s="1"/>
  <c r="K2334" i="9" s="1" a="1"/>
  <c r="K2334" i="9" s="1"/>
  <c r="K2335" i="9" s="1" a="1"/>
  <c r="K2335" i="9" s="1"/>
  <c r="K2336" i="9" s="1" a="1"/>
  <c r="K2336" i="9" s="1"/>
  <c r="K2337" i="9" s="1" a="1"/>
  <c r="K2337" i="9" s="1"/>
  <c r="K2338" i="9" s="1" a="1"/>
  <c r="K2338" i="9" s="1"/>
  <c r="K2339" i="9" s="1" a="1"/>
  <c r="K2339" i="9" s="1"/>
  <c r="K2340" i="9" s="1" a="1"/>
  <c r="K2340" i="9" s="1"/>
  <c r="K2341" i="9" s="1" a="1"/>
  <c r="K2341" i="9" s="1"/>
  <c r="K2342" i="9" s="1" a="1"/>
  <c r="K2342" i="9" s="1"/>
  <c r="K2452" i="9" a="1"/>
  <c r="K2452" i="9" s="1"/>
  <c r="K2155" i="9" a="1"/>
  <c r="K2155" i="9" s="1"/>
  <c r="K1626" i="9" a="1"/>
  <c r="K1626" i="9" s="1"/>
  <c r="K1627" i="9" s="1" a="1"/>
  <c r="K1627" i="9" s="1"/>
  <c r="K1628" i="9" s="1" a="1"/>
  <c r="K1628" i="9" s="1"/>
  <c r="K1629" i="9" s="1" a="1"/>
  <c r="K1629" i="9" s="1"/>
  <c r="K1630" i="9" s="1" a="1"/>
  <c r="K1630" i="9" s="1"/>
  <c r="K2807" i="9" a="1"/>
  <c r="K2807" i="9" s="1"/>
  <c r="K2711" i="9" a="1"/>
  <c r="K2711" i="9" s="1"/>
  <c r="K2712" i="9" s="1" a="1"/>
  <c r="K2712" i="9" s="1"/>
  <c r="K2713" i="9" s="1" a="1"/>
  <c r="K2713" i="9" s="1"/>
  <c r="K2714" i="9" s="1" a="1"/>
  <c r="K2714" i="9" s="1"/>
  <c r="K2715" i="9" s="1" a="1"/>
  <c r="K2715" i="9" s="1"/>
  <c r="K2716" i="9" s="1" a="1"/>
  <c r="K2716" i="9" s="1"/>
  <c r="K2717" i="9" s="1" a="1"/>
  <c r="K2717" i="9" s="1"/>
  <c r="K2718" i="9" s="1" a="1"/>
  <c r="K2718" i="9" s="1"/>
  <c r="K2719" i="9" s="1" a="1"/>
  <c r="K2719" i="9" s="1"/>
  <c r="K2174" i="9" a="1"/>
  <c r="K2174" i="9" s="1"/>
  <c r="K2175" i="9" s="1" a="1"/>
  <c r="K2175" i="9" s="1"/>
  <c r="K2176" i="9" s="1" a="1"/>
  <c r="K2176" i="9" s="1"/>
  <c r="K2177" i="9" s="1" a="1"/>
  <c r="K2177" i="9" s="1"/>
  <c r="K2178" i="9" s="1" a="1"/>
  <c r="K2178" i="9" s="1"/>
  <c r="K2179" i="9" s="1" a="1"/>
  <c r="K2179" i="9" s="1"/>
  <c r="K2180" i="9" s="1" a="1"/>
  <c r="K2180" i="9" s="1"/>
  <c r="K2181" i="9" s="1" a="1"/>
  <c r="K2181" i="9" s="1"/>
  <c r="K2182" i="9" s="1" a="1"/>
  <c r="K2182" i="9" s="1"/>
  <c r="K2183" i="9" s="1" a="1"/>
  <c r="K2183" i="9" s="1"/>
  <c r="K2184" i="9" s="1" a="1"/>
  <c r="K2184" i="9" s="1"/>
  <c r="K2185" i="9" s="1" a="1"/>
  <c r="K2185" i="9" s="1"/>
  <c r="K2186" i="9" s="1" a="1"/>
  <c r="K2186" i="9" s="1"/>
  <c r="K2896" i="9" a="1"/>
  <c r="K2896" i="9" s="1"/>
  <c r="K2897" i="9" s="1" a="1"/>
  <c r="K2897" i="9" s="1"/>
  <c r="K2898" i="9" s="1" a="1"/>
  <c r="K2898" i="9" s="1"/>
  <c r="K2899" i="9" s="1" a="1"/>
  <c r="K2899" i="9" s="1"/>
  <c r="K2900" i="9" s="1" a="1"/>
  <c r="K2900" i="9" s="1"/>
  <c r="K2901" i="9" s="1" a="1"/>
  <c r="K2901" i="9" s="1"/>
  <c r="K2776" i="9" a="1"/>
  <c r="K2776" i="9" s="1"/>
  <c r="K2777" i="9" s="1" a="1"/>
  <c r="K2777" i="9" s="1"/>
  <c r="K2778" i="9" s="1" a="1"/>
  <c r="K2778" i="9" s="1"/>
  <c r="K2779" i="9" s="1" a="1"/>
  <c r="K2779" i="9" s="1"/>
  <c r="K2780" i="9" s="1" a="1"/>
  <c r="K2780" i="9" s="1"/>
  <c r="K2781" i="9" s="1" a="1"/>
  <c r="K2781" i="9" s="1"/>
  <c r="K2782" i="9" s="1" a="1"/>
  <c r="K2782" i="9" s="1"/>
  <c r="K2783" i="9" s="1" a="1"/>
  <c r="K2783" i="9" s="1"/>
  <c r="K2784" i="9" s="1" a="1"/>
  <c r="K2784" i="9" s="1"/>
  <c r="K2785" i="9" s="1" a="1"/>
  <c r="K2785" i="9" s="1"/>
  <c r="K2122" i="9" a="1"/>
  <c r="K2122" i="9" s="1"/>
  <c r="K2123" i="9" s="1" a="1"/>
  <c r="K2123" i="9" s="1"/>
  <c r="K2124" i="9" s="1" a="1"/>
  <c r="K2124" i="9" s="1"/>
  <c r="K2086" i="9" a="1"/>
  <c r="K2086" i="9" s="1"/>
  <c r="K1956" i="9" a="1"/>
  <c r="K1956" i="9" s="1"/>
  <c r="K1172" i="9" a="1"/>
  <c r="K1172" i="9" s="1"/>
  <c r="K852" i="9" a="1"/>
  <c r="K852" i="9" s="1"/>
  <c r="K595" i="9" a="1"/>
  <c r="K595" i="9" s="1"/>
  <c r="K403" i="9" a="1"/>
  <c r="K403" i="9" s="1"/>
  <c r="K404" i="9" s="1" a="1"/>
  <c r="K404" i="9" s="1"/>
  <c r="K405" i="9" s="1" a="1"/>
  <c r="K405" i="9" s="1"/>
  <c r="K2287" i="9" a="1"/>
  <c r="K2287" i="9" s="1"/>
  <c r="K2879" i="9" a="1"/>
  <c r="K2879" i="9" s="1"/>
  <c r="K2880" i="9" s="1" a="1"/>
  <c r="K2880" i="9" s="1"/>
  <c r="K2881" i="9" s="1" a="1"/>
  <c r="K2881" i="9" s="1"/>
  <c r="K2882" i="9" s="1" a="1"/>
  <c r="K2882" i="9" s="1"/>
  <c r="K2883" i="9" s="1" a="1"/>
  <c r="K2883" i="9" s="1"/>
  <c r="K2884" i="9" s="1" a="1"/>
  <c r="K2884" i="9" s="1"/>
  <c r="K2885" i="9" s="1" a="1"/>
  <c r="K2885" i="9" s="1"/>
  <c r="K2886" i="9" s="1" a="1"/>
  <c r="K2886" i="9" s="1"/>
  <c r="K2887" i="9" s="1" a="1"/>
  <c r="K2887" i="9" s="1"/>
  <c r="K2888" i="9" s="1" a="1"/>
  <c r="K2888" i="9" s="1"/>
  <c r="K2889" i="9" s="1" a="1"/>
  <c r="K2889" i="9" s="1"/>
  <c r="K2890" i="9" s="1" a="1"/>
  <c r="K2890" i="9" s="1"/>
  <c r="K2891" i="9" s="1" a="1"/>
  <c r="K2891" i="9" s="1"/>
  <c r="K2892" i="9" s="1" a="1"/>
  <c r="K2892" i="9" s="1"/>
  <c r="K1552" i="9" a="1"/>
  <c r="K1552" i="9" s="1"/>
  <c r="K1553" i="9" s="1" a="1"/>
  <c r="K1553" i="9" s="1"/>
  <c r="K1554" i="9" s="1" a="1"/>
  <c r="K1554" i="9" s="1"/>
  <c r="K1555" i="9" s="1" a="1"/>
  <c r="K1555" i="9" s="1"/>
  <c r="K1631" i="9" a="1"/>
  <c r="K1631" i="9" s="1"/>
  <c r="K2171" i="9" a="1"/>
  <c r="K2171" i="9" s="1"/>
  <c r="K2578" i="9" a="1"/>
  <c r="K2578" i="9" s="1"/>
  <c r="K2375" i="9" a="1"/>
  <c r="K2375" i="9" s="1"/>
  <c r="K2277" i="9" a="1"/>
  <c r="K2277" i="9" s="1"/>
  <c r="K2278" i="9" s="1" a="1"/>
  <c r="K2278" i="9" s="1"/>
  <c r="K2279" i="9" s="1" a="1"/>
  <c r="K2279" i="9" s="1"/>
  <c r="K2280" i="9" s="1" a="1"/>
  <c r="K2280" i="9" s="1"/>
  <c r="K2281" i="9" s="1" a="1"/>
  <c r="K2281" i="9" s="1"/>
  <c r="K2282" i="9" s="1" a="1"/>
  <c r="K2282" i="9" s="1"/>
  <c r="K2283" i="9" s="1" a="1"/>
  <c r="K2283" i="9" s="1"/>
  <c r="K2284" i="9" s="1" a="1"/>
  <c r="K2284" i="9" s="1"/>
  <c r="K2285" i="9" s="1" a="1"/>
  <c r="K2285" i="9" s="1"/>
  <c r="K2286" i="9" s="1" a="1"/>
  <c r="K2286" i="9" s="1"/>
  <c r="K1262" i="9" a="1"/>
  <c r="K1262" i="9" s="1"/>
  <c r="K83" i="9" a="1"/>
  <c r="K83" i="9" s="1"/>
  <c r="K18" i="9" a="1"/>
  <c r="K18" i="9" s="1"/>
  <c r="K19" i="9" s="1" a="1"/>
  <c r="K19" i="9" s="1"/>
  <c r="K1036" i="9" a="1"/>
  <c r="K1036" i="9" s="1"/>
  <c r="K1037" i="9" s="1" a="1"/>
  <c r="K1037" i="9" s="1"/>
  <c r="K1038" i="9" s="1" a="1"/>
  <c r="K1038" i="9" s="1"/>
  <c r="K1039" i="9" s="1" a="1"/>
  <c r="K1039" i="9" s="1"/>
  <c r="K1040" i="9" s="1" a="1"/>
  <c r="K1040" i="9" s="1"/>
  <c r="K1041" i="9" s="1" a="1"/>
  <c r="K1041" i="9" s="1"/>
  <c r="K1042" i="9" s="1" a="1"/>
  <c r="K1042" i="9" s="1"/>
  <c r="K1043" i="9" s="1" a="1"/>
  <c r="K1043" i="9" s="1"/>
  <c r="K1044" i="9" s="1" a="1"/>
  <c r="K1044" i="9" s="1"/>
  <c r="L1046" i="9" s="1"/>
  <c r="K826" i="9" a="1"/>
  <c r="K826" i="9" s="1"/>
  <c r="K827" i="9" s="1" a="1"/>
  <c r="K827" i="9" s="1"/>
  <c r="K828" i="9" s="1" a="1"/>
  <c r="K828" i="9" s="1"/>
  <c r="K829" i="9" s="1" a="1"/>
  <c r="K829" i="9" s="1"/>
  <c r="K830" i="9" s="1" a="1"/>
  <c r="K830" i="9" s="1"/>
  <c r="K831" i="9" s="1" a="1"/>
  <c r="K831" i="9" s="1"/>
  <c r="K832" i="9" s="1" a="1"/>
  <c r="K832" i="9" s="1"/>
  <c r="K833" i="9" s="1" a="1"/>
  <c r="K833" i="9" s="1"/>
  <c r="K834" i="9" s="1" a="1"/>
  <c r="K834" i="9" s="1"/>
  <c r="K835" i="9" s="1" a="1"/>
  <c r="K835" i="9" s="1"/>
  <c r="K976" i="9" a="1"/>
  <c r="K976" i="9" s="1"/>
  <c r="K977" i="9" s="1" a="1"/>
  <c r="K977" i="9" s="1"/>
  <c r="K978" i="9" s="1" a="1"/>
  <c r="K978" i="9" s="1"/>
  <c r="K979" i="9" s="1" a="1"/>
  <c r="K979" i="9" s="1"/>
  <c r="K980" i="9" s="1" a="1"/>
  <c r="K980" i="9" s="1"/>
  <c r="K981" i="9" s="1" a="1"/>
  <c r="K981" i="9" s="1"/>
  <c r="K982" i="9" s="1" a="1"/>
  <c r="K982" i="9" s="1"/>
  <c r="K791" i="9" a="1"/>
  <c r="K791" i="9" s="1"/>
  <c r="K792" i="9" s="1" a="1"/>
  <c r="K792" i="9" s="1"/>
  <c r="K793" i="9" s="1" a="1"/>
  <c r="K793" i="9" s="1"/>
  <c r="K794" i="9" s="1" a="1"/>
  <c r="K794" i="9" s="1"/>
  <c r="K795" i="9" s="1" a="1"/>
  <c r="K795" i="9" s="1"/>
  <c r="K796" i="9" s="1" a="1"/>
  <c r="K796" i="9" s="1"/>
  <c r="K797" i="9" s="1" a="1"/>
  <c r="K797" i="9" s="1"/>
  <c r="K798" i="9" s="1" a="1"/>
  <c r="K798" i="9" s="1"/>
  <c r="K799" i="9" s="1" a="1"/>
  <c r="K799" i="9" s="1"/>
  <c r="K800" i="9" s="1" a="1"/>
  <c r="K800" i="9" s="1"/>
  <c r="K620" i="9" a="1"/>
  <c r="K620" i="9" s="1"/>
  <c r="K621" i="9" s="1" a="1"/>
  <c r="K621" i="9" s="1"/>
  <c r="K622" i="9" s="1" a="1"/>
  <c r="K622" i="9" s="1"/>
  <c r="K379" i="9" a="1"/>
  <c r="K379" i="9" s="1"/>
  <c r="K319" i="9" a="1"/>
  <c r="K319" i="9" s="1"/>
  <c r="K320" i="9" s="1" a="1"/>
  <c r="K320" i="9" s="1"/>
  <c r="K321" i="9" s="1" a="1"/>
  <c r="K321" i="9" s="1"/>
  <c r="K322" i="9" s="1" a="1"/>
  <c r="K322" i="9" s="1"/>
  <c r="K323" i="9" s="1" a="1"/>
  <c r="K323" i="9" s="1"/>
  <c r="K324" i="9" s="1" a="1"/>
  <c r="K324" i="9" s="1"/>
  <c r="K325" i="9" s="1" a="1"/>
  <c r="K325" i="9" s="1"/>
  <c r="K326" i="9" s="1" a="1"/>
  <c r="K326" i="9" s="1"/>
  <c r="K327" i="9" s="1" a="1"/>
  <c r="K327" i="9" s="1"/>
  <c r="K328" i="9" s="1" a="1"/>
  <c r="K328" i="9" s="1"/>
  <c r="K1556" i="9" a="1"/>
  <c r="K1556" i="9" s="1"/>
  <c r="K1497" i="9" a="1"/>
  <c r="K1497" i="9" s="1"/>
  <c r="K1498" i="9" s="1" a="1"/>
  <c r="K1498" i="9" s="1"/>
  <c r="K1499" i="9" s="1" a="1"/>
  <c r="K1499" i="9" s="1"/>
  <c r="K1500" i="9" s="1" a="1"/>
  <c r="K1500" i="9" s="1"/>
  <c r="K1501" i="9" s="1" a="1"/>
  <c r="K1501" i="9" s="1"/>
  <c r="K1502" i="9" s="1" a="1"/>
  <c r="K1502" i="9" s="1"/>
  <c r="K1387" i="9" a="1"/>
  <c r="K1387" i="9" s="1"/>
  <c r="K879" i="9" a="1"/>
  <c r="K879" i="9" s="1"/>
  <c r="K880" i="9" s="1" a="1"/>
  <c r="K880" i="9" s="1"/>
  <c r="K881" i="9" s="1" a="1"/>
  <c r="K881" i="9" s="1"/>
  <c r="K882" i="9" s="1" a="1"/>
  <c r="K882" i="9" s="1"/>
  <c r="K311" i="9" a="1"/>
  <c r="K311" i="9" s="1"/>
  <c r="K312" i="9" s="1" a="1"/>
  <c r="K312" i="9" s="1"/>
  <c r="K313" i="9" s="1" a="1"/>
  <c r="K313" i="9" s="1"/>
  <c r="K226" i="9" a="1"/>
  <c r="K226" i="9" s="1"/>
  <c r="K227" i="9" s="1" a="1"/>
  <c r="K227" i="9" s="1"/>
  <c r="K228" i="9" s="1" a="1"/>
  <c r="K228" i="9" s="1"/>
  <c r="K229" i="9" s="1" a="1"/>
  <c r="K229" i="9" s="1"/>
  <c r="K230" i="9" s="1" a="1"/>
  <c r="K230" i="9" s="1"/>
  <c r="K134" i="9" a="1"/>
  <c r="K134" i="9" s="1"/>
  <c r="K135" i="9" s="1" a="1"/>
  <c r="K135" i="9" s="1"/>
  <c r="K136" i="9" s="1" a="1"/>
  <c r="K136" i="9" s="1"/>
  <c r="K137" i="9" s="1" a="1"/>
  <c r="K137" i="9" s="1"/>
  <c r="K138" i="9" s="1" a="1"/>
  <c r="K138" i="9" s="1"/>
  <c r="K139" i="9" s="1" a="1"/>
  <c r="K139" i="9" s="1"/>
  <c r="K140" i="9" s="1" a="1"/>
  <c r="K140" i="9" s="1"/>
  <c r="K141" i="9" s="1" a="1"/>
  <c r="K141" i="9" s="1"/>
  <c r="K142" i="9" s="1" a="1"/>
  <c r="K142" i="9" s="1"/>
  <c r="K36" i="9" a="1"/>
  <c r="K36" i="9" s="1"/>
  <c r="H2732" i="9"/>
  <c r="K2491" i="9" a="1"/>
  <c r="K2491" i="9" s="1"/>
  <c r="K2492" i="9" s="1" a="1"/>
  <c r="K2492" i="9" s="1"/>
  <c r="K2493" i="9" s="1" a="1"/>
  <c r="K2493" i="9" s="1"/>
  <c r="K2494" i="9" s="1" a="1"/>
  <c r="K2494" i="9" s="1"/>
  <c r="K2495" i="9" s="1" a="1"/>
  <c r="K2495" i="9" s="1"/>
  <c r="K2496" i="9" s="1" a="1"/>
  <c r="K2496" i="9" s="1"/>
  <c r="K2497" i="9" s="1" a="1"/>
  <c r="K2497" i="9" s="1"/>
  <c r="K2498" i="9" s="1" a="1"/>
  <c r="K2498" i="9" s="1"/>
  <c r="H2315" i="9"/>
  <c r="K2204" i="9" a="1"/>
  <c r="K2204" i="9" s="1"/>
  <c r="K2205" i="9" s="1" a="1"/>
  <c r="K2205" i="9" s="1"/>
  <c r="K2206" i="9" s="1" a="1"/>
  <c r="K2206" i="9" s="1"/>
  <c r="K2207" i="9" s="1" a="1"/>
  <c r="K2207" i="9" s="1"/>
  <c r="K2208" i="9" s="1" a="1"/>
  <c r="K2208" i="9" s="1"/>
  <c r="K2209" i="9" s="1" a="1"/>
  <c r="K2209" i="9" s="1"/>
  <c r="K2210" i="9" s="1" a="1"/>
  <c r="K2210" i="9" s="1"/>
  <c r="K2101" i="9" a="1"/>
  <c r="K2101" i="9" s="1"/>
  <c r="K2102" i="9" s="1" a="1"/>
  <c r="K2102" i="9" s="1"/>
  <c r="K2103" i="9" s="1" a="1"/>
  <c r="K2103" i="9" s="1"/>
  <c r="K2104" i="9" s="1" a="1"/>
  <c r="K2104" i="9" s="1"/>
  <c r="K2105" i="9" s="1" a="1"/>
  <c r="K2105" i="9" s="1"/>
  <c r="H2665" i="9"/>
  <c r="H2654" i="9"/>
  <c r="H2527" i="9"/>
  <c r="K2477" i="9" a="1"/>
  <c r="K2477" i="9" s="1"/>
  <c r="K2149" i="9" a="1"/>
  <c r="K2149" i="9" s="1"/>
  <c r="K2150" i="9" s="1" a="1"/>
  <c r="K2150" i="9" s="1"/>
  <c r="H2138" i="9"/>
  <c r="H2749" i="9"/>
  <c r="H2540" i="9"/>
  <c r="H2344" i="9"/>
  <c r="H2256" i="9"/>
  <c r="K2146" i="9" a="1"/>
  <c r="K2146" i="9" s="1"/>
  <c r="K2378" i="9" a="1"/>
  <c r="K2378" i="9" s="1"/>
  <c r="K2379" i="9" s="1" a="1"/>
  <c r="K2379" i="9" s="1"/>
  <c r="K2380" i="9" s="1" a="1"/>
  <c r="K2380" i="9" s="1"/>
  <c r="K2381" i="9" s="1" a="1"/>
  <c r="K2381" i="9" s="1"/>
  <c r="K2382" i="9" s="1" a="1"/>
  <c r="K2382" i="9" s="1"/>
  <c r="K2383" i="9" s="1" a="1"/>
  <c r="K2383" i="9" s="1"/>
  <c r="K2384" i="9" s="1" a="1"/>
  <c r="K2384" i="9" s="1"/>
  <c r="H2842" i="9"/>
  <c r="H2188" i="9"/>
  <c r="H2894" i="9"/>
  <c r="K2869" i="9" a="1"/>
  <c r="K2869" i="9" s="1"/>
  <c r="K2870" i="9" s="1" a="1"/>
  <c r="K2870" i="9" s="1"/>
  <c r="K2871" i="9" s="1" a="1"/>
  <c r="K2871" i="9" s="1"/>
  <c r="K2872" i="9" s="1" a="1"/>
  <c r="K2872" i="9" s="1"/>
  <c r="K2844" i="9" a="1"/>
  <c r="K2844" i="9" s="1"/>
  <c r="K2845" i="9" s="1" a="1"/>
  <c r="K2845" i="9" s="1"/>
  <c r="K2846" i="9" s="1" a="1"/>
  <c r="K2846" i="9" s="1"/>
  <c r="K2847" i="9" s="1" a="1"/>
  <c r="K2847" i="9" s="1"/>
  <c r="K2848" i="9" s="1" a="1"/>
  <c r="K2848" i="9" s="1"/>
  <c r="K2849" i="9" s="1" a="1"/>
  <c r="K2849" i="9" s="1"/>
  <c r="K2850" i="9" s="1" a="1"/>
  <c r="K2850" i="9" s="1"/>
  <c r="K2851" i="9" s="1" a="1"/>
  <c r="K2851" i="9" s="1"/>
  <c r="K2852" i="9" s="1" a="1"/>
  <c r="K2852" i="9" s="1"/>
  <c r="K2388" i="9" a="1"/>
  <c r="K2388" i="9" s="1"/>
  <c r="K2389" i="9" s="1" a="1"/>
  <c r="K2389" i="9" s="1"/>
  <c r="K2390" i="9" s="1" a="1"/>
  <c r="K2390" i="9" s="1"/>
  <c r="K2391" i="9" s="1" a="1"/>
  <c r="K2391" i="9" s="1"/>
  <c r="K2392" i="9" s="1" a="1"/>
  <c r="K2392" i="9" s="1"/>
  <c r="K2393" i="9" s="1" a="1"/>
  <c r="K2393" i="9" s="1"/>
  <c r="K2394" i="9" s="1" a="1"/>
  <c r="K2394" i="9" s="1"/>
  <c r="K2395" i="9" s="1" a="1"/>
  <c r="K2395" i="9" s="1"/>
  <c r="H2234" i="9"/>
  <c r="K2040" i="9" a="1"/>
  <c r="K2040" i="9" s="1"/>
  <c r="K2041" i="9" s="1" a="1"/>
  <c r="K2041" i="9" s="1"/>
  <c r="K2042" i="9" s="1" a="1"/>
  <c r="K2042" i="9" s="1"/>
  <c r="H2854" i="9"/>
  <c r="K2555" i="9" a="1"/>
  <c r="K2555" i="9" s="1"/>
  <c r="K2556" i="9" s="1" a="1"/>
  <c r="K2556" i="9" s="1"/>
  <c r="K2557" i="9" s="1" a="1"/>
  <c r="K2557" i="9" s="1"/>
  <c r="K2558" i="9" s="1" a="1"/>
  <c r="K2558" i="9" s="1"/>
  <c r="K2559" i="9" s="1" a="1"/>
  <c r="K2559" i="9" s="1"/>
  <c r="K2560" i="9" s="1" a="1"/>
  <c r="K2560" i="9" s="1"/>
  <c r="K2561" i="9" s="1" a="1"/>
  <c r="K2561" i="9" s="1"/>
  <c r="K2562" i="9" s="1" a="1"/>
  <c r="K2562" i="9" s="1"/>
  <c r="K2563" i="9" s="1" a="1"/>
  <c r="K2563" i="9" s="1"/>
  <c r="K2564" i="9" s="1" a="1"/>
  <c r="K2564" i="9" s="1"/>
  <c r="H2637" i="9"/>
  <c r="H2760" i="9"/>
  <c r="H2877" i="9"/>
  <c r="H2798" i="9"/>
  <c r="K2751" i="9" a="1"/>
  <c r="K2751" i="9" s="1"/>
  <c r="K2752" i="9" s="1" a="1"/>
  <c r="K2752" i="9" s="1"/>
  <c r="K2753" i="9" s="1" a="1"/>
  <c r="K2753" i="9" s="1"/>
  <c r="K2754" i="9" s="1" a="1"/>
  <c r="K2754" i="9" s="1"/>
  <c r="K2755" i="9" s="1" a="1"/>
  <c r="K2755" i="9" s="1"/>
  <c r="K2756" i="9" s="1" a="1"/>
  <c r="K2756" i="9" s="1"/>
  <c r="K2757" i="9" s="1" a="1"/>
  <c r="K2757" i="9" s="1"/>
  <c r="K2758" i="9" s="1" a="1"/>
  <c r="K2758" i="9" s="1"/>
  <c r="H2386" i="9"/>
  <c r="K2810" i="9" a="1"/>
  <c r="K2810" i="9" s="1"/>
  <c r="K2811" i="9" s="1" a="1"/>
  <c r="K2811" i="9" s="1"/>
  <c r="K2812" i="9" s="1" a="1"/>
  <c r="K2812" i="9" s="1"/>
  <c r="K2813" i="9" s="1" a="1"/>
  <c r="K2813" i="9" s="1"/>
  <c r="K2814" i="9" s="1" a="1"/>
  <c r="K2814" i="9" s="1"/>
  <c r="K2815" i="9" s="1" a="1"/>
  <c r="K2815" i="9" s="1"/>
  <c r="K2816" i="9" s="1" a="1"/>
  <c r="K2816" i="9" s="1"/>
  <c r="K2817" i="9" s="1" a="1"/>
  <c r="K2817" i="9" s="1"/>
  <c r="K2818" i="9" s="1" a="1"/>
  <c r="K2818" i="9" s="1"/>
  <c r="K2819" i="9" s="1" a="1"/>
  <c r="K2819" i="9" s="1"/>
  <c r="K2820" i="9" s="1" a="1"/>
  <c r="K2820" i="9" s="1"/>
  <c r="H2686" i="9"/>
  <c r="K2513" i="9" a="1"/>
  <c r="K2513" i="9" s="1"/>
  <c r="H2514" i="9"/>
  <c r="K2876" i="9" a="1"/>
  <c r="K2876" i="9" s="1"/>
  <c r="K2856" i="9" a="1"/>
  <c r="K2856" i="9" s="1"/>
  <c r="K2857" i="9" s="1" a="1"/>
  <c r="K2857" i="9" s="1"/>
  <c r="K2858" i="9" s="1" a="1"/>
  <c r="K2858" i="9" s="1"/>
  <c r="K2859" i="9" s="1" a="1"/>
  <c r="K2859" i="9" s="1"/>
  <c r="K2860" i="9" s="1" a="1"/>
  <c r="K2860" i="9" s="1"/>
  <c r="K2861" i="9" s="1" a="1"/>
  <c r="K2861" i="9" s="1"/>
  <c r="K2862" i="9" s="1" a="1"/>
  <c r="K2862" i="9" s="1"/>
  <c r="H2787" i="9"/>
  <c r="H2709" i="9"/>
  <c r="K2667" i="9" a="1"/>
  <c r="K2667" i="9" s="1"/>
  <c r="K2668" i="9" s="1" a="1"/>
  <c r="K2668" i="9" s="1"/>
  <c r="K2669" i="9" s="1" a="1"/>
  <c r="K2669" i="9" s="1"/>
  <c r="K2670" i="9" s="1" a="1"/>
  <c r="K2670" i="9" s="1"/>
  <c r="L2672" i="9" s="1"/>
  <c r="K2593" i="9" a="1"/>
  <c r="K2593" i="9" s="1"/>
  <c r="K2594" i="9" s="1" a="1"/>
  <c r="K2594" i="9" s="1"/>
  <c r="K2595" i="9" s="1" a="1"/>
  <c r="K2595" i="9" s="1"/>
  <c r="K2596" i="9" s="1" a="1"/>
  <c r="K2596" i="9" s="1"/>
  <c r="K2597" i="9" s="1" a="1"/>
  <c r="K2597" i="9" s="1"/>
  <c r="K2427" i="9" a="1"/>
  <c r="K2427" i="9" s="1"/>
  <c r="K2428" i="9" s="1" a="1"/>
  <c r="K2428" i="9" s="1"/>
  <c r="K2274" i="9" a="1"/>
  <c r="K2274" i="9" s="1"/>
  <c r="H2275" i="9"/>
  <c r="K2214" i="9" a="1"/>
  <c r="K2214" i="9" s="1"/>
  <c r="K2215" i="9" s="1" a="1"/>
  <c r="K2215" i="9" s="1"/>
  <c r="K2216" i="9" s="1" a="1"/>
  <c r="K2216" i="9" s="1"/>
  <c r="K2217" i="9" s="1" a="1"/>
  <c r="K2217" i="9" s="1"/>
  <c r="K2218" i="9" s="1" a="1"/>
  <c r="K2218" i="9" s="1"/>
  <c r="K2063" i="9" a="1"/>
  <c r="K2063" i="9" s="1"/>
  <c r="K2064" i="9" s="1" a="1"/>
  <c r="K2064" i="9" s="1"/>
  <c r="K2065" i="9" s="1" a="1"/>
  <c r="K2065" i="9" s="1"/>
  <c r="K2066" i="9" s="1" a="1"/>
  <c r="K2066" i="9" s="1"/>
  <c r="K2067" i="9" s="1" a="1"/>
  <c r="K2067" i="9" s="1"/>
  <c r="K2068" i="9" s="1" a="1"/>
  <c r="K2068" i="9" s="1"/>
  <c r="K2069" i="9" s="1" a="1"/>
  <c r="K2069" i="9" s="1"/>
  <c r="K2070" i="9" s="1" a="1"/>
  <c r="K2070" i="9" s="1"/>
  <c r="K2071" i="9" s="1" a="1"/>
  <c r="K2071" i="9" s="1"/>
  <c r="K2072" i="9" s="1" a="1"/>
  <c r="K2072" i="9" s="1"/>
  <c r="K2073" i="9" s="1" a="1"/>
  <c r="K2073" i="9" s="1"/>
  <c r="K2074" i="9" s="1" a="1"/>
  <c r="K2074" i="9" s="1"/>
  <c r="K2685" i="9" a="1"/>
  <c r="K2685" i="9" s="1"/>
  <c r="H2147" i="9"/>
  <c r="H2120" i="9"/>
  <c r="K2075" i="9" a="1"/>
  <c r="K2075" i="9" s="1"/>
  <c r="K1306" i="9" a="1"/>
  <c r="K1306" i="9" s="1"/>
  <c r="K1332" i="9" a="1"/>
  <c r="K1332" i="9" s="1"/>
  <c r="K1124" i="9" a="1"/>
  <c r="K1124" i="9" s="1"/>
  <c r="K1929" i="9" a="1"/>
  <c r="K1929" i="9" s="1"/>
  <c r="K1790" i="9" a="1"/>
  <c r="K1790" i="9" s="1"/>
  <c r="K1772" i="9" a="1"/>
  <c r="K1772" i="9" s="1"/>
  <c r="K1773" i="9" s="1" a="1"/>
  <c r="K1773" i="9" s="1"/>
  <c r="K1774" i="9" s="1" a="1"/>
  <c r="K1774" i="9" s="1"/>
  <c r="K1775" i="9" s="1" a="1"/>
  <c r="K1775" i="9" s="1"/>
  <c r="K1693" i="9" a="1"/>
  <c r="K1693" i="9" s="1"/>
  <c r="K1694" i="9" s="1" a="1"/>
  <c r="K1694" i="9" s="1"/>
  <c r="K1695" i="9" s="1" a="1"/>
  <c r="K1695" i="9" s="1"/>
  <c r="K1696" i="9" s="1" a="1"/>
  <c r="K1696" i="9" s="1"/>
  <c r="K1697" i="9" s="1" a="1"/>
  <c r="K1697" i="9" s="1"/>
  <c r="K1698" i="9" s="1" a="1"/>
  <c r="K1698" i="9" s="1"/>
  <c r="K1699" i="9" s="1" a="1"/>
  <c r="K1699" i="9" s="1"/>
  <c r="K1413" i="9" a="1"/>
  <c r="K1413" i="9" s="1"/>
  <c r="K1414" i="9" s="1" a="1"/>
  <c r="K1414" i="9" s="1"/>
  <c r="K1415" i="9" s="1" a="1"/>
  <c r="K1415" i="9" s="1"/>
  <c r="K1416" i="9" s="1" a="1"/>
  <c r="K1416" i="9" s="1"/>
  <c r="K1417" i="9" s="1" a="1"/>
  <c r="K1417" i="9" s="1"/>
  <c r="K1418" i="9" s="1" a="1"/>
  <c r="K1418" i="9" s="1"/>
  <c r="K1419" i="9" s="1" a="1"/>
  <c r="K1419" i="9" s="1"/>
  <c r="K1420" i="9" s="1" a="1"/>
  <c r="K1420" i="9" s="1"/>
  <c r="H815" i="9"/>
  <c r="H689" i="9"/>
  <c r="H84" i="9"/>
  <c r="K1972" i="9" a="1"/>
  <c r="K1972" i="9" s="1"/>
  <c r="K1973" i="9" s="1" a="1"/>
  <c r="K1973" i="9" s="1"/>
  <c r="K1974" i="9" s="1" a="1"/>
  <c r="K1974" i="9" s="1"/>
  <c r="K1975" i="9" s="1" a="1"/>
  <c r="K1975" i="9" s="1"/>
  <c r="H1736" i="9"/>
  <c r="K1434" i="9" a="1"/>
  <c r="K1434" i="9" s="1"/>
  <c r="K1435" i="9" s="1" a="1"/>
  <c r="K1435" i="9" s="1"/>
  <c r="K1436" i="9" s="1" a="1"/>
  <c r="K1436" i="9" s="1"/>
  <c r="H1023" i="9"/>
  <c r="K2343" i="9" a="1"/>
  <c r="K2343" i="9" s="1"/>
  <c r="K1748" i="9" a="1"/>
  <c r="K1748" i="9" s="1"/>
  <c r="K1749" i="9" s="1" a="1"/>
  <c r="K1749" i="9" s="1"/>
  <c r="K1750" i="9" s="1" a="1"/>
  <c r="K1750" i="9" s="1"/>
  <c r="K1751" i="9" s="1" a="1"/>
  <c r="K1751" i="9" s="1"/>
  <c r="K1752" i="9" s="1" a="1"/>
  <c r="K1752" i="9" s="1"/>
  <c r="H1300" i="9"/>
  <c r="K1074" i="9" a="1"/>
  <c r="K1074" i="9" s="1"/>
  <c r="K1075" i="9" s="1" a="1"/>
  <c r="K1075" i="9" s="1"/>
  <c r="K1076" i="9" s="1" a="1"/>
  <c r="K1076" i="9" s="1"/>
  <c r="K1077" i="9" s="1" a="1"/>
  <c r="K1077" i="9" s="1"/>
  <c r="K1946" i="9" a="1"/>
  <c r="K1946" i="9" s="1"/>
  <c r="K1947" i="9" s="1" a="1"/>
  <c r="K1947" i="9" s="1"/>
  <c r="K1948" i="9" s="1" a="1"/>
  <c r="K1948" i="9" s="1"/>
  <c r="K1949" i="9" s="1" a="1"/>
  <c r="K1949" i="9" s="1"/>
  <c r="K1950" i="9" s="1" a="1"/>
  <c r="K1950" i="9" s="1"/>
  <c r="K1951" i="9" s="1" a="1"/>
  <c r="K1951" i="9" s="1"/>
  <c r="K1952" i="9" s="1" a="1"/>
  <c r="K1952" i="9" s="1"/>
  <c r="K1953" i="9" s="1" a="1"/>
  <c r="K1953" i="9" s="1"/>
  <c r="K1954" i="9" s="1" a="1"/>
  <c r="K1954" i="9" s="1"/>
  <c r="K1955" i="9" s="1" a="1"/>
  <c r="K1955" i="9" s="1"/>
  <c r="K1873" i="9" a="1"/>
  <c r="K1873" i="9" s="1"/>
  <c r="K1874" i="9" s="1" a="1"/>
  <c r="K1874" i="9" s="1"/>
  <c r="K1875" i="9" s="1" a="1"/>
  <c r="K1875" i="9" s="1"/>
  <c r="K1876" i="9" s="1" a="1"/>
  <c r="K1876" i="9" s="1"/>
  <c r="H1829" i="9"/>
  <c r="K2502" i="9" a="1"/>
  <c r="K2502" i="9" s="1"/>
  <c r="K2503" i="9" s="1" a="1"/>
  <c r="K2503" i="9" s="1"/>
  <c r="K2504" i="9" s="1" a="1"/>
  <c r="K2504" i="9" s="1"/>
  <c r="K2505" i="9" s="1" a="1"/>
  <c r="K2505" i="9" s="1"/>
  <c r="K2506" i="9" s="1" a="1"/>
  <c r="K2506" i="9" s="1"/>
  <c r="K2507" i="9" s="1" a="1"/>
  <c r="K2507" i="9" s="1"/>
  <c r="K2508" i="9" s="1" a="1"/>
  <c r="K2508" i="9" s="1"/>
  <c r="K2509" i="9" s="1" a="1"/>
  <c r="K2509" i="9" s="1"/>
  <c r="K2510" i="9" s="1" a="1"/>
  <c r="K2510" i="9" s="1"/>
  <c r="K2511" i="9" s="1" a="1"/>
  <c r="K2511" i="9" s="1"/>
  <c r="K2512" i="9" s="1" a="1"/>
  <c r="K2512" i="9" s="1"/>
  <c r="H2329" i="9"/>
  <c r="H2266" i="9"/>
  <c r="K2190" i="9" a="1"/>
  <c r="K2190" i="9" s="1"/>
  <c r="K2191" i="9" s="1" a="1"/>
  <c r="K2191" i="9" s="1"/>
  <c r="K2192" i="9" s="1" a="1"/>
  <c r="K2192" i="9" s="1"/>
  <c r="K2193" i="9" s="1" a="1"/>
  <c r="K2193" i="9" s="1"/>
  <c r="K2194" i="9" s="1" a="1"/>
  <c r="K2194" i="9" s="1"/>
  <c r="K2078" i="9" a="1"/>
  <c r="K2078" i="9" s="1"/>
  <c r="K2079" i="9" s="1" a="1"/>
  <c r="K2079" i="9" s="1"/>
  <c r="K2080" i="9" s="1" a="1"/>
  <c r="K2080" i="9" s="1"/>
  <c r="K2081" i="9" s="1" a="1"/>
  <c r="K2081" i="9" s="1"/>
  <c r="K2082" i="9" s="1" a="1"/>
  <c r="K2082" i="9" s="1"/>
  <c r="K2083" i="9" s="1" a="1"/>
  <c r="K2083" i="9" s="1"/>
  <c r="K2084" i="9" s="1" a="1"/>
  <c r="K2084" i="9" s="1"/>
  <c r="K2085" i="9" s="1" a="1"/>
  <c r="K2085" i="9" s="1"/>
  <c r="K1959" i="9" a="1"/>
  <c r="K1959" i="9" s="1"/>
  <c r="K1960" i="9" s="1" a="1"/>
  <c r="K1960" i="9" s="1"/>
  <c r="K1961" i="9" s="1" a="1"/>
  <c r="K1961" i="9" s="1"/>
  <c r="K1962" i="9" s="1" a="1"/>
  <c r="K1962" i="9" s="1"/>
  <c r="K1963" i="9" s="1" a="1"/>
  <c r="K1963" i="9" s="1"/>
  <c r="K1964" i="9" s="1" a="1"/>
  <c r="K1964" i="9" s="1"/>
  <c r="K1965" i="9" s="1" a="1"/>
  <c r="K1965" i="9" s="1"/>
  <c r="K1966" i="9" s="1" a="1"/>
  <c r="K1966" i="9" s="1"/>
  <c r="K1967" i="9" s="1" a="1"/>
  <c r="K1967" i="9" s="1"/>
  <c r="K1968" i="9" s="1" a="1"/>
  <c r="K1968" i="9" s="1"/>
  <c r="H1347" i="9"/>
  <c r="K1302" i="9" a="1"/>
  <c r="K1302" i="9" s="1"/>
  <c r="K1303" i="9" s="1" a="1"/>
  <c r="K1303" i="9" s="1"/>
  <c r="K1304" i="9" s="1" a="1"/>
  <c r="K1304" i="9" s="1"/>
  <c r="K1305" i="9" s="1" a="1"/>
  <c r="K1305" i="9" s="1"/>
  <c r="K1088" i="9" a="1"/>
  <c r="K1088" i="9" s="1"/>
  <c r="K1089" i="9" s="1" a="1"/>
  <c r="K1089" i="9" s="1"/>
  <c r="K1090" i="9" s="1" a="1"/>
  <c r="K1090" i="9" s="1"/>
  <c r="K1091" i="9" s="1" a="1"/>
  <c r="K1091" i="9" s="1"/>
  <c r="K1092" i="9" s="1" a="1"/>
  <c r="K1092" i="9" s="1"/>
  <c r="K1093" i="9" s="1" a="1"/>
  <c r="K1093" i="9" s="1"/>
  <c r="H2009" i="9"/>
  <c r="K1987" i="9" a="1"/>
  <c r="K1987" i="9" s="1"/>
  <c r="K1988" i="9" s="1" a="1"/>
  <c r="K1988" i="9" s="1"/>
  <c r="K1989" i="9" s="1" a="1"/>
  <c r="K1989" i="9" s="1"/>
  <c r="K1990" i="9" s="1" a="1"/>
  <c r="K1990" i="9" s="1"/>
  <c r="K1991" i="9" s="1" a="1"/>
  <c r="K1991" i="9" s="1"/>
  <c r="K1992" i="9" s="1" a="1"/>
  <c r="K1992" i="9" s="1"/>
  <c r="K1993" i="9" s="1" a="1"/>
  <c r="K1993" i="9" s="1"/>
  <c r="K1994" i="9" s="1" a="1"/>
  <c r="K1994" i="9" s="1"/>
  <c r="K1995" i="9" s="1" a="1"/>
  <c r="K1995" i="9" s="1"/>
  <c r="K1996" i="9" s="1" a="1"/>
  <c r="K1996" i="9" s="1"/>
  <c r="K1769" i="9" a="1"/>
  <c r="K1769" i="9" s="1"/>
  <c r="H1746" i="9"/>
  <c r="H987" i="9"/>
  <c r="K817" i="9" a="1"/>
  <c r="K817" i="9" s="1"/>
  <c r="K818" i="9" s="1" a="1"/>
  <c r="K818" i="9" s="1"/>
  <c r="K819" i="9" s="1" a="1"/>
  <c r="K819" i="9" s="1"/>
  <c r="K820" i="9" s="1" a="1"/>
  <c r="K820" i="9" s="1"/>
  <c r="K821" i="9" s="1" a="1"/>
  <c r="K821" i="9" s="1"/>
  <c r="K822" i="9" s="1" a="1"/>
  <c r="K822" i="9" s="1"/>
  <c r="K722" i="9" a="1"/>
  <c r="K722" i="9" s="1"/>
  <c r="K723" i="9" s="1" a="1"/>
  <c r="K723" i="9" s="1"/>
  <c r="H703" i="9"/>
  <c r="K658" i="9" a="1"/>
  <c r="K658" i="9" s="1"/>
  <c r="K659" i="9" s="1" a="1"/>
  <c r="K659" i="9" s="1"/>
  <c r="K660" i="9" s="1" a="1"/>
  <c r="K660" i="9" s="1"/>
  <c r="K661" i="9" s="1" a="1"/>
  <c r="K661" i="9" s="1"/>
  <c r="K662" i="9" s="1" a="1"/>
  <c r="K662" i="9" s="1"/>
  <c r="K663" i="9" s="1" a="1"/>
  <c r="K663" i="9" s="1"/>
  <c r="K664" i="9" s="1" a="1"/>
  <c r="K664" i="9" s="1"/>
  <c r="K551" i="9" a="1"/>
  <c r="K551" i="9" s="1"/>
  <c r="K552" i="9" s="1" a="1"/>
  <c r="K552" i="9" s="1"/>
  <c r="K553" i="9" s="1" a="1"/>
  <c r="K553" i="9" s="1"/>
  <c r="K554" i="9" s="1" a="1"/>
  <c r="K554" i="9" s="1"/>
  <c r="K555" i="9" s="1" a="1"/>
  <c r="K555" i="9" s="1"/>
  <c r="K556" i="9" s="1" a="1"/>
  <c r="K556" i="9" s="1"/>
  <c r="K557" i="9" s="1" a="1"/>
  <c r="K557" i="9" s="1"/>
  <c r="K558" i="9" s="1" a="1"/>
  <c r="K558" i="9" s="1"/>
  <c r="H190" i="9"/>
  <c r="H1522" i="9"/>
  <c r="K1487" i="9" a="1"/>
  <c r="K1487" i="9" s="1"/>
  <c r="K1488" i="9" s="1" a="1"/>
  <c r="K1488" i="9" s="1"/>
  <c r="K1489" i="9" s="1" a="1"/>
  <c r="K1489" i="9" s="1"/>
  <c r="K1490" i="9" s="1" a="1"/>
  <c r="K1490" i="9" s="1"/>
  <c r="K1491" i="9" s="1" a="1"/>
  <c r="K1491" i="9" s="1"/>
  <c r="H1198" i="9"/>
  <c r="K1097" i="9" a="1"/>
  <c r="K1097" i="9" s="1"/>
  <c r="K1098" i="9" s="1" a="1"/>
  <c r="K1098" i="9" s="1"/>
  <c r="K1099" i="9" s="1" a="1"/>
  <c r="K1099" i="9" s="1"/>
  <c r="K1100" i="9" s="1" a="1"/>
  <c r="K1100" i="9" s="1"/>
  <c r="K1101" i="9" s="1" a="1"/>
  <c r="K1101" i="9" s="1"/>
  <c r="K1057" i="9" a="1"/>
  <c r="K1057" i="9" s="1"/>
  <c r="K788" i="9" a="1"/>
  <c r="K788" i="9" s="1"/>
  <c r="K781" i="9" a="1"/>
  <c r="K781" i="9" s="1"/>
  <c r="K782" i="9" s="1" a="1"/>
  <c r="K782" i="9" s="1"/>
  <c r="K783" i="9" s="1" a="1"/>
  <c r="K783" i="9" s="1"/>
  <c r="K784" i="9" s="1" a="1"/>
  <c r="K784" i="9" s="1"/>
  <c r="K785" i="9" s="1" a="1"/>
  <c r="K785" i="9" s="1"/>
  <c r="K786" i="9" s="1" a="1"/>
  <c r="K786" i="9" s="1"/>
  <c r="K787" i="9" s="1" a="1"/>
  <c r="K787" i="9" s="1"/>
  <c r="H1542" i="9"/>
  <c r="K1349" i="9" a="1"/>
  <c r="K1349" i="9" s="1"/>
  <c r="K1350" i="9" s="1" a="1"/>
  <c r="K1350" i="9" s="1"/>
  <c r="K1351" i="9" s="1" a="1"/>
  <c r="K1351" i="9" s="1"/>
  <c r="K1352" i="9" s="1" a="1"/>
  <c r="K1352" i="9" s="1"/>
  <c r="K1353" i="9" s="1" a="1"/>
  <c r="K1353" i="9" s="1"/>
  <c r="K1354" i="9" s="1" a="1"/>
  <c r="K1354" i="9" s="1"/>
  <c r="K1355" i="9" s="1" a="1"/>
  <c r="K1355" i="9" s="1"/>
  <c r="K1127" i="9" a="1"/>
  <c r="K1127" i="9" s="1"/>
  <c r="K1128" i="9" s="1" a="1"/>
  <c r="K1128" i="9" s="1"/>
  <c r="K1129" i="9" s="1" a="1"/>
  <c r="K1129" i="9" s="1"/>
  <c r="K1130" i="9" s="1" a="1"/>
  <c r="K1130" i="9" s="1"/>
  <c r="K1131" i="9" s="1" a="1"/>
  <c r="K1131" i="9" s="1"/>
  <c r="K1132" i="9" s="1" a="1"/>
  <c r="K1132" i="9" s="1"/>
  <c r="K1133" i="9" s="1" a="1"/>
  <c r="K1133" i="9" s="1"/>
  <c r="H743" i="9"/>
  <c r="H1422" i="9"/>
  <c r="H1362" i="9"/>
  <c r="H1307" i="9"/>
  <c r="K1250" i="9" a="1"/>
  <c r="K1250" i="9" s="1"/>
  <c r="K1183" i="9" a="1"/>
  <c r="K1183" i="9" s="1"/>
  <c r="K1109" i="9" a="1"/>
  <c r="K1109" i="9" s="1"/>
  <c r="K1110" i="9" s="1" a="1"/>
  <c r="K1110" i="9" s="1"/>
  <c r="K1111" i="9" s="1" a="1"/>
  <c r="K1111" i="9" s="1"/>
  <c r="K1112" i="9" s="1" a="1"/>
  <c r="K1112" i="9" s="1"/>
  <c r="K1071" i="9" a="1"/>
  <c r="K1071" i="9" s="1"/>
  <c r="K765" i="9" a="1"/>
  <c r="K765" i="9" s="1"/>
  <c r="H503" i="9"/>
  <c r="H423" i="9"/>
  <c r="K1615" i="9" a="1"/>
  <c r="K1615" i="9" s="1"/>
  <c r="K1299" i="9" a="1"/>
  <c r="K1299" i="9" s="1"/>
  <c r="H960" i="9"/>
  <c r="K623" i="9" a="1"/>
  <c r="K623" i="9" s="1"/>
  <c r="H624" i="9"/>
  <c r="H1388" i="9"/>
  <c r="H1149" i="9"/>
  <c r="H1058" i="9"/>
  <c r="K1000" i="9" a="1"/>
  <c r="K1000" i="9" s="1"/>
  <c r="K1001" i="9" s="1" a="1"/>
  <c r="K1001" i="9" s="1"/>
  <c r="K1002" i="9" s="1" a="1"/>
  <c r="K1002" i="9" s="1"/>
  <c r="K1003" i="9" s="1" a="1"/>
  <c r="K1003" i="9" s="1"/>
  <c r="K1004" i="9" s="1" a="1"/>
  <c r="K1004" i="9" s="1"/>
  <c r="K1005" i="9" s="1" a="1"/>
  <c r="K1005" i="9" s="1"/>
  <c r="K1006" i="9" s="1" a="1"/>
  <c r="K1006" i="9" s="1"/>
  <c r="K1007" i="9" s="1" a="1"/>
  <c r="K1007" i="9" s="1"/>
  <c r="K944" i="9" a="1"/>
  <c r="K944" i="9" s="1"/>
  <c r="K945" i="9" s="1" a="1"/>
  <c r="K945" i="9" s="1"/>
  <c r="K946" i="9" s="1" a="1"/>
  <c r="K946" i="9" s="1"/>
  <c r="K947" i="9" s="1" a="1"/>
  <c r="K947" i="9" s="1"/>
  <c r="K948" i="9" s="1" a="1"/>
  <c r="K948" i="9" s="1"/>
  <c r="K949" i="9" s="1" a="1"/>
  <c r="K949" i="9" s="1"/>
  <c r="K814" i="9" a="1"/>
  <c r="K814" i="9" s="1"/>
  <c r="K528" i="9" a="1"/>
  <c r="K528" i="9" s="1"/>
  <c r="K529" i="9" s="1" a="1"/>
  <c r="K529" i="9" s="1"/>
  <c r="K530" i="9" s="1" a="1"/>
  <c r="K530" i="9" s="1"/>
  <c r="K531" i="9" s="1" a="1"/>
  <c r="K531" i="9" s="1"/>
  <c r="K532" i="9" s="1" a="1"/>
  <c r="K532" i="9" s="1"/>
  <c r="K533" i="9" s="1" a="1"/>
  <c r="K533" i="9" s="1"/>
  <c r="K534" i="9" s="1" a="1"/>
  <c r="K534" i="9" s="1"/>
  <c r="K535" i="9" s="1" a="1"/>
  <c r="K535" i="9" s="1"/>
  <c r="K494" i="9" a="1"/>
  <c r="K494" i="9" s="1"/>
  <c r="K495" i="9" s="1" a="1"/>
  <c r="K495" i="9" s="1"/>
  <c r="K496" i="9" s="1" a="1"/>
  <c r="K496" i="9" s="1"/>
  <c r="K497" i="9" s="1" a="1"/>
  <c r="K497" i="9" s="1"/>
  <c r="K498" i="9" s="1" a="1"/>
  <c r="K498" i="9" s="1"/>
  <c r="K499" i="9" s="1" a="1"/>
  <c r="K499" i="9" s="1"/>
  <c r="K500" i="9" s="1" a="1"/>
  <c r="K500" i="9" s="1"/>
  <c r="K501" i="9" s="1" a="1"/>
  <c r="K501" i="9" s="1"/>
  <c r="H273" i="9"/>
  <c r="K39" i="9" a="1"/>
  <c r="K39" i="9" s="1"/>
  <c r="K40" i="9" s="1" a="1"/>
  <c r="K40" i="9" s="1"/>
  <c r="K41" i="9" s="1" a="1"/>
  <c r="K41" i="9" s="1"/>
  <c r="H789" i="9"/>
  <c r="H766" i="9"/>
  <c r="H515" i="9"/>
  <c r="H339" i="9"/>
  <c r="K2233" i="9" a="1"/>
  <c r="K2233" i="9" s="1"/>
  <c r="K1984" i="9" a="1"/>
  <c r="K1984" i="9" s="1"/>
  <c r="H1920" i="9"/>
  <c r="K1839" i="9" a="1"/>
  <c r="K1839" i="9" s="1"/>
  <c r="K1840" i="9" s="1" a="1"/>
  <c r="K1840" i="9" s="1"/>
  <c r="K1841" i="9" s="1" a="1"/>
  <c r="K1841" i="9" s="1"/>
  <c r="K1842" i="9" s="1" a="1"/>
  <c r="K1842" i="9" s="1"/>
  <c r="K1843" i="9" s="1" a="1"/>
  <c r="K1843" i="9" s="1"/>
  <c r="K1844" i="9" s="1" a="1"/>
  <c r="K1844" i="9" s="1"/>
  <c r="K1845" i="9" s="1" a="1"/>
  <c r="K1845" i="9" s="1"/>
  <c r="K1846" i="9" s="1" a="1"/>
  <c r="K1846" i="9" s="1"/>
  <c r="K1717" i="9" a="1"/>
  <c r="K1717" i="9" s="1"/>
  <c r="K1718" i="9" s="1" a="1"/>
  <c r="K1718" i="9" s="1"/>
  <c r="K1719" i="9" s="1" a="1"/>
  <c r="K1719" i="9" s="1"/>
  <c r="K1669" i="9" a="1"/>
  <c r="K1669" i="9" s="1"/>
  <c r="K1634" i="9" a="1"/>
  <c r="K1634" i="9" s="1"/>
  <c r="K1635" i="9" s="1" a="1"/>
  <c r="K1635" i="9" s="1"/>
  <c r="K1636" i="9" s="1" a="1"/>
  <c r="K1636" i="9" s="1"/>
  <c r="K1637" i="9" s="1" a="1"/>
  <c r="K1637" i="9" s="1"/>
  <c r="K1638" i="9" s="1" a="1"/>
  <c r="K1638" i="9" s="1"/>
  <c r="K1639" i="9" s="1" a="1"/>
  <c r="K1639" i="9" s="1"/>
  <c r="K1640" i="9" s="1" a="1"/>
  <c r="K1640" i="9" s="1"/>
  <c r="K1641" i="9" s="1" a="1"/>
  <c r="K1641" i="9" s="1"/>
  <c r="K1642" i="9" s="1" a="1"/>
  <c r="K1642" i="9" s="1"/>
  <c r="K1643" i="9" s="1" a="1"/>
  <c r="K1643" i="9" s="1"/>
  <c r="K1532" i="9" a="1"/>
  <c r="K1532" i="9" s="1"/>
  <c r="K1288" i="9" a="1"/>
  <c r="K1288" i="9" s="1"/>
  <c r="K1279" i="9" a="1"/>
  <c r="K1279" i="9" s="1"/>
  <c r="K1280" i="9" s="1" a="1"/>
  <c r="K1280" i="9" s="1"/>
  <c r="K1281" i="9" s="1" a="1"/>
  <c r="K1281" i="9" s="1"/>
  <c r="K1282" i="9" s="1" a="1"/>
  <c r="K1282" i="9" s="1"/>
  <c r="K1025" i="9" a="1"/>
  <c r="K1025" i="9" s="1"/>
  <c r="K1026" i="9" s="1" a="1"/>
  <c r="K1026" i="9" s="1"/>
  <c r="K1027" i="9" s="1" a="1"/>
  <c r="K1027" i="9" s="1"/>
  <c r="K1028" i="9" s="1" a="1"/>
  <c r="K1028" i="9" s="1"/>
  <c r="K1029" i="9" s="1" a="1"/>
  <c r="K1029" i="9" s="1"/>
  <c r="K1030" i="9" s="1" a="1"/>
  <c r="K1030" i="9" s="1"/>
  <c r="K1031" i="9" s="1" a="1"/>
  <c r="K1031" i="9" s="1"/>
  <c r="K1032" i="9" s="1" a="1"/>
  <c r="K1032" i="9" s="1"/>
  <c r="K973" i="9" a="1"/>
  <c r="K973" i="9" s="1"/>
  <c r="K839" i="9" a="1"/>
  <c r="K839" i="9" s="1"/>
  <c r="K840" i="9" s="1" a="1"/>
  <c r="K840" i="9" s="1"/>
  <c r="K841" i="9" s="1" a="1"/>
  <c r="K841" i="9" s="1"/>
  <c r="K842" i="9" s="1" a="1"/>
  <c r="K842" i="9" s="1"/>
  <c r="K843" i="9" s="1" a="1"/>
  <c r="K843" i="9" s="1"/>
  <c r="K844" i="9" s="1" a="1"/>
  <c r="K844" i="9" s="1"/>
  <c r="K845" i="9" s="1" a="1"/>
  <c r="K845" i="9" s="1"/>
  <c r="K846" i="9" s="1" a="1"/>
  <c r="K846" i="9" s="1"/>
  <c r="K847" i="9" s="1" a="1"/>
  <c r="K847" i="9" s="1"/>
  <c r="H824" i="9"/>
  <c r="K517" i="9" a="1"/>
  <c r="K517" i="9" s="1"/>
  <c r="K518" i="9" s="1" a="1"/>
  <c r="K518" i="9" s="1"/>
  <c r="K519" i="9" s="1" a="1"/>
  <c r="K519" i="9" s="1"/>
  <c r="H23" i="9"/>
  <c r="H1448" i="9"/>
  <c r="K1197" i="9" a="1"/>
  <c r="K1197" i="9" s="1"/>
  <c r="K681" i="9" a="1"/>
  <c r="K681" i="9" s="1"/>
  <c r="K682" i="9" s="1" a="1"/>
  <c r="K682" i="9" s="1"/>
  <c r="K683" i="9" s="1" a="1"/>
  <c r="K683" i="9" s="1"/>
  <c r="K684" i="9" s="1" a="1"/>
  <c r="K684" i="9" s="1"/>
  <c r="K685" i="9" s="1" a="1"/>
  <c r="K685" i="9" s="1"/>
  <c r="K686" i="9" s="1" a="1"/>
  <c r="K686" i="9" s="1"/>
  <c r="K687" i="9" s="1" a="1"/>
  <c r="K687" i="9" s="1"/>
  <c r="K356" i="9" a="1"/>
  <c r="K356" i="9" s="1"/>
  <c r="K357" i="9" s="1" a="1"/>
  <c r="K357" i="9" s="1"/>
  <c r="K358" i="9" s="1" a="1"/>
  <c r="K358" i="9" s="1"/>
  <c r="K359" i="9" s="1" a="1"/>
  <c r="K359" i="9" s="1"/>
  <c r="K360" i="9" s="1" a="1"/>
  <c r="K360" i="9" s="1"/>
  <c r="K361" i="9" s="1" a="1"/>
  <c r="K361" i="9" s="1"/>
  <c r="K362" i="9" s="1" a="1"/>
  <c r="K362" i="9" s="1"/>
  <c r="K180" i="9" a="1"/>
  <c r="K180" i="9" s="1"/>
  <c r="K181" i="9" s="1" a="1"/>
  <c r="K181" i="9" s="1"/>
  <c r="K182" i="9" s="1" a="1"/>
  <c r="K182" i="9" s="1"/>
  <c r="K183" i="9" s="1" a="1"/>
  <c r="K183" i="9" s="1"/>
  <c r="K184" i="9" s="1" a="1"/>
  <c r="K184" i="9" s="1"/>
  <c r="K185" i="9" s="1" a="1"/>
  <c r="K185" i="9" s="1"/>
  <c r="K75" i="9" a="1"/>
  <c r="K75" i="9" s="1"/>
  <c r="K76" i="9" s="1" a="1"/>
  <c r="K76" i="9" s="1"/>
  <c r="K77" i="9" s="1" a="1"/>
  <c r="K77" i="9" s="1"/>
  <c r="K78" i="9" s="1" a="1"/>
  <c r="K78" i="9" s="1"/>
  <c r="K287" i="9" a="1"/>
  <c r="K287" i="9" s="1"/>
  <c r="H266" i="9"/>
  <c r="K460" i="9" a="1"/>
  <c r="K460" i="9" s="1"/>
  <c r="K461" i="9" s="1" a="1"/>
  <c r="K461" i="9" s="1"/>
  <c r="K462" i="9" s="1" a="1"/>
  <c r="K462" i="9" s="1"/>
  <c r="K275" i="9" a="1"/>
  <c r="K275" i="9" s="1"/>
  <c r="K276" i="9" s="1" a="1"/>
  <c r="K276" i="9" s="1"/>
  <c r="K277" i="9" s="1" a="1"/>
  <c r="K277" i="9" s="1"/>
  <c r="K278" i="9" s="1" a="1"/>
  <c r="K278" i="9" s="1"/>
  <c r="H101" i="9"/>
  <c r="K691" i="9" a="1"/>
  <c r="K691" i="9" s="1"/>
  <c r="K692" i="9" s="1" a="1"/>
  <c r="K692" i="9" s="1"/>
  <c r="K693" i="9" s="1" a="1"/>
  <c r="K693" i="9" s="1"/>
  <c r="K694" i="9" s="1" a="1"/>
  <c r="K694" i="9" s="1"/>
  <c r="K695" i="9" s="1" a="1"/>
  <c r="K695" i="9" s="1"/>
  <c r="K696" i="9" s="1" a="1"/>
  <c r="K696" i="9" s="1"/>
  <c r="K697" i="9" s="1" a="1"/>
  <c r="K697" i="9" s="1"/>
  <c r="K698" i="9" s="1" a="1"/>
  <c r="K698" i="9" s="1"/>
  <c r="K699" i="9" s="1" a="1"/>
  <c r="K699" i="9" s="1"/>
  <c r="K700" i="9" s="1" a="1"/>
  <c r="K700" i="9" s="1"/>
  <c r="K701" i="9" s="1" a="1"/>
  <c r="K701" i="9" s="1"/>
  <c r="K538" i="9" a="1"/>
  <c r="K538" i="9" s="1"/>
  <c r="K471" i="9" a="1"/>
  <c r="K471" i="9" s="1"/>
  <c r="K472" i="9" s="1" a="1"/>
  <c r="K472" i="9" s="1"/>
  <c r="K473" i="9" s="1" a="1"/>
  <c r="K473" i="9" s="1"/>
  <c r="K474" i="9" s="1" a="1"/>
  <c r="K474" i="9" s="1"/>
  <c r="K475" i="9" s="1" a="1"/>
  <c r="K475" i="9" s="1"/>
  <c r="K476" i="9" s="1" a="1"/>
  <c r="K476" i="9" s="1"/>
  <c r="K477" i="9" s="1" a="1"/>
  <c r="K477" i="9" s="1"/>
  <c r="L479" i="9" s="1"/>
  <c r="K443" i="9" a="1"/>
  <c r="K443" i="9" s="1"/>
  <c r="K422" i="9" a="1"/>
  <c r="K422" i="9" s="1"/>
  <c r="K146" i="9" a="1"/>
  <c r="K146" i="9" s="1"/>
  <c r="K147" i="9" s="1" a="1"/>
  <c r="K147" i="9" s="1"/>
  <c r="K148" i="9" s="1" a="1"/>
  <c r="K148" i="9" s="1"/>
  <c r="K149" i="9" s="1" a="1"/>
  <c r="K149" i="9" s="1"/>
  <c r="K636" i="9" a="1"/>
  <c r="K636" i="9" s="1"/>
  <c r="K637" i="9" s="1" a="1"/>
  <c r="K637" i="9" s="1"/>
  <c r="K638" i="9" s="1" a="1"/>
  <c r="K638" i="9" s="1"/>
  <c r="K639" i="9" s="1" a="1"/>
  <c r="K639" i="9" s="1"/>
  <c r="K525" i="9" a="1"/>
  <c r="K525" i="9" s="1"/>
  <c r="H380" i="9"/>
  <c r="K55" i="9" a="1"/>
  <c r="K55" i="9" s="1"/>
  <c r="K56" i="9" s="1" a="1"/>
  <c r="K56" i="9" s="1"/>
  <c r="K57" i="9" s="1" a="1"/>
  <c r="K57" i="9" s="1"/>
  <c r="K58" i="9" s="1" a="1"/>
  <c r="K58" i="9" s="1"/>
  <c r="K59" i="9" s="1" a="1"/>
  <c r="K59" i="9" s="1"/>
  <c r="K60" i="9" s="1" a="1"/>
  <c r="K60" i="9" s="1"/>
  <c r="K61" i="9" s="1" a="1"/>
  <c r="K61" i="9" s="1"/>
  <c r="H53" i="9"/>
  <c r="K45" i="9" a="1"/>
  <c r="K45" i="9" s="1"/>
  <c r="K353" i="9" a="1"/>
  <c r="K353" i="9" s="1"/>
  <c r="H298" i="9"/>
  <c r="K143" i="9" a="1"/>
  <c r="K143" i="9" s="1"/>
  <c r="K28" i="9" a="1"/>
  <c r="K28" i="9" s="1"/>
  <c r="K29" i="9" s="1" a="1"/>
  <c r="K29" i="9" s="1"/>
  <c r="K30" i="9" s="1" a="1"/>
  <c r="K30" i="9" s="1"/>
  <c r="K31" i="9" s="1" a="1"/>
  <c r="K31" i="9" s="1"/>
  <c r="K32" i="9" s="1" a="1"/>
  <c r="K32" i="9" s="1"/>
  <c r="K33" i="9" s="1" a="1"/>
  <c r="K33" i="9" s="1"/>
  <c r="K34" i="9" s="1" a="1"/>
  <c r="K34" i="9" s="1"/>
  <c r="K35" i="9" s="1" a="1"/>
  <c r="K35" i="9" s="1"/>
  <c r="H469" i="9"/>
  <c r="K367" i="9" a="1"/>
  <c r="K367" i="9" s="1"/>
  <c r="H330" i="9"/>
  <c r="H26" i="9"/>
  <c r="K237" i="9" a="1"/>
  <c r="K237" i="9" s="1"/>
  <c r="K238" i="9" s="1" a="1"/>
  <c r="K238" i="9" s="1"/>
  <c r="K239" i="9" s="1" a="1"/>
  <c r="K239" i="9" s="1"/>
  <c r="K240" i="9" s="1" a="1"/>
  <c r="K240" i="9" s="1"/>
  <c r="K241" i="9" s="1" a="1"/>
  <c r="K241" i="9" s="1"/>
  <c r="K242" i="9" s="1" a="1"/>
  <c r="K242" i="9" s="1"/>
  <c r="K243" i="9" s="1" a="1"/>
  <c r="K243" i="9" s="1"/>
  <c r="K244" i="9" s="1" a="1"/>
  <c r="K244" i="9" s="1"/>
  <c r="K736" i="9" a="1"/>
  <c r="K736" i="9" s="1"/>
  <c r="K737" i="9" s="1" a="1"/>
  <c r="K737" i="9" s="1"/>
  <c r="K738" i="9" s="1" a="1"/>
  <c r="K738" i="9" s="1"/>
  <c r="H568" i="9"/>
  <c r="K131" i="9" a="1"/>
  <c r="K131" i="9" s="1"/>
  <c r="H122" i="9"/>
  <c r="K66" i="9" a="1"/>
  <c r="K66" i="9" s="1"/>
  <c r="K67" i="9" s="1" a="1"/>
  <c r="K67" i="9" s="1"/>
  <c r="K68" i="9" s="1" a="1"/>
  <c r="K68" i="9" s="1"/>
  <c r="K69" i="9" s="1" a="1"/>
  <c r="K69" i="9" s="1"/>
  <c r="K70" i="9" s="1" a="1"/>
  <c r="K70" i="9" s="1"/>
  <c r="K71" i="9" s="1" a="1"/>
  <c r="K71" i="9" s="1"/>
  <c r="H46" i="9"/>
  <c r="K272" i="9" a="1"/>
  <c r="K272" i="9" s="1"/>
  <c r="H254" i="9"/>
  <c r="K245" i="9" a="1"/>
  <c r="K245" i="9" s="1"/>
  <c r="K161" i="9" a="1"/>
  <c r="K161" i="9" s="1"/>
  <c r="H2721" i="9"/>
  <c r="H2867" i="9"/>
  <c r="H2831" i="9"/>
  <c r="H2822" i="9"/>
  <c r="K2800" i="9" a="1"/>
  <c r="K2800" i="9" s="1"/>
  <c r="H2774" i="9"/>
  <c r="H2591" i="9"/>
  <c r="K2789" i="9" a="1"/>
  <c r="K2789" i="9" s="1"/>
  <c r="K2790" i="9" s="1" a="1"/>
  <c r="K2790" i="9" s="1"/>
  <c r="H2606" i="9"/>
  <c r="H2500" i="9"/>
  <c r="K2824" i="9" a="1"/>
  <c r="K2824" i="9" s="1"/>
  <c r="K2825" i="9" s="1" a="1"/>
  <c r="K2825" i="9" s="1"/>
  <c r="K2826" i="9" s="1" a="1"/>
  <c r="K2826" i="9" s="1"/>
  <c r="K2827" i="9" s="1" a="1"/>
  <c r="K2827" i="9" s="1"/>
  <c r="K2828" i="9" s="1" a="1"/>
  <c r="K2828" i="9" s="1"/>
  <c r="K2829" i="9" s="1" a="1"/>
  <c r="K2829" i="9" s="1"/>
  <c r="K2762" i="9" a="1"/>
  <c r="K2762" i="9" s="1"/>
  <c r="K2763" i="9" s="1" a="1"/>
  <c r="K2763" i="9" s="1"/>
  <c r="H2553" i="9"/>
  <c r="K2656" i="9" a="1"/>
  <c r="K2656" i="9" s="1"/>
  <c r="K2657" i="9" s="1" a="1"/>
  <c r="K2657" i="9" s="1"/>
  <c r="K2833" i="9" a="1"/>
  <c r="K2833" i="9" s="1"/>
  <c r="H2699" i="9"/>
  <c r="K2674" i="9" a="1"/>
  <c r="K2674" i="9" s="1"/>
  <c r="K2675" i="9" s="1" a="1"/>
  <c r="K2675" i="9" s="1"/>
  <c r="K2676" i="9" s="1" a="1"/>
  <c r="K2676" i="9" s="1"/>
  <c r="K2677" i="9" s="1" a="1"/>
  <c r="K2677" i="9" s="1"/>
  <c r="K2678" i="9" s="1" a="1"/>
  <c r="K2678" i="9" s="1"/>
  <c r="K2679" i="9" s="1" a="1"/>
  <c r="K2679" i="9" s="1"/>
  <c r="K2680" i="9" s="1" a="1"/>
  <c r="K2680" i="9" s="1"/>
  <c r="K2681" i="9" s="1" a="1"/>
  <c r="K2681" i="9" s="1"/>
  <c r="K2682" i="9" s="1" a="1"/>
  <c r="K2682" i="9" s="1"/>
  <c r="K2683" i="9" s="1" a="1"/>
  <c r="K2683" i="9" s="1"/>
  <c r="K2684" i="9" s="1" a="1"/>
  <c r="K2684" i="9" s="1"/>
  <c r="H2808" i="9"/>
  <c r="H2904" i="9"/>
  <c r="K2623" i="9" a="1"/>
  <c r="K2623" i="9" s="1"/>
  <c r="K2624" i="9" s="1" a="1"/>
  <c r="K2624" i="9" s="1"/>
  <c r="K2565" i="9" a="1"/>
  <c r="K2565" i="9" s="1"/>
  <c r="H2425" i="9"/>
  <c r="K2653" i="9" a="1"/>
  <c r="K2653" i="9" s="1"/>
  <c r="H2467" i="9"/>
  <c r="H2376" i="9"/>
  <c r="H2672" i="9"/>
  <c r="K2480" i="9" a="1"/>
  <c r="K2480" i="9" s="1"/>
  <c r="H2288" i="9"/>
  <c r="H2579" i="9"/>
  <c r="K2455" i="9" a="1"/>
  <c r="K2455" i="9" s="1"/>
  <c r="K2456" i="9" s="1" a="1"/>
  <c r="K2456" i="9" s="1"/>
  <c r="K2457" i="9" s="1" a="1"/>
  <c r="K2457" i="9" s="1"/>
  <c r="K2458" i="9" s="1" a="1"/>
  <c r="K2458" i="9" s="1"/>
  <c r="K2459" i="9" s="1" a="1"/>
  <c r="K2459" i="9" s="1"/>
  <c r="H2489" i="9"/>
  <c r="K2469" i="9" a="1"/>
  <c r="K2469" i="9" s="1"/>
  <c r="K2470" i="9" s="1" a="1"/>
  <c r="K2470" i="9" s="1"/>
  <c r="K2471" i="9" s="1" a="1"/>
  <c r="K2471" i="9" s="1"/>
  <c r="K2472" i="9" s="1" a="1"/>
  <c r="K2472" i="9" s="1"/>
  <c r="K2473" i="9" s="1" a="1"/>
  <c r="K2473" i="9" s="1"/>
  <c r="K2474" i="9" s="1" a="1"/>
  <c r="K2474" i="9" s="1"/>
  <c r="K2475" i="9" s="1" a="1"/>
  <c r="K2475" i="9" s="1"/>
  <c r="K2476" i="9" s="1" a="1"/>
  <c r="K2476" i="9" s="1"/>
  <c r="H2621" i="9"/>
  <c r="K2568" i="9" a="1"/>
  <c r="K2568" i="9" s="1"/>
  <c r="H2413" i="9"/>
  <c r="K2720" i="9" a="1"/>
  <c r="K2720" i="9" s="1"/>
  <c r="K2542" i="9" a="1"/>
  <c r="K2542" i="9" s="1"/>
  <c r="H2478" i="9"/>
  <c r="H2442" i="9"/>
  <c r="H2453" i="9"/>
  <c r="H2397" i="9"/>
  <c r="K2620" i="9" a="1"/>
  <c r="K2620" i="9" s="1"/>
  <c r="K2499" i="9" a="1"/>
  <c r="K2499" i="9" s="1"/>
  <c r="K2268" i="9" a="1"/>
  <c r="K2268" i="9" s="1"/>
  <c r="K2269" i="9" s="1" a="1"/>
  <c r="K2269" i="9" s="1"/>
  <c r="H2223" i="9"/>
  <c r="H2212" i="9"/>
  <c r="K2581" i="9" a="1"/>
  <c r="K2581" i="9" s="1"/>
  <c r="K2582" i="9" s="1" a="1"/>
  <c r="K2582" i="9" s="1"/>
  <c r="K2583" i="9" s="1" a="1"/>
  <c r="K2583" i="9" s="1"/>
  <c r="K2584" i="9" s="1" a="1"/>
  <c r="K2584" i="9" s="1"/>
  <c r="K2585" i="9" s="1" a="1"/>
  <c r="K2585" i="9" s="1"/>
  <c r="K2586" i="9" s="1" a="1"/>
  <c r="K2586" i="9" s="1"/>
  <c r="K2587" i="9" s="1" a="1"/>
  <c r="K2587" i="9" s="1"/>
  <c r="K2588" i="9" s="1" a="1"/>
  <c r="K2588" i="9" s="1"/>
  <c r="K2589" i="9" s="1" a="1"/>
  <c r="K2589" i="9" s="1"/>
  <c r="H2566" i="9"/>
  <c r="K2466" i="9" a="1"/>
  <c r="K2466" i="9" s="1"/>
  <c r="K2415" i="9" a="1"/>
  <c r="K2415" i="9" s="1"/>
  <c r="K2416" i="9" s="1" a="1"/>
  <c r="K2416" i="9" s="1"/>
  <c r="K2417" i="9" s="1" a="1"/>
  <c r="K2417" i="9" s="1"/>
  <c r="K2418" i="9" s="1" a="1"/>
  <c r="K2418" i="9" s="1"/>
  <c r="K2419" i="9" s="1" a="1"/>
  <c r="K2419" i="9" s="1"/>
  <c r="K2420" i="9" s="1" a="1"/>
  <c r="K2420" i="9" s="1"/>
  <c r="K2421" i="9" s="1" a="1"/>
  <c r="K2421" i="9" s="1"/>
  <c r="K2422" i="9" s="1" a="1"/>
  <c r="K2422" i="9" s="1"/>
  <c r="K2423" i="9" s="1" a="1"/>
  <c r="K2423" i="9" s="1"/>
  <c r="H2302" i="9"/>
  <c r="H2202" i="9"/>
  <c r="K2290" i="9" a="1"/>
  <c r="K2290" i="9" s="1"/>
  <c r="K2249" i="9" a="1"/>
  <c r="K2249" i="9" s="1"/>
  <c r="K2250" i="9" s="1" a="1"/>
  <c r="K2250" i="9" s="1"/>
  <c r="K2251" i="9" s="1" a="1"/>
  <c r="K2251" i="9" s="1"/>
  <c r="K2252" i="9" s="1" a="1"/>
  <c r="K2252" i="9" s="1"/>
  <c r="K2253" i="9" s="1" a="1"/>
  <c r="K2253" i="9" s="1"/>
  <c r="K2254" i="9" s="1" a="1"/>
  <c r="K2254" i="9" s="1"/>
  <c r="H2360" i="9"/>
  <c r="H2247" i="9"/>
  <c r="K2225" i="9" a="1"/>
  <c r="K2225" i="9" s="1"/>
  <c r="H2087" i="9"/>
  <c r="H2061" i="9"/>
  <c r="H1944" i="9"/>
  <c r="H1884" i="9"/>
  <c r="K2106" i="9" a="1"/>
  <c r="K2106" i="9" s="1"/>
  <c r="H2023" i="9"/>
  <c r="K2222" i="9" a="1"/>
  <c r="K2222" i="9" s="1"/>
  <c r="H2172" i="9"/>
  <c r="H2156" i="9"/>
  <c r="K2158" i="9" a="1"/>
  <c r="K2158" i="9" s="1"/>
  <c r="K2159" i="9" s="1" a="1"/>
  <c r="K2159" i="9" s="1"/>
  <c r="K2160" i="9" s="1" a="1"/>
  <c r="K2160" i="9" s="1"/>
  <c r="K2161" i="9" s="1" a="1"/>
  <c r="K2161" i="9" s="1"/>
  <c r="K2162" i="9" s="1" a="1"/>
  <c r="K2162" i="9" s="1"/>
  <c r="K2163" i="9" s="1" a="1"/>
  <c r="K2163" i="9" s="1"/>
  <c r="K2164" i="9" s="1" a="1"/>
  <c r="K2164" i="9" s="1"/>
  <c r="K2165" i="9" s="1" a="1"/>
  <c r="K2165" i="9" s="1"/>
  <c r="K2166" i="9" s="1" a="1"/>
  <c r="K2166" i="9" s="1"/>
  <c r="H2107" i="9"/>
  <c r="K2011" i="9" a="1"/>
  <c r="K2011" i="9" s="1"/>
  <c r="K2012" i="9" s="1" a="1"/>
  <c r="K2012" i="9" s="1"/>
  <c r="K2013" i="9" s="1" a="1"/>
  <c r="K2013" i="9" s="1"/>
  <c r="K2014" i="9" s="1" a="1"/>
  <c r="K2014" i="9" s="1"/>
  <c r="K2015" i="9" s="1" a="1"/>
  <c r="K2015" i="9" s="1"/>
  <c r="K2016" i="9" s="1" a="1"/>
  <c r="K2016" i="9" s="1"/>
  <c r="K2017" i="9" s="1" a="1"/>
  <c r="K2017" i="9" s="1"/>
  <c r="K2018" i="9" s="1" a="1"/>
  <c r="K2018" i="9" s="1"/>
  <c r="K2109" i="9" a="1"/>
  <c r="K2109" i="9" s="1"/>
  <c r="K2110" i="9" s="1" a="1"/>
  <c r="K2110" i="9" s="1"/>
  <c r="K2111" i="9" s="1" a="1"/>
  <c r="K2111" i="9" s="1"/>
  <c r="K2112" i="9" s="1" a="1"/>
  <c r="K2112" i="9" s="1"/>
  <c r="K2113" i="9" s="1" a="1"/>
  <c r="K2113" i="9" s="1"/>
  <c r="K2114" i="9" s="1" a="1"/>
  <c r="K2114" i="9" s="1"/>
  <c r="K2115" i="9" s="1" a="1"/>
  <c r="K2115" i="9" s="1"/>
  <c r="K2116" i="9" s="1" a="1"/>
  <c r="K2116" i="9" s="1"/>
  <c r="K2117" i="9" s="1" a="1"/>
  <c r="K2117" i="9" s="1"/>
  <c r="K2118" i="9" s="1" a="1"/>
  <c r="K2118" i="9" s="1"/>
  <c r="H1730" i="9"/>
  <c r="K2089" i="9" a="1"/>
  <c r="K2089" i="9" s="1"/>
  <c r="H1985" i="9"/>
  <c r="K2140" i="9" a="1"/>
  <c r="K2140" i="9" s="1"/>
  <c r="H2048" i="9"/>
  <c r="H2099" i="9"/>
  <c r="H1998" i="9"/>
  <c r="H1895" i="9"/>
  <c r="H1848" i="9"/>
  <c r="K2022" i="9" a="1"/>
  <c r="K2022" i="9" s="1"/>
  <c r="K2060" i="9" a="1"/>
  <c r="K2060" i="9" s="1"/>
  <c r="H2038" i="9"/>
  <c r="K2000" i="9" a="1"/>
  <c r="K2000" i="9" s="1"/>
  <c r="K2001" i="9" s="1" a="1"/>
  <c r="K2001" i="9" s="1"/>
  <c r="K2002" i="9" s="1" a="1"/>
  <c r="K2002" i="9" s="1"/>
  <c r="K2003" i="9" s="1" a="1"/>
  <c r="K2003" i="9" s="1"/>
  <c r="H1930" i="9"/>
  <c r="H1817" i="9"/>
  <c r="H1791" i="9"/>
  <c r="H2076" i="9"/>
  <c r="K2025" i="9" a="1"/>
  <c r="K2025" i="9" s="1"/>
  <c r="K2026" i="9" s="1" a="1"/>
  <c r="K2026" i="9" s="1"/>
  <c r="K2027" i="9" s="1" a="1"/>
  <c r="K2027" i="9" s="1"/>
  <c r="K1524" i="9" a="1"/>
  <c r="K1524" i="9" s="1"/>
  <c r="H1970" i="9"/>
  <c r="H1770" i="9"/>
  <c r="H1871" i="9"/>
  <c r="H1837" i="9"/>
  <c r="H1803" i="9"/>
  <c r="H1756" i="9"/>
  <c r="K1897" i="9" a="1"/>
  <c r="K1897" i="9" s="1"/>
  <c r="K1898" i="9" s="1" a="1"/>
  <c r="K1898" i="9" s="1"/>
  <c r="K1886" i="9" a="1"/>
  <c r="K1886" i="9" s="1"/>
  <c r="K1887" i="9" s="1" a="1"/>
  <c r="K1887" i="9" s="1"/>
  <c r="K1888" i="9" s="1" a="1"/>
  <c r="K1888" i="9" s="1"/>
  <c r="K1889" i="9" s="1" a="1"/>
  <c r="K1889" i="9" s="1"/>
  <c r="K1831" i="9" a="1"/>
  <c r="K1831" i="9" s="1"/>
  <c r="H1957" i="9"/>
  <c r="H1785" i="9"/>
  <c r="K1658" i="9" a="1"/>
  <c r="K1658" i="9" s="1"/>
  <c r="H1632" i="9"/>
  <c r="H1645" i="9"/>
  <c r="H1683" i="9"/>
  <c r="K1819" i="9" a="1"/>
  <c r="K1819" i="9" s="1"/>
  <c r="H1715" i="9"/>
  <c r="K1668" i="9" a="1"/>
  <c r="K1668" i="9" s="1"/>
  <c r="H1706" i="9"/>
  <c r="H1694" i="9"/>
  <c r="K1573" i="9" a="1"/>
  <c r="K1573" i="9" s="1"/>
  <c r="K1729" i="9" a="1"/>
  <c r="K1729" i="9" s="1"/>
  <c r="K1730" i="9" s="1" a="1"/>
  <c r="K1730" i="9" s="1"/>
  <c r="K1731" i="9" s="1" a="1"/>
  <c r="K1731" i="9" s="1"/>
  <c r="K1732" i="9" s="1" a="1"/>
  <c r="K1732" i="9" s="1"/>
  <c r="K1733" i="9" s="1" a="1"/>
  <c r="K1733" i="9" s="1"/>
  <c r="K1734" i="9" s="1" a="1"/>
  <c r="K1734" i="9" s="1"/>
  <c r="H1670" i="9"/>
  <c r="H1659" i="9"/>
  <c r="K1685" i="9" a="1"/>
  <c r="K1685" i="9" s="1"/>
  <c r="K1686" i="9" s="1" a="1"/>
  <c r="K1686" i="9" s="1"/>
  <c r="K1687" i="9" s="1" a="1"/>
  <c r="K1687" i="9" s="1"/>
  <c r="K1688" i="9" s="1" a="1"/>
  <c r="K1688" i="9" s="1"/>
  <c r="K1689" i="9" s="1" a="1"/>
  <c r="K1689" i="9" s="1"/>
  <c r="K1690" i="9" s="1" a="1"/>
  <c r="K1690" i="9" s="1"/>
  <c r="K1691" i="9" s="1" a="1"/>
  <c r="K1691" i="9" s="1"/>
  <c r="K1692" i="9" s="1" a="1"/>
  <c r="K1692" i="9" s="1"/>
  <c r="H1593" i="9"/>
  <c r="H1581" i="9"/>
  <c r="H1141" i="9"/>
  <c r="H1616" i="9"/>
  <c r="H1533" i="9"/>
  <c r="H1571" i="9"/>
  <c r="H1510" i="9"/>
  <c r="H1498" i="9"/>
  <c r="K1364" i="9" a="1"/>
  <c r="K1364" i="9" s="1"/>
  <c r="K1365" i="9" s="1" a="1"/>
  <c r="K1365" i="9" s="1"/>
  <c r="K1366" i="9" s="1" a="1"/>
  <c r="K1366" i="9" s="1"/>
  <c r="K1367" i="9" s="1" a="1"/>
  <c r="K1367" i="9" s="1"/>
  <c r="K1368" i="9" s="1" a="1"/>
  <c r="K1368" i="9" s="1"/>
  <c r="K1369" i="9" s="1" a="1"/>
  <c r="K1369" i="9" s="1"/>
  <c r="K1370" i="9" s="1" a="1"/>
  <c r="K1370" i="9" s="1"/>
  <c r="K1371" i="9" s="1" a="1"/>
  <c r="K1371" i="9" s="1"/>
  <c r="K1372" i="9" s="1" a="1"/>
  <c r="K1372" i="9" s="1"/>
  <c r="H1251" i="9"/>
  <c r="K1592" i="9" a="1"/>
  <c r="K1592" i="9" s="1"/>
  <c r="K1593" i="9" s="1" a="1"/>
  <c r="K1593" i="9" s="1"/>
  <c r="K1594" i="9" s="1" a="1"/>
  <c r="K1594" i="9" s="1"/>
  <c r="K1595" i="9" s="1" a="1"/>
  <c r="K1595" i="9" s="1"/>
  <c r="K1596" i="9" s="1" a="1"/>
  <c r="K1596" i="9" s="1"/>
  <c r="K1597" i="9" s="1" a="1"/>
  <c r="K1597" i="9" s="1"/>
  <c r="K1598" i="9" s="1" a="1"/>
  <c r="K1598" i="9" s="1"/>
  <c r="K1599" i="9" s="1" a="1"/>
  <c r="K1599" i="9" s="1"/>
  <c r="K1600" i="9" s="1" a="1"/>
  <c r="K1600" i="9" s="1"/>
  <c r="K1601" i="9" s="1" a="1"/>
  <c r="K1601" i="9" s="1"/>
  <c r="K1602" i="9" s="1" a="1"/>
  <c r="K1602" i="9" s="1"/>
  <c r="H1604" i="9"/>
  <c r="K1512" i="9" a="1"/>
  <c r="K1512" i="9" s="1"/>
  <c r="K1513" i="9" s="1" a="1"/>
  <c r="K1513" i="9" s="1"/>
  <c r="K1514" i="9" s="1" a="1"/>
  <c r="K1514" i="9" s="1"/>
  <c r="K1515" i="9" s="1" a="1"/>
  <c r="K1515" i="9" s="1"/>
  <c r="K1516" i="9" s="1" a="1"/>
  <c r="K1516" i="9" s="1"/>
  <c r="K1517" i="9" s="1" a="1"/>
  <c r="K1517" i="9" s="1"/>
  <c r="K1518" i="9" s="1" a="1"/>
  <c r="K1518" i="9" s="1"/>
  <c r="K1519" i="9" s="1" a="1"/>
  <c r="K1519" i="9" s="1"/>
  <c r="K1520" i="9" s="1" a="1"/>
  <c r="K1520" i="9" s="1"/>
  <c r="K1521" i="9" s="1" a="1"/>
  <c r="K1521" i="9" s="1"/>
  <c r="H1485" i="9"/>
  <c r="K1322" i="9" a="1"/>
  <c r="K1322" i="9" s="1"/>
  <c r="K1323" i="9" s="1" a="1"/>
  <c r="K1323" i="9" s="1"/>
  <c r="K1324" i="9" s="1" a="1"/>
  <c r="K1324" i="9" s="1"/>
  <c r="K1325" i="9" s="1" a="1"/>
  <c r="K1325" i="9" s="1"/>
  <c r="K1326" i="9" s="1" a="1"/>
  <c r="K1326" i="9" s="1"/>
  <c r="K1327" i="9" s="1" a="1"/>
  <c r="K1327" i="9" s="1"/>
  <c r="K1328" i="9" s="1" a="1"/>
  <c r="K1328" i="9" s="1"/>
  <c r="K1329" i="9" s="1" a="1"/>
  <c r="K1329" i="9" s="1"/>
  <c r="K1330" i="9" s="1" a="1"/>
  <c r="K1330" i="9" s="1"/>
  <c r="K1331" i="9" s="1" a="1"/>
  <c r="K1331" i="9" s="1"/>
  <c r="K1276" i="9" a="1"/>
  <c r="K1276" i="9" s="1"/>
  <c r="K1048" i="9" a="1"/>
  <c r="K1048" i="9" s="1"/>
  <c r="H1333" i="9"/>
  <c r="K1221" i="9" a="1"/>
  <c r="K1221" i="9" s="1"/>
  <c r="H1205" i="9"/>
  <c r="H1438" i="9"/>
  <c r="K1580" i="9" a="1"/>
  <c r="K1580" i="9" s="1"/>
  <c r="K1581" i="9" s="1" a="1"/>
  <c r="K1581" i="9" s="1"/>
  <c r="K1582" i="9" s="1" a="1"/>
  <c r="K1582" i="9" s="1"/>
  <c r="K1583" i="9" s="1" a="1"/>
  <c r="K1583" i="9" s="1"/>
  <c r="K1584" i="9" s="1" a="1"/>
  <c r="K1584" i="9" s="1"/>
  <c r="K1585" i="9" s="1" a="1"/>
  <c r="K1585" i="9" s="1"/>
  <c r="K1586" i="9" s="1" a="1"/>
  <c r="K1586" i="9" s="1"/>
  <c r="K1587" i="9" s="1" a="1"/>
  <c r="K1587" i="9" s="1"/>
  <c r="K1588" i="9" s="1" a="1"/>
  <c r="K1588" i="9" s="1"/>
  <c r="K1589" i="9" s="1" a="1"/>
  <c r="K1589" i="9" s="1"/>
  <c r="K1590" i="9" s="1" a="1"/>
  <c r="K1590" i="9" s="1"/>
  <c r="K1591" i="9" s="1" a="1"/>
  <c r="K1591" i="9" s="1"/>
  <c r="H1432" i="9"/>
  <c r="H1222" i="9"/>
  <c r="H1557" i="9"/>
  <c r="H1374" i="9"/>
  <c r="H1411" i="9"/>
  <c r="H1277" i="9"/>
  <c r="K1376" i="9" a="1"/>
  <c r="K1376" i="9" s="1"/>
  <c r="K1377" i="9" s="1" a="1"/>
  <c r="K1377" i="9" s="1"/>
  <c r="K1378" i="9" s="1" a="1"/>
  <c r="K1378" i="9" s="1"/>
  <c r="K1379" i="9" s="1" a="1"/>
  <c r="K1379" i="9" s="1"/>
  <c r="K1380" i="9" s="1" a="1"/>
  <c r="K1380" i="9" s="1"/>
  <c r="K1381" i="9" s="1" a="1"/>
  <c r="K1381" i="9" s="1"/>
  <c r="K1382" i="9" s="1" a="1"/>
  <c r="K1382" i="9" s="1"/>
  <c r="K1383" i="9" s="1" a="1"/>
  <c r="K1383" i="9" s="1"/>
  <c r="H1125" i="9"/>
  <c r="H1086" i="9"/>
  <c r="K1291" i="9" a="1"/>
  <c r="K1291" i="9" s="1"/>
  <c r="K1292" i="9" s="1" a="1"/>
  <c r="K1292" i="9" s="1"/>
  <c r="K1293" i="9" s="1" a="1"/>
  <c r="K1293" i="9" s="1"/>
  <c r="K1294" i="9" s="1" a="1"/>
  <c r="K1294" i="9" s="1"/>
  <c r="K1295" i="9" s="1" a="1"/>
  <c r="K1295" i="9" s="1"/>
  <c r="K1296" i="9" s="1" a="1"/>
  <c r="K1296" i="9" s="1"/>
  <c r="K1297" i="9" s="1" a="1"/>
  <c r="K1297" i="9" s="1"/>
  <c r="K1298" i="9" s="1" a="1"/>
  <c r="K1298" i="9" s="1"/>
  <c r="K1207" i="9" a="1"/>
  <c r="K1207" i="9" s="1"/>
  <c r="K1208" i="9" s="1" a="1"/>
  <c r="K1208" i="9" s="1"/>
  <c r="K1209" i="9" s="1" a="1"/>
  <c r="K1209" i="9" s="1"/>
  <c r="K1210" i="9" s="1" a="1"/>
  <c r="K1210" i="9" s="1"/>
  <c r="K1211" i="9" s="1" a="1"/>
  <c r="K1211" i="9" s="1"/>
  <c r="H1161" i="9"/>
  <c r="K1085" i="9" a="1"/>
  <c r="K1085" i="9" s="1"/>
  <c r="H1263" i="9"/>
  <c r="H1184" i="9"/>
  <c r="H1320" i="9"/>
  <c r="K1253" i="9" a="1"/>
  <c r="K1253" i="9" s="1"/>
  <c r="K1254" i="9" s="1" a="1"/>
  <c r="K1254" i="9" s="1"/>
  <c r="K1255" i="9" s="1" a="1"/>
  <c r="K1255" i="9" s="1"/>
  <c r="K1256" i="9" s="1" a="1"/>
  <c r="K1256" i="9" s="1"/>
  <c r="K1257" i="9" s="1" a="1"/>
  <c r="K1257" i="9" s="1"/>
  <c r="K1258" i="9" s="1" a="1"/>
  <c r="K1258" i="9" s="1"/>
  <c r="H998" i="9"/>
  <c r="K1186" i="9" a="1"/>
  <c r="K1186" i="9" s="1"/>
  <c r="K1187" i="9" s="1" a="1"/>
  <c r="K1187" i="9" s="1"/>
  <c r="K1188" i="9" s="1" a="1"/>
  <c r="K1188" i="9" s="1"/>
  <c r="K1189" i="9" s="1" a="1"/>
  <c r="K1189" i="9" s="1"/>
  <c r="K1190" i="9" s="1" a="1"/>
  <c r="K1190" i="9" s="1"/>
  <c r="K1191" i="9" s="1" a="1"/>
  <c r="K1191" i="9" s="1"/>
  <c r="K1151" i="9" a="1"/>
  <c r="K1151" i="9" s="1"/>
  <c r="K1152" i="9" s="1" a="1"/>
  <c r="K1152" i="9" s="1"/>
  <c r="K1153" i="9" s="1" a="1"/>
  <c r="K1153" i="9" s="1"/>
  <c r="K1154" i="9" s="1" a="1"/>
  <c r="K1154" i="9" s="1"/>
  <c r="K1155" i="9" s="1" a="1"/>
  <c r="K1155" i="9" s="1"/>
  <c r="K1156" i="9" s="1" a="1"/>
  <c r="K1156" i="9" s="1"/>
  <c r="H1173" i="9"/>
  <c r="H1011" i="9"/>
  <c r="H1107" i="9"/>
  <c r="H1072" i="9"/>
  <c r="H1034" i="9"/>
  <c r="H1236" i="9"/>
  <c r="H1095" i="9"/>
  <c r="H1046" i="9"/>
  <c r="K962" i="9" a="1"/>
  <c r="K962" i="9" s="1"/>
  <c r="K963" i="9" s="1" a="1"/>
  <c r="K963" i="9" s="1"/>
  <c r="K964" i="9" s="1" a="1"/>
  <c r="K964" i="9" s="1"/>
  <c r="K965" i="9" s="1" a="1"/>
  <c r="K965" i="9" s="1"/>
  <c r="K966" i="9" s="1" a="1"/>
  <c r="K966" i="9" s="1"/>
  <c r="K967" i="9" s="1" a="1"/>
  <c r="K967" i="9" s="1"/>
  <c r="H951" i="9"/>
  <c r="H925" i="9"/>
  <c r="H974" i="9"/>
  <c r="H837" i="9"/>
  <c r="K868" i="9" a="1"/>
  <c r="K868" i="9" s="1"/>
  <c r="K869" i="9" s="1" a="1"/>
  <c r="K869" i="9" s="1"/>
  <c r="K870" i="9" s="1" a="1"/>
  <c r="K870" i="9" s="1"/>
  <c r="K871" i="9" s="1" a="1"/>
  <c r="K871" i="9" s="1"/>
  <c r="K872" i="9" s="1" a="1"/>
  <c r="K872" i="9" s="1"/>
  <c r="H942" i="9"/>
  <c r="H914" i="9"/>
  <c r="H897" i="9"/>
  <c r="H734" i="9"/>
  <c r="K733" i="9" a="1"/>
  <c r="K733" i="9" s="1"/>
  <c r="K927" i="9" a="1"/>
  <c r="K927" i="9" s="1"/>
  <c r="K913" i="9" a="1"/>
  <c r="K913" i="9" s="1"/>
  <c r="H877" i="9"/>
  <c r="H802" i="9"/>
  <c r="H779" i="9"/>
  <c r="H679" i="9"/>
  <c r="H866" i="9"/>
  <c r="H755" i="9"/>
  <c r="H720" i="9"/>
  <c r="H492" i="9"/>
  <c r="H645" i="9"/>
  <c r="K745" i="9" a="1"/>
  <c r="K745" i="9" s="1"/>
  <c r="K746" i="9" s="1" a="1"/>
  <c r="K746" i="9" s="1"/>
  <c r="K747" i="9" s="1" a="1"/>
  <c r="K747" i="9" s="1"/>
  <c r="K748" i="9" s="1" a="1"/>
  <c r="K748" i="9" s="1"/>
  <c r="K749" i="9" s="1" a="1"/>
  <c r="K749" i="9" s="1"/>
  <c r="K801" i="9" a="1"/>
  <c r="K801" i="9" s="1"/>
  <c r="K778" i="9" a="1"/>
  <c r="K778" i="9" s="1"/>
  <c r="K754" i="9" a="1"/>
  <c r="K754" i="9" s="1"/>
  <c r="H666" i="9"/>
  <c r="H634" i="9"/>
  <c r="H853" i="9"/>
  <c r="H618" i="9"/>
  <c r="H526" i="9"/>
  <c r="K505" i="9" a="1"/>
  <c r="K505" i="9" s="1"/>
  <c r="K506" i="9" s="1" a="1"/>
  <c r="K506" i="9" s="1"/>
  <c r="H479" i="9"/>
  <c r="K678" i="9" a="1"/>
  <c r="K678" i="9" s="1"/>
  <c r="K598" i="9" a="1"/>
  <c r="K598" i="9" s="1"/>
  <c r="K599" i="9" s="1" a="1"/>
  <c r="K599" i="9" s="1"/>
  <c r="K600" i="9" s="1" a="1"/>
  <c r="K600" i="9" s="1"/>
  <c r="K601" i="9" s="1" a="1"/>
  <c r="K601" i="9" s="1"/>
  <c r="K602" i="9" s="1" a="1"/>
  <c r="K602" i="9" s="1"/>
  <c r="H656" i="9"/>
  <c r="H609" i="9"/>
  <c r="H539" i="9"/>
  <c r="H560" i="9"/>
  <c r="K300" i="9" a="1"/>
  <c r="K300" i="9" s="1"/>
  <c r="K301" i="9" s="1" a="1"/>
  <c r="K301" i="9" s="1"/>
  <c r="K302" i="9" s="1" a="1"/>
  <c r="K302" i="9" s="1"/>
  <c r="K303" i="9" s="1" a="1"/>
  <c r="K303" i="9" s="1"/>
  <c r="K304" i="9" s="1" a="1"/>
  <c r="K304" i="9" s="1"/>
  <c r="K341" i="9" a="1"/>
  <c r="K341" i="9" s="1"/>
  <c r="K342" i="9" s="1" a="1"/>
  <c r="K342" i="9" s="1"/>
  <c r="K343" i="9" s="1" a="1"/>
  <c r="K343" i="9" s="1"/>
  <c r="K344" i="9" s="1" a="1"/>
  <c r="K344" i="9" s="1"/>
  <c r="K345" i="9" s="1" a="1"/>
  <c r="K345" i="9" s="1"/>
  <c r="K346" i="9" s="1" a="1"/>
  <c r="K346" i="9" s="1"/>
  <c r="K347" i="9" s="1" a="1"/>
  <c r="K347" i="9" s="1"/>
  <c r="K348" i="9" s="1" a="1"/>
  <c r="K348" i="9" s="1"/>
  <c r="H132" i="9"/>
  <c r="H444" i="9"/>
  <c r="H434" i="9"/>
  <c r="H354" i="9"/>
  <c r="K611" i="9" a="1"/>
  <c r="K611" i="9" s="1"/>
  <c r="K612" i="9" s="1" a="1"/>
  <c r="K612" i="9" s="1"/>
  <c r="H582" i="9"/>
  <c r="K567" i="9" a="1"/>
  <c r="K567" i="9" s="1"/>
  <c r="H458" i="9"/>
  <c r="K425" i="9" a="1"/>
  <c r="K425" i="9" s="1"/>
  <c r="K426" i="9" s="1" a="1"/>
  <c r="K426" i="9" s="1"/>
  <c r="K427" i="9" s="1" a="1"/>
  <c r="K427" i="9" s="1"/>
  <c r="K428" i="9" s="1" a="1"/>
  <c r="K428" i="9" s="1"/>
  <c r="K429" i="9" s="1" a="1"/>
  <c r="K429" i="9" s="1"/>
  <c r="K430" i="9" s="1" a="1"/>
  <c r="K430" i="9" s="1"/>
  <c r="K431" i="9" s="1" a="1"/>
  <c r="K431" i="9" s="1"/>
  <c r="K432" i="9" s="1" a="1"/>
  <c r="K432" i="9" s="1"/>
  <c r="K570" i="9" a="1"/>
  <c r="K570" i="9" s="1"/>
  <c r="K571" i="9" s="1" a="1"/>
  <c r="K571" i="9" s="1"/>
  <c r="K572" i="9" s="1" a="1"/>
  <c r="K572" i="9" s="1"/>
  <c r="K573" i="9" s="1" a="1"/>
  <c r="K573" i="9" s="1"/>
  <c r="K574" i="9" s="1" a="1"/>
  <c r="K574" i="9" s="1"/>
  <c r="K575" i="9" s="1" a="1"/>
  <c r="K575" i="9" s="1"/>
  <c r="K576" i="9" s="1" a="1"/>
  <c r="K576" i="9" s="1"/>
  <c r="K577" i="9" s="1" a="1"/>
  <c r="K577" i="9" s="1"/>
  <c r="K578" i="9" s="1" a="1"/>
  <c r="K578" i="9" s="1"/>
  <c r="K579" i="9" s="1" a="1"/>
  <c r="K579" i="9" s="1"/>
  <c r="K580" i="9" s="1" a="1"/>
  <c r="K580" i="9" s="1"/>
  <c r="K541" i="9" a="1"/>
  <c r="K541" i="9" s="1"/>
  <c r="K542" i="9" s="1" a="1"/>
  <c r="K542" i="9" s="1"/>
  <c r="H549" i="9"/>
  <c r="H224" i="9"/>
  <c r="H401" i="9"/>
  <c r="H388" i="9"/>
  <c r="H368" i="9"/>
  <c r="K332" i="9" a="1"/>
  <c r="K332" i="9" s="1"/>
  <c r="K333" i="9" s="1" a="1"/>
  <c r="K333" i="9" s="1"/>
  <c r="K334" i="9" s="1" a="1"/>
  <c r="K334" i="9" s="1"/>
  <c r="K335" i="9" s="1" a="1"/>
  <c r="K335" i="9" s="1"/>
  <c r="K336" i="9" s="1" a="1"/>
  <c r="K336" i="9" s="1"/>
  <c r="K337" i="9" s="1" a="1"/>
  <c r="K337" i="9" s="1"/>
  <c r="H73" i="9"/>
  <c r="H309" i="9"/>
  <c r="H288" i="9"/>
  <c r="K154" i="9" a="1"/>
  <c r="K154" i="9" s="1"/>
  <c r="K155" i="9" s="1" a="1"/>
  <c r="K155" i="9" s="1"/>
  <c r="K156" i="9" s="1" a="1"/>
  <c r="K156" i="9" s="1"/>
  <c r="K157" i="9" s="1" a="1"/>
  <c r="K157" i="9" s="1"/>
  <c r="K158" i="9" s="1" a="1"/>
  <c r="K158" i="9" s="1"/>
  <c r="K159" i="9" s="1" a="1"/>
  <c r="K159" i="9" s="1"/>
  <c r="K160" i="9" s="1" a="1"/>
  <c r="K160" i="9" s="1"/>
  <c r="H144" i="9"/>
  <c r="H317" i="9"/>
  <c r="H178" i="9"/>
  <c r="K248" i="9" a="1"/>
  <c r="K248" i="9" s="1"/>
  <c r="K223" i="9" a="1"/>
  <c r="K223" i="9" s="1"/>
  <c r="H152" i="9"/>
  <c r="K446" i="9" a="1"/>
  <c r="K446" i="9" s="1"/>
  <c r="K436" i="9" a="1"/>
  <c r="K436" i="9" s="1"/>
  <c r="K437" i="9" s="1" a="1"/>
  <c r="K437" i="9" s="1"/>
  <c r="K438" i="9" s="1" a="1"/>
  <c r="K438" i="9" s="1"/>
  <c r="K439" i="9" s="1" a="1"/>
  <c r="K439" i="9" s="1"/>
  <c r="K440" i="9" s="1" a="1"/>
  <c r="K440" i="9" s="1"/>
  <c r="K441" i="9" s="1" a="1"/>
  <c r="K441" i="9" s="1"/>
  <c r="K442" i="9" s="1" a="1"/>
  <c r="K442" i="9" s="1"/>
  <c r="K290" i="9" a="1"/>
  <c r="K290" i="9" s="1"/>
  <c r="K291" i="9" s="1" a="1"/>
  <c r="K291" i="9" s="1"/>
  <c r="K292" i="9" s="1" a="1"/>
  <c r="K292" i="9" s="1"/>
  <c r="K293" i="9" s="1" a="1"/>
  <c r="K293" i="9" s="1"/>
  <c r="K294" i="9" s="1" a="1"/>
  <c r="K294" i="9" s="1"/>
  <c r="K295" i="9" s="1" a="1"/>
  <c r="K295" i="9" s="1"/>
  <c r="K296" i="9" s="1" a="1"/>
  <c r="K296" i="9" s="1"/>
  <c r="H211" i="9"/>
  <c r="H411" i="9"/>
  <c r="H235" i="9"/>
  <c r="H199" i="9"/>
  <c r="H596" i="9"/>
  <c r="K308" i="9" a="1"/>
  <c r="K308" i="9" s="1"/>
  <c r="H246" i="9"/>
  <c r="K72" i="9" a="1"/>
  <c r="K72" i="9" s="1"/>
  <c r="K192" i="9" a="1"/>
  <c r="K192" i="9" s="1"/>
  <c r="H108" i="9"/>
  <c r="K164" i="9" a="1"/>
  <c r="K164" i="9" s="1"/>
  <c r="K165" i="9" s="1" a="1"/>
  <c r="K165" i="9" s="1"/>
  <c r="K166" i="9" s="1" a="1"/>
  <c r="K166" i="9" s="1"/>
  <c r="K167" i="9" s="1" a="1"/>
  <c r="K167" i="9" s="1"/>
  <c r="K168" i="9" s="1" a="1"/>
  <c r="K168" i="9" s="1"/>
  <c r="K169" i="9" s="1" a="1"/>
  <c r="K169" i="9" s="1"/>
  <c r="K170" i="9" s="1" a="1"/>
  <c r="K170" i="9" s="1"/>
  <c r="K171" i="9" s="1" a="1"/>
  <c r="K171" i="9" s="1"/>
  <c r="K172" i="9" s="1" a="1"/>
  <c r="K172" i="9" s="1"/>
  <c r="K173" i="9" s="1" a="1"/>
  <c r="K173" i="9" s="1"/>
  <c r="K174" i="9" s="1" a="1"/>
  <c r="K174" i="9" s="1"/>
  <c r="K175" i="9" s="1" a="1"/>
  <c r="K175" i="9" s="1"/>
  <c r="K176" i="9" s="1" a="1"/>
  <c r="K176" i="9" s="1"/>
  <c r="K124" i="9" a="1"/>
  <c r="K124" i="9" s="1"/>
  <c r="K125" i="9" s="1" a="1"/>
  <c r="K125" i="9" s="1"/>
  <c r="K126" i="9" s="1" a="1"/>
  <c r="K126" i="9" s="1"/>
  <c r="K127" i="9" s="1" a="1"/>
  <c r="K127" i="9" s="1"/>
  <c r="K128" i="9" s="1" a="1"/>
  <c r="K128" i="9" s="1"/>
  <c r="K129" i="9" s="1" a="1"/>
  <c r="K129" i="9" s="1"/>
  <c r="K130" i="9" s="1" a="1"/>
  <c r="K130" i="9" s="1"/>
  <c r="H94" i="9"/>
  <c r="K103" i="9" a="1"/>
  <c r="K103" i="9" s="1"/>
  <c r="K104" i="9" s="1" a="1"/>
  <c r="K104" i="9" s="1"/>
  <c r="H64" i="9"/>
  <c r="K107" i="9" a="1"/>
  <c r="K107" i="9" s="1"/>
  <c r="K13" i="9" a="1"/>
  <c r="K13" i="9" s="1"/>
  <c r="K14" i="9" s="1" a="1"/>
  <c r="K14" i="9" s="1"/>
  <c r="K15" i="9" s="1" a="1"/>
  <c r="K15" i="9" s="1"/>
  <c r="K48" i="9" a="1"/>
  <c r="K48" i="9" s="1"/>
  <c r="H37" i="9"/>
  <c r="K100" i="9" a="1"/>
  <c r="K100" i="9" s="1"/>
  <c r="K86" i="9" a="1"/>
  <c r="K86" i="9" s="1"/>
  <c r="H16" i="9"/>
  <c r="K1561" i="9" l="1" a="1"/>
  <c r="K1561" i="9" s="1"/>
  <c r="K1562" i="9" s="1" a="1"/>
  <c r="K1562" i="9" s="1"/>
  <c r="K1563" i="9" s="1" a="1"/>
  <c r="K1563" i="9" s="1"/>
  <c r="K1564" i="9" s="1" a="1"/>
  <c r="K1564" i="9" s="1"/>
  <c r="K1565" i="9" s="1" a="1"/>
  <c r="K1565" i="9" s="1"/>
  <c r="K1566" i="9" s="1" a="1"/>
  <c r="K1566" i="9" s="1"/>
  <c r="K1567" i="9" s="1" a="1"/>
  <c r="K1567" i="9" s="1"/>
  <c r="K1568" i="9" s="1" a="1"/>
  <c r="K1568" i="9" s="1"/>
  <c r="K1569" i="9" s="1" a="1"/>
  <c r="K1569" i="9" s="1"/>
  <c r="L1557" i="9"/>
  <c r="K1795" i="9" a="1"/>
  <c r="K1795" i="9" s="1"/>
  <c r="K1796" i="9" s="1" a="1"/>
  <c r="K1796" i="9" s="1"/>
  <c r="K1451" i="9" a="1"/>
  <c r="K1451" i="9" s="1"/>
  <c r="K1452" i="9" s="1" a="1"/>
  <c r="K1452" i="9" s="1"/>
  <c r="K1453" i="9" s="1" a="1"/>
  <c r="K1453" i="9" s="1"/>
  <c r="K1454" i="9" s="1" a="1"/>
  <c r="K1454" i="9" s="1"/>
  <c r="K1455" i="9" s="1" a="1"/>
  <c r="K1455" i="9" s="1"/>
  <c r="K1456" i="9" s="1" a="1"/>
  <c r="K1456" i="9" s="1"/>
  <c r="K1457" i="9" s="1" a="1"/>
  <c r="K1457" i="9" s="1"/>
  <c r="K1458" i="9" s="1" a="1"/>
  <c r="K1458" i="9" s="1"/>
  <c r="K1459" i="9" s="1" a="1"/>
  <c r="K1459" i="9" s="1"/>
  <c r="K1460" i="9" s="1" a="1"/>
  <c r="K1460" i="9" s="1"/>
  <c r="K1466" i="9" a="1"/>
  <c r="K1466" i="9" s="1"/>
  <c r="K1467" i="9" s="1" a="1"/>
  <c r="K1467" i="9" s="1"/>
  <c r="K1468" i="9" s="1" a="1"/>
  <c r="K1468" i="9" s="1"/>
  <c r="K1469" i="9" s="1" a="1"/>
  <c r="K1469" i="9" s="1"/>
  <c r="K1470" i="9" s="1" a="1"/>
  <c r="K1470" i="9" s="1"/>
  <c r="K1471" i="9" s="1" a="1"/>
  <c r="K1471" i="9" s="1"/>
  <c r="K1472" i="9" s="1" a="1"/>
  <c r="K1472" i="9" s="1"/>
  <c r="K1473" i="9" s="1" a="1"/>
  <c r="K1473" i="9" s="1"/>
  <c r="K1474" i="9" s="1" a="1"/>
  <c r="K1474" i="9" s="1"/>
  <c r="K1442" i="9" a="1"/>
  <c r="K1442" i="9" s="1"/>
  <c r="K1443" i="9" s="1" a="1"/>
  <c r="K1443" i="9" s="1"/>
  <c r="K1444" i="9" s="1" a="1"/>
  <c r="K1444" i="9" s="1"/>
  <c r="K1445" i="9" s="1" a="1"/>
  <c r="K1445" i="9" s="1"/>
  <c r="K1446" i="9" s="1" a="1"/>
  <c r="K1446" i="9" s="1"/>
  <c r="K1384" i="9" a="1"/>
  <c r="K1384" i="9" s="1"/>
  <c r="K1385" i="9" s="1" a="1"/>
  <c r="K1385" i="9" s="1"/>
  <c r="K1386" i="9" s="1" a="1"/>
  <c r="K1386" i="9" s="1"/>
  <c r="L1388" i="9" s="1"/>
  <c r="K1356" i="9" a="1"/>
  <c r="K1356" i="9" s="1"/>
  <c r="K1357" i="9" s="1" a="1"/>
  <c r="K1357" i="9" s="1"/>
  <c r="K1358" i="9" s="1" a="1"/>
  <c r="K1358" i="9" s="1"/>
  <c r="K1259" i="9" a="1"/>
  <c r="K1259" i="9" s="1"/>
  <c r="K1260" i="9" s="1" a="1"/>
  <c r="K1260" i="9" s="1"/>
  <c r="K1261" i="9" s="1" a="1"/>
  <c r="K1261" i="9" s="1"/>
  <c r="L1263" i="9" s="1"/>
  <c r="K1245" i="9" a="1"/>
  <c r="K1245" i="9" s="1"/>
  <c r="K1246" i="9" s="1" a="1"/>
  <c r="K1246" i="9" s="1"/>
  <c r="K1247" i="9" s="1" a="1"/>
  <c r="K1247" i="9" s="1"/>
  <c r="K1230" i="9" a="1"/>
  <c r="K1230" i="9" s="1"/>
  <c r="K1231" i="9" s="1" a="1"/>
  <c r="K1231" i="9" s="1"/>
  <c r="K1232" i="9" s="1" a="1"/>
  <c r="K1232" i="9" s="1"/>
  <c r="K1192" i="9" a="1"/>
  <c r="K1192" i="9" s="1"/>
  <c r="K1193" i="9" s="1" a="1"/>
  <c r="K1193" i="9" s="1"/>
  <c r="K1194" i="9" s="1" a="1"/>
  <c r="K1194" i="9" s="1"/>
  <c r="K1157" i="9" a="1"/>
  <c r="K1157" i="9" s="1"/>
  <c r="K1158" i="9" s="1" a="1"/>
  <c r="K1158" i="9" s="1"/>
  <c r="K1159" i="9" s="1" a="1"/>
  <c r="K1159" i="9" s="1"/>
  <c r="L1161" i="9" s="1"/>
  <c r="K1134" i="9" a="1"/>
  <c r="K1134" i="9" s="1"/>
  <c r="K1135" i="9" s="1" a="1"/>
  <c r="K1135" i="9" s="1"/>
  <c r="K1136" i="9" s="1" a="1"/>
  <c r="K1136" i="9" s="1"/>
  <c r="K1137" i="9" s="1" a="1"/>
  <c r="K1137" i="9" s="1"/>
  <c r="K1138" i="9" s="1" a="1"/>
  <c r="K1138" i="9" s="1"/>
  <c r="K983" i="9" a="1"/>
  <c r="K983" i="9" s="1"/>
  <c r="K984" i="9" s="1" a="1"/>
  <c r="K984" i="9" s="1"/>
  <c r="K985" i="9" s="1" a="1"/>
  <c r="K985" i="9" s="1"/>
  <c r="L987" i="9" s="1"/>
  <c r="K861" i="9" a="1"/>
  <c r="K861" i="9" s="1"/>
  <c r="K862" i="9" s="1" a="1"/>
  <c r="K862" i="9" s="1"/>
  <c r="K863" i="9" s="1" a="1"/>
  <c r="K863" i="9" s="1"/>
  <c r="K848" i="9" a="1"/>
  <c r="K848" i="9" s="1"/>
  <c r="K849" i="9" s="1" a="1"/>
  <c r="K849" i="9" s="1"/>
  <c r="K850" i="9" s="1" a="1"/>
  <c r="K850" i="9" s="1"/>
  <c r="K750" i="9" a="1"/>
  <c r="K750" i="9" s="1"/>
  <c r="K751" i="9" s="1" a="1"/>
  <c r="K751" i="9" s="1"/>
  <c r="K752" i="9" s="1" a="1"/>
  <c r="K752" i="9" s="1"/>
  <c r="K603" i="9" a="1"/>
  <c r="K603" i="9" s="1"/>
  <c r="K604" i="9" s="1" a="1"/>
  <c r="K604" i="9" s="1"/>
  <c r="K605" i="9" s="1" a="1"/>
  <c r="K605" i="9" s="1"/>
  <c r="K593" i="9" a="1"/>
  <c r="K593" i="9" s="1"/>
  <c r="K594" i="9" s="1" a="1"/>
  <c r="K594" i="9" s="1"/>
  <c r="L596" i="9" s="1"/>
  <c r="K536" i="9" a="1"/>
  <c r="K536" i="9" s="1"/>
  <c r="K537" i="9" s="1" a="1"/>
  <c r="K537" i="9" s="1"/>
  <c r="L539" i="9" s="1"/>
  <c r="K363" i="9" a="1"/>
  <c r="K363" i="9" s="1"/>
  <c r="K349" i="9" a="1"/>
  <c r="K349" i="9" s="1"/>
  <c r="K305" i="9" a="1"/>
  <c r="K305" i="9" s="1"/>
  <c r="K231" i="9" a="1"/>
  <c r="K231" i="9" s="1"/>
  <c r="K1673" i="9" a="1"/>
  <c r="K1673" i="9" s="1"/>
  <c r="K1674" i="9" s="1" a="1"/>
  <c r="K1674" i="9" s="1"/>
  <c r="K1399" i="9" a="1"/>
  <c r="K1399" i="9" s="1"/>
  <c r="L3353" i="9"/>
  <c r="K3330" i="9" a="1"/>
  <c r="K3330" i="9" s="1"/>
  <c r="K3331" i="9" s="1" a="1"/>
  <c r="K3331" i="9" s="1"/>
  <c r="K3332" i="9" s="1" a="1"/>
  <c r="K3332" i="9" s="1"/>
  <c r="K3333" i="9" s="1" a="1"/>
  <c r="K3333" i="9" s="1"/>
  <c r="K3334" i="9" s="1" a="1"/>
  <c r="K3334" i="9" s="1"/>
  <c r="K3335" i="9" s="1" a="1"/>
  <c r="K3335" i="9" s="1"/>
  <c r="K3336" i="9" s="1" a="1"/>
  <c r="K3336" i="9" s="1"/>
  <c r="K3337" i="9" s="1" a="1"/>
  <c r="K3337" i="9" s="1"/>
  <c r="L3327" i="9"/>
  <c r="L3311" i="9"/>
  <c r="L3300" i="9"/>
  <c r="K3269" i="9" a="1"/>
  <c r="K3269" i="9" s="1"/>
  <c r="K3270" i="9" s="1" a="1"/>
  <c r="K3270" i="9" s="1"/>
  <c r="K3271" i="9" s="1" a="1"/>
  <c r="K3271" i="9" s="1"/>
  <c r="K3272" i="9" s="1" a="1"/>
  <c r="K3272" i="9" s="1"/>
  <c r="K3273" i="9" s="1" a="1"/>
  <c r="K3273" i="9" s="1"/>
  <c r="K3274" i="9" s="1" a="1"/>
  <c r="K3274" i="9" s="1"/>
  <c r="K3275" i="9" s="1" a="1"/>
  <c r="K3275" i="9" s="1"/>
  <c r="K3276" i="9" s="1" a="1"/>
  <c r="K3276" i="9" s="1"/>
  <c r="K3277" i="9" s="1" a="1"/>
  <c r="K3277" i="9" s="1"/>
  <c r="K3278" i="9" s="1" a="1"/>
  <c r="K3278" i="9" s="1"/>
  <c r="K3279" i="9" s="1" a="1"/>
  <c r="K3279" i="9" s="1"/>
  <c r="K3257" i="9" a="1"/>
  <c r="K3257" i="9" s="1"/>
  <c r="K3258" i="9" s="1" a="1"/>
  <c r="K3258" i="9" s="1"/>
  <c r="K3259" i="9" s="1" a="1"/>
  <c r="K3259" i="9" s="1"/>
  <c r="K3260" i="9" s="1" a="1"/>
  <c r="K3260" i="9" s="1"/>
  <c r="K3261" i="9" s="1" a="1"/>
  <c r="K3261" i="9" s="1"/>
  <c r="K3262" i="9" s="1" a="1"/>
  <c r="K3262" i="9" s="1"/>
  <c r="K3263" i="9" s="1" a="1"/>
  <c r="K3263" i="9" s="1"/>
  <c r="K3264" i="9" s="1" a="1"/>
  <c r="K3264" i="9" s="1"/>
  <c r="L3254" i="9"/>
  <c r="L3243" i="9"/>
  <c r="L3233" i="9"/>
  <c r="K3211" i="9" a="1"/>
  <c r="K3211" i="9" s="1"/>
  <c r="K3212" i="9" s="1" a="1"/>
  <c r="K3212" i="9" s="1"/>
  <c r="K3213" i="9" s="1" a="1"/>
  <c r="K3213" i="9" s="1"/>
  <c r="K3214" i="9" s="1" a="1"/>
  <c r="K3214" i="9" s="1"/>
  <c r="K3215" i="9" s="1" a="1"/>
  <c r="K3215" i="9" s="1"/>
  <c r="K3216" i="9" s="1" a="1"/>
  <c r="K3216" i="9" s="1"/>
  <c r="K3217" i="9" s="1" a="1"/>
  <c r="K3217" i="9" s="1"/>
  <c r="K3218" i="9" s="1" a="1"/>
  <c r="K3218" i="9" s="1"/>
  <c r="K3219" i="9" s="1" a="1"/>
  <c r="K3219" i="9" s="1"/>
  <c r="L3208" i="9"/>
  <c r="K3178" i="9" a="1"/>
  <c r="K3178" i="9" s="1"/>
  <c r="K3179" i="9" s="1" a="1"/>
  <c r="K3179" i="9" s="1"/>
  <c r="K3180" i="9" s="1" a="1"/>
  <c r="K3180" i="9" s="1"/>
  <c r="K3181" i="9" s="1" a="1"/>
  <c r="K3181" i="9" s="1"/>
  <c r="K3182" i="9" s="1" a="1"/>
  <c r="K3182" i="9" s="1"/>
  <c r="K3183" i="9" s="1" a="1"/>
  <c r="K3183" i="9" s="1"/>
  <c r="K3184" i="9" s="1" a="1"/>
  <c r="K3184" i="9" s="1"/>
  <c r="K3185" i="9" s="1" a="1"/>
  <c r="K3185" i="9" s="1"/>
  <c r="K3186" i="9" s="1" a="1"/>
  <c r="K3186" i="9" s="1"/>
  <c r="K3187" i="9" s="1" a="1"/>
  <c r="K3187" i="9" s="1"/>
  <c r="L3175" i="9"/>
  <c r="L3159" i="9"/>
  <c r="L3148" i="9"/>
  <c r="K3121" i="9" a="1"/>
  <c r="K3121" i="9" s="1"/>
  <c r="K3122" i="9" s="1" a="1"/>
  <c r="K3122" i="9" s="1"/>
  <c r="K3123" i="9" s="1" a="1"/>
  <c r="K3123" i="9" s="1"/>
  <c r="K3124" i="9" s="1" a="1"/>
  <c r="K3124" i="9" s="1"/>
  <c r="K3125" i="9" s="1" a="1"/>
  <c r="K3125" i="9" s="1"/>
  <c r="K3126" i="9" s="1" a="1"/>
  <c r="K3126" i="9" s="1"/>
  <c r="K3127" i="9" s="1" a="1"/>
  <c r="K3127" i="9" s="1"/>
  <c r="K3128" i="9" s="1" a="1"/>
  <c r="K3128" i="9" s="1"/>
  <c r="K3129" i="9" s="1" a="1"/>
  <c r="K3129" i="9" s="1"/>
  <c r="K3130" i="9" s="1" a="1"/>
  <c r="K3130" i="9" s="1"/>
  <c r="K3106" i="9" a="1"/>
  <c r="K3106" i="9" s="1"/>
  <c r="K3107" i="9" s="1" a="1"/>
  <c r="K3107" i="9" s="1"/>
  <c r="K3108" i="9" s="1" a="1"/>
  <c r="K3108" i="9" s="1"/>
  <c r="K3109" i="9" s="1" a="1"/>
  <c r="K3109" i="9" s="1"/>
  <c r="K3110" i="9" s="1" a="1"/>
  <c r="K3110" i="9" s="1"/>
  <c r="K3111" i="9" s="1" a="1"/>
  <c r="K3111" i="9" s="1"/>
  <c r="K3112" i="9" s="1" a="1"/>
  <c r="K3112" i="9" s="1"/>
  <c r="K3113" i="9" s="1" a="1"/>
  <c r="K3113" i="9" s="1"/>
  <c r="K3114" i="9" s="1" a="1"/>
  <c r="K3114" i="9" s="1"/>
  <c r="K3115" i="9" s="1" a="1"/>
  <c r="K3115" i="9" s="1"/>
  <c r="K3116" i="9" s="1" a="1"/>
  <c r="K3116" i="9" s="1"/>
  <c r="L3103" i="9"/>
  <c r="K3083" i="9" a="1"/>
  <c r="K3083" i="9" s="1"/>
  <c r="K3084" i="9" s="1" a="1"/>
  <c r="K3084" i="9" s="1"/>
  <c r="K3085" i="9" s="1" a="1"/>
  <c r="K3085" i="9" s="1"/>
  <c r="K3086" i="9" s="1" a="1"/>
  <c r="K3086" i="9" s="1"/>
  <c r="K3087" i="9" s="1" a="1"/>
  <c r="K3087" i="9" s="1"/>
  <c r="K3088" i="9" s="1" a="1"/>
  <c r="K3088" i="9" s="1"/>
  <c r="K3069" i="9" a="1"/>
  <c r="K3069" i="9" s="1"/>
  <c r="K3070" i="9" s="1" a="1"/>
  <c r="K3070" i="9" s="1"/>
  <c r="K3071" i="9" s="1" a="1"/>
  <c r="K3071" i="9" s="1"/>
  <c r="K3072" i="9" s="1" a="1"/>
  <c r="K3072" i="9" s="1"/>
  <c r="K3073" i="9" s="1" a="1"/>
  <c r="K3073" i="9" s="1"/>
  <c r="K3074" i="9" s="1" a="1"/>
  <c r="K3074" i="9" s="1"/>
  <c r="K3075" i="9" s="1" a="1"/>
  <c r="K3075" i="9" s="1"/>
  <c r="K3076" i="9" s="1" a="1"/>
  <c r="K3076" i="9" s="1"/>
  <c r="K3077" i="9" s="1" a="1"/>
  <c r="K3077" i="9" s="1"/>
  <c r="K3078" i="9" s="1" a="1"/>
  <c r="K3078" i="9" s="1"/>
  <c r="L3066" i="9"/>
  <c r="K3045" i="9" a="1"/>
  <c r="K3045" i="9" s="1"/>
  <c r="K3046" i="9" s="1" a="1"/>
  <c r="K3046" i="9" s="1"/>
  <c r="K3047" i="9" s="1" a="1"/>
  <c r="K3047" i="9" s="1"/>
  <c r="K3048" i="9" s="1" a="1"/>
  <c r="K3048" i="9" s="1"/>
  <c r="K3049" i="9" s="1" a="1"/>
  <c r="K3049" i="9" s="1"/>
  <c r="K3050" i="9" s="1" a="1"/>
  <c r="K3050" i="9" s="1"/>
  <c r="K3051" i="9" s="1" a="1"/>
  <c r="K3051" i="9" s="1"/>
  <c r="K3052" i="9" s="1" a="1"/>
  <c r="K3052" i="9" s="1"/>
  <c r="L3042" i="9"/>
  <c r="K3015" i="9" a="1"/>
  <c r="K3015" i="9" s="1"/>
  <c r="K3016" i="9" s="1" a="1"/>
  <c r="K3016" i="9" s="1"/>
  <c r="K3017" i="9" s="1" a="1"/>
  <c r="K3017" i="9" s="1"/>
  <c r="K3018" i="9" s="1" a="1"/>
  <c r="K3018" i="9" s="1"/>
  <c r="K3019" i="9" s="1" a="1"/>
  <c r="K3019" i="9" s="1"/>
  <c r="K3020" i="9" s="1" a="1"/>
  <c r="K3020" i="9" s="1"/>
  <c r="K3021" i="9" s="1" a="1"/>
  <c r="K3021" i="9" s="1"/>
  <c r="K3022" i="9" s="1" a="1"/>
  <c r="K3022" i="9" s="1"/>
  <c r="L3012" i="9"/>
  <c r="L3003" i="9"/>
  <c r="K2983" i="9" a="1"/>
  <c r="K2983" i="9" s="1"/>
  <c r="K2984" i="9" s="1" a="1"/>
  <c r="K2984" i="9" s="1"/>
  <c r="K2985" i="9" s="1" a="1"/>
  <c r="K2985" i="9" s="1"/>
  <c r="K2986" i="9" s="1" a="1"/>
  <c r="K2986" i="9" s="1"/>
  <c r="K2987" i="9" s="1" a="1"/>
  <c r="K2987" i="9" s="1"/>
  <c r="K2988" i="9" s="1" a="1"/>
  <c r="K2988" i="9" s="1"/>
  <c r="K2989" i="9" s="1" a="1"/>
  <c r="K2989" i="9" s="1"/>
  <c r="K2990" i="9" s="1" a="1"/>
  <c r="K2990" i="9" s="1"/>
  <c r="L2980" i="9"/>
  <c r="L2967" i="9"/>
  <c r="L2954" i="9"/>
  <c r="K2929" i="9" a="1"/>
  <c r="K2929" i="9" s="1"/>
  <c r="K2930" i="9" s="1" a="1"/>
  <c r="K2930" i="9" s="1"/>
  <c r="K2931" i="9" s="1" a="1"/>
  <c r="K2931" i="9" s="1"/>
  <c r="K2932" i="9" s="1" a="1"/>
  <c r="K2932" i="9" s="1"/>
  <c r="K2933" i="9" s="1" a="1"/>
  <c r="K2933" i="9" s="1"/>
  <c r="K2934" i="9" s="1" a="1"/>
  <c r="K2934" i="9" s="1"/>
  <c r="K2935" i="9" s="1" a="1"/>
  <c r="K2935" i="9" s="1"/>
  <c r="K2936" i="9" s="1" a="1"/>
  <c r="K2936" i="9" s="1"/>
  <c r="K2920" i="9" a="1"/>
  <c r="K2920" i="9" s="1"/>
  <c r="K2921" i="9" s="1" a="1"/>
  <c r="K2921" i="9" s="1"/>
  <c r="K2922" i="9" s="1" a="1"/>
  <c r="K2922" i="9" s="1"/>
  <c r="K2923" i="9" s="1" a="1"/>
  <c r="K2923" i="9" s="1"/>
  <c r="K2924" i="9" s="1" a="1"/>
  <c r="K2924" i="9" s="1"/>
  <c r="L789" i="9"/>
  <c r="L101" i="9"/>
  <c r="L1184" i="9"/>
  <c r="L2917" i="9"/>
  <c r="L1205" i="9"/>
  <c r="L624" i="9"/>
  <c r="L2386" i="9"/>
  <c r="K1008" i="9" a="1"/>
  <c r="K1008" i="9" s="1"/>
  <c r="K1009" i="9" s="1" a="1"/>
  <c r="K1009" i="9" s="1"/>
  <c r="K2598" i="9" a="1"/>
  <c r="K2598" i="9" s="1"/>
  <c r="K2599" i="9" s="1" a="1"/>
  <c r="K2599" i="9" s="1"/>
  <c r="K2600" i="9" s="1" a="1"/>
  <c r="K2600" i="9" s="1"/>
  <c r="K2601" i="9" s="1" a="1"/>
  <c r="K2601" i="9" s="1"/>
  <c r="K2602" i="9" s="1" a="1"/>
  <c r="K2602" i="9" s="1"/>
  <c r="K2603" i="9" s="1" a="1"/>
  <c r="K2603" i="9" s="1"/>
  <c r="K2604" i="9" s="1" a="1"/>
  <c r="K2604" i="9" s="1"/>
  <c r="K724" i="9" a="1"/>
  <c r="K724" i="9" s="1"/>
  <c r="K725" i="9" s="1" a="1"/>
  <c r="K725" i="9" s="1"/>
  <c r="K726" i="9" s="1" a="1"/>
  <c r="K726" i="9" s="1"/>
  <c r="K727" i="9" s="1" a="1"/>
  <c r="K727" i="9" s="1"/>
  <c r="K993" i="9" a="1"/>
  <c r="K993" i="9" s="1"/>
  <c r="K994" i="9" s="1" a="1"/>
  <c r="K994" i="9" s="1"/>
  <c r="L679" i="9"/>
  <c r="K2291" i="9" a="1"/>
  <c r="K2291" i="9" s="1"/>
  <c r="K2292" i="9" s="1" a="1"/>
  <c r="K2292" i="9" s="1"/>
  <c r="K2293" i="9" s="1" a="1"/>
  <c r="K2293" i="9" s="1"/>
  <c r="K2294" i="9" s="1" a="1"/>
  <c r="K2294" i="9" s="1"/>
  <c r="K2295" i="9" s="1" a="1"/>
  <c r="K2295" i="9" s="1"/>
  <c r="K2296" i="9" s="1" a="1"/>
  <c r="K2296" i="9" s="1"/>
  <c r="K2297" i="9" s="1" a="1"/>
  <c r="K2297" i="9" s="1"/>
  <c r="K2298" i="9" s="1" a="1"/>
  <c r="K2298" i="9" s="1"/>
  <c r="K2299" i="9" s="1" a="1"/>
  <c r="K2299" i="9" s="1"/>
  <c r="K2300" i="9" s="1" a="1"/>
  <c r="K2300" i="9" s="1"/>
  <c r="L1023" i="9"/>
  <c r="L2397" i="9"/>
  <c r="K1776" i="9" a="1"/>
  <c r="K1776" i="9" s="1"/>
  <c r="K1777" i="9" s="1" a="1"/>
  <c r="K1777" i="9" s="1"/>
  <c r="K1778" i="9" s="1" a="1"/>
  <c r="K1778" i="9" s="1"/>
  <c r="K1779" i="9" s="1" a="1"/>
  <c r="K1779" i="9" s="1"/>
  <c r="K1780" i="9" s="1" a="1"/>
  <c r="K1780" i="9" s="1"/>
  <c r="K1781" i="9" s="1" a="1"/>
  <c r="K1781" i="9" s="1"/>
  <c r="K1782" i="9" s="1" a="1"/>
  <c r="K1782" i="9" s="1"/>
  <c r="K1783" i="9" s="1" a="1"/>
  <c r="K1783" i="9" s="1"/>
  <c r="K1784" i="9" s="1" a="1"/>
  <c r="K1784" i="9" s="1"/>
  <c r="L1438" i="9"/>
  <c r="L73" i="9"/>
  <c r="K1049" i="9" a="1"/>
  <c r="K1049" i="9" s="1"/>
  <c r="K1050" i="9" s="1" a="1"/>
  <c r="K1050" i="9" s="1"/>
  <c r="K1051" i="9" s="1" a="1"/>
  <c r="K1051" i="9" s="1"/>
  <c r="K1052" i="9" s="1" a="1"/>
  <c r="K1052" i="9" s="1"/>
  <c r="K1053" i="9" s="1" a="1"/>
  <c r="K1053" i="9" s="1"/>
  <c r="K1054" i="9" s="1" a="1"/>
  <c r="K1054" i="9" s="1"/>
  <c r="K1055" i="9" s="1" a="1"/>
  <c r="K1055" i="9" s="1"/>
  <c r="K1056" i="9" s="1" a="1"/>
  <c r="K1056" i="9" s="1"/>
  <c r="K2658" i="9" a="1"/>
  <c r="K2658" i="9" s="1"/>
  <c r="K2659" i="9" s="1" a="1"/>
  <c r="K2659" i="9" s="1"/>
  <c r="K2660" i="9" s="1" a="1"/>
  <c r="K2660" i="9" s="1"/>
  <c r="K2661" i="9" s="1" a="1"/>
  <c r="K2661" i="9" s="1"/>
  <c r="K2662" i="9" s="1" a="1"/>
  <c r="K2662" i="9" s="1"/>
  <c r="K2663" i="9" s="1" a="1"/>
  <c r="K2663" i="9" s="1"/>
  <c r="K543" i="9" a="1"/>
  <c r="K543" i="9" s="1"/>
  <c r="K544" i="9" s="1" a="1"/>
  <c r="K544" i="9" s="1"/>
  <c r="K545" i="9" s="1" a="1"/>
  <c r="K545" i="9" s="1"/>
  <c r="K546" i="9" s="1" a="1"/>
  <c r="K546" i="9" s="1"/>
  <c r="K547" i="9" s="1" a="1"/>
  <c r="K547" i="9" s="1"/>
  <c r="K42" i="9" a="1"/>
  <c r="K42" i="9" s="1"/>
  <c r="K43" i="9" s="1" a="1"/>
  <c r="K43" i="9" s="1"/>
  <c r="K44" i="9" s="1" a="1"/>
  <c r="K44" i="9" s="1"/>
  <c r="K2727" i="9" a="1"/>
  <c r="K2727" i="9" s="1"/>
  <c r="K2728" i="9" s="1" a="1"/>
  <c r="K2728" i="9" s="1"/>
  <c r="K2729" i="9" s="1" a="1"/>
  <c r="K2729" i="9" s="1"/>
  <c r="K2730" i="9" s="1" a="1"/>
  <c r="K2730" i="9" s="1"/>
  <c r="K314" i="9" a="1"/>
  <c r="K314" i="9" s="1"/>
  <c r="K315" i="9" s="1" a="1"/>
  <c r="K315" i="9" s="1"/>
  <c r="L317" i="9" s="1"/>
  <c r="L339" i="9"/>
  <c r="K373" i="9" a="1"/>
  <c r="K373" i="9" s="1"/>
  <c r="K374" i="9" s="1" a="1"/>
  <c r="K374" i="9" s="1"/>
  <c r="K375" i="9" s="1" a="1"/>
  <c r="K375" i="9" s="1"/>
  <c r="K809" i="9" a="1"/>
  <c r="K809" i="9" s="1"/>
  <c r="K810" i="9" s="1" a="1"/>
  <c r="K810" i="9" s="1"/>
  <c r="K811" i="9" s="1" a="1"/>
  <c r="K811" i="9" s="1"/>
  <c r="K812" i="9" s="1" a="1"/>
  <c r="K812" i="9" s="1"/>
  <c r="K813" i="9" s="1" a="1"/>
  <c r="K813" i="9" s="1"/>
  <c r="K1503" i="9" a="1"/>
  <c r="K1503" i="9" s="1"/>
  <c r="K1504" i="9" s="1" a="1"/>
  <c r="K1504" i="9" s="1"/>
  <c r="K1505" i="9" s="1" a="1"/>
  <c r="K1505" i="9" s="1"/>
  <c r="K1506" i="9" s="1" a="1"/>
  <c r="K1506" i="9" s="1"/>
  <c r="K1507" i="9" s="1" a="1"/>
  <c r="K1507" i="9" s="1"/>
  <c r="K1508" i="9" s="1" a="1"/>
  <c r="K1508" i="9" s="1"/>
  <c r="K2863" i="9" a="1"/>
  <c r="K2863" i="9" s="1"/>
  <c r="K2864" i="9" s="1" a="1"/>
  <c r="K2864" i="9" s="1"/>
  <c r="K2865" i="9" s="1" a="1"/>
  <c r="K2865" i="9" s="1"/>
  <c r="K2625" i="9" a="1"/>
  <c r="K2625" i="9" s="1"/>
  <c r="K2626" i="9" s="1" a="1"/>
  <c r="K2626" i="9" s="1"/>
  <c r="K2627" i="9" s="1" a="1"/>
  <c r="K2627" i="9" s="1"/>
  <c r="K2628" i="9" s="1" a="1"/>
  <c r="K2628" i="9" s="1"/>
  <c r="K2629" i="9" s="1" a="1"/>
  <c r="K2629" i="9" s="1"/>
  <c r="K2630" i="9" s="1" a="1"/>
  <c r="K2630" i="9" s="1"/>
  <c r="K2631" i="9" s="1" a="1"/>
  <c r="K2631" i="9" s="1"/>
  <c r="K2632" i="9" s="1" a="1"/>
  <c r="K2632" i="9" s="1"/>
  <c r="K2633" i="9" s="1" a="1"/>
  <c r="K2633" i="9" s="1"/>
  <c r="K2634" i="9" s="1" a="1"/>
  <c r="K2634" i="9" s="1"/>
  <c r="K2635" i="9" s="1" a="1"/>
  <c r="K2635" i="9" s="1"/>
  <c r="K2764" i="9" a="1"/>
  <c r="K2764" i="9" s="1"/>
  <c r="K2765" i="9" s="1" a="1"/>
  <c r="K2765" i="9" s="1"/>
  <c r="K2766" i="9" s="1" a="1"/>
  <c r="K2766" i="9" s="1"/>
  <c r="K2767" i="9" s="1" a="1"/>
  <c r="K2767" i="9" s="1"/>
  <c r="K2768" i="9" s="1" a="1"/>
  <c r="K2768" i="9" s="1"/>
  <c r="K2769" i="9" s="1" a="1"/>
  <c r="K2769" i="9" s="1"/>
  <c r="K2770" i="9" s="1" a="1"/>
  <c r="K2770" i="9" s="1"/>
  <c r="K2771" i="9" s="1" a="1"/>
  <c r="K2771" i="9" s="1"/>
  <c r="K2772" i="9" s="1" a="1"/>
  <c r="K2772" i="9" s="1"/>
  <c r="K873" i="9" a="1"/>
  <c r="K873" i="9" s="1"/>
  <c r="K874" i="9" s="1" a="1"/>
  <c r="K874" i="9" s="1"/>
  <c r="K875" i="9" s="1" a="1"/>
  <c r="K875" i="9" s="1"/>
  <c r="K957" i="9" a="1"/>
  <c r="K957" i="9" s="1"/>
  <c r="K958" i="9" s="1" a="1"/>
  <c r="K958" i="9" s="1"/>
  <c r="K1283" i="9" a="1"/>
  <c r="K1283" i="9" s="1"/>
  <c r="K1284" i="9" s="1" a="1"/>
  <c r="K1284" i="9" s="1"/>
  <c r="K1700" i="9" a="1"/>
  <c r="K1700" i="9" s="1"/>
  <c r="K1701" i="9" s="1" a="1"/>
  <c r="K1701" i="9" s="1"/>
  <c r="K1702" i="9" s="1" a="1"/>
  <c r="K1702" i="9" s="1"/>
  <c r="K1703" i="9" s="1" a="1"/>
  <c r="K1703" i="9" s="1"/>
  <c r="K1704" i="9" s="1" a="1"/>
  <c r="K1704" i="9" s="1"/>
  <c r="L2831" i="9"/>
  <c r="K105" i="9" a="1"/>
  <c r="K105" i="9" s="1"/>
  <c r="K106" i="9" s="1" a="1"/>
  <c r="K106" i="9" s="1"/>
  <c r="K613" i="9" a="1"/>
  <c r="K613" i="9" s="1"/>
  <c r="K614" i="9" s="1" a="1"/>
  <c r="K614" i="9" s="1"/>
  <c r="K615" i="9" s="1" a="1"/>
  <c r="K615" i="9" s="1"/>
  <c r="K616" i="9" s="1" a="1"/>
  <c r="K616" i="9" s="1"/>
  <c r="K1753" i="9" a="1"/>
  <c r="K1753" i="9" s="1"/>
  <c r="K1754" i="9" s="1" a="1"/>
  <c r="K1754" i="9" s="1"/>
  <c r="L2087" i="9"/>
  <c r="L2120" i="9"/>
  <c r="K772" i="9" a="1"/>
  <c r="K772" i="9" s="1"/>
  <c r="K773" i="9" s="1" a="1"/>
  <c r="K773" i="9" s="1"/>
  <c r="K774" i="9" s="1" a="1"/>
  <c r="K774" i="9" s="1"/>
  <c r="K775" i="9" s="1" a="1"/>
  <c r="K775" i="9" s="1"/>
  <c r="K776" i="9" s="1" a="1"/>
  <c r="K776" i="9" s="1"/>
  <c r="K777" i="9" s="1" a="1"/>
  <c r="K777" i="9" s="1"/>
  <c r="K640" i="9" a="1"/>
  <c r="K640" i="9" s="1"/>
  <c r="K641" i="9" s="1" a="1"/>
  <c r="K641" i="9" s="1"/>
  <c r="K642" i="9" s="1" a="1"/>
  <c r="K642" i="9" s="1"/>
  <c r="K643" i="9" s="1" a="1"/>
  <c r="K643" i="9" s="1"/>
  <c r="L1034" i="9"/>
  <c r="K1067" i="9" a="1"/>
  <c r="K1067" i="9" s="1"/>
  <c r="K2219" i="9" a="1"/>
  <c r="K2219" i="9" s="1"/>
  <c r="K2220" i="9" s="1" a="1"/>
  <c r="K2220" i="9" s="1"/>
  <c r="K2221" i="9" s="1" a="1"/>
  <c r="K2221" i="9" s="1"/>
  <c r="K2407" i="9" a="1"/>
  <c r="K2407" i="9" s="1"/>
  <c r="K2408" i="9" s="1" a="1"/>
  <c r="K2408" i="9" s="1"/>
  <c r="K2409" i="9" s="1" a="1"/>
  <c r="K2409" i="9" s="1"/>
  <c r="K2410" i="9" s="1" a="1"/>
  <c r="K2410" i="9" s="1"/>
  <c r="K2411" i="9" s="1" a="1"/>
  <c r="K2411" i="9" s="1"/>
  <c r="K2460" i="9" a="1"/>
  <c r="K2460" i="9" s="1"/>
  <c r="K2461" i="9" s="1" a="1"/>
  <c r="K2461" i="9" s="1"/>
  <c r="K2462" i="9" s="1" a="1"/>
  <c r="K2462" i="9" s="1"/>
  <c r="K2463" i="9" s="1" a="1"/>
  <c r="K2463" i="9" s="1"/>
  <c r="K2464" i="9" s="1" a="1"/>
  <c r="K2464" i="9" s="1"/>
  <c r="K2465" i="9" s="1" a="1"/>
  <c r="K2465" i="9" s="1"/>
  <c r="L178" i="9"/>
  <c r="L503" i="9"/>
  <c r="K1171" i="9" a="1"/>
  <c r="K1171" i="9" s="1"/>
  <c r="L1173" i="9" s="1"/>
  <c r="K1809" i="9" a="1"/>
  <c r="K1809" i="9" s="1"/>
  <c r="K1810" i="9" s="1" a="1"/>
  <c r="K1810" i="9" s="1"/>
  <c r="K1811" i="9" s="1" a="1"/>
  <c r="K1811" i="9" s="1"/>
  <c r="K1812" i="9" s="1" a="1"/>
  <c r="K1812" i="9" s="1"/>
  <c r="K1813" i="9" s="1" a="1"/>
  <c r="K1813" i="9" s="1"/>
  <c r="K1814" i="9" s="1" a="1"/>
  <c r="K1814" i="9" s="1"/>
  <c r="K1815" i="9" s="1" a="1"/>
  <c r="K1815" i="9" s="1"/>
  <c r="K2028" i="9" a="1"/>
  <c r="K2028" i="9" s="1"/>
  <c r="K2029" i="9" s="1" a="1"/>
  <c r="K2029" i="9" s="1"/>
  <c r="K2030" i="9" s="1" a="1"/>
  <c r="K2030" i="9" s="1"/>
  <c r="K2031" i="9" s="1" a="1"/>
  <c r="K2031" i="9" s="1"/>
  <c r="K2032" i="9" s="1" a="1"/>
  <c r="K2032" i="9" s="1"/>
  <c r="K2033" i="9" s="1" a="1"/>
  <c r="K2033" i="9" s="1"/>
  <c r="K2034" i="9" s="1" a="1"/>
  <c r="K2034" i="9" s="1"/>
  <c r="K2035" i="9" s="1" a="1"/>
  <c r="K2035" i="9" s="1"/>
  <c r="K2036" i="9" s="1" a="1"/>
  <c r="K2036" i="9" s="1"/>
  <c r="L2212" i="9"/>
  <c r="L2654" i="9"/>
  <c r="K2902" i="9" a="1"/>
  <c r="K2902" i="9" s="1"/>
  <c r="L2904" i="9" s="1"/>
  <c r="K907" i="9" a="1"/>
  <c r="K907" i="9" s="1"/>
  <c r="K968" i="9" a="1"/>
  <c r="K968" i="9" s="1"/>
  <c r="K969" i="9" s="1" a="1"/>
  <c r="K969" i="9" s="1"/>
  <c r="K970" i="9" s="1" a="1"/>
  <c r="K970" i="9" s="1"/>
  <c r="K971" i="9" s="1" a="1"/>
  <c r="K971" i="9" s="1"/>
  <c r="K972" i="9" s="1" a="1"/>
  <c r="K972" i="9" s="1"/>
  <c r="K2791" i="9" a="1"/>
  <c r="K2791" i="9" s="1"/>
  <c r="K2792" i="9" s="1" a="1"/>
  <c r="K2792" i="9" s="1"/>
  <c r="K2793" i="9" s="1" a="1"/>
  <c r="K2793" i="9" s="1"/>
  <c r="K2794" i="9" s="1" a="1"/>
  <c r="K2794" i="9" s="1"/>
  <c r="K2795" i="9" s="1" a="1"/>
  <c r="K2795" i="9" s="1"/>
  <c r="K2796" i="9" s="1" a="1"/>
  <c r="K2796" i="9" s="1"/>
  <c r="K79" i="9" a="1"/>
  <c r="K79" i="9" s="1"/>
  <c r="K80" i="9" s="1" a="1"/>
  <c r="K80" i="9" s="1"/>
  <c r="K81" i="9" s="1" a="1"/>
  <c r="K81" i="9" s="1"/>
  <c r="K82" i="9" s="1" a="1"/>
  <c r="K82" i="9" s="1"/>
  <c r="L37" i="9"/>
  <c r="K279" i="9" a="1"/>
  <c r="K279" i="9" s="1"/>
  <c r="K280" i="9" s="1" a="1"/>
  <c r="K280" i="9" s="1"/>
  <c r="K281" i="9" s="1" a="1"/>
  <c r="K281" i="9" s="1"/>
  <c r="K463" i="9" a="1"/>
  <c r="K463" i="9" s="1"/>
  <c r="K464" i="9" s="1" a="1"/>
  <c r="K464" i="9" s="1"/>
  <c r="K465" i="9" s="1" a="1"/>
  <c r="K465" i="9" s="1"/>
  <c r="K466" i="9" s="1" a="1"/>
  <c r="K466" i="9" s="1"/>
  <c r="K467" i="9" s="1" a="1"/>
  <c r="K467" i="9" s="1"/>
  <c r="K1877" i="9" a="1"/>
  <c r="K1877" i="9" s="1"/>
  <c r="K1878" i="9" s="1" a="1"/>
  <c r="K1878" i="9" s="1"/>
  <c r="K1879" i="9" s="1" a="1"/>
  <c r="K1879" i="9" s="1"/>
  <c r="K1880" i="9" s="1" a="1"/>
  <c r="K1880" i="9" s="1"/>
  <c r="K1881" i="9" s="1" a="1"/>
  <c r="K1881" i="9" s="1"/>
  <c r="K1882" i="9" s="1" a="1"/>
  <c r="K1882" i="9" s="1"/>
  <c r="K2125" i="9" a="1"/>
  <c r="K2125" i="9" s="1"/>
  <c r="K2126" i="9" s="1" a="1"/>
  <c r="K2126" i="9" s="1"/>
  <c r="K2127" i="9" s="1" a="1"/>
  <c r="K2127" i="9" s="1"/>
  <c r="K2128" i="9" s="1" a="1"/>
  <c r="K2128" i="9" s="1"/>
  <c r="K2129" i="9" s="1" a="1"/>
  <c r="K2129" i="9" s="1"/>
  <c r="K2130" i="9" s="1" a="1"/>
  <c r="K2130" i="9" s="1"/>
  <c r="K2131" i="9" s="1" a="1"/>
  <c r="K2131" i="9" s="1"/>
  <c r="K2132" i="9" s="1" a="1"/>
  <c r="K2132" i="9" s="1"/>
  <c r="K2133" i="9" s="1" a="1"/>
  <c r="K2133" i="9" s="1"/>
  <c r="K2134" i="9" s="1" a="1"/>
  <c r="K2134" i="9" s="1"/>
  <c r="K2135" i="9" s="1" a="1"/>
  <c r="K2135" i="9" s="1"/>
  <c r="K2136" i="9" s="1" a="1"/>
  <c r="K2136" i="9" s="1"/>
  <c r="K2270" i="9" a="1"/>
  <c r="K2270" i="9" s="1"/>
  <c r="K2271" i="9" s="1" a="1"/>
  <c r="K2271" i="9" s="1"/>
  <c r="K2272" i="9" s="1" a="1"/>
  <c r="K2272" i="9" s="1"/>
  <c r="K2273" i="9" s="1" a="1"/>
  <c r="K2273" i="9" s="1"/>
  <c r="K1102" i="9" a="1"/>
  <c r="K1102" i="9" s="1"/>
  <c r="K1103" i="9" s="1" a="1"/>
  <c r="K1103" i="9" s="1"/>
  <c r="K1104" i="9" s="1" a="1"/>
  <c r="K1104" i="9" s="1"/>
  <c r="K1105" i="9" s="1" a="1"/>
  <c r="K1105" i="9" s="1"/>
  <c r="K2004" i="9" a="1"/>
  <c r="K2004" i="9" s="1"/>
  <c r="K2005" i="9" s="1" a="1"/>
  <c r="K2005" i="9" s="1"/>
  <c r="K2006" i="9" s="1" a="1"/>
  <c r="K2006" i="9" s="1"/>
  <c r="K2007" i="9" s="1" a="1"/>
  <c r="K2007" i="9" s="1"/>
  <c r="L2009" i="9" s="1"/>
  <c r="K2535" i="9" a="1"/>
  <c r="K2535" i="9" s="1"/>
  <c r="K2536" i="9" s="1" a="1"/>
  <c r="K2536" i="9" s="1"/>
  <c r="K2537" i="9" s="1" a="1"/>
  <c r="K2537" i="9" s="1"/>
  <c r="K2538" i="9" s="1" a="1"/>
  <c r="K2538" i="9" s="1"/>
  <c r="K2739" i="9" a="1"/>
  <c r="K2739" i="9" s="1"/>
  <c r="K2740" i="9" s="1" a="1"/>
  <c r="K2740" i="9" s="1"/>
  <c r="K2741" i="9" s="1" a="1"/>
  <c r="K2741" i="9" s="1"/>
  <c r="K2742" i="9" s="1" a="1"/>
  <c r="K2742" i="9" s="1"/>
  <c r="K2743" i="9" s="1" a="1"/>
  <c r="K2743" i="9" s="1"/>
  <c r="K2744" i="9" s="1" a="1"/>
  <c r="K2744" i="9" s="1"/>
  <c r="K2745" i="9" s="1" a="1"/>
  <c r="K2745" i="9" s="1"/>
  <c r="K2746" i="9" s="1" a="1"/>
  <c r="K2746" i="9" s="1"/>
  <c r="K2747" i="9" s="1" a="1"/>
  <c r="K2747" i="9" s="1"/>
  <c r="L2709" i="9"/>
  <c r="K150" i="9" a="1"/>
  <c r="K150" i="9" s="1"/>
  <c r="L152" i="9" s="1"/>
  <c r="K883" i="9" a="1"/>
  <c r="K883" i="9" s="1"/>
  <c r="K884" i="9" s="1" a="1"/>
  <c r="K884" i="9" s="1"/>
  <c r="K1078" i="9" a="1"/>
  <c r="K1078" i="9" s="1"/>
  <c r="K1079" i="9" s="1" a="1"/>
  <c r="K1079" i="9" s="1"/>
  <c r="K1720" i="9" a="1"/>
  <c r="K1720" i="9" s="1"/>
  <c r="K1721" i="9" s="1" a="1"/>
  <c r="K1721" i="9" s="1"/>
  <c r="K1722" i="9" s="1" a="1"/>
  <c r="K1722" i="9" s="1"/>
  <c r="K1723" i="9" s="1" a="1"/>
  <c r="K1723" i="9" s="1"/>
  <c r="K1724" i="9" s="1" a="1"/>
  <c r="K1724" i="9" s="1"/>
  <c r="K1725" i="9" s="1" a="1"/>
  <c r="K1725" i="9" s="1"/>
  <c r="K1726" i="9" s="1" a="1"/>
  <c r="K1726" i="9" s="1"/>
  <c r="K1727" i="9" s="1" a="1"/>
  <c r="K1727" i="9" s="1"/>
  <c r="K1728" i="9" s="1" a="1"/>
  <c r="K1728" i="9" s="1"/>
  <c r="K2043" i="9" a="1"/>
  <c r="K2043" i="9" s="1"/>
  <c r="K2044" i="9" s="1" a="1"/>
  <c r="K2044" i="9" s="1"/>
  <c r="K2045" i="9" s="1" a="1"/>
  <c r="K2045" i="9" s="1"/>
  <c r="K2046" i="9" s="1" a="1"/>
  <c r="K2046" i="9" s="1"/>
  <c r="L330" i="9"/>
  <c r="K1492" i="9" a="1"/>
  <c r="K1492" i="9" s="1"/>
  <c r="K1493" i="9" s="1" a="1"/>
  <c r="K1493" i="9" s="1"/>
  <c r="K1494" i="9" s="1" a="1"/>
  <c r="K1494" i="9" s="1"/>
  <c r="K1495" i="9" s="1" a="1"/>
  <c r="K1495" i="9" s="1"/>
  <c r="K1496" i="9" s="1" a="1"/>
  <c r="K1496" i="9" s="1"/>
  <c r="K1899" i="9" a="1"/>
  <c r="K1899" i="9" s="1"/>
  <c r="K1900" i="9" s="1" a="1"/>
  <c r="K1900" i="9" s="1"/>
  <c r="K1901" i="9" s="1" a="1"/>
  <c r="K1901" i="9" s="1"/>
  <c r="K1902" i="9" s="1" a="1"/>
  <c r="K1902" i="9" s="1"/>
  <c r="K1903" i="9" s="1" a="1"/>
  <c r="K1903" i="9" s="1"/>
  <c r="K1904" i="9" s="1" a="1"/>
  <c r="K1904" i="9" s="1"/>
  <c r="L1906" i="9" s="1"/>
  <c r="K87" i="9" a="1"/>
  <c r="K87" i="9" s="1"/>
  <c r="K88" i="9" s="1" a="1"/>
  <c r="K88" i="9" s="1"/>
  <c r="K89" i="9" s="1" a="1"/>
  <c r="K89" i="9" s="1"/>
  <c r="K90" i="9" s="1" a="1"/>
  <c r="K90" i="9" s="1"/>
  <c r="K91" i="9" s="1" a="1"/>
  <c r="K91" i="9" s="1"/>
  <c r="K92" i="9" s="1" a="1"/>
  <c r="K92" i="9" s="1"/>
  <c r="L656" i="9"/>
  <c r="K1574" i="9" a="1"/>
  <c r="K1574" i="9" s="1"/>
  <c r="K1575" i="9" s="1" a="1"/>
  <c r="K1575" i="9" s="1"/>
  <c r="K1576" i="9" s="1" a="1"/>
  <c r="K1576" i="9" s="1"/>
  <c r="K1577" i="9" s="1" a="1"/>
  <c r="K1577" i="9" s="1"/>
  <c r="K1578" i="9" s="1" a="1"/>
  <c r="K1578" i="9" s="1"/>
  <c r="K1579" i="9" s="1" a="1"/>
  <c r="K1579" i="9" s="1"/>
  <c r="L1604" i="9"/>
  <c r="K1925" i="9" a="1"/>
  <c r="K1925" i="9" s="1"/>
  <c r="K1926" i="9" s="1" a="1"/>
  <c r="K1926" i="9" s="1"/>
  <c r="K1927" i="9" s="1" a="1"/>
  <c r="K1927" i="9" s="1"/>
  <c r="K1928" i="9" s="1" a="1"/>
  <c r="K1928" i="9" s="1"/>
  <c r="L1998" i="9"/>
  <c r="L2107" i="9"/>
  <c r="L2514" i="9"/>
  <c r="K2151" i="9" a="1"/>
  <c r="K2151" i="9" s="1"/>
  <c r="K2152" i="9" s="1" a="1"/>
  <c r="K2152" i="9" s="1"/>
  <c r="K2153" i="9" s="1" a="1"/>
  <c r="K2153" i="9" s="1"/>
  <c r="K2154" i="9" s="1" a="1"/>
  <c r="K2154" i="9" s="1"/>
  <c r="K2481" i="9" a="1"/>
  <c r="K2481" i="9" s="1"/>
  <c r="K2482" i="9" s="1" a="1"/>
  <c r="K2482" i="9" s="1"/>
  <c r="K2483" i="9" s="1" a="1"/>
  <c r="K2483" i="9" s="1"/>
  <c r="K2484" i="9" s="1" a="1"/>
  <c r="K2484" i="9" s="1"/>
  <c r="K2485" i="9" s="1" a="1"/>
  <c r="K2485" i="9" s="1"/>
  <c r="K2486" i="9" s="1" a="1"/>
  <c r="K2486" i="9" s="1"/>
  <c r="K2487" i="9" s="1" a="1"/>
  <c r="K2487" i="9" s="1"/>
  <c r="L2478" i="9"/>
  <c r="L132" i="9"/>
  <c r="L824" i="9"/>
  <c r="L925" i="9"/>
  <c r="K193" i="9" a="1"/>
  <c r="K193" i="9" s="1"/>
  <c r="K194" i="9" s="1" a="1"/>
  <c r="K194" i="9" s="1"/>
  <c r="K195" i="9" s="1" a="1"/>
  <c r="K195" i="9" s="1"/>
  <c r="K196" i="9" s="1" a="1"/>
  <c r="K196" i="9" s="1"/>
  <c r="K197" i="9" s="1" a="1"/>
  <c r="K197" i="9" s="1"/>
  <c r="L224" i="9"/>
  <c r="L1374" i="9"/>
  <c r="K1890" i="9" a="1"/>
  <c r="K1890" i="9" s="1"/>
  <c r="K1891" i="9" s="1" a="1"/>
  <c r="K1891" i="9" s="1"/>
  <c r="K1892" i="9" s="1" a="1"/>
  <c r="K1892" i="9" s="1"/>
  <c r="K1893" i="9" s="1" a="1"/>
  <c r="K1893" i="9" s="1"/>
  <c r="K1832" i="9" a="1"/>
  <c r="K1832" i="9" s="1"/>
  <c r="K1833" i="9" s="1" a="1"/>
  <c r="K1833" i="9" s="1"/>
  <c r="K1834" i="9" s="1" a="1"/>
  <c r="K1834" i="9" s="1"/>
  <c r="K1835" i="9" s="1" a="1"/>
  <c r="K1835" i="9" s="1"/>
  <c r="L1957" i="9"/>
  <c r="L1859" i="9"/>
  <c r="L2256" i="9"/>
  <c r="L2425" i="9"/>
  <c r="L2527" i="9"/>
  <c r="L2376" i="9"/>
  <c r="L2188" i="9"/>
  <c r="L2699" i="9"/>
  <c r="K2873" i="9" a="1"/>
  <c r="K2873" i="9" s="1"/>
  <c r="K2874" i="9" s="1" a="1"/>
  <c r="K2874" i="9" s="1"/>
  <c r="K2875" i="9" s="1" a="1"/>
  <c r="K2875" i="9" s="1"/>
  <c r="L16" i="9"/>
  <c r="L560" i="9"/>
  <c r="K20" i="9" a="1"/>
  <c r="K20" i="9" s="1"/>
  <c r="K21" i="9" s="1" a="1"/>
  <c r="K21" i="9" s="1"/>
  <c r="K22" i="9" s="1" a="1"/>
  <c r="K22" i="9" s="1"/>
  <c r="L1746" i="9"/>
  <c r="K1976" i="9" a="1"/>
  <c r="K1976" i="9" s="1"/>
  <c r="K1977" i="9" s="1" a="1"/>
  <c r="K1977" i="9" s="1"/>
  <c r="K1978" i="9" s="1" a="1"/>
  <c r="K1978" i="9" s="1"/>
  <c r="K1979" i="9" s="1" a="1"/>
  <c r="K1979" i="9" s="1"/>
  <c r="K1980" i="9" s="1" a="1"/>
  <c r="K1980" i="9" s="1"/>
  <c r="K1981" i="9" s="1" a="1"/>
  <c r="K1981" i="9" s="1"/>
  <c r="K1982" i="9" s="1" a="1"/>
  <c r="K1982" i="9" s="1"/>
  <c r="K1983" i="9" s="1" a="1"/>
  <c r="K1983" i="9" s="1"/>
  <c r="L2329" i="9"/>
  <c r="L2721" i="9"/>
  <c r="L703" i="9"/>
  <c r="L951" i="9"/>
  <c r="K62" i="9" a="1"/>
  <c r="K62" i="9" s="1"/>
  <c r="L64" i="9" s="1"/>
  <c r="K1313" i="9" a="1"/>
  <c r="K1313" i="9" s="1"/>
  <c r="K1314" i="9" s="1" a="1"/>
  <c r="K1314" i="9" s="1"/>
  <c r="K1315" i="9" s="1" a="1"/>
  <c r="K1315" i="9" s="1"/>
  <c r="K1316" i="9" s="1" a="1"/>
  <c r="K1316" i="9" s="1"/>
  <c r="K1317" i="9" s="1" a="1"/>
  <c r="K1317" i="9" s="1"/>
  <c r="K1318" i="9" s="1" a="1"/>
  <c r="K1318" i="9" s="1"/>
  <c r="L1213" i="9"/>
  <c r="K1525" i="9" a="1"/>
  <c r="K1525" i="9" s="1"/>
  <c r="K1526" i="9" s="1" a="1"/>
  <c r="K1526" i="9" s="1"/>
  <c r="K1527" i="9" s="1" a="1"/>
  <c r="K1527" i="9" s="1"/>
  <c r="K1528" i="9" s="1" a="1"/>
  <c r="K1528" i="9" s="1"/>
  <c r="K1529" i="9" s="1" a="1"/>
  <c r="K1529" i="9" s="1"/>
  <c r="K1530" i="9" s="1" a="1"/>
  <c r="K1530" i="9" s="1"/>
  <c r="K1531" i="9" s="1" a="1"/>
  <c r="K1531" i="9" s="1"/>
  <c r="K2090" i="9" a="1"/>
  <c r="K2090" i="9" s="1"/>
  <c r="K2091" i="9" s="1" a="1"/>
  <c r="K2091" i="9" s="1"/>
  <c r="K2092" i="9" s="1" a="1"/>
  <c r="K2092" i="9" s="1"/>
  <c r="K2093" i="9" s="1" a="1"/>
  <c r="K2093" i="9" s="1"/>
  <c r="K2094" i="9" s="1" a="1"/>
  <c r="K2094" i="9" s="1"/>
  <c r="K2095" i="9" s="1" a="1"/>
  <c r="K2095" i="9" s="1"/>
  <c r="K2096" i="9" s="1" a="1"/>
  <c r="K2096" i="9" s="1"/>
  <c r="K2097" i="9" s="1" a="1"/>
  <c r="K2097" i="9" s="1"/>
  <c r="K2141" i="9" a="1"/>
  <c r="K2141" i="9" s="1"/>
  <c r="K2142" i="9" s="1" a="1"/>
  <c r="K2142" i="9" s="1"/>
  <c r="K2143" i="9" s="1" a="1"/>
  <c r="K2143" i="9" s="1"/>
  <c r="K2144" i="9" s="1" a="1"/>
  <c r="K2144" i="9" s="1"/>
  <c r="K2145" i="9" s="1" a="1"/>
  <c r="K2145" i="9" s="1"/>
  <c r="L2076" i="9"/>
  <c r="K2226" i="9" a="1"/>
  <c r="K2226" i="9" s="1"/>
  <c r="K2227" i="9" s="1" a="1"/>
  <c r="K2227" i="9" s="1"/>
  <c r="K2228" i="9" s="1" a="1"/>
  <c r="K2228" i="9" s="1"/>
  <c r="K2229" i="9" s="1" a="1"/>
  <c r="K2229" i="9" s="1"/>
  <c r="K2230" i="9" s="1" a="1"/>
  <c r="K2230" i="9" s="1"/>
  <c r="K2231" i="9" s="1" a="1"/>
  <c r="K2231" i="9" s="1"/>
  <c r="K2232" i="9" s="1" a="1"/>
  <c r="K2232" i="9" s="1"/>
  <c r="L2288" i="9"/>
  <c r="K2429" i="9" a="1"/>
  <c r="K2429" i="9" s="1"/>
  <c r="K2801" i="9" a="1"/>
  <c r="K2801" i="9" s="1"/>
  <c r="K2802" i="9" s="1" a="1"/>
  <c r="K2802" i="9" s="1"/>
  <c r="K2803" i="9" s="1" a="1"/>
  <c r="K2803" i="9" s="1"/>
  <c r="K2804" i="9" s="1" a="1"/>
  <c r="K2804" i="9" s="1"/>
  <c r="K2805" i="9" s="1" a="1"/>
  <c r="K2805" i="9" s="1"/>
  <c r="K2806" i="9" s="1" a="1"/>
  <c r="K2806" i="9" s="1"/>
  <c r="L2894" i="9"/>
  <c r="L666" i="9"/>
  <c r="K393" i="9" a="1"/>
  <c r="K393" i="9" s="1"/>
  <c r="K394" i="9" s="1" a="1"/>
  <c r="K394" i="9" s="1"/>
  <c r="K395" i="9" s="1" a="1"/>
  <c r="K395" i="9" s="1"/>
  <c r="K396" i="9" s="1" a="1"/>
  <c r="K396" i="9" s="1"/>
  <c r="K507" i="9" a="1"/>
  <c r="K507" i="9" s="1"/>
  <c r="K508" i="9" s="1" a="1"/>
  <c r="K508" i="9" s="1"/>
  <c r="K509" i="9" s="1" a="1"/>
  <c r="K509" i="9" s="1"/>
  <c r="K510" i="9" s="1" a="1"/>
  <c r="K510" i="9" s="1"/>
  <c r="K511" i="9" s="1" a="1"/>
  <c r="K511" i="9" s="1"/>
  <c r="K512" i="9" s="1" a="1"/>
  <c r="K512" i="9" s="1"/>
  <c r="K513" i="9" s="1" a="1"/>
  <c r="K513" i="9" s="1"/>
  <c r="K739" i="9" a="1"/>
  <c r="K739" i="9" s="1"/>
  <c r="K740" i="9" s="1" a="1"/>
  <c r="K740" i="9" s="1"/>
  <c r="K741" i="9" s="1" a="1"/>
  <c r="K741" i="9" s="1"/>
  <c r="L720" i="9"/>
  <c r="K1217" i="9" a="1"/>
  <c r="K1217" i="9" s="1"/>
  <c r="K1218" i="9" s="1" a="1"/>
  <c r="K1218" i="9" s="1"/>
  <c r="K1219" i="9" s="1" a="1"/>
  <c r="K1219" i="9" s="1"/>
  <c r="K1220" i="9" s="1" a="1"/>
  <c r="K1220" i="9" s="1"/>
  <c r="K1760" i="9" a="1"/>
  <c r="K1760" i="9" s="1"/>
  <c r="K1761" i="9" s="1" a="1"/>
  <c r="K1761" i="9" s="1"/>
  <c r="K1762" i="9" s="1" a="1"/>
  <c r="K1762" i="9" s="1"/>
  <c r="K1763" i="9" s="1" a="1"/>
  <c r="K1763" i="9" s="1"/>
  <c r="K1764" i="9" s="1" a="1"/>
  <c r="K1764" i="9" s="1"/>
  <c r="K1765" i="9" s="1" a="1"/>
  <c r="K1765" i="9" s="1"/>
  <c r="K1766" i="9" s="1" a="1"/>
  <c r="K1766" i="9" s="1"/>
  <c r="K1767" i="9" s="1" a="1"/>
  <c r="K1767" i="9" s="1"/>
  <c r="K1768" i="9" s="1" a="1"/>
  <c r="K1768" i="9" s="1"/>
  <c r="K2052" i="9" a="1"/>
  <c r="K2052" i="9" s="1"/>
  <c r="K2053" i="9" s="1" a="1"/>
  <c r="K2053" i="9" s="1"/>
  <c r="K2054" i="9" s="1" a="1"/>
  <c r="K2054" i="9" s="1"/>
  <c r="K2055" i="9" s="1" a="1"/>
  <c r="K2055" i="9" s="1"/>
  <c r="K2056" i="9" s="1" a="1"/>
  <c r="K2056" i="9" s="1"/>
  <c r="K2057" i="9" s="1" a="1"/>
  <c r="K2057" i="9" s="1"/>
  <c r="K2058" i="9" s="1" a="1"/>
  <c r="K2058" i="9" s="1"/>
  <c r="K2059" i="9" s="1" a="1"/>
  <c r="K2059" i="9" s="1"/>
  <c r="K2195" i="9" a="1"/>
  <c r="K2195" i="9" s="1"/>
  <c r="K2196" i="9" s="1" a="1"/>
  <c r="K2196" i="9" s="1"/>
  <c r="K2197" i="9" s="1" a="1"/>
  <c r="K2197" i="9" s="1"/>
  <c r="K2198" i="9" s="1" a="1"/>
  <c r="K2198" i="9" s="1"/>
  <c r="K2199" i="9" s="1" a="1"/>
  <c r="K2199" i="9" s="1"/>
  <c r="K2200" i="9" s="1" a="1"/>
  <c r="K2200" i="9" s="1"/>
  <c r="L2500" i="9"/>
  <c r="L2344" i="9"/>
  <c r="K2258" i="9" a="1"/>
  <c r="K2258" i="9" s="1"/>
  <c r="K2259" i="9" s="1" a="1"/>
  <c r="K2259" i="9" s="1"/>
  <c r="K2260" i="9" s="1" a="1"/>
  <c r="K2260" i="9" s="1"/>
  <c r="K2261" i="9" s="1" a="1"/>
  <c r="K2261" i="9" s="1"/>
  <c r="K2262" i="9" s="1" a="1"/>
  <c r="K2262" i="9" s="1"/>
  <c r="K2263" i="9" s="1" a="1"/>
  <c r="K2263" i="9" s="1"/>
  <c r="K2264" i="9" s="1" a="1"/>
  <c r="K2264" i="9" s="1"/>
  <c r="L2247" i="9"/>
  <c r="L1095" i="9"/>
  <c r="L162" i="9"/>
  <c r="L568" i="9"/>
  <c r="K249" i="9" a="1"/>
  <c r="K249" i="9" s="1"/>
  <c r="K250" i="9" s="1" a="1"/>
  <c r="K250" i="9" s="1"/>
  <c r="K251" i="9" s="1" a="1"/>
  <c r="K251" i="9" s="1"/>
  <c r="K252" i="9" s="1" a="1"/>
  <c r="K252" i="9" s="1"/>
  <c r="L766" i="9"/>
  <c r="L1149" i="9"/>
  <c r="K1343" i="9" a="1"/>
  <c r="K1343" i="9" s="1"/>
  <c r="K1344" i="9" s="1" a="1"/>
  <c r="K1344" i="9" s="1"/>
  <c r="K1345" i="9" s="1" a="1"/>
  <c r="K1345" i="9" s="1"/>
  <c r="L1307" i="9"/>
  <c r="L1871" i="9"/>
  <c r="L2172" i="9"/>
  <c r="L2591" i="9"/>
  <c r="K2307" i="9" a="1"/>
  <c r="K2307" i="9" s="1"/>
  <c r="K2308" i="9" s="1" a="1"/>
  <c r="K2308" i="9" s="1"/>
  <c r="K2309" i="9" s="1" a="1"/>
  <c r="K2309" i="9" s="1"/>
  <c r="K2310" i="9" s="1" a="1"/>
  <c r="K2310" i="9" s="1"/>
  <c r="K2311" i="9" s="1" a="1"/>
  <c r="K2311" i="9" s="1"/>
  <c r="K2312" i="9" s="1" a="1"/>
  <c r="K2312" i="9" s="1"/>
  <c r="K2313" i="9" s="1" a="1"/>
  <c r="K2313" i="9" s="1"/>
  <c r="K2834" i="9" a="1"/>
  <c r="K2834" i="9" s="1"/>
  <c r="K2835" i="9" s="1" a="1"/>
  <c r="K2835" i="9" s="1"/>
  <c r="K2836" i="9" s="1" a="1"/>
  <c r="K2836" i="9" s="1"/>
  <c r="K2837" i="9" s="1" a="1"/>
  <c r="K2837" i="9" s="1"/>
  <c r="K2838" i="9" s="1" a="1"/>
  <c r="K2838" i="9" s="1"/>
  <c r="K2839" i="9" s="1" a="1"/>
  <c r="K2839" i="9" s="1"/>
  <c r="K2840" i="9" s="1" a="1"/>
  <c r="K2840" i="9" s="1"/>
  <c r="L837" i="9"/>
  <c r="L211" i="9"/>
  <c r="L802" i="9"/>
  <c r="L298" i="9"/>
  <c r="K49" i="9" a="1"/>
  <c r="K49" i="9" s="1"/>
  <c r="K50" i="9" s="1" a="1"/>
  <c r="K50" i="9" s="1"/>
  <c r="K51" i="9" s="1" a="1"/>
  <c r="K51" i="9" s="1"/>
  <c r="K52" i="9" s="1" a="1"/>
  <c r="K52" i="9" s="1"/>
  <c r="L144" i="9"/>
  <c r="L266" i="9"/>
  <c r="L434" i="9"/>
  <c r="L423" i="9"/>
  <c r="L444" i="9"/>
  <c r="K447" i="9" a="1"/>
  <c r="K447" i="9" s="1"/>
  <c r="K448" i="9" s="1" a="1"/>
  <c r="K448" i="9" s="1"/>
  <c r="K449" i="9" s="1" a="1"/>
  <c r="K449" i="9" s="1"/>
  <c r="K450" i="9" s="1" a="1"/>
  <c r="K450" i="9" s="1"/>
  <c r="K451" i="9" s="1" a="1"/>
  <c r="K451" i="9" s="1"/>
  <c r="K452" i="9" s="1" a="1"/>
  <c r="K452" i="9" s="1"/>
  <c r="K453" i="9" s="1" a="1"/>
  <c r="K453" i="9" s="1"/>
  <c r="K454" i="9" s="1" a="1"/>
  <c r="K454" i="9" s="1"/>
  <c r="K455" i="9" s="1" a="1"/>
  <c r="K455" i="9" s="1"/>
  <c r="K456" i="9" s="1" a="1"/>
  <c r="K456" i="9" s="1"/>
  <c r="L634" i="9"/>
  <c r="K1268" i="9" a="1"/>
  <c r="K1268" i="9" s="1"/>
  <c r="K1269" i="9" s="1" a="1"/>
  <c r="K1269" i="9" s="1"/>
  <c r="K1270" i="9" s="1" a="1"/>
  <c r="K1270" i="9" s="1"/>
  <c r="K1271" i="9" s="1" a="1"/>
  <c r="K1271" i="9" s="1"/>
  <c r="K1272" i="9" s="1" a="1"/>
  <c r="K1272" i="9" s="1"/>
  <c r="K1273" i="9" s="1" a="1"/>
  <c r="K1273" i="9" s="1"/>
  <c r="K1274" i="9" s="1" a="1"/>
  <c r="K1274" i="9" s="1"/>
  <c r="K1275" i="9" s="1" a="1"/>
  <c r="K1275" i="9" s="1"/>
  <c r="L1333" i="9"/>
  <c r="L1300" i="9"/>
  <c r="L1920" i="9"/>
  <c r="L1848" i="9"/>
  <c r="L1970" i="9"/>
  <c r="L2760" i="9"/>
  <c r="L2854" i="9"/>
  <c r="L246" i="9"/>
  <c r="K406" i="9" a="1"/>
  <c r="K406" i="9" s="1"/>
  <c r="K407" i="9" s="1" a="1"/>
  <c r="K407" i="9" s="1"/>
  <c r="K408" i="9" s="1" a="1"/>
  <c r="K408" i="9" s="1"/>
  <c r="K409" i="9" s="1" a="1"/>
  <c r="K409" i="9" s="1"/>
  <c r="L273" i="9"/>
  <c r="K483" i="9" a="1"/>
  <c r="K483" i="9" s="1"/>
  <c r="K484" i="9" s="1" a="1"/>
  <c r="K484" i="9" s="1"/>
  <c r="K485" i="9" s="1" a="1"/>
  <c r="K485" i="9" s="1"/>
  <c r="K486" i="9" s="1" a="1"/>
  <c r="K486" i="9" s="1"/>
  <c r="K487" i="9" s="1" a="1"/>
  <c r="K487" i="9" s="1"/>
  <c r="K488" i="9" s="1" a="1"/>
  <c r="K488" i="9" s="1"/>
  <c r="K489" i="9" s="1" a="1"/>
  <c r="K489" i="9" s="1"/>
  <c r="L582" i="9"/>
  <c r="K520" i="9" a="1"/>
  <c r="K520" i="9" s="1"/>
  <c r="K521" i="9" s="1" a="1"/>
  <c r="K521" i="9" s="1"/>
  <c r="K522" i="9" s="1" a="1"/>
  <c r="K522" i="9" s="1"/>
  <c r="K523" i="9" s="1" a="1"/>
  <c r="K523" i="9" s="1"/>
  <c r="K524" i="9" s="1" a="1"/>
  <c r="K524" i="9" s="1"/>
  <c r="L897" i="9"/>
  <c r="L1432" i="9"/>
  <c r="L1593" i="9"/>
  <c r="L2787" i="9"/>
  <c r="L689" i="9"/>
  <c r="K1113" i="9" a="1"/>
  <c r="K1113" i="9" s="1"/>
  <c r="K1114" i="9" s="1" a="1"/>
  <c r="K1114" i="9" s="1"/>
  <c r="L2360" i="9"/>
  <c r="K2543" i="9" a="1"/>
  <c r="K2543" i="9" s="1"/>
  <c r="K2544" i="9" s="1" a="1"/>
  <c r="K2544" i="9" s="1"/>
  <c r="K2545" i="9" s="1" a="1"/>
  <c r="K2545" i="9" s="1"/>
  <c r="K2546" i="9" s="1" a="1"/>
  <c r="K2546" i="9" s="1"/>
  <c r="K2547" i="9" s="1" a="1"/>
  <c r="K2547" i="9" s="1"/>
  <c r="K2548" i="9" s="1" a="1"/>
  <c r="K2548" i="9" s="1"/>
  <c r="K2549" i="9" s="1" a="1"/>
  <c r="K2549" i="9" s="1"/>
  <c r="K2550" i="9" s="1" a="1"/>
  <c r="K2550" i="9" s="1"/>
  <c r="K2551" i="9" s="1" a="1"/>
  <c r="K2551" i="9" s="1"/>
  <c r="L2566" i="9"/>
  <c r="L122" i="9"/>
  <c r="K1820" i="9" a="1"/>
  <c r="K1820" i="9" s="1"/>
  <c r="K1821" i="9" s="1" a="1"/>
  <c r="K1821" i="9" s="1"/>
  <c r="K1822" i="9" s="1" a="1"/>
  <c r="K1822" i="9" s="1"/>
  <c r="K1823" i="9" s="1" a="1"/>
  <c r="K1823" i="9" s="1"/>
  <c r="K1824" i="9" s="1" a="1"/>
  <c r="K1824" i="9" s="1"/>
  <c r="K1825" i="9" s="1" a="1"/>
  <c r="K1825" i="9" s="1"/>
  <c r="K1826" i="9" s="1" a="1"/>
  <c r="K1826" i="9" s="1"/>
  <c r="K1827" i="9" s="1" a="1"/>
  <c r="K1827" i="9" s="1"/>
  <c r="K1936" i="9" a="1"/>
  <c r="K1936" i="9" s="1"/>
  <c r="K1937" i="9" s="1" a="1"/>
  <c r="K1937" i="9" s="1"/>
  <c r="K1938" i="9" s="1" a="1"/>
  <c r="K1938" i="9" s="1"/>
  <c r="K1939" i="9" s="1" a="1"/>
  <c r="K1939" i="9" s="1"/>
  <c r="K1940" i="9" s="1" a="1"/>
  <c r="K1940" i="9" s="1"/>
  <c r="K1941" i="9" s="1" a="1"/>
  <c r="K1941" i="9" s="1"/>
  <c r="K1942" i="9" s="1" a="1"/>
  <c r="K1942" i="9" s="1"/>
  <c r="L2621" i="9"/>
  <c r="L2686" i="9"/>
  <c r="K928" i="9" a="1"/>
  <c r="K928" i="9" s="1"/>
  <c r="K929" i="9" s="1" a="1"/>
  <c r="K929" i="9" s="1"/>
  <c r="K930" i="9" s="1" a="1"/>
  <c r="K930" i="9" s="1"/>
  <c r="K931" i="9" s="1" a="1"/>
  <c r="K931" i="9" s="1"/>
  <c r="K932" i="9" s="1" a="1"/>
  <c r="K932" i="9" s="1"/>
  <c r="K933" i="9" s="1" a="1"/>
  <c r="K933" i="9" s="1"/>
  <c r="K934" i="9" s="1" a="1"/>
  <c r="K934" i="9" s="1"/>
  <c r="L1736" i="9"/>
  <c r="L1791" i="9"/>
  <c r="K2569" i="9" a="1"/>
  <c r="K2569" i="9" s="1"/>
  <c r="K2570" i="9" s="1" a="1"/>
  <c r="K2570" i="9" s="1"/>
  <c r="K2571" i="9" s="1" a="1"/>
  <c r="K2571" i="9" s="1"/>
  <c r="K2572" i="9" s="1" a="1"/>
  <c r="K2572" i="9" s="1"/>
  <c r="K2573" i="9" s="1" a="1"/>
  <c r="K2573" i="9" s="1"/>
  <c r="K2574" i="9" s="1" a="1"/>
  <c r="K2574" i="9" s="1"/>
  <c r="K2575" i="9" s="1" a="1"/>
  <c r="K2575" i="9" s="1"/>
  <c r="K2576" i="9" s="1" a="1"/>
  <c r="K2576" i="9" s="1"/>
  <c r="K2577" i="9" s="1" a="1"/>
  <c r="K2577" i="9" s="1"/>
  <c r="L2822" i="9"/>
  <c r="L1571" i="9" l="1"/>
  <c r="K1797" i="9" a="1"/>
  <c r="K1797" i="9" s="1"/>
  <c r="K1798" i="9" s="1" a="1"/>
  <c r="K1798" i="9" s="1"/>
  <c r="K1799" i="9" s="1" a="1"/>
  <c r="K1799" i="9" s="1"/>
  <c r="K1800" i="9" s="1" a="1"/>
  <c r="K1800" i="9" s="1"/>
  <c r="K1801" i="9" s="1" a="1"/>
  <c r="K1801" i="9" s="1"/>
  <c r="L1476" i="9"/>
  <c r="L1462" i="9"/>
  <c r="L1448" i="9"/>
  <c r="K1359" i="9" a="1"/>
  <c r="K1359" i="9" s="1"/>
  <c r="K1360" i="9" s="1" a="1"/>
  <c r="K1360" i="9" s="1"/>
  <c r="K1285" i="9" a="1"/>
  <c r="K1285" i="9" s="1"/>
  <c r="K1286" i="9" s="1" a="1"/>
  <c r="K1286" i="9" s="1"/>
  <c r="K1287" i="9" s="1" a="1"/>
  <c r="K1287" i="9" s="1"/>
  <c r="L1289" i="9" s="1"/>
  <c r="K1248" i="9" a="1"/>
  <c r="K1248" i="9" s="1"/>
  <c r="K1249" i="9" s="1" a="1"/>
  <c r="K1249" i="9" s="1"/>
  <c r="K1233" i="9" a="1"/>
  <c r="K1233" i="9" s="1"/>
  <c r="K1234" i="9" s="1" a="1"/>
  <c r="K1234" i="9" s="1"/>
  <c r="K1195" i="9" a="1"/>
  <c r="K1195" i="9" s="1"/>
  <c r="K1196" i="9" s="1" a="1"/>
  <c r="K1196" i="9" s="1"/>
  <c r="K1139" i="9" a="1"/>
  <c r="K1139" i="9" s="1"/>
  <c r="L1141" i="9" s="1"/>
  <c r="K1115" i="9" a="1"/>
  <c r="K1115" i="9" s="1"/>
  <c r="K1116" i="9" s="1" a="1"/>
  <c r="K1116" i="9" s="1"/>
  <c r="K1117" i="9" s="1" a="1"/>
  <c r="K1117" i="9" s="1"/>
  <c r="K1118" i="9" s="1" a="1"/>
  <c r="K1118" i="9" s="1"/>
  <c r="K1119" i="9" s="1" a="1"/>
  <c r="K1119" i="9" s="1"/>
  <c r="K1080" i="9" a="1"/>
  <c r="K1080" i="9" s="1"/>
  <c r="K1081" i="9" s="1" a="1"/>
  <c r="K1081" i="9" s="1"/>
  <c r="K1082" i="9" s="1" a="1"/>
  <c r="K1082" i="9" s="1"/>
  <c r="K1068" i="9" a="1"/>
  <c r="K1068" i="9" s="1"/>
  <c r="K1069" i="9" s="1" a="1"/>
  <c r="K1069" i="9" s="1"/>
  <c r="K1070" i="9" s="1" a="1"/>
  <c r="K1070" i="9" s="1"/>
  <c r="L1072" i="9" s="1"/>
  <c r="K995" i="9" a="1"/>
  <c r="K995" i="9" s="1"/>
  <c r="K996" i="9" s="1" a="1"/>
  <c r="K996" i="9" s="1"/>
  <c r="K935" i="9" a="1"/>
  <c r="K935" i="9" s="1"/>
  <c r="K936" i="9" s="1" a="1"/>
  <c r="K936" i="9" s="1"/>
  <c r="K937" i="9" s="1" a="1"/>
  <c r="K937" i="9" s="1"/>
  <c r="K938" i="9" s="1" a="1"/>
  <c r="K938" i="9" s="1"/>
  <c r="K939" i="9" s="1" a="1"/>
  <c r="K939" i="9" s="1"/>
  <c r="K908" i="9" a="1"/>
  <c r="K908" i="9" s="1"/>
  <c r="K909" i="9" s="1" a="1"/>
  <c r="K909" i="9" s="1"/>
  <c r="K910" i="9" s="1" a="1"/>
  <c r="K910" i="9" s="1"/>
  <c r="K864" i="9" a="1"/>
  <c r="K864" i="9" s="1"/>
  <c r="L866" i="9" s="1"/>
  <c r="K851" i="9" a="1"/>
  <c r="K851" i="9" s="1"/>
  <c r="L853" i="9" s="1"/>
  <c r="K753" i="9" a="1"/>
  <c r="K753" i="9" s="1"/>
  <c r="L755" i="9" s="1"/>
  <c r="K728" i="9" a="1"/>
  <c r="K728" i="9" s="1"/>
  <c r="K606" i="9" a="1"/>
  <c r="K606" i="9" s="1"/>
  <c r="K607" i="9" s="1" a="1"/>
  <c r="K607" i="9" s="1"/>
  <c r="K490" i="9" a="1"/>
  <c r="K490" i="9" s="1"/>
  <c r="L492" i="9" s="1"/>
  <c r="K397" i="9" a="1"/>
  <c r="K397" i="9" s="1"/>
  <c r="K376" i="9" a="1"/>
  <c r="K376" i="9" s="1"/>
  <c r="K364" i="9" a="1"/>
  <c r="K364" i="9" s="1"/>
  <c r="K365" i="9" s="1" a="1"/>
  <c r="K365" i="9" s="1"/>
  <c r="K366" i="9" s="1" a="1"/>
  <c r="K366" i="9" s="1"/>
  <c r="L368" i="9" s="1"/>
  <c r="K350" i="9" a="1"/>
  <c r="K350" i="9" s="1"/>
  <c r="K351" i="9" s="1" a="1"/>
  <c r="K351" i="9" s="1"/>
  <c r="K352" i="9" s="1" a="1"/>
  <c r="K352" i="9" s="1"/>
  <c r="L354" i="9" s="1"/>
  <c r="K306" i="9" a="1"/>
  <c r="K306" i="9" s="1"/>
  <c r="K307" i="9" s="1" a="1"/>
  <c r="K307" i="9" s="1"/>
  <c r="L309" i="9" s="1"/>
  <c r="K282" i="9" a="1"/>
  <c r="K282" i="9" s="1"/>
  <c r="K232" i="9" a="1"/>
  <c r="K232" i="9" s="1"/>
  <c r="K233" i="9" s="1" a="1"/>
  <c r="K233" i="9" s="1"/>
  <c r="L235" i="9" s="1"/>
  <c r="K186" i="9" a="1"/>
  <c r="K186" i="9" s="1"/>
  <c r="K187" i="9" s="1" a="1"/>
  <c r="K187" i="9" s="1"/>
  <c r="K188" i="9" s="1" a="1"/>
  <c r="K188" i="9" s="1"/>
  <c r="L1715" i="9"/>
  <c r="K1675" i="9" a="1"/>
  <c r="K1675" i="9" s="1"/>
  <c r="K1676" i="9" s="1" a="1"/>
  <c r="K1676" i="9" s="1"/>
  <c r="K1677" i="9" s="1" a="1"/>
  <c r="K1677" i="9" s="1"/>
  <c r="K1678" i="9" s="1" a="1"/>
  <c r="K1678" i="9" s="1"/>
  <c r="K1679" i="9" s="1" a="1"/>
  <c r="K1679" i="9" s="1"/>
  <c r="K1680" i="9" s="1" a="1"/>
  <c r="K1680" i="9" s="1"/>
  <c r="K1681" i="9" s="1" a="1"/>
  <c r="K1681" i="9" s="1"/>
  <c r="L1522" i="9"/>
  <c r="L1485" i="9"/>
  <c r="K3338" i="9" a="1"/>
  <c r="K3338" i="9" s="1"/>
  <c r="K3339" i="9" s="1" a="1"/>
  <c r="K3339" i="9" s="1"/>
  <c r="K3340" i="9" s="1" a="1"/>
  <c r="K3340" i="9" s="1"/>
  <c r="K3341" i="9" s="1" a="1"/>
  <c r="K3341" i="9" s="1"/>
  <c r="K3342" i="9" s="1" a="1"/>
  <c r="K3342" i="9" s="1"/>
  <c r="L3281" i="9"/>
  <c r="L3266" i="9"/>
  <c r="L3221" i="9"/>
  <c r="L3189" i="9"/>
  <c r="L3132" i="9"/>
  <c r="L3118" i="9"/>
  <c r="L3090" i="9"/>
  <c r="L3080" i="9"/>
  <c r="L3054" i="9"/>
  <c r="K3023" i="9" a="1"/>
  <c r="K3023" i="9" s="1"/>
  <c r="K3024" i="9" s="1" a="1"/>
  <c r="K3024" i="9" s="1"/>
  <c r="K3025" i="9" s="1" a="1"/>
  <c r="K3025" i="9" s="1"/>
  <c r="K3026" i="9" s="1" a="1"/>
  <c r="K3026" i="9" s="1"/>
  <c r="K3027" i="9" s="1" a="1"/>
  <c r="K3027" i="9" s="1"/>
  <c r="L2992" i="9"/>
  <c r="L2938" i="9"/>
  <c r="L2926" i="9"/>
  <c r="L1107" i="9"/>
  <c r="L1222" i="9"/>
  <c r="L2302" i="9"/>
  <c r="L1944" i="9"/>
  <c r="L108" i="9"/>
  <c r="L815" i="9"/>
  <c r="L1058" i="9"/>
  <c r="L53" i="9"/>
  <c r="L1930" i="9"/>
  <c r="L2665" i="9"/>
  <c r="L1884" i="9"/>
  <c r="L1785" i="9"/>
  <c r="L1829" i="9"/>
  <c r="L2540" i="9"/>
  <c r="L2606" i="9"/>
  <c r="L1533" i="9"/>
  <c r="L1011" i="9"/>
  <c r="L94" i="9"/>
  <c r="L2147" i="9"/>
  <c r="L2315" i="9"/>
  <c r="L1985" i="9"/>
  <c r="L515" i="9"/>
  <c r="L743" i="9"/>
  <c r="L526" i="9"/>
  <c r="L2579" i="9"/>
  <c r="L2202" i="9"/>
  <c r="L1730" i="9"/>
  <c r="L2798" i="9"/>
  <c r="L2156" i="9"/>
  <c r="L2467" i="9"/>
  <c r="L779" i="9"/>
  <c r="L618" i="9"/>
  <c r="L877" i="9"/>
  <c r="L2867" i="9"/>
  <c r="L2266" i="9"/>
  <c r="L2038" i="9"/>
  <c r="L2413" i="9"/>
  <c r="L23" i="9"/>
  <c r="L2099" i="9"/>
  <c r="L199" i="9"/>
  <c r="L1498" i="9"/>
  <c r="L469" i="9"/>
  <c r="L1837" i="9"/>
  <c r="L1817" i="9"/>
  <c r="L2234" i="9"/>
  <c r="L2877" i="9"/>
  <c r="L886" i="9"/>
  <c r="L411" i="9"/>
  <c r="L974" i="9"/>
  <c r="L2223" i="9"/>
  <c r="L2774" i="9"/>
  <c r="L1581" i="9"/>
  <c r="L2732" i="9"/>
  <c r="L1347" i="9"/>
  <c r="L1510" i="9"/>
  <c r="L1320" i="9"/>
  <c r="L2275" i="9"/>
  <c r="L1895" i="9"/>
  <c r="L1706" i="9"/>
  <c r="L2842" i="9"/>
  <c r="L46" i="9"/>
  <c r="L2808" i="9"/>
  <c r="L1277" i="9"/>
  <c r="L1770" i="9"/>
  <c r="L458" i="9"/>
  <c r="L2553" i="9"/>
  <c r="L645" i="9"/>
  <c r="L1756" i="9"/>
  <c r="L2637" i="9"/>
  <c r="K2430" i="9" a="1"/>
  <c r="K2430" i="9" s="1"/>
  <c r="L2489" i="9"/>
  <c r="L2048" i="9"/>
  <c r="L2749" i="9"/>
  <c r="L2138" i="9"/>
  <c r="L84" i="9"/>
  <c r="L254" i="9"/>
  <c r="L960" i="9"/>
  <c r="L2061" i="9"/>
  <c r="L549" i="9"/>
  <c r="L1803" i="9" l="1"/>
  <c r="L1362" i="9"/>
  <c r="L1251" i="9"/>
  <c r="L1236" i="9"/>
  <c r="L1198" i="9"/>
  <c r="K1120" i="9" a="1"/>
  <c r="K1120" i="9" s="1"/>
  <c r="K1083" i="9" a="1"/>
  <c r="K1083" i="9" s="1"/>
  <c r="K1084" i="9" s="1" a="1"/>
  <c r="K1084" i="9" s="1"/>
  <c r="L998" i="9"/>
  <c r="K940" i="9" a="1"/>
  <c r="K940" i="9" s="1"/>
  <c r="L942" i="9" s="1"/>
  <c r="K911" i="9" a="1"/>
  <c r="K911" i="9" s="1"/>
  <c r="K912" i="9" s="1" a="1"/>
  <c r="K912" i="9" s="1"/>
  <c r="K729" i="9" a="1"/>
  <c r="K729" i="9" s="1"/>
  <c r="K730" i="9" s="1" a="1"/>
  <c r="K730" i="9" s="1"/>
  <c r="L609" i="9"/>
  <c r="K398" i="9" a="1"/>
  <c r="K398" i="9" s="1"/>
  <c r="K399" i="9" s="1" a="1"/>
  <c r="K399" i="9" s="1"/>
  <c r="L401" i="9" s="1"/>
  <c r="K377" i="9" a="1"/>
  <c r="K377" i="9" s="1"/>
  <c r="K378" i="9" s="1" a="1"/>
  <c r="K378" i="9" s="1"/>
  <c r="L380" i="9" s="1"/>
  <c r="K283" i="9" a="1"/>
  <c r="K283" i="9" s="1"/>
  <c r="K284" i="9" s="1" a="1"/>
  <c r="K284" i="9" s="1"/>
  <c r="L1694" i="9"/>
  <c r="L1683" i="9"/>
  <c r="K1400" i="9" a="1"/>
  <c r="K1400" i="9" s="1"/>
  <c r="K1401" i="9" s="1" a="1"/>
  <c r="K1401" i="9" s="1"/>
  <c r="K1402" i="9" s="1" a="1"/>
  <c r="K1402" i="9" s="1"/>
  <c r="K1403" i="9" s="1" a="1"/>
  <c r="K1403" i="9" s="1"/>
  <c r="K1404" i="9" s="1" a="1"/>
  <c r="K1404" i="9" s="1"/>
  <c r="K1405" i="9" s="1" a="1"/>
  <c r="K1405" i="9" s="1"/>
  <c r="K1406" i="9" s="1" a="1"/>
  <c r="K1406" i="9" s="1"/>
  <c r="K1407" i="9" s="1" a="1"/>
  <c r="K1407" i="9" s="1"/>
  <c r="K1408" i="9" s="1" a="1"/>
  <c r="K1408" i="9" s="1"/>
  <c r="K1409" i="9" s="1" a="1"/>
  <c r="K1409" i="9" s="1"/>
  <c r="L1396" i="9"/>
  <c r="L3344" i="9"/>
  <c r="L3029" i="9"/>
  <c r="K2431" i="9" a="1"/>
  <c r="K2431" i="9" s="1"/>
  <c r="K2432" i="9" s="1" a="1"/>
  <c r="K2432" i="9" s="1"/>
  <c r="K2433" i="9" s="1" a="1"/>
  <c r="K2433" i="9" s="1"/>
  <c r="K2434" i="9" s="1" a="1"/>
  <c r="K2434" i="9" s="1"/>
  <c r="K2435" i="9" s="1" a="1"/>
  <c r="K2435" i="9" s="1"/>
  <c r="K2436" i="9" s="1" a="1"/>
  <c r="K2436" i="9" s="1"/>
  <c r="K2437" i="9" s="1" a="1"/>
  <c r="K2437" i="9" s="1"/>
  <c r="K2438" i="9" s="1" a="1"/>
  <c r="K2438" i="9" s="1"/>
  <c r="K2439" i="9" s="1" a="1"/>
  <c r="K2439" i="9" s="1"/>
  <c r="K2440" i="9" s="1" a="1"/>
  <c r="K2440" i="9" s="1"/>
  <c r="K1121" i="9" l="1" a="1"/>
  <c r="K1121" i="9" s="1"/>
  <c r="K1122" i="9" s="1" a="1"/>
  <c r="K1122" i="9" s="1"/>
  <c r="K1123" i="9" s="1" a="1"/>
  <c r="K1123" i="9" s="1"/>
  <c r="L1086" i="9"/>
  <c r="L914" i="9"/>
  <c r="K731" i="9" a="1"/>
  <c r="K731" i="9" s="1"/>
  <c r="K732" i="9" s="1" a="1"/>
  <c r="K732" i="9" s="1"/>
  <c r="K285" i="9" a="1"/>
  <c r="K285" i="9" s="1"/>
  <c r="K286" i="9" s="1" a="1"/>
  <c r="K286" i="9" s="1"/>
  <c r="L288" i="9" s="1"/>
  <c r="L190" i="9"/>
  <c r="L1422" i="9"/>
  <c r="L1411" i="9"/>
  <c r="L2453" i="9"/>
  <c r="L2442" i="9"/>
  <c r="L1125" i="9" l="1"/>
  <c r="L734" i="9"/>
  <c r="G2" i="11" a="1"/>
  <c r="G2" i="11" s="1"/>
  <c r="H2" i="11"/>
  <c r="J2" i="11"/>
  <c r="G2" i="9" a="1"/>
  <c r="G2" i="9" s="1"/>
  <c r="H2" i="9"/>
  <c r="J2" i="9" a="1"/>
  <c r="J2" i="9" s="1"/>
  <c r="K2" i="9" a="1"/>
  <c r="K2" i="9" s="1"/>
  <c r="L2" i="9"/>
  <c r="I1530" i="11" l="1"/>
  <c r="K1530" i="11"/>
  <c r="I1529" i="11"/>
  <c r="K1529" i="11"/>
  <c r="I1528" i="11"/>
  <c r="K1528" i="11"/>
  <c r="I1527" i="11"/>
  <c r="K1527" i="11"/>
  <c r="I1526" i="11"/>
  <c r="K1526" i="11"/>
  <c r="I1537" i="9"/>
  <c r="I421" i="9"/>
  <c r="I1557" i="9"/>
  <c r="I1569" i="9"/>
  <c r="I1558" i="9"/>
  <c r="I1570" i="9"/>
  <c r="I1559" i="9"/>
  <c r="I1571" i="9"/>
  <c r="I1560" i="9"/>
  <c r="I1561" i="9"/>
  <c r="I1562" i="9"/>
  <c r="I1563" i="9"/>
  <c r="I1564" i="9"/>
  <c r="I1565" i="9"/>
  <c r="I1566" i="9"/>
  <c r="I1567" i="9"/>
  <c r="I1568" i="9"/>
  <c r="I1461" i="9"/>
  <c r="I1473" i="9"/>
  <c r="I1462" i="9"/>
  <c r="I1474" i="9"/>
  <c r="I1463" i="9"/>
  <c r="I1475" i="9"/>
  <c r="I1464" i="9"/>
  <c r="I1476" i="9"/>
  <c r="I1465" i="9"/>
  <c r="I1466" i="9"/>
  <c r="I1467" i="9"/>
  <c r="I1468" i="9"/>
  <c r="I1469" i="9"/>
  <c r="I1470" i="9"/>
  <c r="I1471" i="9"/>
  <c r="I1472" i="9"/>
  <c r="I1439" i="9"/>
  <c r="I1451" i="9"/>
  <c r="I1440" i="9"/>
  <c r="I1452" i="9"/>
  <c r="I1441" i="9"/>
  <c r="I1453" i="9"/>
  <c r="I1442" i="9"/>
  <c r="I1454" i="9"/>
  <c r="I1443" i="9"/>
  <c r="I1455" i="9"/>
  <c r="I1444" i="9"/>
  <c r="I1456" i="9"/>
  <c r="I1445" i="9"/>
  <c r="I1457" i="9"/>
  <c r="I1446" i="9"/>
  <c r="I1458" i="9"/>
  <c r="I1447" i="9"/>
  <c r="I1448" i="9"/>
  <c r="I1449" i="9"/>
  <c r="I1450" i="9"/>
  <c r="I546" i="11"/>
  <c r="K546" i="11"/>
  <c r="I468" i="11"/>
  <c r="K468" i="11"/>
  <c r="I469" i="11"/>
  <c r="K469" i="11"/>
  <c r="I462" i="11"/>
  <c r="K462" i="11"/>
  <c r="I980" i="11"/>
  <c r="K980" i="11"/>
  <c r="I979" i="11"/>
  <c r="K979" i="11"/>
  <c r="I615" i="11"/>
  <c r="K615" i="11"/>
  <c r="I614" i="11"/>
  <c r="K614" i="11"/>
  <c r="I610" i="11"/>
  <c r="K610" i="11"/>
  <c r="I609" i="11"/>
  <c r="K609" i="11"/>
  <c r="I600" i="11"/>
  <c r="K600" i="11"/>
  <c r="I599" i="11"/>
  <c r="K599" i="11"/>
  <c r="I593" i="11"/>
  <c r="K593" i="11"/>
  <c r="I592" i="11"/>
  <c r="K592" i="11"/>
  <c r="I578" i="11"/>
  <c r="K578" i="11"/>
  <c r="I573" i="11"/>
  <c r="K573" i="11"/>
  <c r="I572" i="11"/>
  <c r="K572" i="11"/>
  <c r="I550" i="11"/>
  <c r="K550" i="11"/>
  <c r="I549" i="11"/>
  <c r="K549" i="11"/>
  <c r="I545" i="11"/>
  <c r="K545" i="11"/>
  <c r="I534" i="11"/>
  <c r="K534" i="11"/>
  <c r="I533" i="11"/>
  <c r="K533" i="11"/>
  <c r="I524" i="11"/>
  <c r="K524" i="11"/>
  <c r="I523" i="11"/>
  <c r="K523" i="11"/>
  <c r="I476" i="11"/>
  <c r="K476" i="11"/>
  <c r="I475" i="11"/>
  <c r="K475" i="11"/>
  <c r="I461" i="11"/>
  <c r="K461" i="11"/>
  <c r="I418" i="11"/>
  <c r="K418" i="11"/>
  <c r="I417" i="11"/>
  <c r="K417" i="11"/>
  <c r="I394" i="11"/>
  <c r="K394" i="11"/>
  <c r="I393" i="11"/>
  <c r="K393" i="11"/>
  <c r="I389" i="11"/>
  <c r="K389" i="11"/>
  <c r="I388" i="11"/>
  <c r="K388" i="11"/>
  <c r="I384" i="11"/>
  <c r="K384" i="11"/>
  <c r="I383" i="11"/>
  <c r="K383" i="11"/>
  <c r="I372" i="11"/>
  <c r="K372" i="11"/>
  <c r="I371" i="11"/>
  <c r="K371" i="11"/>
  <c r="I367" i="11"/>
  <c r="K367" i="11"/>
  <c r="I366" i="11"/>
  <c r="K366" i="11"/>
  <c r="I327" i="11"/>
  <c r="K327" i="11"/>
  <c r="I326" i="11"/>
  <c r="K326" i="11"/>
  <c r="I323" i="11"/>
  <c r="K323" i="11"/>
  <c r="I322" i="11"/>
  <c r="K322" i="11"/>
  <c r="I316" i="11"/>
  <c r="K316" i="11"/>
  <c r="I315" i="11"/>
  <c r="K315" i="11"/>
  <c r="I304" i="11"/>
  <c r="K304" i="11"/>
  <c r="I305" i="11"/>
  <c r="K305" i="11"/>
  <c r="I299" i="11"/>
  <c r="K299" i="11"/>
  <c r="I300" i="11"/>
  <c r="K300" i="11"/>
  <c r="I269" i="11"/>
  <c r="I270" i="11"/>
  <c r="K270" i="11"/>
  <c r="K269" i="11"/>
  <c r="I249" i="11"/>
  <c r="K249" i="11"/>
  <c r="I250" i="11"/>
  <c r="K250" i="11"/>
  <c r="I240" i="11"/>
  <c r="K240" i="11"/>
  <c r="I241" i="11"/>
  <c r="K241" i="11"/>
  <c r="I213" i="11"/>
  <c r="K213" i="11"/>
  <c r="I214" i="11"/>
  <c r="K214" i="11"/>
  <c r="I173" i="11"/>
  <c r="K173" i="11"/>
  <c r="I174" i="11"/>
  <c r="K174" i="11"/>
  <c r="I120" i="11"/>
  <c r="K120" i="11"/>
  <c r="I121" i="11"/>
  <c r="K121" i="11"/>
  <c r="I102" i="11"/>
  <c r="K102" i="11"/>
  <c r="I103" i="11"/>
  <c r="K103" i="11"/>
  <c r="I94" i="11"/>
  <c r="K94" i="11"/>
  <c r="I95" i="11"/>
  <c r="K95" i="11"/>
  <c r="I88" i="11"/>
  <c r="K88" i="11"/>
  <c r="I89" i="11"/>
  <c r="K89" i="11"/>
  <c r="I79" i="11"/>
  <c r="K79" i="11"/>
  <c r="I80" i="11"/>
  <c r="K80" i="11"/>
  <c r="I58" i="11"/>
  <c r="K58" i="11"/>
  <c r="I59" i="11"/>
  <c r="K59" i="11"/>
  <c r="I49" i="11"/>
  <c r="K49" i="11"/>
  <c r="I50" i="11"/>
  <c r="K50" i="11"/>
  <c r="I22" i="11"/>
  <c r="K22" i="11"/>
  <c r="I23" i="11"/>
  <c r="K23" i="11"/>
  <c r="I1384" i="9"/>
  <c r="I1385" i="9"/>
  <c r="I1371" i="9"/>
  <c r="I1372" i="9"/>
  <c r="I1359" i="9"/>
  <c r="I1360" i="9"/>
  <c r="I1356" i="9"/>
  <c r="I1357" i="9"/>
  <c r="I1285" i="9"/>
  <c r="I1286" i="9"/>
  <c r="I1259" i="9"/>
  <c r="I1260" i="9"/>
  <c r="I1248" i="9"/>
  <c r="I1249" i="9"/>
  <c r="I1245" i="9"/>
  <c r="I1246" i="9"/>
  <c r="I1233" i="9"/>
  <c r="I1234" i="9"/>
  <c r="I1231" i="9"/>
  <c r="I1196" i="9"/>
  <c r="I1230" i="9"/>
  <c r="I1193" i="9"/>
  <c r="I1195" i="9"/>
  <c r="I1170" i="9"/>
  <c r="I1192" i="9"/>
  <c r="I1158" i="9"/>
  <c r="I1169" i="9"/>
  <c r="I1138" i="9"/>
  <c r="I1157" i="9"/>
  <c r="I1135" i="9"/>
  <c r="I1137" i="9"/>
  <c r="I1122" i="9"/>
  <c r="I1134" i="9"/>
  <c r="I1119" i="9"/>
  <c r="I1121" i="9"/>
  <c r="I1116" i="9"/>
  <c r="I1118" i="9"/>
  <c r="I1084" i="9"/>
  <c r="I1115" i="9"/>
  <c r="I1081" i="9"/>
  <c r="I1083" i="9"/>
  <c r="I1069" i="9"/>
  <c r="I1080" i="9"/>
  <c r="I1066" i="9"/>
  <c r="I1068" i="9"/>
  <c r="I996" i="9"/>
  <c r="I1065" i="9"/>
  <c r="I984" i="9"/>
  <c r="I995" i="9"/>
  <c r="I939" i="9"/>
  <c r="I983" i="9"/>
  <c r="I936" i="9"/>
  <c r="I938" i="9"/>
  <c r="I909" i="9"/>
  <c r="I935" i="9"/>
  <c r="I862" i="9"/>
  <c r="I908" i="9"/>
  <c r="I849" i="9"/>
  <c r="I861" i="9"/>
  <c r="I835" i="9"/>
  <c r="I848" i="9"/>
  <c r="I813" i="9"/>
  <c r="I834" i="9"/>
  <c r="I777" i="9"/>
  <c r="I812" i="9"/>
  <c r="I764" i="9"/>
  <c r="I776" i="9"/>
  <c r="I751" i="9"/>
  <c r="I763" i="9"/>
  <c r="I732" i="9"/>
  <c r="I750" i="9"/>
  <c r="I729" i="9"/>
  <c r="I731" i="9"/>
  <c r="I718" i="9"/>
  <c r="I728" i="9"/>
  <c r="I677" i="9"/>
  <c r="I717" i="9"/>
  <c r="I605" i="9"/>
  <c r="I676" i="9"/>
  <c r="I593" i="9"/>
  <c r="I603" i="9"/>
  <c r="I536" i="9"/>
  <c r="I580" i="9"/>
  <c r="I431" i="9"/>
  <c r="I432" i="9"/>
  <c r="I409" i="9"/>
  <c r="I420" i="9"/>
  <c r="I398" i="9"/>
  <c r="I408" i="9"/>
  <c r="I377" i="9"/>
  <c r="I397" i="9"/>
  <c r="I364" i="9"/>
  <c r="I376" i="9"/>
  <c r="I350" i="9"/>
  <c r="I363" i="9"/>
  <c r="I306" i="9"/>
  <c r="I349" i="9"/>
  <c r="I285" i="9"/>
  <c r="I305" i="9"/>
  <c r="I282" i="9"/>
  <c r="I283" i="9"/>
  <c r="I243" i="9"/>
  <c r="I244" i="9"/>
  <c r="I231" i="9"/>
  <c r="I232" i="9"/>
  <c r="I221" i="9"/>
  <c r="I222" i="9"/>
  <c r="I187" i="9"/>
  <c r="I188" i="9"/>
  <c r="I184" i="9"/>
  <c r="I185" i="9"/>
  <c r="I159" i="9"/>
  <c r="I160" i="9"/>
  <c r="I98" i="9"/>
  <c r="I99" i="9"/>
  <c r="I91" i="9"/>
  <c r="I92" i="9"/>
  <c r="I81" i="9"/>
  <c r="I82" i="9"/>
  <c r="I70" i="9"/>
  <c r="I71" i="9"/>
  <c r="I60" i="9"/>
  <c r="I61" i="9"/>
  <c r="I51" i="9"/>
  <c r="I52" i="9"/>
  <c r="I34" i="9"/>
  <c r="I35" i="9"/>
  <c r="I1688" i="11"/>
  <c r="K1688" i="11"/>
  <c r="I1396" i="9"/>
  <c r="I1784" i="9"/>
  <c r="I1394" i="9"/>
  <c r="I1395" i="9"/>
  <c r="I1392" i="9"/>
  <c r="I1393" i="9"/>
  <c r="I1390" i="9"/>
  <c r="I1391" i="9"/>
  <c r="I3353" i="9"/>
  <c r="I1389" i="9"/>
  <c r="I1687" i="11"/>
  <c r="K1687" i="11"/>
  <c r="I1686" i="11"/>
  <c r="K1686" i="11"/>
  <c r="I1685" i="11"/>
  <c r="K1685" i="11"/>
  <c r="I1684" i="11"/>
  <c r="K1684" i="11"/>
  <c r="I1683" i="11"/>
  <c r="K1683" i="11"/>
  <c r="I1682" i="11"/>
  <c r="K1682" i="11"/>
  <c r="I1681" i="11"/>
  <c r="K1681" i="11"/>
  <c r="I1680" i="11"/>
  <c r="K1680" i="11"/>
  <c r="I1679" i="11"/>
  <c r="K1679" i="11"/>
  <c r="I1678" i="11"/>
  <c r="K1678" i="11"/>
  <c r="I1677" i="11"/>
  <c r="K1677" i="11"/>
  <c r="I1676" i="11"/>
  <c r="K1676" i="11"/>
  <c r="I1675" i="11"/>
  <c r="K1675" i="11"/>
  <c r="I1674" i="11"/>
  <c r="K1674" i="11"/>
  <c r="I3352" i="9"/>
  <c r="I3351" i="9"/>
  <c r="I3349" i="9"/>
  <c r="I3350" i="9"/>
  <c r="I3347" i="9"/>
  <c r="I3348" i="9"/>
  <c r="I3338" i="9"/>
  <c r="I3339" i="9"/>
  <c r="I3345" i="9"/>
  <c r="I3346" i="9"/>
  <c r="I3343" i="9"/>
  <c r="I3344" i="9"/>
  <c r="I3341" i="9"/>
  <c r="I3342" i="9"/>
  <c r="I3337" i="9"/>
  <c r="I3340" i="9"/>
  <c r="I3335" i="9"/>
  <c r="I3336" i="9"/>
  <c r="I3333" i="9"/>
  <c r="I3334" i="9"/>
  <c r="I3331" i="9"/>
  <c r="I3332" i="9"/>
  <c r="I3329" i="9"/>
  <c r="I3330" i="9"/>
  <c r="I3327" i="9"/>
  <c r="I3328" i="9"/>
  <c r="I1673" i="11"/>
  <c r="K1673" i="11"/>
  <c r="I1672" i="11"/>
  <c r="K1672" i="11"/>
  <c r="I3325" i="9"/>
  <c r="I3326" i="9"/>
  <c r="I3323" i="9"/>
  <c r="I3324" i="9"/>
  <c r="I3321" i="9"/>
  <c r="I3322" i="9"/>
  <c r="I3319" i="9"/>
  <c r="I3320" i="9"/>
  <c r="I3317" i="9"/>
  <c r="I3318" i="9"/>
  <c r="I3315" i="9"/>
  <c r="I3316" i="9"/>
  <c r="I3313" i="9"/>
  <c r="I3314" i="9"/>
  <c r="I3311" i="9"/>
  <c r="I3312" i="9"/>
  <c r="I1671" i="11"/>
  <c r="K1671" i="11"/>
  <c r="I1670" i="11"/>
  <c r="K1670" i="11"/>
  <c r="I1669" i="11"/>
  <c r="K1669" i="11"/>
  <c r="I1668" i="11"/>
  <c r="K1668" i="11"/>
  <c r="I3309" i="9"/>
  <c r="I3310" i="9"/>
  <c r="I3307" i="9"/>
  <c r="I3308" i="9"/>
  <c r="I3305" i="9"/>
  <c r="I3306" i="9"/>
  <c r="I3303" i="9"/>
  <c r="I3304" i="9"/>
  <c r="I3301" i="9"/>
  <c r="I3302" i="9"/>
  <c r="I1667" i="11"/>
  <c r="K1667" i="11"/>
  <c r="I1666" i="11"/>
  <c r="K1666" i="11"/>
  <c r="I1665" i="11"/>
  <c r="K1665" i="11"/>
  <c r="I1664" i="11"/>
  <c r="K1664" i="11"/>
  <c r="I1663" i="11"/>
  <c r="K1663" i="11"/>
  <c r="I1662" i="11"/>
  <c r="K1662" i="11"/>
  <c r="I1661" i="11"/>
  <c r="K1661" i="11"/>
  <c r="I1660" i="11"/>
  <c r="K1660" i="11"/>
  <c r="I1659" i="11"/>
  <c r="K1659" i="11"/>
  <c r="I1658" i="11"/>
  <c r="K1658" i="11"/>
  <c r="I1657" i="11"/>
  <c r="K1657" i="11"/>
  <c r="I1656" i="11"/>
  <c r="K1656" i="11"/>
  <c r="I3299" i="9"/>
  <c r="I3300" i="9"/>
  <c r="I3297" i="9"/>
  <c r="I3298" i="9"/>
  <c r="I3295" i="9"/>
  <c r="I3296" i="9"/>
  <c r="I3293" i="9"/>
  <c r="I3294" i="9"/>
  <c r="I3291" i="9"/>
  <c r="I3292" i="9"/>
  <c r="I3289" i="9"/>
  <c r="I3290" i="9"/>
  <c r="I3287" i="9"/>
  <c r="I3288" i="9"/>
  <c r="I3285" i="9"/>
  <c r="I3286" i="9"/>
  <c r="I3283" i="9"/>
  <c r="I3284" i="9"/>
  <c r="I3282" i="9"/>
  <c r="I1655" i="11"/>
  <c r="K1655" i="11"/>
  <c r="I1654" i="11"/>
  <c r="K1654" i="11"/>
  <c r="I1653" i="11"/>
  <c r="K1653" i="11"/>
  <c r="I1652" i="11"/>
  <c r="K1652" i="11"/>
  <c r="I1651" i="11"/>
  <c r="K1651" i="11"/>
  <c r="I1650" i="11"/>
  <c r="K1650" i="11"/>
  <c r="I1649" i="11"/>
  <c r="K1649" i="11"/>
  <c r="I1648" i="11"/>
  <c r="K1648" i="11"/>
  <c r="I1647" i="11"/>
  <c r="K1647" i="11"/>
  <c r="I3280" i="9"/>
  <c r="I3281" i="9"/>
  <c r="I3278" i="9"/>
  <c r="I3279" i="9"/>
  <c r="I3276" i="9"/>
  <c r="I3277" i="9"/>
  <c r="I3274" i="9"/>
  <c r="I3275" i="9"/>
  <c r="I3272" i="9"/>
  <c r="I3273" i="9"/>
  <c r="I3270" i="9"/>
  <c r="I3271" i="9"/>
  <c r="I3268" i="9"/>
  <c r="I3269" i="9"/>
  <c r="I3266" i="9"/>
  <c r="I3267" i="9"/>
  <c r="I1646" i="11"/>
  <c r="K1646" i="11"/>
  <c r="I1645" i="11"/>
  <c r="K1645" i="11"/>
  <c r="I3264" i="9"/>
  <c r="I3265" i="9"/>
  <c r="I3262" i="9"/>
  <c r="I3263" i="9"/>
  <c r="I3260" i="9"/>
  <c r="I3261" i="9"/>
  <c r="I3258" i="9"/>
  <c r="I3259" i="9"/>
  <c r="I3256" i="9"/>
  <c r="I3257" i="9"/>
  <c r="I3254" i="9"/>
  <c r="I3255" i="9"/>
  <c r="I1644" i="11"/>
  <c r="K1644" i="11"/>
  <c r="I1643" i="11"/>
  <c r="K1643" i="11"/>
  <c r="I1642" i="11"/>
  <c r="K1642" i="11"/>
  <c r="I1641" i="11"/>
  <c r="K1641" i="11"/>
  <c r="I1640" i="11"/>
  <c r="K1640" i="11"/>
  <c r="I1639" i="11"/>
  <c r="K1639" i="11"/>
  <c r="I1638" i="11"/>
  <c r="K1638" i="11"/>
  <c r="I3252" i="9"/>
  <c r="I3253" i="9"/>
  <c r="I3250" i="9"/>
  <c r="I3251" i="9"/>
  <c r="I3248" i="9"/>
  <c r="I3249" i="9"/>
  <c r="I3246" i="9"/>
  <c r="I3247" i="9"/>
  <c r="I3244" i="9"/>
  <c r="I3245" i="9"/>
  <c r="I1637" i="11"/>
  <c r="K1637" i="11"/>
  <c r="I1636" i="11"/>
  <c r="K1636" i="11"/>
  <c r="I1635" i="11"/>
  <c r="K1635" i="11"/>
  <c r="I1634" i="11"/>
  <c r="K1634" i="11"/>
  <c r="I1633" i="11"/>
  <c r="K1633" i="11"/>
  <c r="I1632" i="11"/>
  <c r="K1632" i="11"/>
  <c r="I1631" i="11"/>
  <c r="K1631" i="11"/>
  <c r="I1630" i="11"/>
  <c r="K1630" i="11"/>
  <c r="I1629" i="11"/>
  <c r="K1629" i="11"/>
  <c r="I1628" i="11"/>
  <c r="K1628" i="11"/>
  <c r="I1627" i="11"/>
  <c r="K1627" i="11"/>
  <c r="I1626" i="11"/>
  <c r="K1626" i="11"/>
  <c r="I1625" i="11"/>
  <c r="K1625" i="11"/>
  <c r="I1624" i="11"/>
  <c r="K1624" i="11"/>
  <c r="I1623" i="11"/>
  <c r="K1623" i="11"/>
  <c r="I1622" i="11"/>
  <c r="K1622" i="11"/>
  <c r="I1621" i="11"/>
  <c r="K1621" i="11"/>
  <c r="I3242" i="9"/>
  <c r="I3243" i="9"/>
  <c r="I3240" i="9"/>
  <c r="I3241" i="9"/>
  <c r="I3238" i="9"/>
  <c r="I3239" i="9"/>
  <c r="I3236" i="9"/>
  <c r="I3237" i="9"/>
  <c r="I3235" i="9"/>
  <c r="I3233" i="9"/>
  <c r="I3234" i="9"/>
  <c r="I3231" i="9"/>
  <c r="I3232" i="9"/>
  <c r="I3229" i="9"/>
  <c r="I3230" i="9"/>
  <c r="I3227" i="9"/>
  <c r="I3228" i="9"/>
  <c r="I3224" i="9"/>
  <c r="I3226" i="9"/>
  <c r="I3225" i="9"/>
  <c r="I3211" i="9"/>
  <c r="I3222" i="9"/>
  <c r="I3223" i="9"/>
  <c r="I1620" i="11"/>
  <c r="K1620" i="11"/>
  <c r="I1619" i="11"/>
  <c r="K1619" i="11"/>
  <c r="I1618" i="11"/>
  <c r="K1618" i="11"/>
  <c r="I1617" i="11"/>
  <c r="K1617" i="11"/>
  <c r="I3220" i="9"/>
  <c r="I3221" i="9"/>
  <c r="I3218" i="9"/>
  <c r="I3219" i="9"/>
  <c r="I3216" i="9"/>
  <c r="I3217" i="9"/>
  <c r="I3214" i="9"/>
  <c r="I3215" i="9"/>
  <c r="I3212" i="9"/>
  <c r="I3213" i="9"/>
  <c r="I3209" i="9"/>
  <c r="I3210" i="9"/>
  <c r="I1616" i="11"/>
  <c r="K1616" i="11"/>
  <c r="I1615" i="11"/>
  <c r="K1615" i="11"/>
  <c r="I1614" i="11"/>
  <c r="K1614" i="11"/>
  <c r="I3207" i="9"/>
  <c r="I3208" i="9"/>
  <c r="I3205" i="9"/>
  <c r="I3206" i="9"/>
  <c r="I3203" i="9"/>
  <c r="I3204" i="9"/>
  <c r="I3201" i="9"/>
  <c r="I3202" i="9"/>
  <c r="I3199" i="9"/>
  <c r="I3200" i="9"/>
  <c r="I3197" i="9"/>
  <c r="I3198" i="9"/>
  <c r="I3195" i="9"/>
  <c r="I3196" i="9"/>
  <c r="I3193" i="9"/>
  <c r="I3194" i="9"/>
  <c r="I3191" i="9"/>
  <c r="I3192" i="9"/>
  <c r="I3189" i="9"/>
  <c r="I3190" i="9"/>
  <c r="I1613" i="11"/>
  <c r="K1613" i="11"/>
  <c r="K1612" i="11"/>
  <c r="I1612" i="11"/>
  <c r="I1611" i="11"/>
  <c r="K1611" i="11"/>
  <c r="I1610" i="11"/>
  <c r="K1610" i="11"/>
  <c r="I137" i="11"/>
  <c r="K141" i="11"/>
  <c r="I150" i="11"/>
  <c r="K154" i="11"/>
  <c r="I161" i="11"/>
  <c r="K165" i="11"/>
  <c r="I176" i="11"/>
  <c r="K180" i="11"/>
  <c r="I187" i="11"/>
  <c r="K191" i="11"/>
  <c r="I200" i="11"/>
  <c r="K204" i="11"/>
  <c r="I211" i="11"/>
  <c r="K217" i="11"/>
  <c r="I226" i="11"/>
  <c r="K230" i="11"/>
  <c r="I237" i="11"/>
  <c r="K243" i="11"/>
  <c r="I254" i="11"/>
  <c r="K258" i="11"/>
  <c r="I265" i="11"/>
  <c r="K271" i="11"/>
  <c r="I280" i="11"/>
  <c r="K284" i="11"/>
  <c r="I291" i="11"/>
  <c r="K295" i="11"/>
  <c r="I308" i="11"/>
  <c r="K312" i="11"/>
  <c r="I135" i="11"/>
  <c r="K139" i="11"/>
  <c r="I148" i="11"/>
  <c r="K152" i="11"/>
  <c r="I159" i="11"/>
  <c r="K163" i="11"/>
  <c r="I172" i="11"/>
  <c r="K178" i="11"/>
  <c r="I185" i="11"/>
  <c r="K189" i="11"/>
  <c r="I198" i="11"/>
  <c r="K202" i="11"/>
  <c r="I209" i="11"/>
  <c r="K215" i="11"/>
  <c r="I224" i="11"/>
  <c r="K228" i="11"/>
  <c r="I235" i="11"/>
  <c r="K239" i="11"/>
  <c r="I252" i="11"/>
  <c r="K256" i="11"/>
  <c r="I263" i="11"/>
  <c r="I278" i="11"/>
  <c r="K282" i="11"/>
  <c r="I289" i="11"/>
  <c r="K293" i="11"/>
  <c r="I306" i="11"/>
  <c r="K137" i="11"/>
  <c r="I142" i="11"/>
  <c r="I149" i="11"/>
  <c r="K151" i="11"/>
  <c r="K158" i="11"/>
  <c r="I168" i="11"/>
  <c r="K170" i="11"/>
  <c r="I184" i="11"/>
  <c r="K186" i="11"/>
  <c r="I196" i="11"/>
  <c r="I208" i="11"/>
  <c r="K210" i="11"/>
  <c r="I222" i="11"/>
  <c r="K224" i="11"/>
  <c r="I236" i="11"/>
  <c r="K238" i="11"/>
  <c r="K254" i="11"/>
  <c r="K261" i="11"/>
  <c r="K268" i="11"/>
  <c r="I285" i="11"/>
  <c r="I301" i="11"/>
  <c r="K319" i="11"/>
  <c r="I332" i="11"/>
  <c r="K336" i="11"/>
  <c r="I341" i="11"/>
  <c r="K345" i="11"/>
  <c r="I354" i="11"/>
  <c r="I365" i="11"/>
  <c r="K373" i="11"/>
  <c r="I382" i="11"/>
  <c r="K390" i="11"/>
  <c r="I399" i="11"/>
  <c r="K403" i="11"/>
  <c r="I412" i="11"/>
  <c r="K416" i="11"/>
  <c r="I425" i="11"/>
  <c r="I427" i="11"/>
  <c r="I429" i="11"/>
  <c r="I431" i="11"/>
  <c r="I433" i="11"/>
  <c r="I435" i="11"/>
  <c r="I437" i="11"/>
  <c r="I439" i="11"/>
  <c r="I441" i="11"/>
  <c r="I443" i="11"/>
  <c r="I445" i="11"/>
  <c r="I447" i="11"/>
  <c r="I449" i="11"/>
  <c r="I451" i="11"/>
  <c r="I453" i="11"/>
  <c r="I455" i="11"/>
  <c r="I457" i="11"/>
  <c r="I459" i="11"/>
  <c r="I463" i="11"/>
  <c r="I465" i="11"/>
  <c r="I467" i="11"/>
  <c r="I471" i="11"/>
  <c r="I473" i="11"/>
  <c r="I477" i="11"/>
  <c r="I479" i="11"/>
  <c r="I481" i="11"/>
  <c r="I483" i="11"/>
  <c r="I485" i="11"/>
  <c r="I487" i="11"/>
  <c r="I489" i="11"/>
  <c r="I491" i="11"/>
  <c r="I493" i="11"/>
  <c r="I495" i="11"/>
  <c r="I497" i="11"/>
  <c r="I499" i="11"/>
  <c r="I501" i="11"/>
  <c r="I503" i="11"/>
  <c r="I505" i="11"/>
  <c r="I507" i="11"/>
  <c r="I509" i="11"/>
  <c r="I511" i="11"/>
  <c r="I513" i="11"/>
  <c r="I515" i="11"/>
  <c r="I517" i="11"/>
  <c r="I519" i="11"/>
  <c r="I521" i="11"/>
  <c r="I525" i="11"/>
  <c r="I527" i="11"/>
  <c r="I529" i="11"/>
  <c r="I531" i="11"/>
  <c r="I535" i="11"/>
  <c r="I537" i="11"/>
  <c r="I539" i="11"/>
  <c r="I541" i="11"/>
  <c r="I543" i="11"/>
  <c r="I547" i="11"/>
  <c r="I551" i="11"/>
  <c r="I553" i="11"/>
  <c r="I555" i="11"/>
  <c r="I557" i="11"/>
  <c r="I559" i="11"/>
  <c r="I561" i="11"/>
  <c r="I563" i="11"/>
  <c r="I565" i="11"/>
  <c r="I567" i="11"/>
  <c r="I569" i="11"/>
  <c r="I571" i="11"/>
  <c r="I575" i="11"/>
  <c r="I577" i="11"/>
  <c r="I580" i="11"/>
  <c r="I582" i="11"/>
  <c r="I584" i="11"/>
  <c r="I586" i="11"/>
  <c r="I588" i="11"/>
  <c r="I590" i="11"/>
  <c r="I594" i="11"/>
  <c r="I596" i="11"/>
  <c r="I598" i="11"/>
  <c r="I602" i="11"/>
  <c r="I604" i="11"/>
  <c r="I606" i="11"/>
  <c r="I608" i="11"/>
  <c r="I612" i="11"/>
  <c r="I616" i="11"/>
  <c r="I618" i="11"/>
  <c r="I620" i="11"/>
  <c r="I622" i="11"/>
  <c r="I624" i="11"/>
  <c r="I626" i="11"/>
  <c r="I628" i="11"/>
  <c r="I630" i="11"/>
  <c r="I632" i="11"/>
  <c r="I634" i="11"/>
  <c r="I636" i="11"/>
  <c r="I638" i="11"/>
  <c r="I640" i="11"/>
  <c r="I642" i="11"/>
  <c r="I644" i="11"/>
  <c r="I646" i="11"/>
  <c r="I648" i="11"/>
  <c r="I650" i="11"/>
  <c r="I652" i="11"/>
  <c r="I654" i="11"/>
  <c r="I656" i="11"/>
  <c r="I658" i="11"/>
  <c r="I660" i="11"/>
  <c r="I662" i="11"/>
  <c r="I664" i="11"/>
  <c r="I666" i="11"/>
  <c r="I668" i="11"/>
  <c r="I670" i="11"/>
  <c r="I672" i="11"/>
  <c r="I674" i="11"/>
  <c r="I676" i="11"/>
  <c r="I678" i="11"/>
  <c r="I680" i="11"/>
  <c r="I682" i="11"/>
  <c r="I684" i="11"/>
  <c r="I686" i="11"/>
  <c r="I688" i="11"/>
  <c r="K144" i="11"/>
  <c r="I154" i="11"/>
  <c r="K156" i="11"/>
  <c r="I175" i="11"/>
  <c r="K177" i="11"/>
  <c r="I182" i="11"/>
  <c r="I189" i="11"/>
  <c r="K201" i="11"/>
  <c r="I206" i="11"/>
  <c r="I215" i="11"/>
  <c r="I227" i="11"/>
  <c r="K229" i="11"/>
  <c r="I243" i="11"/>
  <c r="K245" i="11"/>
  <c r="I257" i="11"/>
  <c r="K259" i="11"/>
  <c r="I264" i="11"/>
  <c r="K266" i="11"/>
  <c r="I273" i="11"/>
  <c r="K275" i="11"/>
  <c r="K280" i="11"/>
  <c r="I292" i="11"/>
  <c r="K294" i="11"/>
  <c r="K308" i="11"/>
  <c r="I313" i="11"/>
  <c r="K317" i="11"/>
  <c r="I330" i="11"/>
  <c r="K334" i="11"/>
  <c r="K343" i="11"/>
  <c r="I352" i="11"/>
  <c r="K356" i="11"/>
  <c r="I363" i="11"/>
  <c r="I380" i="11"/>
  <c r="I397" i="11"/>
  <c r="K401" i="11"/>
  <c r="I410" i="11"/>
  <c r="K414" i="11"/>
  <c r="I423" i="11"/>
  <c r="I3" i="11"/>
  <c r="K3" i="11"/>
  <c r="I4" i="11"/>
  <c r="I5" i="11"/>
  <c r="I7" i="11"/>
  <c r="I9" i="11"/>
  <c r="I11" i="11"/>
  <c r="I13" i="11"/>
  <c r="I15" i="11"/>
  <c r="I17" i="11"/>
  <c r="I19" i="11"/>
  <c r="I21" i="11"/>
  <c r="I25" i="11"/>
  <c r="I27" i="11"/>
  <c r="I29" i="11"/>
  <c r="I31" i="11"/>
  <c r="I33" i="11"/>
  <c r="I35" i="11"/>
  <c r="I37" i="11"/>
  <c r="I39" i="11"/>
  <c r="I41" i="11"/>
  <c r="I43" i="11"/>
  <c r="I45" i="11"/>
  <c r="I47" i="11"/>
  <c r="I51" i="11"/>
  <c r="I53" i="11"/>
  <c r="I55" i="11"/>
  <c r="I57" i="11"/>
  <c r="I61" i="11"/>
  <c r="I63" i="11"/>
  <c r="I65" i="11"/>
  <c r="I67" i="11"/>
  <c r="I69" i="11"/>
  <c r="I71" i="11"/>
  <c r="I73" i="11"/>
  <c r="I75" i="11"/>
  <c r="I77" i="11"/>
  <c r="I81" i="11"/>
  <c r="I83" i="11"/>
  <c r="I85" i="11"/>
  <c r="I87" i="11"/>
  <c r="I91" i="11"/>
  <c r="I93" i="11"/>
  <c r="I97" i="11"/>
  <c r="I99" i="11"/>
  <c r="I101" i="11"/>
  <c r="I105" i="11"/>
  <c r="I107" i="11"/>
  <c r="I109" i="11"/>
  <c r="I111" i="11"/>
  <c r="I113" i="11"/>
  <c r="I115" i="11"/>
  <c r="I117" i="11"/>
  <c r="I119" i="11"/>
  <c r="I123" i="11"/>
  <c r="I125" i="11"/>
  <c r="I127" i="11"/>
  <c r="I129" i="11"/>
  <c r="I131" i="11"/>
  <c r="I138" i="11"/>
  <c r="K143" i="11"/>
  <c r="I146" i="11"/>
  <c r="K148" i="11"/>
  <c r="I151" i="11"/>
  <c r="K161" i="11"/>
  <c r="I166" i="11"/>
  <c r="K181" i="11"/>
  <c r="K196" i="11"/>
  <c r="I199" i="11"/>
  <c r="I212" i="11"/>
  <c r="I232" i="11"/>
  <c r="K234" i="11"/>
  <c r="I256" i="11"/>
  <c r="I271" i="11"/>
  <c r="K276" i="11"/>
  <c r="I279" i="11"/>
  <c r="I284" i="11"/>
  <c r="K301" i="11"/>
  <c r="K306" i="11"/>
  <c r="I309" i="11"/>
  <c r="K318" i="11"/>
  <c r="I335" i="11"/>
  <c r="K337" i="11"/>
  <c r="I347" i="11"/>
  <c r="K349" i="11"/>
  <c r="K359" i="11"/>
  <c r="K370" i="11"/>
  <c r="I395" i="11"/>
  <c r="K397" i="11"/>
  <c r="I402" i="11"/>
  <c r="K404" i="11"/>
  <c r="I414" i="11"/>
  <c r="I421" i="11"/>
  <c r="K423" i="11"/>
  <c r="I428" i="11"/>
  <c r="K432" i="11"/>
  <c r="K443" i="11"/>
  <c r="I450" i="11"/>
  <c r="K454" i="11"/>
  <c r="K465" i="11"/>
  <c r="I498" i="11"/>
  <c r="K502" i="11"/>
  <c r="K513" i="11"/>
  <c r="I520" i="11"/>
  <c r="K522" i="11"/>
  <c r="I542" i="11"/>
  <c r="K555" i="11"/>
  <c r="I564" i="11"/>
  <c r="I585" i="11"/>
  <c r="K589" i="11"/>
  <c r="K602" i="11"/>
  <c r="K628" i="11"/>
  <c r="I637" i="11"/>
  <c r="K650" i="11"/>
  <c r="K672" i="11"/>
  <c r="I681" i="11"/>
  <c r="K685" i="11"/>
  <c r="I724" i="11"/>
  <c r="K762" i="11"/>
  <c r="K764" i="11"/>
  <c r="K766" i="11"/>
  <c r="K768" i="11"/>
  <c r="K770" i="11"/>
  <c r="K772" i="11"/>
  <c r="K774" i="11"/>
  <c r="K776" i="11"/>
  <c r="I821" i="11"/>
  <c r="I823" i="11"/>
  <c r="I825" i="11"/>
  <c r="I827" i="11"/>
  <c r="I829" i="11"/>
  <c r="I831" i="11"/>
  <c r="I833" i="11"/>
  <c r="I835" i="11"/>
  <c r="I837" i="11"/>
  <c r="I839" i="11"/>
  <c r="I841" i="11"/>
  <c r="I843" i="11"/>
  <c r="I845" i="11"/>
  <c r="I847" i="11"/>
  <c r="K889" i="11"/>
  <c r="K891" i="11"/>
  <c r="K893" i="11"/>
  <c r="K895" i="11"/>
  <c r="K899" i="11"/>
  <c r="K901" i="11"/>
  <c r="K903" i="11"/>
  <c r="K905" i="11"/>
  <c r="K909" i="11"/>
  <c r="K911" i="11"/>
  <c r="I964" i="11"/>
  <c r="I966" i="11"/>
  <c r="I968" i="11"/>
  <c r="I970" i="11"/>
  <c r="I972" i="11"/>
  <c r="I974" i="11"/>
  <c r="I976" i="11"/>
  <c r="I978" i="11"/>
  <c r="I982" i="11"/>
  <c r="K984" i="11"/>
  <c r="K986" i="11"/>
  <c r="K990" i="11"/>
  <c r="I1033" i="11"/>
  <c r="I1035" i="11"/>
  <c r="I1037" i="11"/>
  <c r="I1039" i="11"/>
  <c r="I1041" i="11"/>
  <c r="I1043" i="11"/>
  <c r="I1045" i="11"/>
  <c r="I1047" i="11"/>
  <c r="K1051" i="11"/>
  <c r="K1055" i="11"/>
  <c r="K1057" i="11"/>
  <c r="K1059" i="11"/>
  <c r="I1090" i="11"/>
  <c r="I1092" i="11"/>
  <c r="I1094" i="11"/>
  <c r="I1096" i="11"/>
  <c r="I1098" i="11"/>
  <c r="K1104" i="11"/>
  <c r="I1179" i="11"/>
  <c r="I1181" i="11"/>
  <c r="I1183" i="11"/>
  <c r="I1185" i="11"/>
  <c r="I1187" i="11"/>
  <c r="I1189" i="11"/>
  <c r="I1191" i="11"/>
  <c r="I1193" i="11"/>
  <c r="I1195" i="11"/>
  <c r="I1197" i="11"/>
  <c r="I1199" i="11"/>
  <c r="I1201" i="11"/>
  <c r="I1203" i="11"/>
  <c r="I1205" i="11"/>
  <c r="I1207" i="11"/>
  <c r="I1209" i="11"/>
  <c r="I1211" i="11"/>
  <c r="K1231" i="11"/>
  <c r="K1233" i="11"/>
  <c r="K1235" i="11"/>
  <c r="K1237" i="11"/>
  <c r="K1239" i="11"/>
  <c r="K1243" i="11"/>
  <c r="K1245" i="11"/>
  <c r="K1247" i="11"/>
  <c r="K1249" i="11"/>
  <c r="K1251" i="11"/>
  <c r="K1253" i="11"/>
  <c r="K1255" i="11"/>
  <c r="K1257" i="11"/>
  <c r="K1259" i="11"/>
  <c r="K1261" i="11"/>
  <c r="K1263" i="11"/>
  <c r="K1265" i="11"/>
  <c r="K1267" i="11"/>
  <c r="K1269" i="11"/>
  <c r="K1271" i="11"/>
  <c r="K1275" i="11"/>
  <c r="K1277" i="11"/>
  <c r="K1279" i="11"/>
  <c r="K1281" i="11"/>
  <c r="K1283" i="11"/>
  <c r="K1285" i="11"/>
  <c r="K1287" i="11"/>
  <c r="I1332" i="11"/>
  <c r="I1334" i="11"/>
  <c r="I1336" i="11"/>
  <c r="I1338" i="11"/>
  <c r="I1340" i="11"/>
  <c r="I1342" i="11"/>
  <c r="I1344" i="11"/>
  <c r="I1346" i="11"/>
  <c r="I1348" i="11"/>
  <c r="I1350" i="11"/>
  <c r="I1352" i="11"/>
  <c r="I1354" i="11"/>
  <c r="K1356" i="11"/>
  <c r="K1358" i="11"/>
  <c r="K1362" i="11"/>
  <c r="K1364" i="11"/>
  <c r="K1366" i="11"/>
  <c r="I1447" i="11"/>
  <c r="K7" i="11"/>
  <c r="I16" i="11"/>
  <c r="K20" i="11"/>
  <c r="K33" i="11"/>
  <c r="I42" i="11"/>
  <c r="K46" i="11"/>
  <c r="K61" i="11"/>
  <c r="I70" i="11"/>
  <c r="K74" i="11"/>
  <c r="K87" i="11"/>
  <c r="I100" i="11"/>
  <c r="K106" i="11"/>
  <c r="K117" i="11"/>
  <c r="I128" i="11"/>
  <c r="K132" i="11"/>
  <c r="K159" i="11"/>
  <c r="K185" i="11"/>
  <c r="K190" i="11"/>
  <c r="I201" i="11"/>
  <c r="K206" i="11"/>
  <c r="K216" i="11"/>
  <c r="I219" i="11"/>
  <c r="I245" i="11"/>
  <c r="K252" i="11"/>
  <c r="I255" i="11"/>
  <c r="K278" i="11"/>
  <c r="K286" i="11"/>
  <c r="K291" i="11"/>
  <c r="I294" i="11"/>
  <c r="K309" i="11"/>
  <c r="I331" i="11"/>
  <c r="I336" i="11"/>
  <c r="K341" i="11"/>
  <c r="I346" i="11"/>
  <c r="K351" i="11"/>
  <c r="K354" i="11"/>
  <c r="I359" i="11"/>
  <c r="K361" i="11"/>
  <c r="K382" i="11"/>
  <c r="I391" i="11"/>
  <c r="I398" i="11"/>
  <c r="I420" i="11"/>
  <c r="I430" i="11"/>
  <c r="I460" i="11"/>
  <c r="I482" i="11"/>
  <c r="K484" i="11"/>
  <c r="K5" i="11"/>
  <c r="I14" i="11"/>
  <c r="K18" i="11"/>
  <c r="K31" i="11"/>
  <c r="I40" i="11"/>
  <c r="K44" i="11"/>
  <c r="K57" i="11"/>
  <c r="I68" i="11"/>
  <c r="K72" i="11"/>
  <c r="K85" i="11"/>
  <c r="I98" i="11"/>
  <c r="K104" i="11"/>
  <c r="K115" i="11"/>
  <c r="I126" i="11"/>
  <c r="K130" i="11"/>
  <c r="K140" i="11"/>
  <c r="I143" i="11"/>
  <c r="I157" i="11"/>
  <c r="I162" i="11"/>
  <c r="I167" i="11"/>
  <c r="K172" i="11"/>
  <c r="I177" i="11"/>
  <c r="I180" i="11"/>
  <c r="I188" i="11"/>
  <c r="I193" i="11"/>
  <c r="K195" i="11"/>
  <c r="K198" i="11"/>
  <c r="I204" i="11"/>
  <c r="K209" i="11"/>
  <c r="K219" i="11"/>
  <c r="K232" i="11"/>
  <c r="K242" i="11"/>
  <c r="I248" i="11"/>
  <c r="K260" i="11"/>
  <c r="I268" i="11"/>
  <c r="K281" i="11"/>
  <c r="K314" i="11"/>
  <c r="K328" i="11"/>
  <c r="I357" i="11"/>
  <c r="I364" i="11"/>
  <c r="K368" i="11"/>
  <c r="K375" i="11"/>
  <c r="I406" i="11"/>
  <c r="K408" i="11"/>
  <c r="K413" i="11"/>
  <c r="K439" i="11"/>
  <c r="I446" i="11"/>
  <c r="K448" i="11"/>
  <c r="K473" i="11"/>
  <c r="I480" i="11"/>
  <c r="K493" i="11"/>
  <c r="K500" i="11"/>
  <c r="K507" i="11"/>
  <c r="I514" i="11"/>
  <c r="K521" i="11"/>
  <c r="K530" i="11"/>
  <c r="K539" i="11"/>
  <c r="K552" i="11"/>
  <c r="I562" i="11"/>
  <c r="K564" i="11"/>
  <c r="K571" i="11"/>
  <c r="I581" i="11"/>
  <c r="K583" i="11"/>
  <c r="I597" i="11"/>
  <c r="I621" i="11"/>
  <c r="K623" i="11"/>
  <c r="K632" i="11"/>
  <c r="K648" i="11"/>
  <c r="K657" i="11"/>
  <c r="K675" i="11"/>
  <c r="I687" i="11"/>
  <c r="K691" i="11"/>
  <c r="I698" i="11"/>
  <c r="K702" i="11"/>
  <c r="I766" i="11"/>
  <c r="I777" i="11"/>
  <c r="I788" i="11"/>
  <c r="K790" i="11"/>
  <c r="K792" i="11"/>
  <c r="K794" i="11"/>
  <c r="K796" i="11"/>
  <c r="K798" i="11"/>
  <c r="K800" i="11"/>
  <c r="I832" i="11"/>
  <c r="K836" i="11"/>
  <c r="K847" i="11"/>
  <c r="I864" i="11"/>
  <c r="I866" i="11"/>
  <c r="I868" i="11"/>
  <c r="I870" i="11"/>
  <c r="I872" i="11"/>
  <c r="K888" i="11"/>
  <c r="I897" i="11"/>
  <c r="I899" i="11"/>
  <c r="I912" i="11"/>
  <c r="K938" i="11"/>
  <c r="I947" i="11"/>
  <c r="K968" i="11"/>
  <c r="I977" i="11"/>
  <c r="I988" i="11"/>
  <c r="I990" i="11"/>
  <c r="K992" i="11"/>
  <c r="K994" i="11"/>
  <c r="K998" i="11"/>
  <c r="K1000" i="11"/>
  <c r="K1002" i="11"/>
  <c r="K1004" i="11"/>
  <c r="K1006" i="11"/>
  <c r="K1008" i="11"/>
  <c r="K1010" i="11"/>
  <c r="K1012" i="11"/>
  <c r="K1016" i="11"/>
  <c r="K1018" i="11"/>
  <c r="I1044" i="11"/>
  <c r="I10" i="11"/>
  <c r="I26" i="11"/>
  <c r="K30" i="11"/>
  <c r="K47" i="11"/>
  <c r="K67" i="11"/>
  <c r="I72" i="11"/>
  <c r="I86" i="11"/>
  <c r="K90" i="11"/>
  <c r="K97" i="11"/>
  <c r="K111" i="11"/>
  <c r="K127" i="11"/>
  <c r="I132" i="11"/>
  <c r="K134" i="11"/>
  <c r="I140" i="11"/>
  <c r="K157" i="11"/>
  <c r="I160" i="11"/>
  <c r="K168" i="11"/>
  <c r="I171" i="11"/>
  <c r="K199" i="11"/>
  <c r="K205" i="11"/>
  <c r="I216" i="11"/>
  <c r="I238" i="11"/>
  <c r="I251" i="11"/>
  <c r="K265" i="11"/>
  <c r="I298" i="11"/>
  <c r="I303" i="11"/>
  <c r="I342" i="11"/>
  <c r="K347" i="11"/>
  <c r="I361" i="11"/>
  <c r="I373" i="11"/>
  <c r="I376" i="11"/>
  <c r="K378" i="11"/>
  <c r="K385" i="11"/>
  <c r="I392" i="11"/>
  <c r="K402" i="11"/>
  <c r="I405" i="11"/>
  <c r="K410" i="11"/>
  <c r="I413" i="11"/>
  <c r="K420" i="11"/>
  <c r="I426" i="11"/>
  <c r="I438" i="11"/>
  <c r="K440" i="11"/>
  <c r="K457" i="11"/>
  <c r="K471" i="11"/>
  <c r="K478" i="11"/>
  <c r="K490" i="11"/>
  <c r="I512" i="11"/>
  <c r="K519" i="11"/>
  <c r="I522" i="11"/>
  <c r="K531" i="11"/>
  <c r="I538" i="11"/>
  <c r="K540" i="11"/>
  <c r="K551" i="11"/>
  <c r="I554" i="11"/>
  <c r="K561" i="11"/>
  <c r="K575" i="11"/>
  <c r="K586" i="11"/>
  <c r="K622" i="11"/>
  <c r="K629" i="11"/>
  <c r="K643" i="11"/>
  <c r="K662" i="11"/>
  <c r="K671" i="11"/>
  <c r="K688" i="11"/>
  <c r="I695" i="11"/>
  <c r="I723" i="11"/>
  <c r="K725" i="11"/>
  <c r="K727" i="11"/>
  <c r="K729" i="11"/>
  <c r="K731" i="11"/>
  <c r="K733" i="11"/>
  <c r="K735" i="11"/>
  <c r="K739" i="11"/>
  <c r="K741" i="11"/>
  <c r="K743" i="11"/>
  <c r="K745" i="11"/>
  <c r="K747" i="11"/>
  <c r="K749" i="11"/>
  <c r="K751" i="11"/>
  <c r="K753" i="11"/>
  <c r="K755" i="11"/>
  <c r="K757" i="11"/>
  <c r="K759" i="11"/>
  <c r="K761" i="11"/>
  <c r="I775" i="11"/>
  <c r="K777" i="11"/>
  <c r="K786" i="11"/>
  <c r="K808" i="11"/>
  <c r="K825" i="11"/>
  <c r="K834" i="11"/>
  <c r="K841" i="11"/>
  <c r="I848" i="11"/>
  <c r="I863" i="11"/>
  <c r="K865" i="11"/>
  <c r="I893" i="11"/>
  <c r="I902" i="11"/>
  <c r="K913" i="11"/>
  <c r="K915" i="11"/>
  <c r="K917" i="11"/>
  <c r="K919" i="11"/>
  <c r="K921" i="11"/>
  <c r="K923" i="11"/>
  <c r="K925" i="11"/>
  <c r="K927" i="11"/>
  <c r="K929" i="11"/>
  <c r="K931" i="11"/>
  <c r="K935" i="11"/>
  <c r="K937" i="11"/>
  <c r="I942" i="11"/>
  <c r="K944" i="11"/>
  <c r="K970" i="11"/>
  <c r="I975" i="11"/>
  <c r="K977" i="11"/>
  <c r="K995" i="11"/>
  <c r="K997" i="11"/>
  <c r="I1006" i="11"/>
  <c r="I1019" i="11"/>
  <c r="K1021" i="11"/>
  <c r="I1036" i="11"/>
  <c r="K1047" i="11"/>
  <c r="I1056" i="11"/>
  <c r="I1077" i="11"/>
  <c r="K1079" i="11"/>
  <c r="K1083" i="11"/>
  <c r="K1085" i="11"/>
  <c r="K1087" i="11"/>
  <c r="K1096" i="11"/>
  <c r="I1105" i="11"/>
  <c r="I1140" i="11"/>
  <c r="K1142" i="11"/>
  <c r="K1146" i="11"/>
  <c r="K1148" i="11"/>
  <c r="K1150" i="11"/>
  <c r="I1169" i="11"/>
  <c r="I1171" i="11"/>
  <c r="I1173" i="11"/>
  <c r="I1175" i="11"/>
  <c r="I1177" i="11"/>
  <c r="K1179" i="11"/>
  <c r="I1188" i="11"/>
  <c r="K1192" i="11"/>
  <c r="K1203" i="11"/>
  <c r="I1212" i="11"/>
  <c r="K1224" i="11"/>
  <c r="K1228" i="11"/>
  <c r="I1237" i="11"/>
  <c r="I1250" i="11"/>
  <c r="K1254" i="11"/>
  <c r="I1263" i="11"/>
  <c r="I1276" i="11"/>
  <c r="K1280" i="11"/>
  <c r="K1323" i="11"/>
  <c r="K17" i="11"/>
  <c r="I24" i="11"/>
  <c r="K28" i="11"/>
  <c r="K35" i="11"/>
  <c r="I56" i="11"/>
  <c r="K60" i="11"/>
  <c r="K81" i="11"/>
  <c r="I116" i="11"/>
  <c r="K118" i="11"/>
  <c r="I155" i="11"/>
  <c r="I163" i="11"/>
  <c r="K179" i="11"/>
  <c r="K182" i="11"/>
  <c r="K193" i="11"/>
  <c r="K208" i="11"/>
  <c r="K227" i="11"/>
  <c r="K246" i="11"/>
  <c r="K251" i="11"/>
  <c r="K262" i="11"/>
  <c r="I276" i="11"/>
  <c r="I290" i="11"/>
  <c r="I293" i="11"/>
  <c r="I311" i="11"/>
  <c r="I319" i="11"/>
  <c r="K321" i="11"/>
  <c r="I328" i="11"/>
  <c r="K331" i="11"/>
  <c r="I334" i="11"/>
  <c r="I337" i="11"/>
  <c r="K339" i="11"/>
  <c r="K350" i="11"/>
  <c r="K353" i="11"/>
  <c r="I356" i="11"/>
  <c r="I381" i="11"/>
  <c r="I400" i="11"/>
  <c r="I408" i="11"/>
  <c r="I416" i="11"/>
  <c r="K431" i="11"/>
  <c r="K445" i="11"/>
  <c r="K450" i="11"/>
  <c r="K460" i="11"/>
  <c r="I474" i="11"/>
  <c r="I486" i="11"/>
  <c r="K488" i="11"/>
  <c r="K495" i="11"/>
  <c r="I500" i="11"/>
  <c r="K547" i="11"/>
  <c r="K566" i="11"/>
  <c r="K581" i="11"/>
  <c r="I591" i="11"/>
  <c r="K595" i="11"/>
  <c r="K604" i="11"/>
  <c r="I611" i="11"/>
  <c r="K613" i="11"/>
  <c r="I627" i="11"/>
  <c r="I639" i="11"/>
  <c r="K641" i="11"/>
  <c r="I653" i="11"/>
  <c r="K655" i="11"/>
  <c r="K660" i="11"/>
  <c r="I667" i="11"/>
  <c r="K669" i="11"/>
  <c r="K676" i="11"/>
  <c r="I679" i="11"/>
  <c r="K681" i="11"/>
  <c r="I693" i="11"/>
  <c r="K697" i="11"/>
  <c r="I702" i="11"/>
  <c r="K704" i="11"/>
  <c r="I773" i="11"/>
  <c r="I782" i="11"/>
  <c r="K784" i="11"/>
  <c r="I789" i="11"/>
  <c r="K791" i="11"/>
  <c r="I800" i="11"/>
  <c r="K802" i="11"/>
  <c r="K804" i="11"/>
  <c r="K806" i="11"/>
  <c r="I830" i="11"/>
  <c r="K832" i="11"/>
  <c r="K848" i="11"/>
  <c r="K850" i="11"/>
  <c r="K852" i="11"/>
  <c r="K854" i="11"/>
  <c r="I861" i="11"/>
  <c r="K863" i="11"/>
  <c r="K874" i="11"/>
  <c r="K876" i="11"/>
  <c r="K878" i="11"/>
  <c r="K880" i="11"/>
  <c r="K882" i="11"/>
  <c r="K884" i="11"/>
  <c r="K886" i="11"/>
  <c r="I900" i="11"/>
  <c r="K904" i="11"/>
  <c r="I911" i="11"/>
  <c r="I940" i="11"/>
  <c r="I949" i="11"/>
  <c r="K951" i="11"/>
  <c r="K953" i="11"/>
  <c r="K957" i="11"/>
  <c r="K959" i="11"/>
  <c r="K961" i="11"/>
  <c r="I984" i="11"/>
  <c r="I991" i="11"/>
  <c r="K993" i="11"/>
  <c r="I1004" i="11"/>
  <c r="I1017" i="11"/>
  <c r="I1034" i="11"/>
  <c r="K1038" i="11"/>
  <c r="K1045" i="11"/>
  <c r="I1052" i="11"/>
  <c r="I1054" i="11"/>
  <c r="K1058" i="11"/>
  <c r="I1075" i="11"/>
  <c r="K1094" i="11"/>
  <c r="K1107" i="11"/>
  <c r="K1109" i="11"/>
  <c r="K1113" i="11"/>
  <c r="K1115" i="11"/>
  <c r="K1117" i="11"/>
  <c r="K1119" i="11"/>
  <c r="K1121" i="11"/>
  <c r="K1123" i="11"/>
  <c r="K1125" i="11"/>
  <c r="K1127" i="11"/>
  <c r="K1129" i="11"/>
  <c r="K1131" i="11"/>
  <c r="I1138" i="11"/>
  <c r="I1161" i="11"/>
  <c r="I1163" i="11"/>
  <c r="I1165" i="11"/>
  <c r="I1167" i="11"/>
  <c r="I1186" i="11"/>
  <c r="K1201" i="11"/>
  <c r="I1210" i="11"/>
  <c r="K1212" i="11"/>
  <c r="I8" i="11"/>
  <c r="K10" i="11"/>
  <c r="K26" i="11"/>
  <c r="I38" i="11"/>
  <c r="K40" i="11"/>
  <c r="K45" i="11"/>
  <c r="I54" i="11"/>
  <c r="K65" i="11"/>
  <c r="I84" i="11"/>
  <c r="K100" i="11"/>
  <c r="K109" i="11"/>
  <c r="K125" i="11"/>
  <c r="I130" i="11"/>
  <c r="K149" i="11"/>
  <c r="I152" i="11"/>
  <c r="K160" i="11"/>
  <c r="I191" i="11"/>
  <c r="I203" i="11"/>
  <c r="K222" i="11"/>
  <c r="I225" i="11"/>
  <c r="I230" i="11"/>
  <c r="I233" i="11"/>
  <c r="K257" i="11"/>
  <c r="I260" i="11"/>
  <c r="K273" i="11"/>
  <c r="K279" i="11"/>
  <c r="I282" i="11"/>
  <c r="K285" i="11"/>
  <c r="I296" i="11"/>
  <c r="K298" i="11"/>
  <c r="K303" i="11"/>
  <c r="I314" i="11"/>
  <c r="K342" i="11"/>
  <c r="I345" i="11"/>
  <c r="K364" i="11"/>
  <c r="I369" i="11"/>
  <c r="K376" i="11"/>
  <c r="K392" i="11"/>
  <c r="K405" i="11"/>
  <c r="K426" i="11"/>
  <c r="I436" i="11"/>
  <c r="K438" i="11"/>
  <c r="I448" i="11"/>
  <c r="K467" i="11"/>
  <c r="K481" i="11"/>
  <c r="I510" i="11"/>
  <c r="K512" i="11"/>
  <c r="I536" i="11"/>
  <c r="K554" i="11"/>
  <c r="K559" i="11"/>
  <c r="I579" i="11"/>
  <c r="K584" i="11"/>
  <c r="I607" i="11"/>
  <c r="I625" i="11"/>
  <c r="I651" i="11"/>
  <c r="K15" i="11"/>
  <c r="I20" i="11"/>
  <c r="K24" i="11"/>
  <c r="I52" i="11"/>
  <c r="K56" i="11"/>
  <c r="K70" i="11"/>
  <c r="K75" i="11"/>
  <c r="K93" i="11"/>
  <c r="K107" i="11"/>
  <c r="I114" i="11"/>
  <c r="K116" i="11"/>
  <c r="I141" i="11"/>
  <c r="I169" i="11"/>
  <c r="K176" i="11"/>
  <c r="K188" i="11"/>
  <c r="I220" i="11"/>
  <c r="I247" i="11"/>
  <c r="K263" i="11"/>
  <c r="I266" i="11"/>
  <c r="K290" i="11"/>
  <c r="K311" i="11"/>
  <c r="I348" i="11"/>
  <c r="I379" i="11"/>
  <c r="K381" i="11"/>
  <c r="I390" i="11"/>
  <c r="K400" i="11"/>
  <c r="I403" i="11"/>
  <c r="I411" i="11"/>
  <c r="K421" i="11"/>
  <c r="K429" i="11"/>
  <c r="I434" i="11"/>
  <c r="K453" i="11"/>
  <c r="I458" i="11"/>
  <c r="I472" i="11"/>
  <c r="K474" i="11"/>
  <c r="I484" i="11"/>
  <c r="K486" i="11"/>
  <c r="K503" i="11"/>
  <c r="I508" i="11"/>
  <c r="K517" i="11"/>
  <c r="K527" i="11"/>
  <c r="K543" i="11"/>
  <c r="K557" i="11"/>
  <c r="I589" i="11"/>
  <c r="K591" i="11"/>
  <c r="K611" i="11"/>
  <c r="K620" i="11"/>
  <c r="K627" i="11"/>
  <c r="K639" i="11"/>
  <c r="K646" i="11"/>
  <c r="K653" i="11"/>
  <c r="K658" i="11"/>
  <c r="I665" i="11"/>
  <c r="K667" i="11"/>
  <c r="K674" i="11"/>
  <c r="K679" i="11"/>
  <c r="I18" i="11"/>
  <c r="K41" i="11"/>
  <c r="K53" i="11"/>
  <c r="I66" i="11"/>
  <c r="K71" i="11"/>
  <c r="I74" i="11"/>
  <c r="K98" i="11"/>
  <c r="K108" i="11"/>
  <c r="K113" i="11"/>
  <c r="I134" i="11"/>
  <c r="I153" i="11"/>
  <c r="K162" i="11"/>
  <c r="I165" i="11"/>
  <c r="I221" i="11"/>
  <c r="K247" i="11"/>
  <c r="I253" i="11"/>
  <c r="I259" i="11"/>
  <c r="I262" i="11"/>
  <c r="I281" i="11"/>
  <c r="I307" i="11"/>
  <c r="I321" i="11"/>
  <c r="I350" i="11"/>
  <c r="I362" i="11"/>
  <c r="I370" i="11"/>
  <c r="I375" i="11"/>
  <c r="K391" i="11"/>
  <c r="K396" i="11"/>
  <c r="K406" i="11"/>
  <c r="K483" i="11"/>
  <c r="K510" i="11"/>
  <c r="K518" i="11"/>
  <c r="K526" i="11"/>
  <c r="K574" i="11"/>
  <c r="I587" i="11"/>
  <c r="K594" i="11"/>
  <c r="K606" i="11"/>
  <c r="K616" i="11"/>
  <c r="K680" i="11"/>
  <c r="I683" i="11"/>
  <c r="K690" i="11"/>
  <c r="K695" i="11"/>
  <c r="I720" i="11"/>
  <c r="I725" i="11"/>
  <c r="I736" i="11"/>
  <c r="I738" i="11"/>
  <c r="K742" i="11"/>
  <c r="I751" i="11"/>
  <c r="I762" i="11"/>
  <c r="I767" i="11"/>
  <c r="K771" i="11"/>
  <c r="I774" i="11"/>
  <c r="I779" i="11"/>
  <c r="K781" i="11"/>
  <c r="I803" i="11"/>
  <c r="I810" i="11"/>
  <c r="K814" i="11"/>
  <c r="I828" i="11"/>
  <c r="K830" i="11"/>
  <c r="K835" i="11"/>
  <c r="I838" i="11"/>
  <c r="K845" i="11"/>
  <c r="K869" i="11"/>
  <c r="I874" i="11"/>
  <c r="I885" i="11"/>
  <c r="I892" i="11"/>
  <c r="I904" i="11"/>
  <c r="I916" i="11"/>
  <c r="K920" i="11"/>
  <c r="I929" i="11"/>
  <c r="K940" i="11"/>
  <c r="I950" i="11"/>
  <c r="K952" i="11"/>
  <c r="K963" i="11"/>
  <c r="K987" i="11"/>
  <c r="I992" i="11"/>
  <c r="K1001" i="11"/>
  <c r="I1022" i="11"/>
  <c r="K1032" i="11"/>
  <c r="K1044" i="11"/>
  <c r="I1078" i="11"/>
  <c r="K1080" i="11"/>
  <c r="K1082" i="11"/>
  <c r="I1101" i="11"/>
  <c r="I1108" i="11"/>
  <c r="K1114" i="11"/>
  <c r="I1132" i="11"/>
  <c r="K1134" i="11"/>
  <c r="I1148" i="11"/>
  <c r="I1159" i="11"/>
  <c r="I1168" i="11"/>
  <c r="I1198" i="11"/>
  <c r="K1214" i="11"/>
  <c r="K1216" i="11"/>
  <c r="K1218" i="11"/>
  <c r="K1220" i="11"/>
  <c r="K1222" i="11"/>
  <c r="I1231" i="11"/>
  <c r="I1238" i="11"/>
  <c r="K1244" i="11"/>
  <c r="I1258" i="11"/>
  <c r="K1260" i="11"/>
  <c r="I1265" i="11"/>
  <c r="K1278" i="11"/>
  <c r="I1296" i="11"/>
  <c r="I1298" i="11"/>
  <c r="I1300" i="11"/>
  <c r="I1302" i="11"/>
  <c r="I1304" i="11"/>
  <c r="I1306" i="11"/>
  <c r="I1308" i="11"/>
  <c r="K1322" i="11"/>
  <c r="I1327" i="11"/>
  <c r="I1329" i="11"/>
  <c r="K1331" i="11"/>
  <c r="I1351" i="11"/>
  <c r="I1360" i="11"/>
  <c r="I1362" i="11"/>
  <c r="I1411" i="11"/>
  <c r="K1415" i="11"/>
  <c r="I1424" i="11"/>
  <c r="K1428" i="11"/>
  <c r="I1435" i="11"/>
  <c r="K1439" i="11"/>
  <c r="I1448" i="11"/>
  <c r="K1458" i="11"/>
  <c r="K1460" i="11"/>
  <c r="K1464" i="11"/>
  <c r="K1466" i="11"/>
  <c r="K1468" i="11"/>
  <c r="K1470" i="11"/>
  <c r="K36" i="11"/>
  <c r="I44" i="11"/>
  <c r="I96" i="11"/>
  <c r="I106" i="11"/>
  <c r="K123" i="11"/>
  <c r="K126" i="11"/>
  <c r="I156" i="11"/>
  <c r="I181" i="11"/>
  <c r="I190" i="11"/>
  <c r="K212" i="11"/>
  <c r="I244" i="11"/>
  <c r="I274" i="11"/>
  <c r="K277" i="11"/>
  <c r="I310" i="11"/>
  <c r="I338" i="11"/>
  <c r="K340" i="11"/>
  <c r="I344" i="11"/>
  <c r="K412" i="11"/>
  <c r="K435" i="11"/>
  <c r="I452" i="11"/>
  <c r="K494" i="11"/>
  <c r="K499" i="11"/>
  <c r="K541" i="11"/>
  <c r="I544" i="11"/>
  <c r="K562" i="11"/>
  <c r="K601" i="11"/>
  <c r="K621" i="11"/>
  <c r="K624" i="11"/>
  <c r="K642" i="11"/>
  <c r="K647" i="11"/>
  <c r="K666" i="11"/>
  <c r="I669" i="11"/>
  <c r="K677" i="11"/>
  <c r="K698" i="11"/>
  <c r="I703" i="11"/>
  <c r="K705" i="11"/>
  <c r="I718" i="11"/>
  <c r="I734" i="11"/>
  <c r="K740" i="11"/>
  <c r="I749" i="11"/>
  <c r="I760" i="11"/>
  <c r="K769" i="11"/>
  <c r="I784" i="11"/>
  <c r="I796" i="11"/>
  <c r="I801" i="11"/>
  <c r="K805" i="11"/>
  <c r="K812" i="11"/>
  <c r="I819" i="11"/>
  <c r="K821" i="11"/>
  <c r="I855" i="11"/>
  <c r="K857" i="11"/>
  <c r="K862" i="11"/>
  <c r="I865" i="11"/>
  <c r="I883" i="11"/>
  <c r="K887" i="11"/>
  <c r="I909" i="11"/>
  <c r="I914" i="11"/>
  <c r="K918" i="11"/>
  <c r="I927" i="11"/>
  <c r="I943" i="11"/>
  <c r="K950" i="11"/>
  <c r="I961" i="11"/>
  <c r="I973" i="11"/>
  <c r="K978" i="11"/>
  <c r="K985" i="11"/>
  <c r="I997" i="11"/>
  <c r="K999" i="11"/>
  <c r="I1013" i="11"/>
  <c r="I1015" i="11"/>
  <c r="K1017" i="11"/>
  <c r="K1022" i="11"/>
  <c r="K1024" i="11"/>
  <c r="K1028" i="11"/>
  <c r="K1030" i="11"/>
  <c r="K1037" i="11"/>
  <c r="I1042" i="11"/>
  <c r="K1049" i="11"/>
  <c r="K1056" i="11"/>
  <c r="I1061" i="11"/>
  <c r="I1063" i="11"/>
  <c r="I1065" i="11"/>
  <c r="I1067" i="11"/>
  <c r="I1069" i="11"/>
  <c r="I1071" i="11"/>
  <c r="K1073" i="11"/>
  <c r="K1078" i="11"/>
  <c r="K1089" i="11"/>
  <c r="I1099" i="11"/>
  <c r="K1103" i="11"/>
  <c r="K1110" i="11"/>
  <c r="K1112" i="11"/>
  <c r="I1121" i="11"/>
  <c r="I1130" i="11"/>
  <c r="K1132" i="11"/>
  <c r="I1137" i="11"/>
  <c r="K1139" i="11"/>
  <c r="I1144" i="11"/>
  <c r="I1146" i="11"/>
  <c r="I1157" i="11"/>
  <c r="I1166" i="11"/>
  <c r="K1177" i="11"/>
  <c r="I1182" i="11"/>
  <c r="K1184" i="11"/>
  <c r="K1191" i="11"/>
  <c r="K1200" i="11"/>
  <c r="K1207" i="11"/>
  <c r="I1229" i="11"/>
  <c r="K1240" i="11"/>
  <c r="K1242" i="11"/>
  <c r="I1249" i="11"/>
  <c r="I1256" i="11"/>
  <c r="I1272" i="11"/>
  <c r="I1274" i="11"/>
  <c r="K1276" i="11"/>
  <c r="I1283" i="11"/>
  <c r="I1292" i="11"/>
  <c r="I1294" i="11"/>
  <c r="K1310" i="11"/>
  <c r="K1312" i="11"/>
  <c r="K1314" i="11"/>
  <c r="K1316" i="11"/>
  <c r="K1318" i="11"/>
  <c r="K1320" i="11"/>
  <c r="K1340" i="11"/>
  <c r="I1349" i="11"/>
  <c r="K1353" i="11"/>
  <c r="I1358" i="11"/>
  <c r="K1413" i="11"/>
  <c r="I1422" i="11"/>
  <c r="K1426" i="11"/>
  <c r="I1433" i="11"/>
  <c r="K1437" i="11"/>
  <c r="K1448" i="11"/>
  <c r="K1450" i="11"/>
  <c r="K1452" i="11"/>
  <c r="K1454" i="11"/>
  <c r="K1456" i="11"/>
  <c r="K13" i="11"/>
  <c r="I34" i="11"/>
  <c r="K51" i="11"/>
  <c r="K66" i="11"/>
  <c r="K91" i="11"/>
  <c r="I144" i="11"/>
  <c r="I147" i="11"/>
  <c r="K153" i="11"/>
  <c r="I218" i="11"/>
  <c r="K221" i="11"/>
  <c r="I239" i="11"/>
  <c r="K244" i="11"/>
  <c r="K253" i="11"/>
  <c r="I302" i="11"/>
  <c r="K307" i="11"/>
  <c r="K313" i="11"/>
  <c r="K332" i="11"/>
  <c r="K335" i="11"/>
  <c r="K357" i="11"/>
  <c r="K362" i="11"/>
  <c r="I387" i="11"/>
  <c r="I424" i="11"/>
  <c r="K430" i="11"/>
  <c r="K446" i="11"/>
  <c r="K449" i="11"/>
  <c r="K452" i="11"/>
  <c r="I478" i="11"/>
  <c r="I492" i="11"/>
  <c r="I516" i="11"/>
  <c r="K536" i="11"/>
  <c r="I560" i="11"/>
  <c r="K565" i="11"/>
  <c r="I570" i="11"/>
  <c r="K577" i="11"/>
  <c r="K607" i="11"/>
  <c r="I619" i="11"/>
  <c r="I635" i="11"/>
  <c r="K637" i="11"/>
  <c r="I645" i="11"/>
  <c r="I716" i="11"/>
  <c r="K720" i="11"/>
  <c r="I732" i="11"/>
  <c r="K736" i="11"/>
  <c r="K738" i="11"/>
  <c r="I747" i="11"/>
  <c r="I758" i="11"/>
  <c r="I765" i="11"/>
  <c r="K767" i="11"/>
  <c r="K779" i="11"/>
  <c r="K789" i="11"/>
  <c r="I794" i="11"/>
  <c r="K803" i="11"/>
  <c r="K810" i="11"/>
  <c r="I817" i="11"/>
  <c r="I826" i="11"/>
  <c r="K828" i="11"/>
  <c r="K833" i="11"/>
  <c r="K838" i="11"/>
  <c r="I853" i="11"/>
  <c r="K855" i="11"/>
  <c r="I860" i="11"/>
  <c r="I881" i="11"/>
  <c r="K885" i="11"/>
  <c r="I890" i="11"/>
  <c r="K892" i="11"/>
  <c r="I895" i="11"/>
  <c r="K916" i="11"/>
  <c r="I925" i="11"/>
  <c r="I938" i="11"/>
  <c r="I948" i="11"/>
  <c r="I959" i="11"/>
  <c r="K8" i="11"/>
  <c r="K21" i="11"/>
  <c r="K39" i="11"/>
  <c r="I64" i="11"/>
  <c r="K84" i="11"/>
  <c r="K96" i="11"/>
  <c r="I104" i="11"/>
  <c r="K119" i="11"/>
  <c r="K129" i="11"/>
  <c r="K184" i="11"/>
  <c r="K187" i="11"/>
  <c r="K233" i="11"/>
  <c r="K274" i="11"/>
  <c r="I329" i="11"/>
  <c r="K338" i="11"/>
  <c r="K344" i="11"/>
  <c r="I351" i="11"/>
  <c r="I360" i="11"/>
  <c r="I368" i="11"/>
  <c r="K379" i="11"/>
  <c r="I407" i="11"/>
  <c r="K427" i="11"/>
  <c r="K433" i="11"/>
  <c r="I444" i="11"/>
  <c r="I470" i="11"/>
  <c r="K487" i="11"/>
  <c r="K497" i="11"/>
  <c r="I532" i="11"/>
  <c r="K544" i="11"/>
  <c r="I568" i="11"/>
  <c r="K612" i="11"/>
  <c r="I617" i="11"/>
  <c r="K630" i="11"/>
  <c r="K640" i="11"/>
  <c r="I659" i="11"/>
  <c r="I675" i="11"/>
  <c r="K693" i="11"/>
  <c r="I696" i="11"/>
  <c r="K703" i="11"/>
  <c r="I708" i="11"/>
  <c r="I710" i="11"/>
  <c r="I712" i="11"/>
  <c r="I714" i="11"/>
  <c r="I730" i="11"/>
  <c r="K734" i="11"/>
  <c r="I745" i="11"/>
  <c r="I756" i="11"/>
  <c r="K760" i="11"/>
  <c r="I787" i="11"/>
  <c r="I792" i="11"/>
  <c r="K801" i="11"/>
  <c r="I808" i="11"/>
  <c r="I815" i="11"/>
  <c r="K819" i="11"/>
  <c r="I846" i="11"/>
  <c r="I851" i="11"/>
  <c r="I32" i="11"/>
  <c r="K54" i="11"/>
  <c r="K64" i="11"/>
  <c r="K78" i="11"/>
  <c r="I110" i="11"/>
  <c r="I145" i="11"/>
  <c r="I158" i="11"/>
  <c r="I258" i="11"/>
  <c r="K302" i="11"/>
  <c r="I325" i="11"/>
  <c r="K348" i="11"/>
  <c r="I377" i="11"/>
  <c r="I440" i="11"/>
  <c r="K442" i="11"/>
  <c r="K479" i="11"/>
  <c r="K528" i="11"/>
  <c r="K560" i="11"/>
  <c r="I566" i="11"/>
  <c r="I574" i="11"/>
  <c r="K638" i="11"/>
  <c r="K686" i="11"/>
  <c r="K694" i="11"/>
  <c r="K708" i="11"/>
  <c r="I713" i="11"/>
  <c r="I733" i="11"/>
  <c r="I761" i="11"/>
  <c r="I780" i="11"/>
  <c r="I791" i="11"/>
  <c r="I807" i="11"/>
  <c r="I820" i="11"/>
  <c r="K827" i="11"/>
  <c r="K839" i="11"/>
  <c r="I844" i="11"/>
  <c r="I858" i="11"/>
  <c r="K866" i="11"/>
  <c r="I871" i="11"/>
  <c r="I878" i="11"/>
  <c r="I888" i="11"/>
  <c r="I891" i="11"/>
  <c r="K914" i="11"/>
  <c r="I924" i="11"/>
  <c r="I941" i="11"/>
  <c r="I954" i="11"/>
  <c r="K966" i="11"/>
  <c r="I971" i="11"/>
  <c r="I989" i="11"/>
  <c r="I1009" i="11"/>
  <c r="K1011" i="11"/>
  <c r="I1026" i="11"/>
  <c r="I1028" i="11"/>
  <c r="K1040" i="11"/>
  <c r="K1048" i="11"/>
  <c r="K1065" i="11"/>
  <c r="I1072" i="11"/>
  <c r="I1080" i="11"/>
  <c r="I1087" i="11"/>
  <c r="I1110" i="11"/>
  <c r="I1119" i="11"/>
  <c r="I1124" i="11"/>
  <c r="I1131" i="11"/>
  <c r="I1139" i="11"/>
  <c r="K1155" i="11"/>
  <c r="I1160" i="11"/>
  <c r="K1187" i="11"/>
  <c r="I1192" i="11"/>
  <c r="I1202" i="11"/>
  <c r="I1215" i="11"/>
  <c r="K1219" i="11"/>
  <c r="I1236" i="11"/>
  <c r="I1243" i="11"/>
  <c r="I1268" i="11"/>
  <c r="K1270" i="11"/>
  <c r="I1285" i="11"/>
  <c r="I1303" i="11"/>
  <c r="K1307" i="11"/>
  <c r="I1314" i="11"/>
  <c r="I1323" i="11"/>
  <c r="I1328" i="11"/>
  <c r="K1344" i="11"/>
  <c r="K1349" i="11"/>
  <c r="K1354" i="11"/>
  <c r="K1361" i="11"/>
  <c r="K1368" i="11"/>
  <c r="K1370" i="11"/>
  <c r="K1372" i="11"/>
  <c r="K1374" i="11"/>
  <c r="K1376" i="11"/>
  <c r="K1378" i="11"/>
  <c r="K1380" i="11"/>
  <c r="I1399" i="11"/>
  <c r="I1401" i="11"/>
  <c r="I1403" i="11"/>
  <c r="I1405" i="11"/>
  <c r="I1407" i="11"/>
  <c r="I1409" i="11"/>
  <c r="I1414" i="11"/>
  <c r="K1416" i="11"/>
  <c r="K1435" i="11"/>
  <c r="I1440" i="11"/>
  <c r="K1447" i="11"/>
  <c r="I1452" i="11"/>
  <c r="I1461" i="11"/>
  <c r="I1463" i="11"/>
  <c r="K1467" i="11"/>
  <c r="I1474" i="11"/>
  <c r="K1476" i="11"/>
  <c r="K1485" i="11"/>
  <c r="K1496" i="11"/>
  <c r="K1503" i="11"/>
  <c r="I1512" i="11"/>
  <c r="K1514" i="11"/>
  <c r="I1521" i="11"/>
  <c r="I1535" i="11"/>
  <c r="K1539" i="11"/>
  <c r="I1546" i="11"/>
  <c r="I1555" i="11"/>
  <c r="K1557" i="11"/>
  <c r="K16" i="11"/>
  <c r="I62" i="11"/>
  <c r="K76" i="11"/>
  <c r="K83" i="11"/>
  <c r="K99" i="11"/>
  <c r="K135" i="11"/>
  <c r="K197" i="11"/>
  <c r="K207" i="11"/>
  <c r="K220" i="11"/>
  <c r="K320" i="11"/>
  <c r="K380" i="11"/>
  <c r="I396" i="11"/>
  <c r="K399" i="11"/>
  <c r="K424" i="11"/>
  <c r="K463" i="11"/>
  <c r="K470" i="11"/>
  <c r="K508" i="11"/>
  <c r="K511" i="11"/>
  <c r="K520" i="11"/>
  <c r="K563" i="11"/>
  <c r="I595" i="11"/>
  <c r="K608" i="11"/>
  <c r="K633" i="11"/>
  <c r="K645" i="11"/>
  <c r="I663" i="11"/>
  <c r="K665" i="11"/>
  <c r="K668" i="11"/>
  <c r="I689" i="11"/>
  <c r="I706" i="11"/>
  <c r="I721" i="11"/>
  <c r="K726" i="11"/>
  <c r="I746" i="11"/>
  <c r="I754" i="11"/>
  <c r="K756" i="11"/>
  <c r="I764" i="11"/>
  <c r="K780" i="11"/>
  <c r="I783" i="11"/>
  <c r="K788" i="11"/>
  <c r="I802" i="11"/>
  <c r="K815" i="11"/>
  <c r="K820" i="11"/>
  <c r="I836" i="11"/>
  <c r="I842" i="11"/>
  <c r="I876" i="11"/>
  <c r="K883" i="11"/>
  <c r="K894" i="11"/>
  <c r="I917" i="11"/>
  <c r="I944" i="11"/>
  <c r="K946" i="11"/>
  <c r="K956" i="11"/>
  <c r="K981" i="11"/>
  <c r="I1002" i="11"/>
  <c r="I1007" i="11"/>
  <c r="I1016" i="11"/>
  <c r="I1024" i="11"/>
  <c r="I1038" i="11"/>
  <c r="K1063" i="11"/>
  <c r="I1070" i="11"/>
  <c r="K1072" i="11"/>
  <c r="K1077" i="11"/>
  <c r="K19" i="11"/>
  <c r="K32" i="11"/>
  <c r="K38" i="11"/>
  <c r="K110" i="11"/>
  <c r="K145" i="11"/>
  <c r="I297" i="11"/>
  <c r="I312" i="11"/>
  <c r="K325" i="11"/>
  <c r="I353" i="11"/>
  <c r="K377" i="11"/>
  <c r="I386" i="11"/>
  <c r="K428" i="11"/>
  <c r="K434" i="11"/>
  <c r="K437" i="11"/>
  <c r="K458" i="11"/>
  <c r="K485" i="11"/>
  <c r="K491" i="11"/>
  <c r="I494" i="11"/>
  <c r="I526" i="11"/>
  <c r="I558" i="11"/>
  <c r="K569" i="11"/>
  <c r="K590" i="11"/>
  <c r="I605" i="11"/>
  <c r="K625" i="11"/>
  <c r="I631" i="11"/>
  <c r="K654" i="11"/>
  <c r="I657" i="11"/>
  <c r="I692" i="11"/>
  <c r="K706" i="11"/>
  <c r="I711" i="11"/>
  <c r="K713" i="11"/>
  <c r="I731" i="11"/>
  <c r="I741" i="11"/>
  <c r="I752" i="11"/>
  <c r="I772" i="11"/>
  <c r="I799" i="11"/>
  <c r="K807" i="11"/>
  <c r="I813" i="11"/>
  <c r="K844" i="11"/>
  <c r="I850" i="11"/>
  <c r="I856" i="11"/>
  <c r="K858" i="11"/>
  <c r="K861" i="11"/>
  <c r="K871" i="11"/>
  <c r="I886" i="11"/>
  <c r="I907" i="11"/>
  <c r="K912" i="11"/>
  <c r="I922" i="11"/>
  <c r="K924" i="11"/>
  <c r="I936" i="11"/>
  <c r="K941" i="11"/>
  <c r="I952" i="11"/>
  <c r="K954" i="11"/>
  <c r="K964" i="11"/>
  <c r="I969" i="11"/>
  <c r="K971" i="11"/>
  <c r="I987" i="11"/>
  <c r="K989" i="11"/>
  <c r="K1009" i="11"/>
  <c r="I1014" i="11"/>
  <c r="K1043" i="11"/>
  <c r="I1046" i="11"/>
  <c r="I1051" i="11"/>
  <c r="K1061" i="11"/>
  <c r="I1068" i="11"/>
  <c r="I1085" i="11"/>
  <c r="K1090" i="11"/>
  <c r="K1105" i="11"/>
  <c r="I1115" i="11"/>
  <c r="K1124" i="11"/>
  <c r="I1129" i="11"/>
  <c r="I1142" i="11"/>
  <c r="I1158" i="11"/>
  <c r="K1160" i="11"/>
  <c r="K1175" i="11"/>
  <c r="I1190" i="11"/>
  <c r="K1202" i="11"/>
  <c r="K1205" i="11"/>
  <c r="K1210" i="11"/>
  <c r="I1234" i="11"/>
  <c r="K1236" i="11"/>
  <c r="I1246" i="11"/>
  <c r="I1251" i="11"/>
  <c r="K1258" i="11"/>
  <c r="I1261" i="11"/>
  <c r="I1266" i="11"/>
  <c r="K1268" i="11"/>
  <c r="I1273" i="11"/>
  <c r="I1290" i="11"/>
  <c r="K1292" i="11"/>
  <c r="I1299" i="11"/>
  <c r="K1303" i="11"/>
  <c r="I1310" i="11"/>
  <c r="I1321" i="11"/>
  <c r="I1326" i="11"/>
  <c r="K1328" i="11"/>
  <c r="I1364" i="11"/>
  <c r="I1385" i="11"/>
  <c r="I1387" i="11"/>
  <c r="I1389" i="11"/>
  <c r="K1399" i="11"/>
  <c r="K1401" i="11"/>
  <c r="K1403" i="11"/>
  <c r="K1405" i="11"/>
  <c r="K1407" i="11"/>
  <c r="K1409" i="11"/>
  <c r="K1414" i="11"/>
  <c r="I1431" i="11"/>
  <c r="K1433" i="11"/>
  <c r="I1438" i="11"/>
  <c r="K1440" i="11"/>
  <c r="I1445" i="11"/>
  <c r="K1461" i="11"/>
  <c r="K1463" i="11"/>
  <c r="I1472" i="11"/>
  <c r="I1479" i="11"/>
  <c r="K11" i="11"/>
  <c r="I30" i="11"/>
  <c r="K62" i="11"/>
  <c r="I108" i="11"/>
  <c r="I133" i="11"/>
  <c r="K138" i="11"/>
  <c r="I192" i="11"/>
  <c r="I205" i="11"/>
  <c r="I217" i="11"/>
  <c r="K236" i="11"/>
  <c r="I288" i="11"/>
  <c r="I318" i="11"/>
  <c r="I6" i="11"/>
  <c r="I36" i="11"/>
  <c r="I124" i="11"/>
  <c r="K133" i="11"/>
  <c r="K150" i="11"/>
  <c r="K225" i="11"/>
  <c r="I228" i="11"/>
  <c r="I231" i="11"/>
  <c r="K237" i="11"/>
  <c r="K289" i="11"/>
  <c r="I385" i="11"/>
  <c r="K395" i="11"/>
  <c r="K516" i="11"/>
  <c r="I556" i="11"/>
  <c r="K605" i="11"/>
  <c r="I623" i="11"/>
  <c r="I715" i="11"/>
  <c r="I726" i="11"/>
  <c r="I748" i="11"/>
  <c r="K787" i="11"/>
  <c r="I816" i="11"/>
  <c r="K818" i="11"/>
  <c r="I879" i="11"/>
  <c r="I884" i="11"/>
  <c r="I887" i="11"/>
  <c r="I921" i="11"/>
  <c r="I945" i="11"/>
  <c r="I956" i="11"/>
  <c r="K972" i="11"/>
  <c r="K975" i="11"/>
  <c r="I983" i="11"/>
  <c r="I986" i="11"/>
  <c r="I1005" i="11"/>
  <c r="K1013" i="11"/>
  <c r="K82" i="11"/>
  <c r="K136" i="11"/>
  <c r="K147" i="11"/>
  <c r="K264" i="11"/>
  <c r="K272" i="11"/>
  <c r="I287" i="11"/>
  <c r="I333" i="11"/>
  <c r="I343" i="11"/>
  <c r="I355" i="11"/>
  <c r="I422" i="11"/>
  <c r="K425" i="11"/>
  <c r="K451" i="11"/>
  <c r="K480" i="11"/>
  <c r="K492" i="11"/>
  <c r="I496" i="11"/>
  <c r="I502" i="11"/>
  <c r="K542" i="11"/>
  <c r="I548" i="11"/>
  <c r="K598" i="11"/>
  <c r="I603" i="11"/>
  <c r="K635" i="11"/>
  <c r="I707" i="11"/>
  <c r="K712" i="11"/>
  <c r="K723" i="11"/>
  <c r="I737" i="11"/>
  <c r="I742" i="11"/>
  <c r="I770" i="11"/>
  <c r="I785" i="11"/>
  <c r="I811" i="11"/>
  <c r="I824" i="11"/>
  <c r="K14" i="11"/>
  <c r="K55" i="11"/>
  <c r="K69" i="11"/>
  <c r="I122" i="11"/>
  <c r="I195" i="11"/>
  <c r="K218" i="11"/>
  <c r="I223" i="11"/>
  <c r="I277" i="11"/>
  <c r="K329" i="11"/>
  <c r="K333" i="11"/>
  <c r="K355" i="11"/>
  <c r="K365" i="11"/>
  <c r="K407" i="11"/>
  <c r="K422" i="11"/>
  <c r="I466" i="11"/>
  <c r="I490" i="11"/>
  <c r="K496" i="11"/>
  <c r="K537" i="11"/>
  <c r="I540" i="11"/>
  <c r="K548" i="11"/>
  <c r="K553" i="11"/>
  <c r="K585" i="11"/>
  <c r="K596" i="11"/>
  <c r="K603" i="11"/>
  <c r="I633" i="11"/>
  <c r="K652" i="11"/>
  <c r="I677" i="11"/>
  <c r="I701" i="11"/>
  <c r="K707" i="11"/>
  <c r="I729" i="11"/>
  <c r="I759" i="11"/>
  <c r="I768" i="11"/>
  <c r="I776" i="11"/>
  <c r="K782" i="11"/>
  <c r="K785" i="11"/>
  <c r="I805" i="11"/>
  <c r="K811" i="11"/>
  <c r="K824" i="11"/>
  <c r="I854" i="11"/>
  <c r="K860" i="11"/>
  <c r="I869" i="11"/>
  <c r="I877" i="11"/>
  <c r="I882" i="11"/>
  <c r="K902" i="11"/>
  <c r="I930" i="11"/>
  <c r="K939" i="11"/>
  <c r="K948" i="11"/>
  <c r="I962" i="11"/>
  <c r="K967" i="11"/>
  <c r="I993" i="11"/>
  <c r="I1003" i="11"/>
  <c r="K1019" i="11"/>
  <c r="I1027" i="11"/>
  <c r="K1029" i="11"/>
  <c r="K1034" i="11"/>
  <c r="I1040" i="11"/>
  <c r="I1049" i="11"/>
  <c r="K1067" i="11"/>
  <c r="K1075" i="11"/>
  <c r="I1081" i="11"/>
  <c r="K1091" i="11"/>
  <c r="K1099" i="11"/>
  <c r="I1104" i="11"/>
  <c r="I1117" i="11"/>
  <c r="I1127" i="11"/>
  <c r="K1143" i="11"/>
  <c r="K1168" i="11"/>
  <c r="K1183" i="11"/>
  <c r="K1186" i="11"/>
  <c r="K1189" i="11"/>
  <c r="K1208" i="11"/>
  <c r="I1221" i="11"/>
  <c r="K1223" i="11"/>
  <c r="K1230" i="11"/>
  <c r="K1256" i="11"/>
  <c r="I1259" i="11"/>
  <c r="I1278" i="11"/>
  <c r="K1300" i="11"/>
  <c r="I1305" i="11"/>
  <c r="I1312" i="11"/>
  <c r="I1319" i="11"/>
  <c r="K1324" i="11"/>
  <c r="K1332" i="11"/>
  <c r="I1337" i="11"/>
  <c r="I1355" i="11"/>
  <c r="I1372" i="11"/>
  <c r="I1381" i="11"/>
  <c r="I1383" i="11"/>
  <c r="K1385" i="11"/>
  <c r="I1392" i="11"/>
  <c r="I1394" i="11"/>
  <c r="I1396" i="11"/>
  <c r="I1398" i="11"/>
  <c r="K1410" i="11"/>
  <c r="K1418" i="11"/>
  <c r="I1439" i="11"/>
  <c r="I1450" i="11"/>
  <c r="K1457" i="11"/>
  <c r="I1462" i="11"/>
  <c r="K1471" i="11"/>
  <c r="K1474" i="11"/>
  <c r="K1481" i="11"/>
  <c r="K1495" i="11"/>
  <c r="I1500" i="11"/>
  <c r="I1505" i="11"/>
  <c r="K1523" i="11"/>
  <c r="I1533" i="11"/>
  <c r="K1542" i="11"/>
  <c r="I1549" i="11"/>
  <c r="K1551" i="11"/>
  <c r="I1554" i="11"/>
  <c r="I1561" i="11"/>
  <c r="K1565" i="11"/>
  <c r="I1570" i="11"/>
  <c r="K1574" i="11"/>
  <c r="I1583" i="11"/>
  <c r="K1585" i="11"/>
  <c r="I1590" i="11"/>
  <c r="H9" i="11"/>
  <c r="I12" i="11"/>
  <c r="K29" i="11"/>
  <c r="I48" i="11"/>
  <c r="I76" i="11"/>
  <c r="K169" i="11"/>
  <c r="I178" i="11"/>
  <c r="K192" i="11"/>
  <c r="I229" i="11"/>
  <c r="K248" i="11"/>
  <c r="I340" i="11"/>
  <c r="K419" i="11"/>
  <c r="K436" i="11"/>
  <c r="K477" i="11"/>
  <c r="K649" i="11"/>
  <c r="K659" i="11"/>
  <c r="K689" i="11"/>
  <c r="K692" i="11"/>
  <c r="I699" i="11"/>
  <c r="K710" i="11"/>
  <c r="K724" i="11"/>
  <c r="I735" i="11"/>
  <c r="I740" i="11"/>
  <c r="K765" i="11"/>
  <c r="I809" i="11"/>
  <c r="I814" i="11"/>
  <c r="K822" i="11"/>
  <c r="I840" i="11"/>
  <c r="I849" i="11"/>
  <c r="I867" i="11"/>
  <c r="K872" i="11"/>
  <c r="I905" i="11"/>
  <c r="K910" i="11"/>
  <c r="K932" i="11"/>
  <c r="K934" i="11"/>
  <c r="I957" i="11"/>
  <c r="K962" i="11"/>
  <c r="K973" i="11"/>
  <c r="K976" i="11"/>
  <c r="I981" i="11"/>
  <c r="I998" i="11"/>
  <c r="I1025" i="11"/>
  <c r="K1052" i="11"/>
  <c r="I1060" i="11"/>
  <c r="I1086" i="11"/>
  <c r="K1122" i="11"/>
  <c r="I1133" i="11"/>
  <c r="K1135" i="11"/>
  <c r="I1155" i="11"/>
  <c r="K1171" i="11"/>
  <c r="I1176" i="11"/>
  <c r="I1200" i="11"/>
  <c r="I1206" i="11"/>
  <c r="K1211" i="11"/>
  <c r="I1214" i="11"/>
  <c r="I1228" i="11"/>
  <c r="I1233" i="11"/>
  <c r="I1241" i="11"/>
  <c r="I1254" i="11"/>
  <c r="I1262" i="11"/>
  <c r="I1281" i="11"/>
  <c r="I1286" i="11"/>
  <c r="K1293" i="11"/>
  <c r="I1317" i="11"/>
  <c r="K1327" i="11"/>
  <c r="I1330" i="11"/>
  <c r="K1339" i="11"/>
  <c r="K1352" i="11"/>
  <c r="K1365" i="11"/>
  <c r="K166" i="11"/>
  <c r="K175" i="11"/>
  <c r="I194" i="11"/>
  <c r="I275" i="11"/>
  <c r="K283" i="11"/>
  <c r="K352" i="11"/>
  <c r="K456" i="11"/>
  <c r="I506" i="11"/>
  <c r="K556" i="11"/>
  <c r="K619" i="11"/>
  <c r="I649" i="11"/>
  <c r="K678" i="11"/>
  <c r="I717" i="11"/>
  <c r="K719" i="11"/>
  <c r="K722" i="11"/>
  <c r="I743" i="11"/>
  <c r="K752" i="11"/>
  <c r="K799" i="11"/>
  <c r="I862" i="11"/>
  <c r="K879" i="11"/>
  <c r="I898" i="11"/>
  <c r="I934" i="11"/>
  <c r="I946" i="11"/>
  <c r="I955" i="11"/>
  <c r="K960" i="11"/>
  <c r="I994" i="11"/>
  <c r="I999" i="11"/>
  <c r="K1027" i="11"/>
  <c r="K1086" i="11"/>
  <c r="K1100" i="11"/>
  <c r="I1103" i="11"/>
  <c r="I1109" i="11"/>
  <c r="K1116" i="11"/>
  <c r="K1138" i="11"/>
  <c r="K1151" i="11"/>
  <c r="K1153" i="11"/>
  <c r="I1156" i="11"/>
  <c r="I1170" i="11"/>
  <c r="K1180" i="11"/>
  <c r="K1206" i="11"/>
  <c r="K1217" i="11"/>
  <c r="I1225" i="11"/>
  <c r="K1227" i="11"/>
  <c r="K1246" i="11"/>
  <c r="I1257" i="11"/>
  <c r="I1260" i="11"/>
  <c r="K1274" i="11"/>
  <c r="K1282" i="11"/>
  <c r="I1293" i="11"/>
  <c r="K1305" i="11"/>
  <c r="I1315" i="11"/>
  <c r="K1334" i="11"/>
  <c r="K1350" i="11"/>
  <c r="I1353" i="11"/>
  <c r="I1361" i="11"/>
  <c r="K1371" i="11"/>
  <c r="I1378" i="11"/>
  <c r="K1392" i="11"/>
  <c r="I1404" i="11"/>
  <c r="K1406" i="11"/>
  <c r="K1417" i="11"/>
  <c r="K1420" i="11"/>
  <c r="I1430" i="11"/>
  <c r="K1432" i="11"/>
  <c r="I1457" i="11"/>
  <c r="K1469" i="11"/>
  <c r="I1475" i="11"/>
  <c r="I1482" i="11"/>
  <c r="I1487" i="11"/>
  <c r="I1494" i="11"/>
  <c r="I1499" i="11"/>
  <c r="I1504" i="11"/>
  <c r="K1506" i="11"/>
  <c r="I1511" i="11"/>
  <c r="I1516" i="11"/>
  <c r="K1520" i="11"/>
  <c r="K1525" i="11"/>
  <c r="K1535" i="11"/>
  <c r="I1540" i="11"/>
  <c r="I1557" i="11"/>
  <c r="K1559" i="11"/>
  <c r="I1564" i="11"/>
  <c r="K1566" i="11"/>
  <c r="I1571" i="11"/>
  <c r="K1582" i="11"/>
  <c r="I1592" i="11"/>
  <c r="K1594" i="11"/>
  <c r="I1603" i="11"/>
  <c r="I1523" i="11"/>
  <c r="I1547" i="11"/>
  <c r="K1549" i="11"/>
  <c r="I1562" i="11"/>
  <c r="K1573" i="11"/>
  <c r="I1578" i="11"/>
  <c r="K1587" i="11"/>
  <c r="K1605" i="11"/>
  <c r="K42" i="11"/>
  <c r="K48" i="11"/>
  <c r="I90" i="11"/>
  <c r="K124" i="11"/>
  <c r="K183" i="11"/>
  <c r="I267" i="11"/>
  <c r="K374" i="11"/>
  <c r="I419" i="11"/>
  <c r="I454" i="11"/>
  <c r="I504" i="11"/>
  <c r="K515" i="11"/>
  <c r="I528" i="11"/>
  <c r="K588" i="11"/>
  <c r="K682" i="11"/>
  <c r="I691" i="11"/>
  <c r="I750" i="11"/>
  <c r="K763" i="11"/>
  <c r="I797" i="11"/>
  <c r="I806" i="11"/>
  <c r="I822" i="11"/>
  <c r="K840" i="11"/>
  <c r="I859" i="11"/>
  <c r="K868" i="11"/>
  <c r="I889" i="11"/>
  <c r="K906" i="11"/>
  <c r="I932" i="11"/>
  <c r="K943" i="11"/>
  <c r="K949" i="11"/>
  <c r="I958" i="11"/>
  <c r="I985" i="11"/>
  <c r="I1008" i="11"/>
  <c r="I1030" i="11"/>
  <c r="K1095" i="11"/>
  <c r="I1114" i="11"/>
  <c r="K1141" i="11"/>
  <c r="I1149" i="11"/>
  <c r="K1162" i="11"/>
  <c r="K1167" i="11"/>
  <c r="I1178" i="11"/>
  <c r="K1195" i="11"/>
  <c r="K1209" i="11"/>
  <c r="I1220" i="11"/>
  <c r="I1230" i="11"/>
  <c r="I1252" i="11"/>
  <c r="K1266" i="11"/>
  <c r="I1269" i="11"/>
  <c r="I1277" i="11"/>
  <c r="I1288" i="11"/>
  <c r="K1290" i="11"/>
  <c r="I1320" i="11"/>
  <c r="I1345" i="11"/>
  <c r="K1347" i="11"/>
  <c r="I1359" i="11"/>
  <c r="I1367" i="11"/>
  <c r="K1369" i="11"/>
  <c r="I1376" i="11"/>
  <c r="I1390" i="11"/>
  <c r="I1415" i="11"/>
  <c r="I1423" i="11"/>
  <c r="K1425" i="11"/>
  <c r="K1438" i="11"/>
  <c r="K1441" i="11"/>
  <c r="I1444" i="11"/>
  <c r="I1467" i="11"/>
  <c r="K1472" i="11"/>
  <c r="K1489" i="11"/>
  <c r="I1497" i="11"/>
  <c r="I1509" i="11"/>
  <c r="I1552" i="11"/>
  <c r="K1580" i="11"/>
  <c r="I1585" i="11"/>
  <c r="I1601" i="11"/>
  <c r="K131" i="11"/>
  <c r="I164" i="11"/>
  <c r="I242" i="11"/>
  <c r="I246" i="11"/>
  <c r="I272" i="11"/>
  <c r="K363" i="11"/>
  <c r="K506" i="11"/>
  <c r="K509" i="11"/>
  <c r="K579" i="11"/>
  <c r="K582" i="11"/>
  <c r="I685" i="11"/>
  <c r="K701" i="11"/>
  <c r="K714" i="11"/>
  <c r="K717" i="11"/>
  <c r="K746" i="11"/>
  <c r="I755" i="11"/>
  <c r="K773" i="11"/>
  <c r="K816" i="11"/>
  <c r="K846" i="11"/>
  <c r="K856" i="11"/>
  <c r="I896" i="11"/>
  <c r="K898" i="11"/>
  <c r="I967" i="11"/>
  <c r="K1005" i="11"/>
  <c r="I1011" i="11"/>
  <c r="K1025" i="11"/>
  <c r="K1036" i="11"/>
  <c r="I1048" i="11"/>
  <c r="K1054" i="11"/>
  <c r="I1057" i="11"/>
  <c r="I1073" i="11"/>
  <c r="I1076" i="11"/>
  <c r="I1079" i="11"/>
  <c r="I1084" i="11"/>
  <c r="I1093" i="11"/>
  <c r="I1122" i="11"/>
  <c r="K1133" i="11"/>
  <c r="I1136" i="11"/>
  <c r="K1156" i="11"/>
  <c r="K1159" i="11"/>
  <c r="K1170" i="11"/>
  <c r="K1178" i="11"/>
  <c r="I1213" i="11"/>
  <c r="K1225" i="11"/>
  <c r="I1239" i="11"/>
  <c r="I1244" i="11"/>
  <c r="I1247" i="11"/>
  <c r="K1288" i="11"/>
  <c r="I1313" i="11"/>
  <c r="K1315" i="11"/>
  <c r="K1326" i="11"/>
  <c r="K1337" i="11"/>
  <c r="I1374" i="11"/>
  <c r="I1397" i="11"/>
  <c r="I1402" i="11"/>
  <c r="I1412" i="11"/>
  <c r="K1430" i="11"/>
  <c r="I1455" i="11"/>
  <c r="I1465" i="11"/>
  <c r="K1475" i="11"/>
  <c r="I1480" i="11"/>
  <c r="K1482" i="11"/>
  <c r="I1485" i="11"/>
  <c r="K1487" i="11"/>
  <c r="K1494" i="11"/>
  <c r="K1499" i="11"/>
  <c r="I1502" i="11"/>
  <c r="K1511" i="11"/>
  <c r="I1514" i="11"/>
  <c r="K1516" i="11"/>
  <c r="I1538" i="11"/>
  <c r="K1540" i="11"/>
  <c r="K1564" i="11"/>
  <c r="K1571" i="11"/>
  <c r="I1576" i="11"/>
  <c r="K1592" i="11"/>
  <c r="I1599" i="11"/>
  <c r="K1603" i="11"/>
  <c r="I82" i="11"/>
  <c r="I202" i="11"/>
  <c r="K226" i="11"/>
  <c r="K360" i="11"/>
  <c r="K504" i="11"/>
  <c r="K525" i="11"/>
  <c r="K636" i="11"/>
  <c r="K656" i="11"/>
  <c r="K711" i="11"/>
  <c r="K750" i="11"/>
  <c r="I786" i="11"/>
  <c r="I795" i="11"/>
  <c r="K797" i="11"/>
  <c r="K6" i="11"/>
  <c r="K9" i="11"/>
  <c r="I46" i="11"/>
  <c r="K122" i="11"/>
  <c r="I234" i="11"/>
  <c r="K297" i="11"/>
  <c r="I415" i="11"/>
  <c r="K501" i="11"/>
  <c r="I576" i="11"/>
  <c r="I583" i="11"/>
  <c r="I647" i="11"/>
  <c r="I661" i="11"/>
  <c r="I709" i="11"/>
  <c r="K715" i="11"/>
  <c r="I727" i="11"/>
  <c r="K758" i="11"/>
  <c r="I793" i="11"/>
  <c r="K795" i="11"/>
  <c r="I875" i="11"/>
  <c r="I910" i="11"/>
  <c r="I935" i="11"/>
  <c r="I995" i="11"/>
  <c r="I1000" i="11"/>
  <c r="I1012" i="11"/>
  <c r="K1023" i="11"/>
  <c r="I1031" i="11"/>
  <c r="K1068" i="11"/>
  <c r="I1128" i="11"/>
  <c r="I1145" i="11"/>
  <c r="K1147" i="11"/>
  <c r="K1163" i="11"/>
  <c r="K1181" i="11"/>
  <c r="I1184" i="11"/>
  <c r="K1193" i="11"/>
  <c r="K1204" i="11"/>
  <c r="I1216" i="11"/>
  <c r="I1226" i="11"/>
  <c r="K1234" i="11"/>
  <c r="I1242" i="11"/>
  <c r="K1264" i="11"/>
  <c r="I1267" i="11"/>
  <c r="I1270" i="11"/>
  <c r="K1306" i="11"/>
  <c r="I1324" i="11"/>
  <c r="K1330" i="11"/>
  <c r="K1335" i="11"/>
  <c r="K1351" i="11"/>
  <c r="K1357" i="11"/>
  <c r="I1370" i="11"/>
  <c r="I1379" i="11"/>
  <c r="K1388" i="11"/>
  <c r="K1395" i="11"/>
  <c r="K1421" i="11"/>
  <c r="I1426" i="11"/>
  <c r="K1436" i="11"/>
  <c r="I1468" i="11"/>
  <c r="K1483" i="11"/>
  <c r="I112" i="11"/>
  <c r="K223" i="11"/>
  <c r="I404" i="11"/>
  <c r="K411" i="11"/>
  <c r="K535" i="11"/>
  <c r="I552" i="11"/>
  <c r="I690" i="11"/>
  <c r="I694" i="11"/>
  <c r="I704" i="11"/>
  <c r="I753" i="11"/>
  <c r="I778" i="11"/>
  <c r="I857" i="11"/>
  <c r="K864" i="11"/>
  <c r="K870" i="11"/>
  <c r="K873" i="11"/>
  <c r="I923" i="11"/>
  <c r="I926" i="11"/>
  <c r="K928" i="11"/>
  <c r="K983" i="11"/>
  <c r="K1015" i="11"/>
  <c r="K1042" i="11"/>
  <c r="K1084" i="11"/>
  <c r="K1102" i="11"/>
  <c r="I1106" i="11"/>
  <c r="K1166" i="11"/>
  <c r="K1188" i="11"/>
  <c r="K1197" i="11"/>
  <c r="I1275" i="11"/>
  <c r="K1286" i="11"/>
  <c r="K1289" i="11"/>
  <c r="I1295" i="11"/>
  <c r="K1297" i="11"/>
  <c r="K1302" i="11"/>
  <c r="I1316" i="11"/>
  <c r="K1345" i="11"/>
  <c r="I1375" i="11"/>
  <c r="K1377" i="11"/>
  <c r="K1382" i="11"/>
  <c r="K1390" i="11"/>
  <c r="I1393" i="11"/>
  <c r="I1427" i="11"/>
  <c r="I1442" i="11"/>
  <c r="I1451" i="11"/>
  <c r="K1453" i="11"/>
  <c r="I1459" i="11"/>
  <c r="I1464" i="11"/>
  <c r="K1490" i="11"/>
  <c r="I1518" i="11"/>
  <c r="I1536" i="11"/>
  <c r="I1541" i="11"/>
  <c r="K1548" i="11"/>
  <c r="I1551" i="11"/>
  <c r="K1569" i="11"/>
  <c r="K1572" i="11"/>
  <c r="I1588" i="11"/>
  <c r="K1590" i="11"/>
  <c r="K1595" i="11"/>
  <c r="K775" i="11"/>
  <c r="I834" i="11"/>
  <c r="I908" i="11"/>
  <c r="I1053" i="11"/>
  <c r="I1059" i="11"/>
  <c r="K1076" i="11"/>
  <c r="I1100" i="11"/>
  <c r="K1137" i="11"/>
  <c r="I1222" i="11"/>
  <c r="I1284" i="11"/>
  <c r="I1311" i="11"/>
  <c r="I1356" i="11"/>
  <c r="K1367" i="11"/>
  <c r="I1388" i="11"/>
  <c r="K1393" i="11"/>
  <c r="I1419" i="11"/>
  <c r="K1479" i="11"/>
  <c r="K1493" i="11"/>
  <c r="I1496" i="11"/>
  <c r="K1502" i="11"/>
  <c r="I1510" i="11"/>
  <c r="I1531" i="11"/>
  <c r="I78" i="11"/>
  <c r="I401" i="11"/>
  <c r="K580" i="11"/>
  <c r="I601" i="11"/>
  <c r="I629" i="11"/>
  <c r="K687" i="11"/>
  <c r="K721" i="11"/>
  <c r="I728" i="11"/>
  <c r="K778" i="11"/>
  <c r="I812" i="11"/>
  <c r="I818" i="11"/>
  <c r="K837" i="11"/>
  <c r="K896" i="11"/>
  <c r="I918" i="11"/>
  <c r="I953" i="11"/>
  <c r="K1033" i="11"/>
  <c r="I1062" i="11"/>
  <c r="K1064" i="11"/>
  <c r="I1082" i="11"/>
  <c r="I1088" i="11"/>
  <c r="I1091" i="11"/>
  <c r="K1106" i="11"/>
  <c r="I1125" i="11"/>
  <c r="I1134" i="11"/>
  <c r="K1140" i="11"/>
  <c r="I1164" i="11"/>
  <c r="K1185" i="11"/>
  <c r="K1194" i="11"/>
  <c r="I1219" i="11"/>
  <c r="K1272" i="11"/>
  <c r="K1295" i="11"/>
  <c r="I1325" i="11"/>
  <c r="K1348" i="11"/>
  <c r="I1380" i="11"/>
  <c r="K1442" i="11"/>
  <c r="I1456" i="11"/>
  <c r="I1470" i="11"/>
  <c r="K1473" i="11"/>
  <c r="I1488" i="11"/>
  <c r="I1493" i="11"/>
  <c r="K1507" i="11"/>
  <c r="I1513" i="11"/>
  <c r="K1533" i="11"/>
  <c r="K1554" i="11"/>
  <c r="K1567" i="11"/>
  <c r="I1575" i="11"/>
  <c r="K1577" i="11"/>
  <c r="I1580" i="11"/>
  <c r="I1593" i="11"/>
  <c r="K1600" i="11"/>
  <c r="I92" i="11"/>
  <c r="K112" i="11"/>
  <c r="I118" i="11"/>
  <c r="I409" i="11"/>
  <c r="K567" i="11"/>
  <c r="I671" i="11"/>
  <c r="I769" i="11"/>
  <c r="I798" i="11"/>
  <c r="K926" i="11"/>
  <c r="K1088" i="11"/>
  <c r="I1097" i="11"/>
  <c r="I1154" i="11"/>
  <c r="K1157" i="11"/>
  <c r="I1343" i="11"/>
  <c r="K1375" i="11"/>
  <c r="K1412" i="11"/>
  <c r="K1427" i="11"/>
  <c r="K1459" i="11"/>
  <c r="K1536" i="11"/>
  <c r="J9" i="11"/>
  <c r="K43" i="11"/>
  <c r="I60" i="11"/>
  <c r="K101" i="11"/>
  <c r="I210" i="11"/>
  <c r="K231" i="11"/>
  <c r="I324" i="11"/>
  <c r="K330" i="11"/>
  <c r="I349" i="11"/>
  <c r="I518" i="11"/>
  <c r="K684" i="11"/>
  <c r="K809" i="11"/>
  <c r="K831" i="11"/>
  <c r="I915" i="11"/>
  <c r="I937" i="11"/>
  <c r="I963" i="11"/>
  <c r="K969" i="11"/>
  <c r="K1003" i="11"/>
  <c r="K1046" i="11"/>
  <c r="I1050" i="11"/>
  <c r="K1070" i="11"/>
  <c r="K1128" i="11"/>
  <c r="I1152" i="11"/>
  <c r="K1161" i="11"/>
  <c r="I1204" i="11"/>
  <c r="I1217" i="11"/>
  <c r="I1235" i="11"/>
  <c r="K1238" i="11"/>
  <c r="I1253" i="11"/>
  <c r="K1262" i="11"/>
  <c r="K1308" i="11"/>
  <c r="K1319" i="11"/>
  <c r="I1322" i="11"/>
  <c r="K1325" i="11"/>
  <c r="I1335" i="11"/>
  <c r="I1373" i="11"/>
  <c r="I1386" i="11"/>
  <c r="I1391" i="11"/>
  <c r="K1398" i="11"/>
  <c r="I1416" i="11"/>
  <c r="K1419" i="11"/>
  <c r="I1436" i="11"/>
  <c r="K1445" i="11"/>
  <c r="I1449" i="11"/>
  <c r="I1477" i="11"/>
  <c r="I1491" i="11"/>
  <c r="K1505" i="11"/>
  <c r="K1513" i="11"/>
  <c r="I1534" i="11"/>
  <c r="I1560" i="11"/>
  <c r="I1565" i="11"/>
  <c r="K1570" i="11"/>
  <c r="K1575" i="11"/>
  <c r="I1586" i="11"/>
  <c r="K1593" i="11"/>
  <c r="I1596" i="11"/>
  <c r="I1606" i="11"/>
  <c r="I488" i="11"/>
  <c r="K890" i="11"/>
  <c r="I906" i="11"/>
  <c r="I960" i="11"/>
  <c r="K991" i="11"/>
  <c r="I1010" i="11"/>
  <c r="K1031" i="11"/>
  <c r="K1060" i="11"/>
  <c r="I1074" i="11"/>
  <c r="I1095" i="11"/>
  <c r="I1126" i="11"/>
  <c r="K1152" i="11"/>
  <c r="K1182" i="11"/>
  <c r="I1232" i="11"/>
  <c r="I1248" i="11"/>
  <c r="I1279" i="11"/>
  <c r="I1282" i="11"/>
  <c r="I1301" i="11"/>
  <c r="K1329" i="11"/>
  <c r="I1503" i="11"/>
  <c r="I1524" i="11"/>
  <c r="I1558" i="11"/>
  <c r="K1560" i="11"/>
  <c r="K1596" i="11"/>
  <c r="I1604" i="11"/>
  <c r="K1606" i="11"/>
  <c r="K142" i="11"/>
  <c r="I339" i="11"/>
  <c r="I378" i="11"/>
  <c r="K387" i="11"/>
  <c r="K716" i="11"/>
  <c r="I852" i="11"/>
  <c r="I903" i="11"/>
  <c r="I919" i="11"/>
  <c r="I1083" i="11"/>
  <c r="I1147" i="11"/>
  <c r="K1158" i="11"/>
  <c r="K1296" i="11"/>
  <c r="K1341" i="11"/>
  <c r="I1357" i="11"/>
  <c r="K1381" i="11"/>
  <c r="K1402" i="11"/>
  <c r="K1486" i="11"/>
  <c r="K1508" i="11"/>
  <c r="I1537" i="11"/>
  <c r="I1563" i="11"/>
  <c r="K1568" i="11"/>
  <c r="K128" i="11"/>
  <c r="I374" i="11"/>
  <c r="K447" i="11"/>
  <c r="K466" i="11"/>
  <c r="I641" i="11"/>
  <c r="I655" i="11"/>
  <c r="K732" i="11"/>
  <c r="K1074" i="11"/>
  <c r="K1101" i="11"/>
  <c r="I1118" i="11"/>
  <c r="K1120" i="11"/>
  <c r="K1176" i="11"/>
  <c r="K1232" i="11"/>
  <c r="K1291" i="11"/>
  <c r="I1333" i="11"/>
  <c r="I1363" i="11"/>
  <c r="I1417" i="11"/>
  <c r="K1431" i="11"/>
  <c r="K1443" i="11"/>
  <c r="K1500" i="11"/>
  <c r="I1532" i="11"/>
  <c r="K1547" i="11"/>
  <c r="I1566" i="11"/>
  <c r="K1604" i="11"/>
  <c r="I139" i="11"/>
  <c r="I197" i="11"/>
  <c r="K288" i="11"/>
  <c r="K92" i="11"/>
  <c r="K167" i="11"/>
  <c r="I358" i="11"/>
  <c r="K576" i="11"/>
  <c r="I643" i="11"/>
  <c r="K664" i="11"/>
  <c r="I722" i="11"/>
  <c r="I763" i="11"/>
  <c r="I894" i="11"/>
  <c r="K908" i="11"/>
  <c r="K947" i="11"/>
  <c r="I951" i="11"/>
  <c r="K1050" i="11"/>
  <c r="K1097" i="11"/>
  <c r="I1112" i="11"/>
  <c r="I1123" i="11"/>
  <c r="I1141" i="11"/>
  <c r="K1149" i="11"/>
  <c r="K1154" i="11"/>
  <c r="K1173" i="11"/>
  <c r="I1208" i="11"/>
  <c r="K1250" i="11"/>
  <c r="I1287" i="11"/>
  <c r="K1311" i="11"/>
  <c r="I1341" i="11"/>
  <c r="K1343" i="11"/>
  <c r="K1346" i="11"/>
  <c r="K1359" i="11"/>
  <c r="I1365" i="11"/>
  <c r="K1391" i="11"/>
  <c r="I1413" i="11"/>
  <c r="K1422" i="11"/>
  <c r="I1425" i="11"/>
  <c r="I1454" i="11"/>
  <c r="I1483" i="11"/>
  <c r="I1486" i="11"/>
  <c r="I1508" i="11"/>
  <c r="K1510" i="11"/>
  <c r="K1521" i="11"/>
  <c r="K1531" i="11"/>
  <c r="I1539" i="11"/>
  <c r="K1544" i="11"/>
  <c r="I1568" i="11"/>
  <c r="I1573" i="11"/>
  <c r="K1583" i="11"/>
  <c r="I1591" i="11"/>
  <c r="K1598" i="11"/>
  <c r="K1608" i="11"/>
  <c r="K25" i="11"/>
  <c r="I28" i="11"/>
  <c r="K34" i="11"/>
  <c r="K73" i="11"/>
  <c r="I207" i="11"/>
  <c r="K324" i="11"/>
  <c r="I705" i="11"/>
  <c r="I719" i="11"/>
  <c r="I757" i="11"/>
  <c r="K842" i="11"/>
  <c r="I880" i="11"/>
  <c r="K1007" i="11"/>
  <c r="I1089" i="11"/>
  <c r="I1107" i="11"/>
  <c r="I1120" i="11"/>
  <c r="I1135" i="11"/>
  <c r="K1198" i="11"/>
  <c r="K1298" i="11"/>
  <c r="K1317" i="11"/>
  <c r="K1338" i="11"/>
  <c r="K1383" i="11"/>
  <c r="K1386" i="11"/>
  <c r="K1396" i="11"/>
  <c r="I1410" i="11"/>
  <c r="I1443" i="11"/>
  <c r="I1446" i="11"/>
  <c r="K1449" i="11"/>
  <c r="K1491" i="11"/>
  <c r="K1497" i="11"/>
  <c r="I1519" i="11"/>
  <c r="K1534" i="11"/>
  <c r="I1542" i="11"/>
  <c r="K1552" i="11"/>
  <c r="K1578" i="11"/>
  <c r="K1586" i="11"/>
  <c r="I1594" i="11"/>
  <c r="K200" i="11"/>
  <c r="K498" i="11"/>
  <c r="K568" i="11"/>
  <c r="K696" i="11"/>
  <c r="K699" i="11"/>
  <c r="I744" i="11"/>
  <c r="K849" i="11"/>
  <c r="K900" i="11"/>
  <c r="I1020" i="11"/>
  <c r="I1023" i="11"/>
  <c r="I1162" i="11"/>
  <c r="I1196" i="11"/>
  <c r="I1291" i="11"/>
  <c r="I1309" i="11"/>
  <c r="I1368" i="11"/>
  <c r="I1420" i="11"/>
  <c r="I1428" i="11"/>
  <c r="K1446" i="11"/>
  <c r="I1460" i="11"/>
  <c r="K1465" i="11"/>
  <c r="I1471" i="11"/>
  <c r="K1480" i="11"/>
  <c r="I1489" i="11"/>
  <c r="I1517" i="11"/>
  <c r="I1550" i="11"/>
  <c r="K1555" i="11"/>
  <c r="I1581" i="11"/>
  <c r="I1584" i="11"/>
  <c r="I1589" i="11"/>
  <c r="K1591" i="11"/>
  <c r="K1601" i="11"/>
  <c r="I295" i="11"/>
  <c r="I790" i="11"/>
  <c r="I913" i="11"/>
  <c r="K930" i="11"/>
  <c r="K1020" i="11"/>
  <c r="K1041" i="11"/>
  <c r="K1098" i="11"/>
  <c r="I1150" i="11"/>
  <c r="K1165" i="11"/>
  <c r="I1223" i="11"/>
  <c r="K1229" i="11"/>
  <c r="K1248" i="11"/>
  <c r="K1309" i="11"/>
  <c r="I1347" i="11"/>
  <c r="I1371" i="11"/>
  <c r="I1434" i="11"/>
  <c r="I1437" i="11"/>
  <c r="I1458" i="11"/>
  <c r="I1506" i="11"/>
  <c r="K1519" i="11"/>
  <c r="K1524" i="11"/>
  <c r="K1558" i="11"/>
  <c r="I320" i="11"/>
  <c r="K444" i="11"/>
  <c r="I464" i="11"/>
  <c r="K618" i="11"/>
  <c r="I697" i="11"/>
  <c r="K748" i="11"/>
  <c r="K817" i="11"/>
  <c r="K875" i="11"/>
  <c r="K881" i="11"/>
  <c r="I1066" i="11"/>
  <c r="K1145" i="11"/>
  <c r="K1411" i="11"/>
  <c r="I1429" i="11"/>
  <c r="I1432" i="11"/>
  <c r="I1525" i="11"/>
  <c r="K1537" i="11"/>
  <c r="K1543" i="11"/>
  <c r="K1556" i="11"/>
  <c r="I1569" i="11"/>
  <c r="K1581" i="11"/>
  <c r="I1605" i="11"/>
  <c r="I1180" i="11"/>
  <c r="K1602" i="11"/>
  <c r="K68" i="11"/>
  <c r="K532" i="11"/>
  <c r="I931" i="11"/>
  <c r="K936" i="11"/>
  <c r="I1058" i="11"/>
  <c r="K1221" i="11"/>
  <c r="K1299" i="11"/>
  <c r="I1366" i="11"/>
  <c r="K1400" i="11"/>
  <c r="K1444" i="11"/>
  <c r="K1478" i="11"/>
  <c r="I1492" i="11"/>
  <c r="I1055" i="11"/>
  <c r="I1153" i="11"/>
  <c r="K1397" i="11"/>
  <c r="K1517" i="11"/>
  <c r="K472" i="11"/>
  <c r="I771" i="11"/>
  <c r="I965" i="11"/>
  <c r="I1280" i="11"/>
  <c r="K1294" i="11"/>
  <c r="I1453" i="11"/>
  <c r="I1490" i="11"/>
  <c r="I1501" i="11"/>
  <c r="I1515" i="11"/>
  <c r="K1532" i="11"/>
  <c r="I261" i="11"/>
  <c r="K829" i="11"/>
  <c r="I1271" i="11"/>
  <c r="K1336" i="11"/>
  <c r="I1418" i="11"/>
  <c r="I1473" i="11"/>
  <c r="K1501" i="11"/>
  <c r="I1543" i="11"/>
  <c r="I1556" i="11"/>
  <c r="I1595" i="11"/>
  <c r="K744" i="11"/>
  <c r="K958" i="11"/>
  <c r="K1118" i="11"/>
  <c r="K1389" i="11"/>
  <c r="I1466" i="11"/>
  <c r="I1484" i="11"/>
  <c r="I1498" i="11"/>
  <c r="K1515" i="11"/>
  <c r="K1588" i="11"/>
  <c r="I1598" i="11"/>
  <c r="I996" i="11"/>
  <c r="I1032" i="11"/>
  <c r="K1069" i="11"/>
  <c r="I1113" i="11"/>
  <c r="I1116" i="11"/>
  <c r="I1143" i="11"/>
  <c r="I1408" i="11"/>
  <c r="K1484" i="11"/>
  <c r="K1498" i="11"/>
  <c r="I1553" i="11"/>
  <c r="K1579" i="11"/>
  <c r="K459" i="11"/>
  <c r="I933" i="11"/>
  <c r="K942" i="11"/>
  <c r="K982" i="11"/>
  <c r="I1029" i="11"/>
  <c r="K1066" i="11"/>
  <c r="K1093" i="11"/>
  <c r="I1194" i="11"/>
  <c r="I1227" i="11"/>
  <c r="I1255" i="11"/>
  <c r="I1331" i="11"/>
  <c r="K1355" i="11"/>
  <c r="I1384" i="11"/>
  <c r="K1387" i="11"/>
  <c r="K1429" i="11"/>
  <c r="I1481" i="11"/>
  <c r="I1495" i="11"/>
  <c r="K1512" i="11"/>
  <c r="I1522" i="11"/>
  <c r="K1546" i="11"/>
  <c r="I1579" i="11"/>
  <c r="I1602" i="11"/>
  <c r="I1608" i="11"/>
  <c r="I179" i="11"/>
  <c r="I186" i="11"/>
  <c r="I456" i="11"/>
  <c r="I739" i="11"/>
  <c r="I804" i="11"/>
  <c r="K859" i="11"/>
  <c r="I873" i="11"/>
  <c r="I939" i="11"/>
  <c r="K1039" i="11"/>
  <c r="I1064" i="11"/>
  <c r="K1108" i="11"/>
  <c r="I1111" i="11"/>
  <c r="I1224" i="11"/>
  <c r="I1289" i="11"/>
  <c r="K1304" i="11"/>
  <c r="I1307" i="11"/>
  <c r="I1369" i="11"/>
  <c r="I1400" i="11"/>
  <c r="K1408" i="11"/>
  <c r="K1423" i="11"/>
  <c r="I1478" i="11"/>
  <c r="K1509" i="11"/>
  <c r="I1544" i="11"/>
  <c r="K1550" i="11"/>
  <c r="K1553" i="11"/>
  <c r="I1582" i="11"/>
  <c r="K1589" i="11"/>
  <c r="I183" i="11"/>
  <c r="I432" i="11"/>
  <c r="K730" i="11"/>
  <c r="I1218" i="11"/>
  <c r="I1245" i="11"/>
  <c r="K1384" i="11"/>
  <c r="I1406" i="11"/>
  <c r="K1522" i="11"/>
  <c r="K1541" i="11"/>
  <c r="K1563" i="11"/>
  <c r="I1567" i="11"/>
  <c r="K1599" i="11"/>
  <c r="I170" i="11"/>
  <c r="I442" i="11"/>
  <c r="I136" i="11"/>
  <c r="I673" i="11"/>
  <c r="I781" i="11"/>
  <c r="I928" i="11"/>
  <c r="I1021" i="11"/>
  <c r="I1174" i="11"/>
  <c r="K1363" i="11"/>
  <c r="I1382" i="11"/>
  <c r="I1421" i="11"/>
  <c r="K1455" i="11"/>
  <c r="I1520" i="11"/>
  <c r="I1574" i="11"/>
  <c r="I1597" i="11"/>
  <c r="I1018" i="11"/>
  <c r="I1172" i="11"/>
  <c r="K1196" i="11"/>
  <c r="K1584" i="11"/>
  <c r="I1607" i="11"/>
  <c r="K1609" i="11"/>
  <c r="I286" i="11"/>
  <c r="K631" i="11"/>
  <c r="I700" i="11"/>
  <c r="K826" i="11"/>
  <c r="I920" i="11"/>
  <c r="K1071" i="11"/>
  <c r="I1151" i="11"/>
  <c r="I1339" i="11"/>
  <c r="I1377" i="11"/>
  <c r="I1572" i="11"/>
  <c r="I283" i="11"/>
  <c r="I613" i="11"/>
  <c r="I1001" i="11"/>
  <c r="K1169" i="11"/>
  <c r="I1264" i="11"/>
  <c r="I317" i="11"/>
  <c r="K644" i="11"/>
  <c r="K670" i="11"/>
  <c r="K853" i="11"/>
  <c r="K974" i="11"/>
  <c r="K1130" i="11"/>
  <c r="K1213" i="11"/>
  <c r="I1240" i="11"/>
  <c r="I1318" i="11"/>
  <c r="I1441" i="11"/>
  <c r="I1476" i="11"/>
  <c r="K1492" i="11"/>
  <c r="I1507" i="11"/>
  <c r="I1577" i="11"/>
  <c r="I1600" i="11"/>
  <c r="I1609" i="11"/>
  <c r="K292" i="11"/>
  <c r="I530" i="11"/>
  <c r="K663" i="11"/>
  <c r="I901" i="11"/>
  <c r="I1102" i="11"/>
  <c r="K1174" i="11"/>
  <c r="I1297" i="11"/>
  <c r="K1321" i="11"/>
  <c r="K1379" i="11"/>
  <c r="I1395" i="11"/>
  <c r="I1545" i="11"/>
  <c r="I1548" i="11"/>
  <c r="K1561" i="11"/>
  <c r="I1587" i="11"/>
  <c r="I1469" i="11"/>
  <c r="I1559" i="11"/>
  <c r="I3187" i="9"/>
  <c r="I3188" i="9"/>
  <c r="I3185" i="9"/>
  <c r="I3186" i="9"/>
  <c r="I3183" i="9"/>
  <c r="I3184" i="9"/>
  <c r="I3181" i="9"/>
  <c r="I3182" i="9"/>
  <c r="I3179" i="9"/>
  <c r="I3180" i="9"/>
  <c r="I3177" i="9"/>
  <c r="I3178" i="9"/>
  <c r="I3175" i="9"/>
  <c r="I3176" i="9"/>
  <c r="I3173" i="9"/>
  <c r="I3174" i="9"/>
  <c r="I3171" i="9"/>
  <c r="I3172" i="9"/>
  <c r="I3169" i="9"/>
  <c r="I3170" i="9"/>
  <c r="I3167" i="9"/>
  <c r="I3168" i="9"/>
  <c r="I3165" i="9"/>
  <c r="I3166" i="9"/>
  <c r="I3163" i="9"/>
  <c r="I3164" i="9"/>
  <c r="I3161" i="9"/>
  <c r="I3162" i="9"/>
  <c r="I3159" i="9"/>
  <c r="I3160" i="9"/>
  <c r="I3157" i="9"/>
  <c r="I3158" i="9"/>
  <c r="I3155" i="9"/>
  <c r="I3156" i="9"/>
  <c r="I3153" i="9"/>
  <c r="I3154" i="9"/>
  <c r="I3151" i="9"/>
  <c r="I3152" i="9"/>
  <c r="I3149" i="9"/>
  <c r="I3150" i="9"/>
  <c r="I3147" i="9"/>
  <c r="I3148" i="9"/>
  <c r="I3145" i="9"/>
  <c r="I3146" i="9"/>
  <c r="I3143" i="9"/>
  <c r="I3144" i="9"/>
  <c r="I3141" i="9"/>
  <c r="I3142" i="9"/>
  <c r="I3139" i="9"/>
  <c r="I3140" i="9"/>
  <c r="I3137" i="9"/>
  <c r="I3138" i="9"/>
  <c r="I3135" i="9"/>
  <c r="I3136" i="9"/>
  <c r="I3133" i="9"/>
  <c r="I3134" i="9"/>
  <c r="I3131" i="9"/>
  <c r="I3132" i="9"/>
  <c r="I3129" i="9"/>
  <c r="I3130" i="9"/>
  <c r="I3127" i="9"/>
  <c r="I3128" i="9"/>
  <c r="I3125" i="9"/>
  <c r="I3126" i="9"/>
  <c r="I3123" i="9"/>
  <c r="I3124" i="9"/>
  <c r="I3121" i="9"/>
  <c r="I3122" i="9"/>
  <c r="I3119" i="9"/>
  <c r="I3120" i="9"/>
  <c r="I3117" i="9"/>
  <c r="I3118" i="9"/>
  <c r="I3115" i="9"/>
  <c r="I3116" i="9"/>
  <c r="I3113" i="9"/>
  <c r="I3114" i="9"/>
  <c r="I3111" i="9"/>
  <c r="I3112" i="9"/>
  <c r="I3109" i="9"/>
  <c r="I3110" i="9"/>
  <c r="I3107" i="9"/>
  <c r="I3108" i="9"/>
  <c r="I3105" i="9"/>
  <c r="I3106" i="9"/>
  <c r="I3103" i="9"/>
  <c r="I3104" i="9"/>
  <c r="I3101" i="9"/>
  <c r="I3102" i="9"/>
  <c r="I3099" i="9"/>
  <c r="I3100" i="9"/>
  <c r="I3097" i="9"/>
  <c r="I3098" i="9"/>
  <c r="I3095" i="9"/>
  <c r="I3096" i="9"/>
  <c r="I3093" i="9"/>
  <c r="I3094" i="9"/>
  <c r="I3091" i="9"/>
  <c r="I3092" i="9"/>
  <c r="I3089" i="9"/>
  <c r="I3090" i="9"/>
  <c r="I3087" i="9"/>
  <c r="I3088" i="9"/>
  <c r="I3085" i="9"/>
  <c r="I3086" i="9"/>
  <c r="I3083" i="9"/>
  <c r="I3084" i="9"/>
  <c r="I3081" i="9"/>
  <c r="I3082" i="9"/>
  <c r="I3079" i="9"/>
  <c r="I3080" i="9"/>
  <c r="I3077" i="9"/>
  <c r="I3078" i="9"/>
  <c r="I3075" i="9"/>
  <c r="I3076" i="9"/>
  <c r="I3073" i="9"/>
  <c r="I3074" i="9"/>
  <c r="I3071" i="9"/>
  <c r="I3072" i="9"/>
  <c r="I3069" i="9"/>
  <c r="I3070" i="9"/>
  <c r="I3067" i="9"/>
  <c r="I3068" i="9"/>
  <c r="I3065" i="9"/>
  <c r="I3066" i="9"/>
  <c r="I3063" i="9"/>
  <c r="I3064" i="9"/>
  <c r="I3061" i="9"/>
  <c r="I3062" i="9"/>
  <c r="I3059" i="9"/>
  <c r="I3060" i="9"/>
  <c r="I3057" i="9"/>
  <c r="I3058" i="9"/>
  <c r="I3055" i="9"/>
  <c r="I3056" i="9"/>
  <c r="I3053" i="9"/>
  <c r="I3054" i="9"/>
  <c r="I3051" i="9"/>
  <c r="I3052" i="9"/>
  <c r="I3049" i="9"/>
  <c r="I3050" i="9"/>
  <c r="I3047" i="9"/>
  <c r="I3048" i="9"/>
  <c r="I3045" i="9"/>
  <c r="I3046" i="9"/>
  <c r="I3043" i="9"/>
  <c r="I3044" i="9"/>
  <c r="I3041" i="9"/>
  <c r="I3042" i="9"/>
  <c r="I3039" i="9"/>
  <c r="I3040" i="9"/>
  <c r="I3037" i="9"/>
  <c r="I3038" i="9"/>
  <c r="I3035" i="9"/>
  <c r="I3036" i="9"/>
  <c r="I3033" i="9"/>
  <c r="I3034" i="9"/>
  <c r="I3031" i="9"/>
  <c r="I3032" i="9"/>
  <c r="I3029" i="9"/>
  <c r="I3030" i="9"/>
  <c r="I3027" i="9"/>
  <c r="I3026" i="9"/>
  <c r="I3024" i="9"/>
  <c r="I3023" i="9"/>
  <c r="I3021" i="9"/>
  <c r="I3020" i="9"/>
  <c r="I3025" i="9"/>
  <c r="I3028" i="9"/>
  <c r="I3019" i="9"/>
  <c r="I3022" i="9"/>
  <c r="I3017" i="9"/>
  <c r="I3018" i="9"/>
  <c r="I3015" i="9"/>
  <c r="I3016" i="9"/>
  <c r="I3013" i="9"/>
  <c r="I3014" i="9"/>
  <c r="I3011" i="9"/>
  <c r="I3012" i="9"/>
  <c r="I3009" i="9"/>
  <c r="I3010" i="9"/>
  <c r="I3007" i="9"/>
  <c r="I3008" i="9"/>
  <c r="I3005" i="9"/>
  <c r="I3006" i="9"/>
  <c r="I3003" i="9"/>
  <c r="I3004" i="9"/>
  <c r="I3001" i="9"/>
  <c r="I3002" i="9"/>
  <c r="I2999" i="9"/>
  <c r="I3000" i="9"/>
  <c r="I2997" i="9"/>
  <c r="I2998" i="9"/>
  <c r="I2995" i="9"/>
  <c r="I2996" i="9"/>
  <c r="I2993" i="9"/>
  <c r="I2994" i="9"/>
  <c r="I2991" i="9"/>
  <c r="I2992" i="9"/>
  <c r="I2989" i="9"/>
  <c r="I2990" i="9"/>
  <c r="I2987" i="9"/>
  <c r="I2988" i="9"/>
  <c r="I2985" i="9"/>
  <c r="I2986" i="9"/>
  <c r="I2983" i="9"/>
  <c r="I2984" i="9"/>
  <c r="I2981" i="9"/>
  <c r="I2982" i="9"/>
  <c r="I2979" i="9"/>
  <c r="I2980" i="9"/>
  <c r="I2977" i="9"/>
  <c r="I2978" i="9"/>
  <c r="I2975" i="9"/>
  <c r="I2976" i="9"/>
  <c r="I2973" i="9"/>
  <c r="I2974" i="9"/>
  <c r="I2971" i="9"/>
  <c r="I2972" i="9"/>
  <c r="I2969" i="9"/>
  <c r="I2970" i="9"/>
  <c r="I2967" i="9"/>
  <c r="I2968" i="9"/>
  <c r="I2965" i="9"/>
  <c r="I2966" i="9"/>
  <c r="I2963" i="9"/>
  <c r="I2964" i="9"/>
  <c r="I2961" i="9"/>
  <c r="I2962" i="9"/>
  <c r="I2959" i="9"/>
  <c r="I2960" i="9"/>
  <c r="I2957" i="9"/>
  <c r="I2958" i="9"/>
  <c r="I2955" i="9"/>
  <c r="I2956" i="9"/>
  <c r="I2953" i="9"/>
  <c r="I2954" i="9"/>
  <c r="I2951" i="9"/>
  <c r="I2952" i="9"/>
  <c r="I2949" i="9"/>
  <c r="I2950" i="9"/>
  <c r="I2947" i="9"/>
  <c r="I2948" i="9"/>
  <c r="I2945" i="9"/>
  <c r="I2946" i="9"/>
  <c r="I2943" i="9"/>
  <c r="I2944" i="9"/>
  <c r="I2941" i="9"/>
  <c r="I2942" i="9"/>
  <c r="I2939" i="9"/>
  <c r="I2940" i="9"/>
  <c r="I2937" i="9"/>
  <c r="I2938" i="9"/>
  <c r="I2935" i="9"/>
  <c r="I2936" i="9"/>
  <c r="I2933" i="9"/>
  <c r="I2934" i="9"/>
  <c r="I2931" i="9"/>
  <c r="I2932" i="9"/>
  <c r="I2929" i="9"/>
  <c r="I2930" i="9"/>
  <c r="I2927" i="9"/>
  <c r="I2928" i="9"/>
  <c r="I2925" i="9"/>
  <c r="I2926" i="9"/>
  <c r="I2923" i="9"/>
  <c r="I2924" i="9"/>
  <c r="I2921" i="9"/>
  <c r="I2922" i="9"/>
  <c r="I2919" i="9"/>
  <c r="I2920" i="9"/>
  <c r="I2917" i="9"/>
  <c r="I2918" i="9"/>
  <c r="K3" i="9" a="1"/>
  <c r="K3" i="9" s="1"/>
  <c r="I4" i="9"/>
  <c r="I10" i="9"/>
  <c r="I16" i="9"/>
  <c r="I22" i="9"/>
  <c r="I28" i="9"/>
  <c r="I36" i="9"/>
  <c r="I42" i="9"/>
  <c r="I48" i="9"/>
  <c r="I56" i="9"/>
  <c r="I64" i="9"/>
  <c r="I72" i="9"/>
  <c r="I78" i="9"/>
  <c r="I86" i="9"/>
  <c r="I94" i="9"/>
  <c r="I102" i="9"/>
  <c r="I108" i="9"/>
  <c r="I114" i="9"/>
  <c r="I12" i="9"/>
  <c r="I29" i="9"/>
  <c r="I33" i="9"/>
  <c r="I54" i="9"/>
  <c r="I75" i="9"/>
  <c r="I96" i="9"/>
  <c r="I115" i="9"/>
  <c r="I20" i="9"/>
  <c r="I39" i="9"/>
  <c r="I58" i="9"/>
  <c r="I79" i="9"/>
  <c r="I85" i="9"/>
  <c r="I106" i="9"/>
  <c r="I119" i="9"/>
  <c r="I125" i="9"/>
  <c r="I131" i="9"/>
  <c r="I137" i="9"/>
  <c r="I143" i="9"/>
  <c r="I149" i="9"/>
  <c r="I155" i="9"/>
  <c r="I163" i="9"/>
  <c r="I169" i="9"/>
  <c r="I175" i="9"/>
  <c r="I181" i="9"/>
  <c r="I191" i="9"/>
  <c r="I197" i="9"/>
  <c r="I206" i="9"/>
  <c r="I212" i="9"/>
  <c r="I218" i="9"/>
  <c r="I226" i="9"/>
  <c r="I234" i="9"/>
  <c r="I240" i="9"/>
  <c r="I248" i="9"/>
  <c r="I254" i="9"/>
  <c r="I260" i="9"/>
  <c r="I266" i="9"/>
  <c r="I272" i="9"/>
  <c r="I278" i="9"/>
  <c r="I287" i="9"/>
  <c r="I18" i="9"/>
  <c r="I37" i="9"/>
  <c r="I41" i="9"/>
  <c r="I21" i="9"/>
  <c r="I24" i="9"/>
  <c r="I43" i="9"/>
  <c r="I46" i="9"/>
  <c r="I69" i="9"/>
  <c r="I89" i="9"/>
  <c r="I109" i="9"/>
  <c r="I116" i="9"/>
  <c r="I123" i="9"/>
  <c r="I140" i="9"/>
  <c r="I157" i="9"/>
  <c r="I176" i="9"/>
  <c r="I180" i="9"/>
  <c r="I216" i="9"/>
  <c r="I237" i="9"/>
  <c r="I15" i="9"/>
  <c r="I49" i="9"/>
  <c r="I57" i="9"/>
  <c r="I62" i="9"/>
  <c r="I74" i="9"/>
  <c r="I77" i="9"/>
  <c r="I103" i="9"/>
  <c r="I127" i="9"/>
  <c r="I144" i="9"/>
  <c r="I148" i="9"/>
  <c r="I167" i="9"/>
  <c r="I186" i="9"/>
  <c r="I3" i="9"/>
  <c r="I32" i="9"/>
  <c r="I40" i="9"/>
  <c r="I65" i="9"/>
  <c r="I8" i="9"/>
  <c r="I11" i="9"/>
  <c r="I67" i="9"/>
  <c r="I84" i="9"/>
  <c r="I5" i="9"/>
  <c r="I14" i="9"/>
  <c r="I23" i="9"/>
  <c r="I73" i="9"/>
  <c r="I135" i="9"/>
  <c r="I139" i="9"/>
  <c r="I142" i="9"/>
  <c r="I201" i="9"/>
  <c r="I238" i="9"/>
  <c r="I257" i="9"/>
  <c r="I274" i="9"/>
  <c r="I30" i="9"/>
  <c r="I50" i="9"/>
  <c r="I66" i="9"/>
  <c r="I90" i="9"/>
  <c r="I105" i="9"/>
  <c r="I122" i="9"/>
  <c r="I145" i="9"/>
  <c r="I164" i="9"/>
  <c r="I170" i="9"/>
  <c r="I208" i="9"/>
  <c r="I219" i="9"/>
  <c r="I242" i="9"/>
  <c r="I261" i="9"/>
  <c r="I265" i="9"/>
  <c r="I284" i="9"/>
  <c r="I290" i="9"/>
  <c r="I296" i="9"/>
  <c r="I302" i="9"/>
  <c r="I310" i="9"/>
  <c r="I316" i="9"/>
  <c r="I322" i="9"/>
  <c r="I328" i="9"/>
  <c r="I334" i="9"/>
  <c r="I340" i="9"/>
  <c r="I346" i="9"/>
  <c r="I354" i="9"/>
  <c r="I360" i="9"/>
  <c r="I368" i="9"/>
  <c r="I374" i="9"/>
  <c r="I382" i="9"/>
  <c r="I388" i="9"/>
  <c r="I394" i="9"/>
  <c r="I402" i="9"/>
  <c r="I410" i="9"/>
  <c r="I416" i="9"/>
  <c r="I424" i="9"/>
  <c r="I430" i="9"/>
  <c r="I438" i="9"/>
  <c r="I444" i="9"/>
  <c r="I450" i="9"/>
  <c r="I456" i="9"/>
  <c r="I462" i="9"/>
  <c r="I468" i="9"/>
  <c r="I474" i="9"/>
  <c r="I480" i="9"/>
  <c r="I486" i="9"/>
  <c r="I492" i="9"/>
  <c r="I498" i="9"/>
  <c r="I504" i="9"/>
  <c r="I510" i="9"/>
  <c r="I516" i="9"/>
  <c r="I522" i="9"/>
  <c r="I528" i="9"/>
  <c r="I534" i="9"/>
  <c r="I541" i="9"/>
  <c r="I547" i="9"/>
  <c r="I553" i="9"/>
  <c r="I559" i="9"/>
  <c r="I565" i="9"/>
  <c r="I571" i="9"/>
  <c r="I577" i="9"/>
  <c r="I584" i="9"/>
  <c r="I590" i="9"/>
  <c r="I597" i="9"/>
  <c r="I604" i="9"/>
  <c r="I611" i="9"/>
  <c r="I617" i="9"/>
  <c r="I623" i="9"/>
  <c r="I629" i="9"/>
  <c r="I635" i="9"/>
  <c r="I31" i="9"/>
  <c r="I53" i="9"/>
  <c r="I112" i="9"/>
  <c r="I17" i="9"/>
  <c r="I44" i="9"/>
  <c r="I93" i="9"/>
  <c r="I133" i="9"/>
  <c r="I165" i="9"/>
  <c r="I182" i="9"/>
  <c r="I196" i="9"/>
  <c r="I88" i="9"/>
  <c r="I129" i="9"/>
  <c r="I147" i="9"/>
  <c r="I7" i="9"/>
  <c r="I107" i="9"/>
  <c r="I120" i="9"/>
  <c r="I134" i="9"/>
  <c r="I172" i="9"/>
  <c r="I190" i="9"/>
  <c r="I193" i="9"/>
  <c r="I207" i="9"/>
  <c r="I253" i="9"/>
  <c r="I256" i="9"/>
  <c r="I259" i="9"/>
  <c r="I269" i="9"/>
  <c r="I293" i="9"/>
  <c r="I312" i="9"/>
  <c r="I329" i="9"/>
  <c r="I333" i="9"/>
  <c r="I352" i="9"/>
  <c r="I124" i="9"/>
  <c r="I154" i="9"/>
  <c r="I183" i="9"/>
  <c r="I204" i="9"/>
  <c r="I224" i="9"/>
  <c r="I227" i="9"/>
  <c r="I230" i="9"/>
  <c r="I297" i="9"/>
  <c r="I301" i="9"/>
  <c r="I320" i="9"/>
  <c r="I337" i="9"/>
  <c r="I356" i="9"/>
  <c r="I38" i="9"/>
  <c r="I111" i="9"/>
  <c r="I136" i="9"/>
  <c r="I68" i="9"/>
  <c r="I110" i="9"/>
  <c r="I179" i="9"/>
  <c r="I189" i="9"/>
  <c r="I6" i="9"/>
  <c r="I76" i="9"/>
  <c r="I121" i="9"/>
  <c r="I156" i="9"/>
  <c r="I168" i="9"/>
  <c r="I211" i="9"/>
  <c r="I83" i="9"/>
  <c r="I161" i="9"/>
  <c r="I195" i="9"/>
  <c r="I198" i="9"/>
  <c r="I202" i="9"/>
  <c r="I209" i="9"/>
  <c r="I214" i="9"/>
  <c r="I217" i="9"/>
  <c r="I229" i="9"/>
  <c r="I241" i="9"/>
  <c r="I264" i="9"/>
  <c r="I273" i="9"/>
  <c r="I303" i="9"/>
  <c r="I318" i="9"/>
  <c r="I331" i="9"/>
  <c r="I359" i="9"/>
  <c r="I372" i="9"/>
  <c r="I378" i="9"/>
  <c r="I395" i="9"/>
  <c r="I401" i="9"/>
  <c r="I422" i="9"/>
  <c r="I441" i="9"/>
  <c r="I458" i="9"/>
  <c r="I475" i="9"/>
  <c r="I479" i="9"/>
  <c r="I496" i="9"/>
  <c r="I513" i="9"/>
  <c r="I530" i="9"/>
  <c r="I548" i="9"/>
  <c r="I552" i="9"/>
  <c r="I569" i="9"/>
  <c r="I587" i="9"/>
  <c r="I607" i="9"/>
  <c r="I25" i="9"/>
  <c r="I95" i="9"/>
  <c r="I113" i="9"/>
  <c r="I171" i="9"/>
  <c r="I267" i="9"/>
  <c r="I270" i="9"/>
  <c r="I281" i="9"/>
  <c r="I308" i="9"/>
  <c r="I311" i="9"/>
  <c r="I314" i="9"/>
  <c r="I321" i="9"/>
  <c r="I324" i="9"/>
  <c r="I347" i="9"/>
  <c r="I386" i="9"/>
  <c r="I405" i="9"/>
  <c r="I426" i="9"/>
  <c r="I445" i="9"/>
  <c r="I449" i="9"/>
  <c r="I466" i="9"/>
  <c r="I483" i="9"/>
  <c r="I500" i="9"/>
  <c r="I517" i="9"/>
  <c r="I521" i="9"/>
  <c r="I539" i="9"/>
  <c r="I556" i="9"/>
  <c r="I573" i="9"/>
  <c r="I591" i="9"/>
  <c r="I596" i="9"/>
  <c r="I19" i="9"/>
  <c r="I63" i="9"/>
  <c r="I101" i="9"/>
  <c r="I152" i="9"/>
  <c r="I235" i="9"/>
  <c r="I245" i="9"/>
  <c r="I247" i="9"/>
  <c r="I250" i="9"/>
  <c r="I289" i="9"/>
  <c r="I9" i="9"/>
  <c r="I130" i="9"/>
  <c r="I146" i="9"/>
  <c r="I158" i="9"/>
  <c r="I199" i="9"/>
  <c r="I203" i="9"/>
  <c r="I249" i="9"/>
  <c r="I87" i="9"/>
  <c r="I117" i="9"/>
  <c r="I166" i="9"/>
  <c r="I215" i="9"/>
  <c r="I246" i="9"/>
  <c r="I271" i="9"/>
  <c r="I291" i="9"/>
  <c r="I304" i="9"/>
  <c r="I319" i="9"/>
  <c r="I332" i="9"/>
  <c r="I357" i="9"/>
  <c r="I366" i="9"/>
  <c r="I373" i="9"/>
  <c r="I392" i="9"/>
  <c r="I47" i="9"/>
  <c r="I174" i="9"/>
  <c r="I205" i="9"/>
  <c r="I239" i="9"/>
  <c r="I268" i="9"/>
  <c r="I294" i="9"/>
  <c r="I309" i="9"/>
  <c r="I315" i="9"/>
  <c r="I26" i="9"/>
  <c r="I194" i="9"/>
  <c r="I286" i="9"/>
  <c r="I299" i="9"/>
  <c r="I336" i="9"/>
  <c r="I341" i="9"/>
  <c r="I369" i="9"/>
  <c r="I375" i="9"/>
  <c r="I383" i="9"/>
  <c r="I415" i="9"/>
  <c r="I419" i="9"/>
  <c r="I436" i="9"/>
  <c r="I440" i="9"/>
  <c r="I443" i="9"/>
  <c r="I467" i="9"/>
  <c r="I470" i="9"/>
  <c r="I505" i="9"/>
  <c r="I508" i="9"/>
  <c r="I512" i="9"/>
  <c r="I515" i="9"/>
  <c r="I153" i="9"/>
  <c r="I251" i="9"/>
  <c r="I255" i="9"/>
  <c r="I403" i="9"/>
  <c r="I411" i="9"/>
  <c r="I433" i="9"/>
  <c r="I460" i="9"/>
  <c r="I477" i="9"/>
  <c r="I481" i="9"/>
  <c r="I491" i="9"/>
  <c r="I495" i="9"/>
  <c r="I570" i="9"/>
  <c r="I576" i="9"/>
  <c r="I598" i="9"/>
  <c r="I614" i="9"/>
  <c r="I618" i="9"/>
  <c r="I630" i="9"/>
  <c r="I634" i="9"/>
  <c r="H11" i="9"/>
  <c r="I13" i="9"/>
  <c r="I220" i="9"/>
  <c r="I276" i="9"/>
  <c r="I338" i="9"/>
  <c r="I343" i="9"/>
  <c r="I353" i="9"/>
  <c r="I391" i="9"/>
  <c r="I406" i="9"/>
  <c r="I446" i="9"/>
  <c r="I473" i="9"/>
  <c r="I484" i="9"/>
  <c r="I487" i="9"/>
  <c r="I518" i="9"/>
  <c r="I535" i="9"/>
  <c r="I542" i="9"/>
  <c r="I601" i="9"/>
  <c r="I610" i="9"/>
  <c r="I639" i="9"/>
  <c r="I644" i="9"/>
  <c r="I650" i="9"/>
  <c r="I656" i="9"/>
  <c r="I662" i="9"/>
  <c r="I668" i="9"/>
  <c r="I674" i="9"/>
  <c r="I682" i="9"/>
  <c r="I688" i="9"/>
  <c r="I694" i="9"/>
  <c r="I700" i="9"/>
  <c r="I706" i="9"/>
  <c r="I712" i="9"/>
  <c r="I720" i="9"/>
  <c r="I726" i="9"/>
  <c r="I736" i="9"/>
  <c r="I742" i="9"/>
  <c r="I748" i="9"/>
  <c r="I756" i="9"/>
  <c r="I762" i="9"/>
  <c r="I770" i="9"/>
  <c r="I778" i="9"/>
  <c r="I784" i="9"/>
  <c r="I80" i="9"/>
  <c r="I104" i="9"/>
  <c r="I151" i="9"/>
  <c r="I263" i="9"/>
  <c r="I292" i="9"/>
  <c r="I326" i="9"/>
  <c r="I361" i="9"/>
  <c r="I385" i="9"/>
  <c r="I399" i="9"/>
  <c r="I414" i="9"/>
  <c r="I418" i="9"/>
  <c r="I439" i="9"/>
  <c r="I452" i="9"/>
  <c r="I177" i="9"/>
  <c r="I298" i="9"/>
  <c r="I307" i="9"/>
  <c r="I55" i="9"/>
  <c r="I223" i="9"/>
  <c r="I252" i="9"/>
  <c r="I275" i="9"/>
  <c r="I313" i="9"/>
  <c r="I330" i="9"/>
  <c r="I365" i="9"/>
  <c r="I384" i="9"/>
  <c r="I387" i="9"/>
  <c r="I396" i="9"/>
  <c r="I413" i="9"/>
  <c r="I417" i="9"/>
  <c r="I429" i="9"/>
  <c r="I451" i="9"/>
  <c r="I465" i="9"/>
  <c r="I277" i="9"/>
  <c r="I317" i="9"/>
  <c r="I323" i="9"/>
  <c r="I339" i="9"/>
  <c r="I342" i="9"/>
  <c r="I370" i="9"/>
  <c r="I150" i="9"/>
  <c r="I210" i="9"/>
  <c r="I258" i="9"/>
  <c r="I295" i="9"/>
  <c r="I300" i="9"/>
  <c r="I325" i="9"/>
  <c r="I344" i="9"/>
  <c r="I404" i="9"/>
  <c r="I407" i="9"/>
  <c r="I434" i="9"/>
  <c r="I437" i="9"/>
  <c r="I447" i="9"/>
  <c r="I461" i="9"/>
  <c r="I471" i="9"/>
  <c r="I482" i="9"/>
  <c r="I485" i="9"/>
  <c r="I97" i="9"/>
  <c r="I128" i="9"/>
  <c r="I141" i="9"/>
  <c r="I173" i="9"/>
  <c r="I262" i="9"/>
  <c r="I279" i="9"/>
  <c r="I327" i="9"/>
  <c r="I126" i="9"/>
  <c r="I178" i="9"/>
  <c r="I192" i="9"/>
  <c r="I228" i="9"/>
  <c r="I236" i="9"/>
  <c r="I288" i="9"/>
  <c r="I45" i="9"/>
  <c r="I100" i="9"/>
  <c r="I379" i="9"/>
  <c r="I442" i="9"/>
  <c r="I459" i="9"/>
  <c r="I538" i="9"/>
  <c r="I550" i="9"/>
  <c r="I582" i="9"/>
  <c r="I595" i="9"/>
  <c r="I647" i="9"/>
  <c r="I652" i="9"/>
  <c r="I660" i="9"/>
  <c r="I689" i="9"/>
  <c r="I703" i="9"/>
  <c r="I716" i="9"/>
  <c r="I727" i="9"/>
  <c r="I744" i="9"/>
  <c r="I765" i="9"/>
  <c r="I769" i="9"/>
  <c r="I788" i="9"/>
  <c r="I381" i="9"/>
  <c r="I400" i="9"/>
  <c r="I412" i="9"/>
  <c r="I435" i="9"/>
  <c r="I454" i="9"/>
  <c r="I529" i="9"/>
  <c r="I564" i="9"/>
  <c r="I620" i="9"/>
  <c r="I638" i="9"/>
  <c r="I669" i="9"/>
  <c r="I698" i="9"/>
  <c r="I707" i="9"/>
  <c r="I735" i="9"/>
  <c r="I754" i="9"/>
  <c r="I773" i="9"/>
  <c r="I793" i="9"/>
  <c r="I799" i="9"/>
  <c r="I805" i="9"/>
  <c r="I811" i="9"/>
  <c r="I819" i="9"/>
  <c r="I825" i="9"/>
  <c r="I831" i="9"/>
  <c r="I839" i="9"/>
  <c r="I845" i="9"/>
  <c r="I853" i="9"/>
  <c r="I859" i="9"/>
  <c r="I867" i="9"/>
  <c r="I873" i="9"/>
  <c r="I879" i="9"/>
  <c r="I885" i="9"/>
  <c r="I891" i="9"/>
  <c r="I897" i="9"/>
  <c r="I903" i="9"/>
  <c r="I911" i="9"/>
  <c r="I917" i="9"/>
  <c r="I923" i="9"/>
  <c r="I929" i="9"/>
  <c r="I937" i="9"/>
  <c r="I945" i="9"/>
  <c r="I951" i="9"/>
  <c r="I957" i="9"/>
  <c r="I963" i="9"/>
  <c r="I969" i="9"/>
  <c r="I975" i="9"/>
  <c r="I981" i="9"/>
  <c r="I989" i="9"/>
  <c r="I997" i="9"/>
  <c r="I1003" i="9"/>
  <c r="I1009" i="9"/>
  <c r="I1015" i="9"/>
  <c r="I1021" i="9"/>
  <c r="I1027" i="9"/>
  <c r="I1033" i="9"/>
  <c r="I1039" i="9"/>
  <c r="I1045" i="9"/>
  <c r="I1051" i="9"/>
  <c r="I1057" i="9"/>
  <c r="I1063" i="9"/>
  <c r="I1073" i="9"/>
  <c r="I1079" i="9"/>
  <c r="I1089" i="9"/>
  <c r="I1095" i="9"/>
  <c r="I1101" i="9"/>
  <c r="I1107" i="9"/>
  <c r="I1113" i="9"/>
  <c r="I1124" i="9"/>
  <c r="I1130" i="9"/>
  <c r="I1140" i="9"/>
  <c r="I1146" i="9"/>
  <c r="I1152" i="9"/>
  <c r="I1160" i="9"/>
  <c r="I1166" i="9"/>
  <c r="I1174" i="9"/>
  <c r="I1180" i="9"/>
  <c r="I1186" i="9"/>
  <c r="I1194" i="9"/>
  <c r="I1202" i="9"/>
  <c r="I1208" i="9"/>
  <c r="I1214" i="9"/>
  <c r="I1220" i="9"/>
  <c r="I1226" i="9"/>
  <c r="I1236" i="9"/>
  <c r="I1242" i="9"/>
  <c r="I1252" i="9"/>
  <c r="I1258" i="9"/>
  <c r="I1266" i="9"/>
  <c r="I1272" i="9"/>
  <c r="I1278" i="9"/>
  <c r="I1284" i="9"/>
  <c r="I1292" i="9"/>
  <c r="I1298" i="9"/>
  <c r="I1304" i="9"/>
  <c r="I1310" i="9"/>
  <c r="I1316" i="9"/>
  <c r="I1322" i="9"/>
  <c r="I1328" i="9"/>
  <c r="I1334" i="9"/>
  <c r="I1340" i="9"/>
  <c r="I1346" i="9"/>
  <c r="I1352" i="9"/>
  <c r="I1362" i="9"/>
  <c r="I1368" i="9"/>
  <c r="I1376" i="9"/>
  <c r="I1382" i="9"/>
  <c r="I1397" i="9"/>
  <c r="I1402" i="9"/>
  <c r="I1408" i="9"/>
  <c r="I1413" i="9"/>
  <c r="I1419" i="9"/>
  <c r="I1425" i="9"/>
  <c r="I1431" i="9"/>
  <c r="I1437" i="9"/>
  <c r="I27" i="9"/>
  <c r="I225" i="9"/>
  <c r="I425" i="9"/>
  <c r="I472" i="9"/>
  <c r="I526" i="9"/>
  <c r="I561" i="9"/>
  <c r="I567" i="9"/>
  <c r="I600" i="9"/>
  <c r="I138" i="9"/>
  <c r="I335" i="9"/>
  <c r="I362" i="9"/>
  <c r="I389" i="9"/>
  <c r="I427" i="9"/>
  <c r="I488" i="9"/>
  <c r="I531" i="9"/>
  <c r="I543" i="9"/>
  <c r="I558" i="9"/>
  <c r="I585" i="9"/>
  <c r="I588" i="9"/>
  <c r="I594" i="9"/>
  <c r="I608" i="9"/>
  <c r="I633" i="9"/>
  <c r="I132" i="9"/>
  <c r="I348" i="9"/>
  <c r="I358" i="9"/>
  <c r="I393" i="9"/>
  <c r="I497" i="9"/>
  <c r="I502" i="9"/>
  <c r="I507" i="9"/>
  <c r="I523" i="9"/>
  <c r="I533" i="9"/>
  <c r="I537" i="9"/>
  <c r="I540" i="9"/>
  <c r="I546" i="9"/>
  <c r="I549" i="9"/>
  <c r="I555" i="9"/>
  <c r="I572" i="9"/>
  <c r="I575" i="9"/>
  <c r="I578" i="9"/>
  <c r="I233" i="9"/>
  <c r="I380" i="9"/>
  <c r="I453" i="9"/>
  <c r="I469" i="9"/>
  <c r="I476" i="9"/>
  <c r="I490" i="9"/>
  <c r="I499" i="9"/>
  <c r="I525" i="9"/>
  <c r="I560" i="9"/>
  <c r="I280" i="9"/>
  <c r="I355" i="9"/>
  <c r="I455" i="9"/>
  <c r="I59" i="9"/>
  <c r="I371" i="9"/>
  <c r="I390" i="9"/>
  <c r="I428" i="9"/>
  <c r="I478" i="9"/>
  <c r="I501" i="9"/>
  <c r="I503" i="9"/>
  <c r="I557" i="9"/>
  <c r="I568" i="9"/>
  <c r="I574" i="9"/>
  <c r="I583" i="9"/>
  <c r="I589" i="9"/>
  <c r="I592" i="9"/>
  <c r="I615" i="9"/>
  <c r="I621" i="9"/>
  <c r="I624" i="9"/>
  <c r="I643" i="9"/>
  <c r="I648" i="9"/>
  <c r="I657" i="9"/>
  <c r="I675" i="9"/>
  <c r="I345" i="9"/>
  <c r="I351" i="9"/>
  <c r="I423" i="9"/>
  <c r="I493" i="9"/>
  <c r="I519" i="9"/>
  <c r="I532" i="9"/>
  <c r="I562" i="9"/>
  <c r="I118" i="9"/>
  <c r="I213" i="9"/>
  <c r="I367" i="9"/>
  <c r="I448" i="9"/>
  <c r="I457" i="9"/>
  <c r="I464" i="9"/>
  <c r="I489" i="9"/>
  <c r="I511" i="9"/>
  <c r="I514" i="9"/>
  <c r="I524" i="9"/>
  <c r="I544" i="9"/>
  <c r="I579" i="9"/>
  <c r="I586" i="9"/>
  <c r="I463" i="9"/>
  <c r="I606" i="9"/>
  <c r="I670" i="9"/>
  <c r="I693" i="9"/>
  <c r="I749" i="9"/>
  <c r="I789" i="9"/>
  <c r="I794" i="9"/>
  <c r="I612" i="9"/>
  <c r="I616" i="9"/>
  <c r="I636" i="9"/>
  <c r="I641" i="9"/>
  <c r="I685" i="9"/>
  <c r="I663" i="9"/>
  <c r="I673" i="9"/>
  <c r="I692" i="9"/>
  <c r="I711" i="9"/>
  <c r="I738" i="9"/>
  <c r="I745" i="9"/>
  <c r="I520" i="9"/>
  <c r="I527" i="9"/>
  <c r="I627" i="9"/>
  <c r="I653" i="9"/>
  <c r="I666" i="9"/>
  <c r="I723" i="9"/>
  <c r="I734" i="9"/>
  <c r="I741" i="9"/>
  <c r="I753" i="9"/>
  <c r="I760" i="9"/>
  <c r="I797" i="9"/>
  <c r="I806" i="9"/>
  <c r="I822" i="9"/>
  <c r="I827" i="9"/>
  <c r="I506" i="9"/>
  <c r="I545" i="9"/>
  <c r="I551" i="9"/>
  <c r="I566" i="9"/>
  <c r="I599" i="9"/>
  <c r="I622" i="9"/>
  <c r="I672" i="9"/>
  <c r="I678" i="9"/>
  <c r="I681" i="9"/>
  <c r="I696" i="9"/>
  <c r="I710" i="9"/>
  <c r="I609" i="9"/>
  <c r="I632" i="9"/>
  <c r="I646" i="9"/>
  <c r="I659" i="9"/>
  <c r="I684" i="9"/>
  <c r="I687" i="9"/>
  <c r="I162" i="9"/>
  <c r="I581" i="9"/>
  <c r="I613" i="9"/>
  <c r="I626" i="9"/>
  <c r="I655" i="9"/>
  <c r="I671" i="9"/>
  <c r="I683" i="9"/>
  <c r="I686" i="9"/>
  <c r="I619" i="9"/>
  <c r="I637" i="9"/>
  <c r="I642" i="9"/>
  <c r="I645" i="9"/>
  <c r="I494" i="9"/>
  <c r="I759" i="9"/>
  <c r="I767" i="9"/>
  <c r="I790" i="9"/>
  <c r="I801" i="9"/>
  <c r="I804" i="9"/>
  <c r="I818" i="9"/>
  <c r="I892" i="9"/>
  <c r="I926" i="9"/>
  <c r="I602" i="9"/>
  <c r="I649" i="9"/>
  <c r="I691" i="9"/>
  <c r="I695" i="9"/>
  <c r="I705" i="9"/>
  <c r="I708" i="9"/>
  <c r="I714" i="9"/>
  <c r="I721" i="9"/>
  <c r="I733" i="9"/>
  <c r="I746" i="9"/>
  <c r="I833" i="9"/>
  <c r="I842" i="9"/>
  <c r="I847" i="9"/>
  <c r="I857" i="9"/>
  <c r="I871" i="9"/>
  <c r="I883" i="9"/>
  <c r="I907" i="9"/>
  <c r="I697" i="9"/>
  <c r="I780" i="9"/>
  <c r="I783" i="9"/>
  <c r="I817" i="9"/>
  <c r="I828" i="9"/>
  <c r="I625" i="9"/>
  <c r="I631" i="9"/>
  <c r="I679" i="9"/>
  <c r="I786" i="9"/>
  <c r="I800" i="9"/>
  <c r="I803" i="9"/>
  <c r="I807" i="9"/>
  <c r="I821" i="9"/>
  <c r="I832" i="9"/>
  <c r="I846" i="9"/>
  <c r="I925" i="9"/>
  <c r="I946" i="9"/>
  <c r="I950" i="9"/>
  <c r="I967" i="9"/>
  <c r="I986" i="9"/>
  <c r="I1005" i="9"/>
  <c r="I1022" i="9"/>
  <c r="I1026" i="9"/>
  <c r="I1043" i="9"/>
  <c r="I665" i="9"/>
  <c r="I758" i="9"/>
  <c r="I761" i="9"/>
  <c r="I766" i="9"/>
  <c r="I775" i="9"/>
  <c r="I796" i="9"/>
  <c r="I824" i="9"/>
  <c r="I837" i="9"/>
  <c r="I852" i="9"/>
  <c r="I856" i="9"/>
  <c r="I690" i="9"/>
  <c r="I699" i="9"/>
  <c r="I702" i="9"/>
  <c r="I704" i="9"/>
  <c r="I725" i="9"/>
  <c r="I743" i="9"/>
  <c r="I772" i="9"/>
  <c r="I810" i="9"/>
  <c r="I816" i="9"/>
  <c r="I661" i="9"/>
  <c r="I713" i="9"/>
  <c r="I740" i="9"/>
  <c r="I755" i="9"/>
  <c r="I782" i="9"/>
  <c r="I792" i="9"/>
  <c r="I820" i="9"/>
  <c r="I851" i="9"/>
  <c r="I924" i="9"/>
  <c r="I928" i="9"/>
  <c r="I949" i="9"/>
  <c r="I667" i="9"/>
  <c r="I730" i="9"/>
  <c r="I779" i="9"/>
  <c r="I785" i="9"/>
  <c r="I654" i="9"/>
  <c r="I709" i="9"/>
  <c r="I722" i="9"/>
  <c r="I737" i="9"/>
  <c r="I747" i="9"/>
  <c r="I752" i="9"/>
  <c r="I768" i="9"/>
  <c r="I791" i="9"/>
  <c r="I815" i="9"/>
  <c r="I830" i="9"/>
  <c r="I836" i="9"/>
  <c r="I840" i="9"/>
  <c r="I844" i="9"/>
  <c r="I855" i="9"/>
  <c r="I869" i="9"/>
  <c r="I881" i="9"/>
  <c r="I563" i="9"/>
  <c r="I640" i="9"/>
  <c r="I680" i="9"/>
  <c r="I715" i="9"/>
  <c r="I757" i="9"/>
  <c r="I509" i="9"/>
  <c r="I664" i="9"/>
  <c r="I781" i="9"/>
  <c r="I841" i="9"/>
  <c r="I882" i="9"/>
  <c r="I893" i="9"/>
  <c r="I898" i="9"/>
  <c r="I906" i="9"/>
  <c r="I930" i="9"/>
  <c r="I933" i="9"/>
  <c r="I947" i="9"/>
  <c r="I982" i="9"/>
  <c r="I1019" i="9"/>
  <c r="I1030" i="9"/>
  <c r="I1058" i="9"/>
  <c r="I724" i="9"/>
  <c r="I739" i="9"/>
  <c r="I843" i="9"/>
  <c r="I850" i="9"/>
  <c r="I868" i="9"/>
  <c r="I875" i="9"/>
  <c r="I877" i="9"/>
  <c r="I913" i="9"/>
  <c r="I921" i="9"/>
  <c r="I927" i="9"/>
  <c r="I940" i="9"/>
  <c r="I953" i="9"/>
  <c r="I960" i="9"/>
  <c r="I974" i="9"/>
  <c r="I978" i="9"/>
  <c r="I795" i="9"/>
  <c r="I814" i="9"/>
  <c r="I863" i="9"/>
  <c r="I870" i="9"/>
  <c r="I884" i="9"/>
  <c r="I895" i="9"/>
  <c r="I943" i="9"/>
  <c r="I956" i="9"/>
  <c r="I970" i="9"/>
  <c r="I987" i="9"/>
  <c r="I991" i="9"/>
  <c r="I1000" i="9"/>
  <c r="I1004" i="9"/>
  <c r="I1011" i="9"/>
  <c r="I771" i="9"/>
  <c r="I809" i="9"/>
  <c r="I854" i="9"/>
  <c r="I865" i="9"/>
  <c r="I889" i="9"/>
  <c r="I900" i="9"/>
  <c r="I910" i="9"/>
  <c r="I915" i="9"/>
  <c r="I918" i="9"/>
  <c r="I932" i="9"/>
  <c r="I651" i="9"/>
  <c r="I826" i="9"/>
  <c r="I872" i="9"/>
  <c r="I886" i="9"/>
  <c r="I554" i="9"/>
  <c r="I628" i="9"/>
  <c r="I838" i="9"/>
  <c r="I858" i="9"/>
  <c r="I905" i="9"/>
  <c r="I912" i="9"/>
  <c r="I920" i="9"/>
  <c r="I952" i="9"/>
  <c r="I962" i="9"/>
  <c r="I990" i="9"/>
  <c r="I1025" i="9"/>
  <c r="I1032" i="9"/>
  <c r="I1036" i="9"/>
  <c r="I1040" i="9"/>
  <c r="I1052" i="9"/>
  <c r="I1056" i="9"/>
  <c r="I1077" i="9"/>
  <c r="I802" i="9"/>
  <c r="I874" i="9"/>
  <c r="I894" i="9"/>
  <c r="I902" i="9"/>
  <c r="I942" i="9"/>
  <c r="I955" i="9"/>
  <c r="I980" i="9"/>
  <c r="I999" i="9"/>
  <c r="I1010" i="9"/>
  <c r="I1017" i="9"/>
  <c r="I860" i="9"/>
  <c r="I876" i="9"/>
  <c r="I931" i="9"/>
  <c r="I958" i="9"/>
  <c r="I965" i="9"/>
  <c r="I976" i="9"/>
  <c r="I993" i="9"/>
  <c r="I798" i="9"/>
  <c r="I823" i="9"/>
  <c r="I829" i="9"/>
  <c r="I864" i="9"/>
  <c r="I878" i="9"/>
  <c r="I888" i="9"/>
  <c r="I899" i="9"/>
  <c r="I914" i="9"/>
  <c r="I934" i="9"/>
  <c r="I948" i="9"/>
  <c r="I961" i="9"/>
  <c r="I701" i="9"/>
  <c r="I719" i="9"/>
  <c r="I774" i="9"/>
  <c r="I808" i="9"/>
  <c r="I922" i="9"/>
  <c r="I941" i="9"/>
  <c r="I866" i="9"/>
  <c r="I896" i="9"/>
  <c r="I901" i="9"/>
  <c r="I904" i="9"/>
  <c r="I919" i="9"/>
  <c r="I944" i="9"/>
  <c r="I887" i="9"/>
  <c r="I1007" i="9"/>
  <c r="I1014" i="9"/>
  <c r="I1049" i="9"/>
  <c r="I1097" i="9"/>
  <c r="I1114" i="9"/>
  <c r="I1123" i="9"/>
  <c r="I1144" i="9"/>
  <c r="I1163" i="9"/>
  <c r="I1182" i="9"/>
  <c r="I1203" i="9"/>
  <c r="I1207" i="9"/>
  <c r="I971" i="9"/>
  <c r="I992" i="9"/>
  <c r="I1035" i="9"/>
  <c r="I1038" i="9"/>
  <c r="I1041" i="9"/>
  <c r="I1046" i="9"/>
  <c r="I1055" i="9"/>
  <c r="I1088" i="9"/>
  <c r="I1105" i="9"/>
  <c r="I1127" i="9"/>
  <c r="I1148" i="9"/>
  <c r="I1167" i="9"/>
  <c r="I1173" i="9"/>
  <c r="I1190" i="9"/>
  <c r="I1211" i="9"/>
  <c r="I1228" i="9"/>
  <c r="I1253" i="9"/>
  <c r="I1257" i="9"/>
  <c r="I1276" i="9"/>
  <c r="I1295" i="9"/>
  <c r="I1312" i="9"/>
  <c r="I1329" i="9"/>
  <c r="I1001" i="9"/>
  <c r="I1067" i="9"/>
  <c r="I1082" i="9"/>
  <c r="I1092" i="9"/>
  <c r="I1109" i="9"/>
  <c r="I1131" i="9"/>
  <c r="I1139" i="9"/>
  <c r="I1156" i="9"/>
  <c r="I1177" i="9"/>
  <c r="I1198" i="9"/>
  <c r="I1215" i="9"/>
  <c r="I1219" i="9"/>
  <c r="I1240" i="9"/>
  <c r="I1263" i="9"/>
  <c r="I1280" i="9"/>
  <c r="I1299" i="9"/>
  <c r="I954" i="9"/>
  <c r="I994" i="9"/>
  <c r="I1013" i="9"/>
  <c r="I1016" i="9"/>
  <c r="I1048" i="9"/>
  <c r="I1061" i="9"/>
  <c r="I1096" i="9"/>
  <c r="I1100" i="9"/>
  <c r="I1143" i="9"/>
  <c r="I1162" i="9"/>
  <c r="I1181" i="9"/>
  <c r="I1185" i="9"/>
  <c r="I1206" i="9"/>
  <c r="I1223" i="9"/>
  <c r="I1244" i="9"/>
  <c r="I1267" i="9"/>
  <c r="I1271" i="9"/>
  <c r="I1290" i="9"/>
  <c r="I1307" i="9"/>
  <c r="I1324" i="9"/>
  <c r="I880" i="9"/>
  <c r="I964" i="9"/>
  <c r="I966" i="9"/>
  <c r="I973" i="9"/>
  <c r="I1006" i="9"/>
  <c r="I1024" i="9"/>
  <c r="I1054" i="9"/>
  <c r="I1072" i="9"/>
  <c r="I1076" i="9"/>
  <c r="I1087" i="9"/>
  <c r="I1104" i="9"/>
  <c r="I1126" i="9"/>
  <c r="I1147" i="9"/>
  <c r="I1151" i="9"/>
  <c r="I1172" i="9"/>
  <c r="I1189" i="9"/>
  <c r="I1210" i="9"/>
  <c r="I1227" i="9"/>
  <c r="I1235" i="9"/>
  <c r="I1256" i="9"/>
  <c r="I1275" i="9"/>
  <c r="I1294" i="9"/>
  <c r="I968" i="9"/>
  <c r="I1034" i="9"/>
  <c r="I1037" i="9"/>
  <c r="I1064" i="9"/>
  <c r="I1091" i="9"/>
  <c r="I1108" i="9"/>
  <c r="I1112" i="9"/>
  <c r="I1136" i="9"/>
  <c r="I1155" i="9"/>
  <c r="I1176" i="9"/>
  <c r="I658" i="9"/>
  <c r="I959" i="9"/>
  <c r="I988" i="9"/>
  <c r="I1020" i="9"/>
  <c r="I1023" i="9"/>
  <c r="I1071" i="9"/>
  <c r="I1075" i="9"/>
  <c r="I1103" i="9"/>
  <c r="I1125" i="9"/>
  <c r="I1129" i="9"/>
  <c r="I1150" i="9"/>
  <c r="I1171" i="9"/>
  <c r="I979" i="9"/>
  <c r="I1031" i="9"/>
  <c r="I1047" i="9"/>
  <c r="I1050" i="9"/>
  <c r="I1053" i="9"/>
  <c r="I1086" i="9"/>
  <c r="I1090" i="9"/>
  <c r="I1094" i="9"/>
  <c r="I1111" i="9"/>
  <c r="I1133" i="9"/>
  <c r="I1154" i="9"/>
  <c r="I916" i="9"/>
  <c r="I972" i="9"/>
  <c r="I1002" i="9"/>
  <c r="I1012" i="9"/>
  <c r="I1042" i="9"/>
  <c r="I1059" i="9"/>
  <c r="I1078" i="9"/>
  <c r="I1098" i="9"/>
  <c r="I1117" i="9"/>
  <c r="I1141" i="9"/>
  <c r="I1145" i="9"/>
  <c r="I1164" i="9"/>
  <c r="I1183" i="9"/>
  <c r="I985" i="9"/>
  <c r="I1028" i="9"/>
  <c r="I1044" i="9"/>
  <c r="I1102" i="9"/>
  <c r="I1106" i="9"/>
  <c r="I1128" i="9"/>
  <c r="I998" i="9"/>
  <c r="I1062" i="9"/>
  <c r="I1099" i="9"/>
  <c r="I1110" i="9"/>
  <c r="I1132" i="9"/>
  <c r="I1161" i="9"/>
  <c r="I1165" i="9"/>
  <c r="I1178" i="9"/>
  <c r="I1184" i="9"/>
  <c r="I1187" i="9"/>
  <c r="I1213" i="9"/>
  <c r="I1229" i="9"/>
  <c r="I1251" i="9"/>
  <c r="I1287" i="9"/>
  <c r="I1320" i="9"/>
  <c r="I1342" i="9"/>
  <c r="I1029" i="9"/>
  <c r="I1060" i="9"/>
  <c r="I1159" i="9"/>
  <c r="I1254" i="9"/>
  <c r="I1264" i="9"/>
  <c r="I1270" i="9"/>
  <c r="I1317" i="9"/>
  <c r="I1333" i="9"/>
  <c r="I1350" i="9"/>
  <c r="I1373" i="9"/>
  <c r="I1405" i="9"/>
  <c r="I1417" i="9"/>
  <c r="I1434" i="9"/>
  <c r="I1153" i="9"/>
  <c r="I1191" i="9"/>
  <c r="I1238" i="9"/>
  <c r="I1241" i="9"/>
  <c r="I1289" i="9"/>
  <c r="I1297" i="9"/>
  <c r="I1300" i="9"/>
  <c r="I1303" i="9"/>
  <c r="I1313" i="9"/>
  <c r="I1341" i="9"/>
  <c r="I1345" i="9"/>
  <c r="I1366" i="9"/>
  <c r="I1387" i="9"/>
  <c r="I1400" i="9"/>
  <c r="I1412" i="9"/>
  <c r="I1429" i="9"/>
  <c r="I1149" i="9"/>
  <c r="I1197" i="9"/>
  <c r="I1205" i="9"/>
  <c r="I1217" i="9"/>
  <c r="I1281" i="9"/>
  <c r="I1319" i="9"/>
  <c r="I1332" i="9"/>
  <c r="I1349" i="9"/>
  <c r="I1370" i="9"/>
  <c r="I1404" i="9"/>
  <c r="I1416" i="9"/>
  <c r="I1433" i="9"/>
  <c r="I1482" i="9"/>
  <c r="I1488" i="9"/>
  <c r="I1494" i="9"/>
  <c r="I1500" i="9"/>
  <c r="I1506" i="9"/>
  <c r="I1512" i="9"/>
  <c r="I1518" i="9"/>
  <c r="I1524" i="9"/>
  <c r="I1530" i="9"/>
  <c r="I977" i="9"/>
  <c r="I1175" i="9"/>
  <c r="I1179" i="9"/>
  <c r="I1225" i="9"/>
  <c r="I1250" i="9"/>
  <c r="I1269" i="9"/>
  <c r="I1306" i="9"/>
  <c r="I1336" i="9"/>
  <c r="I1353" i="9"/>
  <c r="I1361" i="9"/>
  <c r="I1380" i="9"/>
  <c r="I1398" i="9"/>
  <c r="I1188" i="9"/>
  <c r="I1222" i="9"/>
  <c r="I1243" i="9"/>
  <c r="I1283" i="9"/>
  <c r="I1302" i="9"/>
  <c r="I1309" i="9"/>
  <c r="I1325" i="9"/>
  <c r="I1344" i="9"/>
  <c r="I1365" i="9"/>
  <c r="I1386" i="9"/>
  <c r="I1428" i="9"/>
  <c r="I1481" i="9"/>
  <c r="I1487" i="9"/>
  <c r="I1493" i="9"/>
  <c r="I1499" i="9"/>
  <c r="I1505" i="9"/>
  <c r="I1511" i="9"/>
  <c r="I1517" i="9"/>
  <c r="I1523" i="9"/>
  <c r="I1529" i="9"/>
  <c r="I1623" i="9"/>
  <c r="I1625" i="9"/>
  <c r="I1631" i="9"/>
  <c r="I1074" i="9"/>
  <c r="I1199" i="9"/>
  <c r="I1212" i="9"/>
  <c r="I1232" i="9"/>
  <c r="I1237" i="9"/>
  <c r="I1288" i="9"/>
  <c r="I1291" i="9"/>
  <c r="I1315" i="9"/>
  <c r="I1331" i="9"/>
  <c r="I1348" i="9"/>
  <c r="I1369" i="9"/>
  <c r="I1375" i="9"/>
  <c r="I1403" i="9"/>
  <c r="I1407" i="9"/>
  <c r="I1415" i="9"/>
  <c r="I1432" i="9"/>
  <c r="I890" i="9"/>
  <c r="I1008" i="9"/>
  <c r="I1085" i="9"/>
  <c r="I1142" i="9"/>
  <c r="I1255" i="9"/>
  <c r="I1265" i="9"/>
  <c r="I1277" i="9"/>
  <c r="I1305" i="9"/>
  <c r="I1335" i="9"/>
  <c r="I1339" i="9"/>
  <c r="I1358" i="9"/>
  <c r="I1379" i="9"/>
  <c r="I1070" i="9"/>
  <c r="I1168" i="9"/>
  <c r="I1201" i="9"/>
  <c r="I1204" i="9"/>
  <c r="I1209" i="9"/>
  <c r="I1262" i="9"/>
  <c r="I1268" i="9"/>
  <c r="I1274" i="9"/>
  <c r="I1296" i="9"/>
  <c r="I1308" i="9"/>
  <c r="I1318" i="9"/>
  <c r="I1321" i="9"/>
  <c r="I1327" i="9"/>
  <c r="I1343" i="9"/>
  <c r="I1364" i="9"/>
  <c r="I1383" i="9"/>
  <c r="I1427" i="9"/>
  <c r="I1120" i="9"/>
  <c r="I1216" i="9"/>
  <c r="I1224" i="9"/>
  <c r="I1239" i="9"/>
  <c r="I1247" i="9"/>
  <c r="I1282" i="9"/>
  <c r="I1293" i="9"/>
  <c r="I1301" i="9"/>
  <c r="I1347" i="9"/>
  <c r="I1351" i="9"/>
  <c r="I1200" i="9"/>
  <c r="I1311" i="9"/>
  <c r="I1406" i="9"/>
  <c r="I1422" i="9"/>
  <c r="I1483" i="9"/>
  <c r="I1501" i="9"/>
  <c r="I1507" i="9"/>
  <c r="I1018" i="9"/>
  <c r="I1355" i="9"/>
  <c r="I1436" i="9"/>
  <c r="I1489" i="9"/>
  <c r="I1495" i="9"/>
  <c r="I1527" i="9"/>
  <c r="I1555" i="9"/>
  <c r="I1580" i="9"/>
  <c r="I1585" i="9"/>
  <c r="I1590" i="9"/>
  <c r="I1595" i="9"/>
  <c r="I1600" i="9"/>
  <c r="I1643" i="9"/>
  <c r="I1672" i="9"/>
  <c r="I1678" i="9"/>
  <c r="I1684" i="9"/>
  <c r="I1690" i="9"/>
  <c r="I1696" i="9"/>
  <c r="I1702" i="9"/>
  <c r="I1708" i="9"/>
  <c r="I1714" i="9"/>
  <c r="I1720" i="9"/>
  <c r="I1726" i="9"/>
  <c r="I1732" i="9"/>
  <c r="I1738" i="9"/>
  <c r="I1744" i="9"/>
  <c r="I1750" i="9"/>
  <c r="I1756" i="9"/>
  <c r="I1762" i="9"/>
  <c r="I1768" i="9"/>
  <c r="I1772" i="9"/>
  <c r="I1778" i="9"/>
  <c r="I1785" i="9"/>
  <c r="I1791" i="9"/>
  <c r="I1797" i="9"/>
  <c r="I1803" i="9"/>
  <c r="I1809" i="9"/>
  <c r="I1815" i="9"/>
  <c r="I1821" i="9"/>
  <c r="I1827" i="9"/>
  <c r="I1833" i="9"/>
  <c r="I1839" i="9"/>
  <c r="I1845" i="9"/>
  <c r="I1851" i="9"/>
  <c r="I1857" i="9"/>
  <c r="I1863" i="9"/>
  <c r="I1869" i="9"/>
  <c r="I1875" i="9"/>
  <c r="I1881" i="9"/>
  <c r="I1887" i="9"/>
  <c r="I1893" i="9"/>
  <c r="I1899" i="9"/>
  <c r="I1905" i="9"/>
  <c r="I1911" i="9"/>
  <c r="I1917" i="9"/>
  <c r="I1923" i="9"/>
  <c r="I1929" i="9"/>
  <c r="I1935" i="9"/>
  <c r="I1941" i="9"/>
  <c r="I1947" i="9"/>
  <c r="I1953" i="9"/>
  <c r="I1959" i="9"/>
  <c r="I1965" i="9"/>
  <c r="I1971" i="9"/>
  <c r="I1977" i="9"/>
  <c r="I1983" i="9"/>
  <c r="I1989" i="9"/>
  <c r="I1995" i="9"/>
  <c r="I2001" i="9"/>
  <c r="I2007" i="9"/>
  <c r="I2012" i="9"/>
  <c r="I2018" i="9"/>
  <c r="I2024" i="9"/>
  <c r="I2030" i="9"/>
  <c r="I2036" i="9"/>
  <c r="I2042" i="9"/>
  <c r="I2048" i="9"/>
  <c r="I2054" i="9"/>
  <c r="I2060" i="9"/>
  <c r="I2066" i="9"/>
  <c r="I2072" i="9"/>
  <c r="I2078" i="9"/>
  <c r="I2084" i="9"/>
  <c r="I2090" i="9"/>
  <c r="I2096" i="9"/>
  <c r="I2102" i="9"/>
  <c r="I2108" i="9"/>
  <c r="I2114" i="9"/>
  <c r="I2120" i="9"/>
  <c r="I2126" i="9"/>
  <c r="I2132" i="9"/>
  <c r="I2138" i="9"/>
  <c r="I2144" i="9"/>
  <c r="I2150" i="9"/>
  <c r="I2156" i="9"/>
  <c r="I2162" i="9"/>
  <c r="I2171" i="9"/>
  <c r="I2177" i="9"/>
  <c r="I2183" i="9"/>
  <c r="I2189" i="9"/>
  <c r="I2195" i="9"/>
  <c r="I2201" i="9"/>
  <c r="I2206" i="9"/>
  <c r="I2212" i="9"/>
  <c r="I2218" i="9"/>
  <c r="I2224" i="9"/>
  <c r="I2230" i="9"/>
  <c r="I787" i="9"/>
  <c r="I1218" i="9"/>
  <c r="I1279" i="9"/>
  <c r="I1323" i="9"/>
  <c r="I1410" i="9"/>
  <c r="I1424" i="9"/>
  <c r="I1460" i="9"/>
  <c r="I1515" i="9"/>
  <c r="I1521" i="9"/>
  <c r="I1613" i="9"/>
  <c r="I1615" i="9"/>
  <c r="I1637" i="9"/>
  <c r="I1273" i="9"/>
  <c r="I1388" i="9"/>
  <c r="I1438" i="9"/>
  <c r="I1479" i="9"/>
  <c r="I1485" i="9"/>
  <c r="I1503" i="9"/>
  <c r="I1509" i="9"/>
  <c r="I1533" i="9"/>
  <c r="I1574" i="9"/>
  <c r="I1579" i="9"/>
  <c r="I1584" i="9"/>
  <c r="I1589" i="9"/>
  <c r="I1594" i="9"/>
  <c r="I1626" i="9"/>
  <c r="I1630" i="9"/>
  <c r="I1642" i="9"/>
  <c r="I1671" i="9"/>
  <c r="I1677" i="9"/>
  <c r="I1683" i="9"/>
  <c r="I1689" i="9"/>
  <c r="I1695" i="9"/>
  <c r="I1701" i="9"/>
  <c r="I1707" i="9"/>
  <c r="I1713" i="9"/>
  <c r="I1719" i="9"/>
  <c r="I1725" i="9"/>
  <c r="I1731" i="9"/>
  <c r="I1737" i="9"/>
  <c r="I1743" i="9"/>
  <c r="I1749" i="9"/>
  <c r="I1755" i="9"/>
  <c r="I1761" i="9"/>
  <c r="I1767" i="9"/>
  <c r="I1314" i="9"/>
  <c r="I1363" i="9"/>
  <c r="I1414" i="9"/>
  <c r="I1491" i="9"/>
  <c r="I1497" i="9"/>
  <c r="I1554" i="9"/>
  <c r="I1599" i="9"/>
  <c r="I1636" i="9"/>
  <c r="I1669" i="9"/>
  <c r="I1330" i="9"/>
  <c r="I1337" i="9"/>
  <c r="I1367" i="9"/>
  <c r="I1401" i="9"/>
  <c r="I1421" i="9"/>
  <c r="I1423" i="9"/>
  <c r="I1540" i="9"/>
  <c r="I1573" i="9"/>
  <c r="I1578" i="9"/>
  <c r="I1583" i="9"/>
  <c r="I1588" i="9"/>
  <c r="I1093" i="9"/>
  <c r="I1326" i="9"/>
  <c r="I1354" i="9"/>
  <c r="I1411" i="9"/>
  <c r="I1459" i="9"/>
  <c r="I1409" i="9"/>
  <c r="I1420" i="9"/>
  <c r="I1261" i="9"/>
  <c r="I1430" i="9"/>
  <c r="I1484" i="9"/>
  <c r="I1490" i="9"/>
  <c r="I1496" i="9"/>
  <c r="I1516" i="9"/>
  <c r="I1522" i="9"/>
  <c r="I1528" i="9"/>
  <c r="I1576" i="9"/>
  <c r="I1592" i="9"/>
  <c r="I1597" i="9"/>
  <c r="I1602" i="9"/>
  <c r="I1611" i="9"/>
  <c r="I1480" i="9"/>
  <c r="I1486" i="9"/>
  <c r="I1504" i="9"/>
  <c r="I1510" i="9"/>
  <c r="I1338" i="9"/>
  <c r="I1374" i="9"/>
  <c r="I1378" i="9"/>
  <c r="I1399" i="9"/>
  <c r="I1377" i="9"/>
  <c r="I1477" i="9"/>
  <c r="I1514" i="9"/>
  <c r="I1556" i="9"/>
  <c r="I1582" i="9"/>
  <c r="I1604" i="9"/>
  <c r="I1635" i="9"/>
  <c r="I1687" i="9"/>
  <c r="I1697" i="9"/>
  <c r="I1700" i="9"/>
  <c r="I1710" i="9"/>
  <c r="I1723" i="9"/>
  <c r="I1733" i="9"/>
  <c r="I1736" i="9"/>
  <c r="I1498" i="9"/>
  <c r="I1508" i="9"/>
  <c r="I1531" i="9"/>
  <c r="I1549" i="9"/>
  <c r="I1553" i="9"/>
  <c r="I1587" i="9"/>
  <c r="I1649" i="9"/>
  <c r="I1674" i="9"/>
  <c r="I1641" i="9"/>
  <c r="I1655" i="9"/>
  <c r="I1680" i="9"/>
  <c r="I1693" i="9"/>
  <c r="I1703" i="9"/>
  <c r="I1706" i="9"/>
  <c r="I1716" i="9"/>
  <c r="I1729" i="9"/>
  <c r="I1739" i="9"/>
  <c r="I1742" i="9"/>
  <c r="I1752" i="9"/>
  <c r="I1765" i="9"/>
  <c r="I1426" i="9"/>
  <c r="I1502" i="9"/>
  <c r="I1525" i="9"/>
  <c r="I1627" i="9"/>
  <c r="I1638" i="9"/>
  <c r="I1519" i="9"/>
  <c r="I1581" i="9"/>
  <c r="I1601" i="9"/>
  <c r="I1644" i="9"/>
  <c r="I1686" i="9"/>
  <c r="I1699" i="9"/>
  <c r="I1709" i="9"/>
  <c r="I1712" i="9"/>
  <c r="I1722" i="9"/>
  <c r="I1735" i="9"/>
  <c r="I1745" i="9"/>
  <c r="I1748" i="9"/>
  <c r="I1758" i="9"/>
  <c r="I1779" i="9"/>
  <c r="I1783" i="9"/>
  <c r="I1801" i="9"/>
  <c r="I1818" i="9"/>
  <c r="I1835" i="9"/>
  <c r="I1852" i="9"/>
  <c r="I1856" i="9"/>
  <c r="I1873" i="9"/>
  <c r="I1221" i="9"/>
  <c r="I1418" i="9"/>
  <c r="I1552" i="9"/>
  <c r="I1596" i="9"/>
  <c r="I1603" i="9"/>
  <c r="I1634" i="9"/>
  <c r="I1668" i="9"/>
  <c r="I1673" i="9"/>
  <c r="I1676" i="9"/>
  <c r="I1381" i="9"/>
  <c r="I1435" i="9"/>
  <c r="I1532" i="9"/>
  <c r="I1591" i="9"/>
  <c r="I1593" i="9"/>
  <c r="I1612" i="9"/>
  <c r="I1478" i="9"/>
  <c r="I1526" i="9"/>
  <c r="I1633" i="9"/>
  <c r="I1658" i="9"/>
  <c r="I1663" i="9"/>
  <c r="I1685" i="9"/>
  <c r="I1688" i="9"/>
  <c r="I1698" i="9"/>
  <c r="I1711" i="9"/>
  <c r="I1721" i="9"/>
  <c r="I1724" i="9"/>
  <c r="I1734" i="9"/>
  <c r="I1575" i="9"/>
  <c r="I1667" i="9"/>
  <c r="I1675" i="9"/>
  <c r="I1520" i="9"/>
  <c r="I1551" i="9"/>
  <c r="I1572" i="9"/>
  <c r="I1656" i="9"/>
  <c r="I1681" i="9"/>
  <c r="I1691" i="9"/>
  <c r="I1694" i="9"/>
  <c r="I1704" i="9"/>
  <c r="I1717" i="9"/>
  <c r="I1727" i="9"/>
  <c r="I1730" i="9"/>
  <c r="I1740" i="9"/>
  <c r="I1753" i="9"/>
  <c r="I1763" i="9"/>
  <c r="I1766" i="9"/>
  <c r="I1577" i="9"/>
  <c r="I1628" i="9"/>
  <c r="I1639" i="9"/>
  <c r="I1653" i="9"/>
  <c r="I1754" i="9"/>
  <c r="I1771" i="9"/>
  <c r="I1781" i="9"/>
  <c r="I1786" i="9"/>
  <c r="I1715" i="9"/>
  <c r="I1774" i="9"/>
  <c r="I1793" i="9"/>
  <c r="I1804" i="9"/>
  <c r="I1819" i="9"/>
  <c r="I1830" i="9"/>
  <c r="I1834" i="9"/>
  <c r="I1841" i="9"/>
  <c r="I1859" i="9"/>
  <c r="I1874" i="9"/>
  <c r="I1878" i="9"/>
  <c r="I1895" i="9"/>
  <c r="I1912" i="9"/>
  <c r="I1916" i="9"/>
  <c r="I1933" i="9"/>
  <c r="I1950" i="9"/>
  <c r="I1967" i="9"/>
  <c r="I1984" i="9"/>
  <c r="I1988" i="9"/>
  <c r="I1629" i="9"/>
  <c r="I1692" i="9"/>
  <c r="I1760" i="9"/>
  <c r="I1769" i="9"/>
  <c r="I1777" i="9"/>
  <c r="I1789" i="9"/>
  <c r="I1826" i="9"/>
  <c r="I1837" i="9"/>
  <c r="I1848" i="9"/>
  <c r="I1882" i="9"/>
  <c r="I1886" i="9"/>
  <c r="I1903" i="9"/>
  <c r="I1920" i="9"/>
  <c r="I1937" i="9"/>
  <c r="I1954" i="9"/>
  <c r="I1958" i="9"/>
  <c r="I1975" i="9"/>
  <c r="I1992" i="9"/>
  <c r="I2009" i="9"/>
  <c r="I2013" i="9"/>
  <c r="I2017" i="9"/>
  <c r="I2034" i="9"/>
  <c r="I2051" i="9"/>
  <c r="I2068" i="9"/>
  <c r="I2085" i="9"/>
  <c r="I2089" i="9"/>
  <c r="I2106" i="9"/>
  <c r="I2123" i="9"/>
  <c r="I1718" i="9"/>
  <c r="I1796" i="9"/>
  <c r="I1800" i="9"/>
  <c r="I1807" i="9"/>
  <c r="I1811" i="9"/>
  <c r="I1822" i="9"/>
  <c r="I1844" i="9"/>
  <c r="I1855" i="9"/>
  <c r="I1862" i="9"/>
  <c r="I1866" i="9"/>
  <c r="I1870" i="9"/>
  <c r="I1890" i="9"/>
  <c r="I1907" i="9"/>
  <c r="I1924" i="9"/>
  <c r="I1928" i="9"/>
  <c r="I1945" i="9"/>
  <c r="I1962" i="9"/>
  <c r="I1979" i="9"/>
  <c r="I1996" i="9"/>
  <c r="I2000" i="9"/>
  <c r="I2021" i="9"/>
  <c r="I2038" i="9"/>
  <c r="I2055" i="9"/>
  <c r="I2059" i="9"/>
  <c r="I2076" i="9"/>
  <c r="I2093" i="9"/>
  <c r="I1598" i="9"/>
  <c r="I1654" i="9"/>
  <c r="I1741" i="9"/>
  <c r="I1747" i="9"/>
  <c r="I1764" i="9"/>
  <c r="I1780" i="9"/>
  <c r="I1792" i="9"/>
  <c r="I1877" i="9"/>
  <c r="I1894" i="9"/>
  <c r="I1898" i="9"/>
  <c r="I1915" i="9"/>
  <c r="I1932" i="9"/>
  <c r="I1949" i="9"/>
  <c r="I1966" i="9"/>
  <c r="I1970" i="9"/>
  <c r="I1773" i="9"/>
  <c r="I1788" i="9"/>
  <c r="I1814" i="9"/>
  <c r="I1825" i="9"/>
  <c r="I1829" i="9"/>
  <c r="I1840" i="9"/>
  <c r="I1847" i="9"/>
  <c r="I1858" i="9"/>
  <c r="I1885" i="9"/>
  <c r="I1902" i="9"/>
  <c r="I1919" i="9"/>
  <c r="I1936" i="9"/>
  <c r="I1940" i="9"/>
  <c r="I1957" i="9"/>
  <c r="I1974" i="9"/>
  <c r="I1991" i="9"/>
  <c r="I2008" i="9"/>
  <c r="I2016" i="9"/>
  <c r="I2033" i="9"/>
  <c r="I2050" i="9"/>
  <c r="I2067" i="9"/>
  <c r="I2071" i="9"/>
  <c r="I2088" i="9"/>
  <c r="I2105" i="9"/>
  <c r="I2122" i="9"/>
  <c r="I2139" i="9"/>
  <c r="I2143" i="9"/>
  <c r="I1751" i="9"/>
  <c r="I1776" i="9"/>
  <c r="I1795" i="9"/>
  <c r="I1799" i="9"/>
  <c r="I1810" i="9"/>
  <c r="I1836" i="9"/>
  <c r="I1843" i="9"/>
  <c r="I1854" i="9"/>
  <c r="I1865" i="9"/>
  <c r="I1889" i="9"/>
  <c r="I1906" i="9"/>
  <c r="I1910" i="9"/>
  <c r="I1927" i="9"/>
  <c r="I1944" i="9"/>
  <c r="I1961" i="9"/>
  <c r="I1978" i="9"/>
  <c r="I1982" i="9"/>
  <c r="I1999" i="9"/>
  <c r="I2020" i="9"/>
  <c r="I2037" i="9"/>
  <c r="I2041" i="9"/>
  <c r="I2058" i="9"/>
  <c r="I2075" i="9"/>
  <c r="I2092" i="9"/>
  <c r="I2109" i="9"/>
  <c r="I2113" i="9"/>
  <c r="I2130" i="9"/>
  <c r="I2147" i="9"/>
  <c r="I1679" i="9"/>
  <c r="I1705" i="9"/>
  <c r="I1728" i="9"/>
  <c r="I1806" i="9"/>
  <c r="I1832" i="9"/>
  <c r="I1850" i="9"/>
  <c r="I1861" i="9"/>
  <c r="I1876" i="9"/>
  <c r="I1880" i="9"/>
  <c r="I1897" i="9"/>
  <c r="I1914" i="9"/>
  <c r="I1931" i="9"/>
  <c r="I1948" i="9"/>
  <c r="I1492" i="9"/>
  <c r="I1757" i="9"/>
  <c r="I1770" i="9"/>
  <c r="I1787" i="9"/>
  <c r="I1802" i="9"/>
  <c r="I1813" i="9"/>
  <c r="I1817" i="9"/>
  <c r="I1824" i="9"/>
  <c r="I1828" i="9"/>
  <c r="I1868" i="9"/>
  <c r="I1872" i="9"/>
  <c r="I1884" i="9"/>
  <c r="I1901" i="9"/>
  <c r="I1918" i="9"/>
  <c r="I1922" i="9"/>
  <c r="I1586" i="9"/>
  <c r="I1682" i="9"/>
  <c r="I1759" i="9"/>
  <c r="I1782" i="9"/>
  <c r="I1820" i="9"/>
  <c r="I1842" i="9"/>
  <c r="I1846" i="9"/>
  <c r="I1864" i="9"/>
  <c r="I1888" i="9"/>
  <c r="I1892" i="9"/>
  <c r="I1909" i="9"/>
  <c r="I1926" i="9"/>
  <c r="I1943" i="9"/>
  <c r="I1513" i="9"/>
  <c r="I1640" i="9"/>
  <c r="I1746" i="9"/>
  <c r="I1775" i="9"/>
  <c r="I1790" i="9"/>
  <c r="I1794" i="9"/>
  <c r="I1798" i="9"/>
  <c r="I1805" i="9"/>
  <c r="I1831" i="9"/>
  <c r="I1838" i="9"/>
  <c r="I1853" i="9"/>
  <c r="I1860" i="9"/>
  <c r="I1879" i="9"/>
  <c r="I1896" i="9"/>
  <c r="I1913" i="9"/>
  <c r="I1930" i="9"/>
  <c r="I1934" i="9"/>
  <c r="I1951" i="9"/>
  <c r="I1816" i="9"/>
  <c r="I1939" i="9"/>
  <c r="I1955" i="9"/>
  <c r="I1968" i="9"/>
  <c r="I2004" i="9"/>
  <c r="I2097" i="9"/>
  <c r="I2103" i="9"/>
  <c r="I2136" i="9"/>
  <c r="I2185" i="9"/>
  <c r="I2202" i="9"/>
  <c r="I2205" i="9"/>
  <c r="I1908" i="9"/>
  <c r="I2010" i="9"/>
  <c r="I2035" i="9"/>
  <c r="I2043" i="9"/>
  <c r="I2064" i="9"/>
  <c r="I2146" i="9"/>
  <c r="I2161" i="9"/>
  <c r="I2169" i="9"/>
  <c r="I2172" i="9"/>
  <c r="I2176" i="9"/>
  <c r="I2193" i="9"/>
  <c r="I2209" i="9"/>
  <c r="I2226" i="9"/>
  <c r="I2236" i="9"/>
  <c r="I2242" i="9"/>
  <c r="I2248" i="9"/>
  <c r="I2254" i="9"/>
  <c r="I2259" i="9"/>
  <c r="I2265" i="9"/>
  <c r="I2271" i="9"/>
  <c r="I2277" i="9"/>
  <c r="I2283" i="9"/>
  <c r="I2289" i="9"/>
  <c r="I2295" i="9"/>
  <c r="I2301" i="9"/>
  <c r="I2307" i="9"/>
  <c r="I2313" i="9"/>
  <c r="I2319" i="9"/>
  <c r="I2325" i="9"/>
  <c r="I2331" i="9"/>
  <c r="I2337" i="9"/>
  <c r="I2343" i="9"/>
  <c r="I2349" i="9"/>
  <c r="I2355" i="9"/>
  <c r="I2361" i="9"/>
  <c r="I2367" i="9"/>
  <c r="I2373" i="9"/>
  <c r="I2379" i="9"/>
  <c r="I2385" i="9"/>
  <c r="I2391" i="9"/>
  <c r="I2397" i="9"/>
  <c r="I2403" i="9"/>
  <c r="I2409" i="9"/>
  <c r="I2415" i="9"/>
  <c r="I2421" i="9"/>
  <c r="I2427" i="9"/>
  <c r="I2433" i="9"/>
  <c r="I2439" i="9"/>
  <c r="I2445" i="9"/>
  <c r="I2451" i="9"/>
  <c r="I2457" i="9"/>
  <c r="I2463" i="9"/>
  <c r="I2469" i="9"/>
  <c r="I2475" i="9"/>
  <c r="I2481" i="9"/>
  <c r="I2487" i="9"/>
  <c r="I2493" i="9"/>
  <c r="I2499" i="9"/>
  <c r="I2505" i="9"/>
  <c r="I2511" i="9"/>
  <c r="I2517" i="9"/>
  <c r="I2523" i="9"/>
  <c r="I2529" i="9"/>
  <c r="I2535" i="9"/>
  <c r="I2541" i="9"/>
  <c r="I2547" i="9"/>
  <c r="I2553" i="9"/>
  <c r="I2559" i="9"/>
  <c r="I2565" i="9"/>
  <c r="I2571" i="9"/>
  <c r="I2577" i="9"/>
  <c r="I2583" i="9"/>
  <c r="I2589" i="9"/>
  <c r="I2595" i="9"/>
  <c r="I2601" i="9"/>
  <c r="I2607" i="9"/>
  <c r="I2613" i="9"/>
  <c r="I2619" i="9"/>
  <c r="I2625" i="9"/>
  <c r="I2631" i="9"/>
  <c r="I2637" i="9"/>
  <c r="I2643" i="9"/>
  <c r="I2649" i="9"/>
  <c r="I2655" i="9"/>
  <c r="I2661" i="9"/>
  <c r="I2667" i="9"/>
  <c r="I2673" i="9"/>
  <c r="I2679" i="9"/>
  <c r="I2685" i="9"/>
  <c r="I2691" i="9"/>
  <c r="I2697" i="9"/>
  <c r="I2703" i="9"/>
  <c r="I2709" i="9"/>
  <c r="I2715" i="9"/>
  <c r="I2721" i="9"/>
  <c r="I2727" i="9"/>
  <c r="I2733" i="9"/>
  <c r="I2739" i="9"/>
  <c r="I2745" i="9"/>
  <c r="I2751" i="9"/>
  <c r="I2757" i="9"/>
  <c r="I2763" i="9"/>
  <c r="I2769" i="9"/>
  <c r="I2775" i="9"/>
  <c r="I2781" i="9"/>
  <c r="I2787" i="9"/>
  <c r="I2793" i="9"/>
  <c r="I2799" i="9"/>
  <c r="I2805" i="9"/>
  <c r="I2811" i="9"/>
  <c r="I2817" i="9"/>
  <c r="I2823" i="9"/>
  <c r="I2829" i="9"/>
  <c r="I1812" i="9"/>
  <c r="I1986" i="9"/>
  <c r="I2026" i="9"/>
  <c r="I2029" i="9"/>
  <c r="I2032" i="9"/>
  <c r="I2040" i="9"/>
  <c r="I2080" i="9"/>
  <c r="I2083" i="9"/>
  <c r="I2094" i="9"/>
  <c r="I2111" i="9"/>
  <c r="I2117" i="9"/>
  <c r="I2129" i="9"/>
  <c r="I2142" i="9"/>
  <c r="I2153" i="9"/>
  <c r="I2157" i="9"/>
  <c r="I2165" i="9"/>
  <c r="I1849" i="9"/>
  <c r="I1871" i="9"/>
  <c r="I1904" i="9"/>
  <c r="I1963" i="9"/>
  <c r="I2023" i="9"/>
  <c r="I2045" i="9"/>
  <c r="I2053" i="9"/>
  <c r="I2056" i="9"/>
  <c r="I2061" i="9"/>
  <c r="I2077" i="9"/>
  <c r="I2086" i="9"/>
  <c r="I2149" i="9"/>
  <c r="I2184" i="9"/>
  <c r="I2188" i="9"/>
  <c r="I2204" i="9"/>
  <c r="I2221" i="9"/>
  <c r="I2235" i="9"/>
  <c r="I2241" i="9"/>
  <c r="I2247" i="9"/>
  <c r="I2253" i="9"/>
  <c r="I2258" i="9"/>
  <c r="I2264" i="9"/>
  <c r="I2270" i="9"/>
  <c r="I2276" i="9"/>
  <c r="I2282" i="9"/>
  <c r="I2288" i="9"/>
  <c r="I2294" i="9"/>
  <c r="I2300" i="9"/>
  <c r="I2306" i="9"/>
  <c r="I2312" i="9"/>
  <c r="I2318" i="9"/>
  <c r="I2324" i="9"/>
  <c r="I2330" i="9"/>
  <c r="I2336" i="9"/>
  <c r="I2342" i="9"/>
  <c r="I2348" i="9"/>
  <c r="I2354" i="9"/>
  <c r="I2360" i="9"/>
  <c r="I2366" i="9"/>
  <c r="I2372" i="9"/>
  <c r="I2378" i="9"/>
  <c r="I2384" i="9"/>
  <c r="I2390" i="9"/>
  <c r="I2396" i="9"/>
  <c r="I2402" i="9"/>
  <c r="I2408" i="9"/>
  <c r="I2414" i="9"/>
  <c r="I2420" i="9"/>
  <c r="I2426" i="9"/>
  <c r="I2432" i="9"/>
  <c r="I2438" i="9"/>
  <c r="I2444" i="9"/>
  <c r="I2450" i="9"/>
  <c r="I2456" i="9"/>
  <c r="I2462" i="9"/>
  <c r="I2468" i="9"/>
  <c r="I2474" i="9"/>
  <c r="I2480" i="9"/>
  <c r="I2486" i="9"/>
  <c r="I2492" i="9"/>
  <c r="I2498" i="9"/>
  <c r="I2504" i="9"/>
  <c r="I2510" i="9"/>
  <c r="I1808" i="9"/>
  <c r="I1900" i="9"/>
  <c r="I1952" i="9"/>
  <c r="I1956" i="9"/>
  <c r="I1972" i="9"/>
  <c r="I1981" i="9"/>
  <c r="I2015" i="9"/>
  <c r="I2028" i="9"/>
  <c r="I2063" i="9"/>
  <c r="I2069" i="9"/>
  <c r="I2074" i="9"/>
  <c r="I2164" i="9"/>
  <c r="I2179" i="9"/>
  <c r="I2196" i="9"/>
  <c r="I2200" i="9"/>
  <c r="I2216" i="9"/>
  <c r="I1938" i="9"/>
  <c r="I1960" i="9"/>
  <c r="I2031" i="9"/>
  <c r="I2047" i="9"/>
  <c r="I2101" i="9"/>
  <c r="I2104" i="9"/>
  <c r="I2110" i="9"/>
  <c r="I2131" i="9"/>
  <c r="I2134" i="9"/>
  <c r="I1883" i="9"/>
  <c r="I1942" i="9"/>
  <c r="I1946" i="9"/>
  <c r="I1964" i="9"/>
  <c r="I1976" i="9"/>
  <c r="I1985" i="9"/>
  <c r="I1990" i="9"/>
  <c r="I2005" i="9"/>
  <c r="I2044" i="9"/>
  <c r="I2002" i="9"/>
  <c r="I2011" i="9"/>
  <c r="I2022" i="9"/>
  <c r="I2052" i="9"/>
  <c r="I2057" i="9"/>
  <c r="I2062" i="9"/>
  <c r="I2065" i="9"/>
  <c r="I1921" i="9"/>
  <c r="I1925" i="9"/>
  <c r="I1973" i="9"/>
  <c r="I1987" i="9"/>
  <c r="I1997" i="9"/>
  <c r="I2014" i="9"/>
  <c r="I2027" i="9"/>
  <c r="I2049" i="9"/>
  <c r="I2081" i="9"/>
  <c r="I2087" i="9"/>
  <c r="I2100" i="9"/>
  <c r="I1980" i="9"/>
  <c r="I1994" i="9"/>
  <c r="I2019" i="9"/>
  <c r="I2107" i="9"/>
  <c r="I2118" i="9"/>
  <c r="I2145" i="9"/>
  <c r="I2124" i="9"/>
  <c r="I2133" i="9"/>
  <c r="I2140" i="9"/>
  <c r="I2152" i="9"/>
  <c r="I1867" i="9"/>
  <c r="I1891" i="9"/>
  <c r="I2095" i="9"/>
  <c r="I2099" i="9"/>
  <c r="I2135" i="9"/>
  <c r="I2137" i="9"/>
  <c r="I2173" i="9"/>
  <c r="I2181" i="9"/>
  <c r="I2186" i="9"/>
  <c r="I2194" i="9"/>
  <c r="I2223" i="9"/>
  <c r="I2229" i="9"/>
  <c r="I2239" i="9"/>
  <c r="I2249" i="9"/>
  <c r="I2252" i="9"/>
  <c r="I2070" i="9"/>
  <c r="I2154" i="9"/>
  <c r="I2166" i="9"/>
  <c r="I2168" i="9"/>
  <c r="I2191" i="9"/>
  <c r="I2199" i="9"/>
  <c r="I2217" i="9"/>
  <c r="I2220" i="9"/>
  <c r="I1993" i="9"/>
  <c r="I2025" i="9"/>
  <c r="I2039" i="9"/>
  <c r="I2079" i="9"/>
  <c r="I2091" i="9"/>
  <c r="I2115" i="9"/>
  <c r="I2128" i="9"/>
  <c r="I2178" i="9"/>
  <c r="I2211" i="9"/>
  <c r="I2214" i="9"/>
  <c r="I2232" i="9"/>
  <c r="I2245" i="9"/>
  <c r="I2255" i="9"/>
  <c r="I2267" i="9"/>
  <c r="I2280" i="9"/>
  <c r="I2290" i="9"/>
  <c r="I2293" i="9"/>
  <c r="I2303" i="9"/>
  <c r="I2316" i="9"/>
  <c r="I2326" i="9"/>
  <c r="I2329" i="9"/>
  <c r="I2339" i="9"/>
  <c r="I2352" i="9"/>
  <c r="I2362" i="9"/>
  <c r="I2365" i="9"/>
  <c r="I2375" i="9"/>
  <c r="I2388" i="9"/>
  <c r="I2398" i="9"/>
  <c r="I2401" i="9"/>
  <c r="I1998" i="9"/>
  <c r="I2119" i="9"/>
  <c r="I2158" i="9"/>
  <c r="I2170" i="9"/>
  <c r="I2175" i="9"/>
  <c r="I1823" i="9"/>
  <c r="I2121" i="9"/>
  <c r="I2151" i="9"/>
  <c r="I2163" i="9"/>
  <c r="I2180" i="9"/>
  <c r="I2208" i="9"/>
  <c r="I2219" i="9"/>
  <c r="I2222" i="9"/>
  <c r="I2225" i="9"/>
  <c r="I2228" i="9"/>
  <c r="I2238" i="9"/>
  <c r="I2251" i="9"/>
  <c r="I2260" i="9"/>
  <c r="I2263" i="9"/>
  <c r="I2273" i="9"/>
  <c r="I2286" i="9"/>
  <c r="I2296" i="9"/>
  <c r="I2299" i="9"/>
  <c r="I2003" i="9"/>
  <c r="I2098" i="9"/>
  <c r="I2125" i="9"/>
  <c r="I1969" i="9"/>
  <c r="I2046" i="9"/>
  <c r="I2073" i="9"/>
  <c r="I2112" i="9"/>
  <c r="I2155" i="9"/>
  <c r="I2160" i="9"/>
  <c r="I2167" i="9"/>
  <c r="I2174" i="9"/>
  <c r="I2182" i="9"/>
  <c r="I2198" i="9"/>
  <c r="I2213" i="9"/>
  <c r="I2231" i="9"/>
  <c r="I2234" i="9"/>
  <c r="I2244" i="9"/>
  <c r="I2187" i="9"/>
  <c r="I2203" i="9"/>
  <c r="I2210" i="9"/>
  <c r="I2116" i="9"/>
  <c r="I2127" i="9"/>
  <c r="I2148" i="9"/>
  <c r="I2190" i="9"/>
  <c r="I2207" i="9"/>
  <c r="I2227" i="9"/>
  <c r="I2237" i="9"/>
  <c r="I2240" i="9"/>
  <c r="I2250" i="9"/>
  <c r="I2262" i="9"/>
  <c r="I2272" i="9"/>
  <c r="I2275" i="9"/>
  <c r="I2285" i="9"/>
  <c r="I2298" i="9"/>
  <c r="I2308" i="9"/>
  <c r="I2311" i="9"/>
  <c r="I2321" i="9"/>
  <c r="I2334" i="9"/>
  <c r="I2344" i="9"/>
  <c r="I2347" i="9"/>
  <c r="I2357" i="9"/>
  <c r="I2370" i="9"/>
  <c r="I2380" i="9"/>
  <c r="I2383" i="9"/>
  <c r="I2393" i="9"/>
  <c r="I2406" i="9"/>
  <c r="I2416" i="9"/>
  <c r="I2419" i="9"/>
  <c r="I2429" i="9"/>
  <c r="I2442" i="9"/>
  <c r="I2006" i="9"/>
  <c r="I2246" i="9"/>
  <c r="I2304" i="9"/>
  <c r="I2309" i="9"/>
  <c r="I2371" i="9"/>
  <c r="I2386" i="9"/>
  <c r="I2434" i="9"/>
  <c r="I2526" i="9"/>
  <c r="I2543" i="9"/>
  <c r="I2560" i="9"/>
  <c r="I2564" i="9"/>
  <c r="I2581" i="9"/>
  <c r="I2598" i="9"/>
  <c r="I2615" i="9"/>
  <c r="I2632" i="9"/>
  <c r="I2636" i="9"/>
  <c r="I2653" i="9"/>
  <c r="I2670" i="9"/>
  <c r="I2687" i="9"/>
  <c r="I2704" i="9"/>
  <c r="I2708" i="9"/>
  <c r="I2314" i="9"/>
  <c r="I2341" i="9"/>
  <c r="I2411" i="9"/>
  <c r="I2425" i="9"/>
  <c r="I2428" i="9"/>
  <c r="I2448" i="9"/>
  <c r="I2458" i="9"/>
  <c r="I2461" i="9"/>
  <c r="I2471" i="9"/>
  <c r="I2484" i="9"/>
  <c r="I2494" i="9"/>
  <c r="I2497" i="9"/>
  <c r="I2507" i="9"/>
  <c r="I2530" i="9"/>
  <c r="I2534" i="9"/>
  <c r="I2551" i="9"/>
  <c r="I2568" i="9"/>
  <c r="I2585" i="9"/>
  <c r="I2602" i="9"/>
  <c r="I2606" i="9"/>
  <c r="I2141" i="9"/>
  <c r="I2266" i="9"/>
  <c r="I2297" i="9"/>
  <c r="I2346" i="9"/>
  <c r="I2351" i="9"/>
  <c r="I2356" i="9"/>
  <c r="I2363" i="9"/>
  <c r="I2422" i="9"/>
  <c r="I2192" i="9"/>
  <c r="I2233" i="9"/>
  <c r="I2268" i="9"/>
  <c r="I2284" i="9"/>
  <c r="I2358" i="9"/>
  <c r="I2368" i="9"/>
  <c r="I2395" i="9"/>
  <c r="I2436" i="9"/>
  <c r="I2454" i="9"/>
  <c r="I2464" i="9"/>
  <c r="I2467" i="9"/>
  <c r="I2477" i="9"/>
  <c r="I2490" i="9"/>
  <c r="I2500" i="9"/>
  <c r="I2503" i="9"/>
  <c r="I2513" i="9"/>
  <c r="I2525" i="9"/>
  <c r="I2542" i="9"/>
  <c r="I2546" i="9"/>
  <c r="I2563" i="9"/>
  <c r="I2580" i="9"/>
  <c r="I2597" i="9"/>
  <c r="I2614" i="9"/>
  <c r="I2618" i="9"/>
  <c r="I2635" i="9"/>
  <c r="I2652" i="9"/>
  <c r="I2669" i="9"/>
  <c r="I2686" i="9"/>
  <c r="I2690" i="9"/>
  <c r="I2256" i="9"/>
  <c r="I2323" i="9"/>
  <c r="I2353" i="9"/>
  <c r="I2400" i="9"/>
  <c r="I2405" i="9"/>
  <c r="I2413" i="9"/>
  <c r="I2430" i="9"/>
  <c r="I2516" i="9"/>
  <c r="I2533" i="9"/>
  <c r="I2550" i="9"/>
  <c r="I2567" i="9"/>
  <c r="I2584" i="9"/>
  <c r="I2588" i="9"/>
  <c r="I2605" i="9"/>
  <c r="I2622" i="9"/>
  <c r="I2639" i="9"/>
  <c r="I2656" i="9"/>
  <c r="I2660" i="9"/>
  <c r="I2677" i="9"/>
  <c r="I2694" i="9"/>
  <c r="I2711" i="9"/>
  <c r="I2728" i="9"/>
  <c r="I2732" i="9"/>
  <c r="I2749" i="9"/>
  <c r="I2279" i="9"/>
  <c r="I2292" i="9"/>
  <c r="I2328" i="9"/>
  <c r="I2333" i="9"/>
  <c r="I2338" i="9"/>
  <c r="I2424" i="9"/>
  <c r="I2447" i="9"/>
  <c r="I2460" i="9"/>
  <c r="I2470" i="9"/>
  <c r="I2473" i="9"/>
  <c r="I2483" i="9"/>
  <c r="I2496" i="9"/>
  <c r="I2506" i="9"/>
  <c r="I2509" i="9"/>
  <c r="I2520" i="9"/>
  <c r="I2537" i="9"/>
  <c r="I2554" i="9"/>
  <c r="I2558" i="9"/>
  <c r="I2575" i="9"/>
  <c r="I2592" i="9"/>
  <c r="I2609" i="9"/>
  <c r="I2626" i="9"/>
  <c r="I2630" i="9"/>
  <c r="I2647" i="9"/>
  <c r="I2664" i="9"/>
  <c r="I2681" i="9"/>
  <c r="I2698" i="9"/>
  <c r="I2702" i="9"/>
  <c r="I2719" i="9"/>
  <c r="I2736" i="9"/>
  <c r="I2753" i="9"/>
  <c r="I2770" i="9"/>
  <c r="I2774" i="9"/>
  <c r="I2791" i="9"/>
  <c r="I2808" i="9"/>
  <c r="I2825" i="9"/>
  <c r="I2834" i="9"/>
  <c r="I2840" i="9"/>
  <c r="I2846" i="9"/>
  <c r="I2852" i="9"/>
  <c r="I2858" i="9"/>
  <c r="I2864" i="9"/>
  <c r="I2870" i="9"/>
  <c r="I2876" i="9"/>
  <c r="I2882" i="9"/>
  <c r="I2888" i="9"/>
  <c r="I2894" i="9"/>
  <c r="I2900" i="9"/>
  <c r="I2906" i="9"/>
  <c r="I2912" i="9"/>
  <c r="I2524" i="9"/>
  <c r="I2528" i="9"/>
  <c r="I2545" i="9"/>
  <c r="I2562" i="9"/>
  <c r="I2579" i="9"/>
  <c r="I2596" i="9"/>
  <c r="I2617" i="9"/>
  <c r="I2082" i="9"/>
  <c r="I2215" i="9"/>
  <c r="I2261" i="9"/>
  <c r="I2281" i="9"/>
  <c r="I2340" i="9"/>
  <c r="I2345" i="9"/>
  <c r="I2377" i="9"/>
  <c r="I2407" i="9"/>
  <c r="I2410" i="9"/>
  <c r="I2441" i="9"/>
  <c r="I2600" i="9"/>
  <c r="I2274" i="9"/>
  <c r="I2310" i="9"/>
  <c r="I2315" i="9"/>
  <c r="I2320" i="9"/>
  <c r="I2394" i="9"/>
  <c r="I2399" i="9"/>
  <c r="I2412" i="9"/>
  <c r="I2159" i="9"/>
  <c r="I2243" i="9"/>
  <c r="I2257" i="9"/>
  <c r="I2287" i="9"/>
  <c r="I2322" i="9"/>
  <c r="I2327" i="9"/>
  <c r="I2389" i="9"/>
  <c r="I2404" i="9"/>
  <c r="I2443" i="9"/>
  <c r="I2446" i="9"/>
  <c r="I2449" i="9"/>
  <c r="I2459" i="9"/>
  <c r="I2472" i="9"/>
  <c r="I2482" i="9"/>
  <c r="I2485" i="9"/>
  <c r="I2495" i="9"/>
  <c r="I2508" i="9"/>
  <c r="I2527" i="9"/>
  <c r="I2544" i="9"/>
  <c r="I2269" i="9"/>
  <c r="I2291" i="9"/>
  <c r="I2317" i="9"/>
  <c r="I2332" i="9"/>
  <c r="I2359" i="9"/>
  <c r="I2364" i="9"/>
  <c r="I2369" i="9"/>
  <c r="I2374" i="9"/>
  <c r="I2423" i="9"/>
  <c r="I2437" i="9"/>
  <c r="I2501" i="9"/>
  <c r="I2576" i="9"/>
  <c r="I2587" i="9"/>
  <c r="I2599" i="9"/>
  <c r="I2608" i="9"/>
  <c r="I2620" i="9"/>
  <c r="I2638" i="9"/>
  <c r="I2654" i="9"/>
  <c r="I2657" i="9"/>
  <c r="I2665" i="9"/>
  <c r="I2689" i="9"/>
  <c r="I2714" i="9"/>
  <c r="I2723" i="9"/>
  <c r="I2756" i="9"/>
  <c r="I2771" i="9"/>
  <c r="I2782" i="9"/>
  <c r="I2812" i="9"/>
  <c r="I2847" i="9"/>
  <c r="I2851" i="9"/>
  <c r="I2868" i="9"/>
  <c r="I2885" i="9"/>
  <c r="I2902" i="9"/>
  <c r="I2726" i="9"/>
  <c r="I2488" i="9"/>
  <c r="I2512" i="9"/>
  <c r="I2522" i="9"/>
  <c r="I2531" i="9"/>
  <c r="I2548" i="9"/>
  <c r="I2573" i="9"/>
  <c r="I2594" i="9"/>
  <c r="I2646" i="9"/>
  <c r="I2662" i="9"/>
  <c r="I2717" i="9"/>
  <c r="I2720" i="9"/>
  <c r="I2552" i="9"/>
  <c r="I2570" i="9"/>
  <c r="I2578" i="9"/>
  <c r="I2603" i="9"/>
  <c r="I2627" i="9"/>
  <c r="I2651" i="9"/>
  <c r="I2659" i="9"/>
  <c r="I2678" i="9"/>
  <c r="I2683" i="9"/>
  <c r="I2699" i="9"/>
  <c r="I2705" i="9"/>
  <c r="I2431" i="9"/>
  <c r="I2440" i="9"/>
  <c r="I2452" i="9"/>
  <c r="I2556" i="9"/>
  <c r="I2610" i="9"/>
  <c r="I2624" i="9"/>
  <c r="I2672" i="9"/>
  <c r="I2675" i="9"/>
  <c r="I2696" i="9"/>
  <c r="I2387" i="9"/>
  <c r="I2392" i="9"/>
  <c r="I2417" i="9"/>
  <c r="I2465" i="9"/>
  <c r="I2478" i="9"/>
  <c r="I2539" i="9"/>
  <c r="I2561" i="9"/>
  <c r="I2582" i="9"/>
  <c r="I2612" i="9"/>
  <c r="I2640" i="9"/>
  <c r="I2648" i="9"/>
  <c r="I2680" i="9"/>
  <c r="I2350" i="9"/>
  <c r="I2382" i="9"/>
  <c r="I2476" i="9"/>
  <c r="I2489" i="9"/>
  <c r="I2515" i="9"/>
  <c r="I2621" i="9"/>
  <c r="I2629" i="9"/>
  <c r="I2642" i="9"/>
  <c r="I2645" i="9"/>
  <c r="I2688" i="9"/>
  <c r="I2693" i="9"/>
  <c r="I2713" i="9"/>
  <c r="I2725" i="9"/>
  <c r="I2735" i="9"/>
  <c r="I2738" i="9"/>
  <c r="I2762" i="9"/>
  <c r="I2773" i="9"/>
  <c r="I2814" i="9"/>
  <c r="I2818" i="9"/>
  <c r="I2841" i="9"/>
  <c r="I2845" i="9"/>
  <c r="I2862" i="9"/>
  <c r="I2879" i="9"/>
  <c r="I2896" i="9"/>
  <c r="I2278" i="9"/>
  <c r="I2491" i="9"/>
  <c r="I2519" i="9"/>
  <c r="I2532" i="9"/>
  <c r="I2549" i="9"/>
  <c r="I2572" i="9"/>
  <c r="I2586" i="9"/>
  <c r="I2591" i="9"/>
  <c r="I2634" i="9"/>
  <c r="I2707" i="9"/>
  <c r="I2710" i="9"/>
  <c r="I2716" i="9"/>
  <c r="I2748" i="9"/>
  <c r="I2780" i="9"/>
  <c r="I2784" i="9"/>
  <c r="I2788" i="9"/>
  <c r="I2795" i="9"/>
  <c r="I2810" i="9"/>
  <c r="I2832" i="9"/>
  <c r="I2849" i="9"/>
  <c r="I2866" i="9"/>
  <c r="I2883" i="9"/>
  <c r="I2453" i="9"/>
  <c r="I2502" i="9"/>
  <c r="I2521" i="9"/>
  <c r="I2593" i="9"/>
  <c r="I2604" i="9"/>
  <c r="I2650" i="9"/>
  <c r="I2658" i="9"/>
  <c r="I2682" i="9"/>
  <c r="I2701" i="9"/>
  <c r="I2569" i="9"/>
  <c r="I2302" i="9"/>
  <c r="I2335" i="9"/>
  <c r="I2376" i="9"/>
  <c r="I2455" i="9"/>
  <c r="I2536" i="9"/>
  <c r="I2555" i="9"/>
  <c r="I2574" i="9"/>
  <c r="I2611" i="9"/>
  <c r="I2616" i="9"/>
  <c r="I2623" i="9"/>
  <c r="I2628" i="9"/>
  <c r="I2663" i="9"/>
  <c r="I2197" i="9"/>
  <c r="I2418" i="9"/>
  <c r="I2722" i="9"/>
  <c r="I2742" i="9"/>
  <c r="I2758" i="9"/>
  <c r="I2828" i="9"/>
  <c r="I2843" i="9"/>
  <c r="I2892" i="9"/>
  <c r="I2915" i="9"/>
  <c r="I2873" i="9"/>
  <c r="I2674" i="9"/>
  <c r="I2729" i="9"/>
  <c r="I2744" i="9"/>
  <c r="I2854" i="9"/>
  <c r="I2895" i="9"/>
  <c r="I2898" i="9"/>
  <c r="I2514" i="9"/>
  <c r="I2676" i="9"/>
  <c r="I2747" i="9"/>
  <c r="I2766" i="9"/>
  <c r="I2785" i="9"/>
  <c r="I2794" i="9"/>
  <c r="I2831" i="9"/>
  <c r="I2911" i="9"/>
  <c r="I2557" i="9"/>
  <c r="I2566" i="9"/>
  <c r="I2737" i="9"/>
  <c r="I2641" i="9"/>
  <c r="I2666" i="9"/>
  <c r="I2668" i="9"/>
  <c r="I2724" i="9"/>
  <c r="I2790" i="9"/>
  <c r="I2816" i="9"/>
  <c r="I2819" i="9"/>
  <c r="I2833" i="9"/>
  <c r="I2839" i="9"/>
  <c r="I2857" i="9"/>
  <c r="I2891" i="9"/>
  <c r="I2914" i="9"/>
  <c r="I2910" i="9"/>
  <c r="I2821" i="9"/>
  <c r="I2869" i="9"/>
  <c r="I2872" i="9"/>
  <c r="I2875" i="9"/>
  <c r="I2893" i="9"/>
  <c r="I2908" i="9"/>
  <c r="I2822" i="9"/>
  <c r="I2381" i="9"/>
  <c r="I2633" i="9"/>
  <c r="I2695" i="9"/>
  <c r="I2706" i="9"/>
  <c r="I2741" i="9"/>
  <c r="I2752" i="9"/>
  <c r="I2802" i="9"/>
  <c r="I2827" i="9"/>
  <c r="I2842" i="9"/>
  <c r="I2848" i="9"/>
  <c r="I2901" i="9"/>
  <c r="I2907" i="9"/>
  <c r="I2860" i="9"/>
  <c r="I2909" i="9"/>
  <c r="I2913" i="9"/>
  <c r="I2916" i="9"/>
  <c r="I2836" i="9"/>
  <c r="I2861" i="9"/>
  <c r="I2700" i="9"/>
  <c r="I2731" i="9"/>
  <c r="I2734" i="9"/>
  <c r="I2765" i="9"/>
  <c r="I2768" i="9"/>
  <c r="I2796" i="9"/>
  <c r="I2813" i="9"/>
  <c r="I2890" i="9"/>
  <c r="I2777" i="9"/>
  <c r="I2466" i="9"/>
  <c r="I2743" i="9"/>
  <c r="I2746" i="9"/>
  <c r="I2776" i="9"/>
  <c r="I2830" i="9"/>
  <c r="I2853" i="9"/>
  <c r="I2863" i="9"/>
  <c r="I2881" i="9"/>
  <c r="I2887" i="9"/>
  <c r="I2897" i="9"/>
  <c r="I2779" i="9"/>
  <c r="I2789" i="9"/>
  <c r="I2798" i="9"/>
  <c r="I2801" i="9"/>
  <c r="I2824" i="9"/>
  <c r="I2838" i="9"/>
  <c r="I2903" i="9"/>
  <c r="I2844" i="9"/>
  <c r="I2886" i="9"/>
  <c r="I2889" i="9"/>
  <c r="I2904" i="9"/>
  <c r="I2644" i="9"/>
  <c r="I2712" i="9"/>
  <c r="I2754" i="9"/>
  <c r="I2807" i="9"/>
  <c r="I2835" i="9"/>
  <c r="I2856" i="9"/>
  <c r="I2878" i="9"/>
  <c r="I2884" i="9"/>
  <c r="I2850" i="9"/>
  <c r="I2899" i="9"/>
  <c r="I2905" i="9"/>
  <c r="I2867" i="9"/>
  <c r="I2305" i="9"/>
  <c r="I2540" i="9"/>
  <c r="I2671" i="9"/>
  <c r="I2759" i="9"/>
  <c r="I2786" i="9"/>
  <c r="I2792" i="9"/>
  <c r="I2804" i="9"/>
  <c r="I2815" i="9"/>
  <c r="I2874" i="9"/>
  <c r="I2859" i="9"/>
  <c r="I2871" i="9"/>
  <c r="I2435" i="9"/>
  <c r="I2538" i="9"/>
  <c r="I2718" i="9"/>
  <c r="I2730" i="9"/>
  <c r="I2518" i="9"/>
  <c r="I2692" i="9"/>
  <c r="I2740" i="9"/>
  <c r="I2764" i="9"/>
  <c r="I2767" i="9"/>
  <c r="I2809" i="9"/>
  <c r="I2820" i="9"/>
  <c r="I2826" i="9"/>
  <c r="I2837" i="9"/>
  <c r="I2865" i="9"/>
  <c r="I2877" i="9"/>
  <c r="I2755" i="9"/>
  <c r="I2760" i="9"/>
  <c r="I2479" i="9"/>
  <c r="I2590" i="9"/>
  <c r="I2684" i="9"/>
  <c r="I2750" i="9"/>
  <c r="I2761" i="9"/>
  <c r="I2772" i="9"/>
  <c r="I2778" i="9"/>
  <c r="I2783" i="9"/>
  <c r="I2797" i="9"/>
  <c r="I2800" i="9"/>
  <c r="I2803" i="9"/>
  <c r="I2806" i="9"/>
  <c r="I2855" i="9"/>
  <c r="I2880" i="9"/>
  <c r="I2" i="11"/>
  <c r="K2" i="11"/>
  <c r="I2" i="9"/>
  <c r="K4" i="9" l="1" a="1"/>
  <c r="K4" i="9" s="1"/>
  <c r="K5" i="9" l="1" a="1"/>
  <c r="K5" i="9" s="1"/>
  <c r="K6" i="9" l="1" a="1"/>
  <c r="K6" i="9" s="1"/>
  <c r="K7" i="9" l="1" a="1"/>
  <c r="K7" i="9" s="1"/>
  <c r="K8" i="9" l="1" a="1"/>
  <c r="K8" i="9" s="1"/>
  <c r="K9" i="9" l="1" a="1"/>
  <c r="K9" i="9" s="1"/>
  <c r="K10" i="9" l="1" a="1"/>
  <c r="K10" i="9" s="1"/>
  <c r="M1537" i="9" l="1"/>
  <c r="M421" i="9"/>
  <c r="M1557" i="9"/>
  <c r="M1560" i="9"/>
  <c r="M1558" i="9"/>
  <c r="M1571" i="9"/>
  <c r="M1567" i="9"/>
  <c r="M1561" i="9"/>
  <c r="M1564" i="9"/>
  <c r="M1570" i="9"/>
  <c r="M1562" i="9"/>
  <c r="M1563" i="9"/>
  <c r="M1568" i="9"/>
  <c r="M1559" i="9"/>
  <c r="M1566" i="9"/>
  <c r="M1569" i="9"/>
  <c r="M1565" i="9"/>
  <c r="M1461" i="9"/>
  <c r="M1463" i="9"/>
  <c r="M1476" i="9"/>
  <c r="M1466" i="9"/>
  <c r="M1473" i="9"/>
  <c r="M1465" i="9"/>
  <c r="M1470" i="9"/>
  <c r="M1475" i="9"/>
  <c r="M1469" i="9"/>
  <c r="M1472" i="9"/>
  <c r="M1468" i="9"/>
  <c r="M1471" i="9"/>
  <c r="M1464" i="9"/>
  <c r="M1467" i="9"/>
  <c r="M1474" i="9"/>
  <c r="M1462" i="9"/>
  <c r="M1449" i="9"/>
  <c r="M1452" i="9"/>
  <c r="M1456" i="9"/>
  <c r="M1458" i="9"/>
  <c r="M1451" i="9"/>
  <c r="M1454" i="9"/>
  <c r="M1455" i="9"/>
  <c r="M1453" i="9"/>
  <c r="M1450" i="9"/>
  <c r="M1457" i="9"/>
  <c r="M1439" i="9"/>
  <c r="M1440" i="9"/>
  <c r="M1447" i="9"/>
  <c r="M1442" i="9"/>
  <c r="M1443" i="9"/>
  <c r="M1444" i="9"/>
  <c r="M1446" i="9"/>
  <c r="M1441" i="9"/>
  <c r="M1445" i="9"/>
  <c r="M1448" i="9"/>
  <c r="M1384" i="9"/>
  <c r="M1385" i="9"/>
  <c r="M1371" i="9"/>
  <c r="M1372" i="9"/>
  <c r="M1359" i="9"/>
  <c r="M1360" i="9"/>
  <c r="M1356" i="9"/>
  <c r="M1357" i="9"/>
  <c r="M1285" i="9"/>
  <c r="M1286" i="9"/>
  <c r="M1259" i="9"/>
  <c r="M1260" i="9"/>
  <c r="M1248" i="9"/>
  <c r="M1249" i="9"/>
  <c r="M1245" i="9"/>
  <c r="M1246" i="9"/>
  <c r="M1233" i="9"/>
  <c r="M1234" i="9"/>
  <c r="M1231" i="9"/>
  <c r="M1196" i="9"/>
  <c r="M1230" i="9"/>
  <c r="M1193" i="9"/>
  <c r="M1195" i="9"/>
  <c r="M1170" i="9"/>
  <c r="M1192" i="9"/>
  <c r="M1158" i="9"/>
  <c r="M1169" i="9"/>
  <c r="M1138" i="9"/>
  <c r="M1157" i="9"/>
  <c r="M1135" i="9"/>
  <c r="M1137" i="9"/>
  <c r="M1122" i="9"/>
  <c r="M1134" i="9"/>
  <c r="M1119" i="9"/>
  <c r="M1121" i="9"/>
  <c r="M1116" i="9"/>
  <c r="M1118" i="9"/>
  <c r="M1084" i="9"/>
  <c r="M1115" i="9"/>
  <c r="M1081" i="9"/>
  <c r="M1083" i="9"/>
  <c r="M1069" i="9"/>
  <c r="M1080" i="9"/>
  <c r="M1066" i="9"/>
  <c r="M1068" i="9"/>
  <c r="M996" i="9"/>
  <c r="M1065" i="9"/>
  <c r="M984" i="9"/>
  <c r="M995" i="9"/>
  <c r="M939" i="9"/>
  <c r="M983" i="9"/>
  <c r="M936" i="9"/>
  <c r="M938" i="9"/>
  <c r="M909" i="9"/>
  <c r="M935" i="9"/>
  <c r="M862" i="9"/>
  <c r="M908" i="9"/>
  <c r="M849" i="9"/>
  <c r="M861" i="9"/>
  <c r="M835" i="9"/>
  <c r="M848" i="9"/>
  <c r="M813" i="9"/>
  <c r="M834" i="9"/>
  <c r="M777" i="9"/>
  <c r="M812" i="9"/>
  <c r="M764" i="9"/>
  <c r="M776" i="9"/>
  <c r="M751" i="9"/>
  <c r="M763" i="9"/>
  <c r="M732" i="9"/>
  <c r="M750" i="9"/>
  <c r="M729" i="9"/>
  <c r="M731" i="9"/>
  <c r="M718" i="9"/>
  <c r="M728" i="9"/>
  <c r="M677" i="9"/>
  <c r="M717" i="9"/>
  <c r="M605" i="9"/>
  <c r="M676" i="9"/>
  <c r="M593" i="9"/>
  <c r="M603" i="9"/>
  <c r="M536" i="9"/>
  <c r="M580" i="9"/>
  <c r="M431" i="9"/>
  <c r="M432" i="9"/>
  <c r="M409" i="9"/>
  <c r="M420" i="9"/>
  <c r="M398" i="9"/>
  <c r="M408" i="9"/>
  <c r="M377" i="9"/>
  <c r="M397" i="9"/>
  <c r="M364" i="9"/>
  <c r="M376" i="9"/>
  <c r="M350" i="9"/>
  <c r="M363" i="9"/>
  <c r="M306" i="9"/>
  <c r="M349" i="9"/>
  <c r="M285" i="9"/>
  <c r="M305" i="9"/>
  <c r="M282" i="9"/>
  <c r="M283" i="9"/>
  <c r="M243" i="9"/>
  <c r="M244" i="9"/>
  <c r="M231" i="9"/>
  <c r="M232" i="9"/>
  <c r="M221" i="9"/>
  <c r="M222" i="9"/>
  <c r="M187" i="9"/>
  <c r="M188" i="9"/>
  <c r="M184" i="9"/>
  <c r="M185" i="9"/>
  <c r="M159" i="9"/>
  <c r="M160" i="9"/>
  <c r="M98" i="9"/>
  <c r="M99" i="9"/>
  <c r="M91" i="9"/>
  <c r="M92" i="9"/>
  <c r="M81" i="9"/>
  <c r="M82" i="9"/>
  <c r="M70" i="9"/>
  <c r="M71" i="9"/>
  <c r="M60" i="9"/>
  <c r="M61" i="9"/>
  <c r="M51" i="9"/>
  <c r="M52" i="9"/>
  <c r="M34" i="9"/>
  <c r="M35" i="9"/>
  <c r="M1396" i="9"/>
  <c r="M1784" i="9"/>
  <c r="M1394" i="9"/>
  <c r="M1395" i="9"/>
  <c r="M1392" i="9"/>
  <c r="M1393" i="9"/>
  <c r="M1390" i="9"/>
  <c r="M1391" i="9"/>
  <c r="M1389" i="9"/>
  <c r="L11" i="9"/>
  <c r="K2019" i="9" a="1"/>
  <c r="K2019" i="9" s="1"/>
  <c r="K2020" i="9" s="1" a="1"/>
  <c r="K2020" i="9" s="1"/>
  <c r="M1803" i="9"/>
  <c r="M897" i="9"/>
  <c r="M1693" i="9"/>
  <c r="M1644" i="9"/>
  <c r="M778" i="9"/>
  <c r="M108" i="9"/>
  <c r="M433" i="9"/>
  <c r="M1046" i="9"/>
  <c r="M1745" i="9"/>
  <c r="M176" i="9"/>
  <c r="M132" i="9"/>
  <c r="M1262" i="9"/>
  <c r="M353" i="9"/>
  <c r="M63" i="9"/>
  <c r="M1407" i="9"/>
  <c r="M582" i="9"/>
  <c r="M526" i="9"/>
  <c r="M62" i="9"/>
  <c r="M974" i="9"/>
  <c r="M1531" i="9"/>
  <c r="M1318" i="9"/>
  <c r="M1592" i="9"/>
  <c r="M307" i="9"/>
  <c r="M1161" i="9"/>
  <c r="M479" i="9"/>
  <c r="M896" i="9"/>
  <c r="M895" i="9"/>
  <c r="M525" i="9"/>
  <c r="M1320" i="9"/>
  <c r="M1045" i="9"/>
  <c r="M734" i="9"/>
  <c r="M679" i="9"/>
  <c r="M1904" i="9"/>
  <c r="M1497" i="9"/>
  <c r="M1409" i="9"/>
  <c r="M351" i="9"/>
  <c r="M177" i="9"/>
  <c r="M1213" i="9"/>
  <c r="M1532" i="9"/>
  <c r="M64" i="9"/>
  <c r="M836" i="9"/>
  <c r="M1906" i="9"/>
  <c r="M178" i="9"/>
  <c r="M1373" i="9"/>
  <c r="M1905" i="9"/>
  <c r="M779" i="9"/>
  <c r="M1498" i="9"/>
  <c r="M1044" i="9"/>
  <c r="M478" i="9"/>
  <c r="M36" i="9"/>
  <c r="M1173" i="9"/>
  <c r="M837" i="9"/>
  <c r="M309" i="9"/>
  <c r="M1643" i="9"/>
  <c r="M1694" i="9"/>
  <c r="M950" i="9"/>
  <c r="M1408" i="9"/>
  <c r="M1212" i="9"/>
  <c r="M678" i="9"/>
  <c r="M1970" i="9"/>
  <c r="M1317" i="9"/>
  <c r="M1802" i="9"/>
  <c r="M973" i="9"/>
  <c r="M1706" i="9"/>
  <c r="M972" i="9"/>
  <c r="M1319" i="9"/>
  <c r="M1848" i="9"/>
  <c r="M1533" i="9"/>
  <c r="M131" i="9"/>
  <c r="M354" i="9"/>
  <c r="M998" i="9"/>
  <c r="M107" i="9"/>
  <c r="M951" i="9"/>
  <c r="M581" i="9"/>
  <c r="M266" i="9"/>
  <c r="M434" i="9"/>
  <c r="M997" i="9"/>
  <c r="M634" i="9"/>
  <c r="M1411" i="9"/>
  <c r="M632" i="9"/>
  <c r="M223" i="9"/>
  <c r="M352" i="9"/>
  <c r="M1095" i="9"/>
  <c r="M633" i="9"/>
  <c r="M733" i="9"/>
  <c r="M1374" i="9"/>
  <c r="M1263" i="9"/>
  <c r="M1591" i="9"/>
  <c r="M37" i="9"/>
  <c r="M1159" i="9"/>
  <c r="M1593" i="9"/>
  <c r="M308" i="9"/>
  <c r="M631" i="9"/>
  <c r="M1410" i="9"/>
  <c r="M1261" i="9"/>
  <c r="M1160" i="9"/>
  <c r="M400" i="9"/>
  <c r="M11" i="9"/>
  <c r="M1746" i="9"/>
  <c r="M224" i="9"/>
  <c r="M422" i="9"/>
  <c r="M1496" i="9"/>
  <c r="M399" i="9"/>
  <c r="M423" i="9"/>
  <c r="M401" i="9"/>
  <c r="K2021" i="9" l="1" a="1"/>
  <c r="K2021" i="9" s="1"/>
  <c r="M2513" i="9" s="1"/>
  <c r="M2" i="9"/>
  <c r="M3" i="9"/>
  <c r="M4" i="9"/>
  <c r="M5" i="9"/>
  <c r="M6" i="9"/>
  <c r="M7" i="9"/>
  <c r="M8" i="9"/>
  <c r="M9" i="9"/>
  <c r="M507" i="9"/>
  <c r="M1857" i="9"/>
  <c r="M410" i="9"/>
  <c r="M1528" i="9"/>
  <c r="M1821" i="9"/>
  <c r="M1007" i="9"/>
  <c r="M190" i="9"/>
  <c r="M1184" i="9"/>
  <c r="M155" i="9"/>
  <c r="M493" i="9"/>
  <c r="M1599" i="9"/>
  <c r="M1831" i="9"/>
  <c r="M555" i="9"/>
  <c r="M986" i="9"/>
  <c r="M959" i="9"/>
  <c r="M1310" i="9"/>
  <c r="M637" i="9"/>
  <c r="M889" i="9"/>
  <c r="M1863" i="9"/>
  <c r="M333" i="9"/>
  <c r="M1681" i="9"/>
  <c r="M1438" i="9"/>
  <c r="M1150" i="9"/>
  <c r="M689" i="9"/>
  <c r="M606" i="9"/>
  <c r="M1520" i="9"/>
  <c r="M436" i="9"/>
  <c r="M957" i="9"/>
  <c r="M802" i="9"/>
  <c r="M1525" i="9"/>
  <c r="M780" i="9"/>
  <c r="M2005" i="9"/>
  <c r="M1988" i="9"/>
  <c r="M661" i="9"/>
  <c r="M830" i="9"/>
  <c r="M1612" i="9"/>
  <c r="M251" i="9"/>
  <c r="M130" i="9"/>
  <c r="M880" i="9"/>
  <c r="M164" i="9"/>
  <c r="M977" i="9"/>
  <c r="M1078" i="9"/>
  <c r="M1597" i="9"/>
  <c r="M115" i="9"/>
  <c r="M1672" i="9"/>
  <c r="M695" i="9"/>
  <c r="M1922" i="9"/>
  <c r="M1789" i="9"/>
  <c r="M1365" i="9"/>
  <c r="M23" i="9"/>
  <c r="M690" i="9"/>
  <c r="M1582" i="9"/>
  <c r="M898" i="9"/>
  <c r="M1526" i="9"/>
  <c r="M1073" i="9"/>
  <c r="M406" i="9"/>
  <c r="M816" i="9"/>
  <c r="M1839" i="9"/>
  <c r="M240" i="9"/>
  <c r="M330" i="9"/>
  <c r="M712" i="9"/>
  <c r="M1509" i="9"/>
  <c r="M1586" i="9"/>
  <c r="M1074" i="9"/>
  <c r="M851" i="9"/>
  <c r="M1178" i="9"/>
  <c r="M807" i="9"/>
  <c r="M1351" i="9"/>
  <c r="M915" i="9"/>
  <c r="M758" i="9"/>
  <c r="M1932" i="9"/>
  <c r="M941" i="9"/>
  <c r="M1038" i="9"/>
  <c r="M80" i="9"/>
  <c r="M1966" i="9"/>
  <c r="M388" i="9"/>
  <c r="M471" i="9"/>
  <c r="M343" i="9"/>
  <c r="M1179" i="9"/>
  <c r="M687" i="9"/>
  <c r="M117" i="9"/>
  <c r="M565" i="9"/>
  <c r="M1062" i="9"/>
  <c r="M832" i="9"/>
  <c r="M1352" i="9"/>
  <c r="M87" i="9"/>
  <c r="M300" i="9"/>
  <c r="M148" i="9"/>
  <c r="M303" i="9"/>
  <c r="M161" i="9"/>
  <c r="M2011" i="9"/>
  <c r="M1109" i="9"/>
  <c r="M67" i="9"/>
  <c r="M721" i="9"/>
  <c r="M783" i="9"/>
  <c r="M104" i="9"/>
  <c r="M1700" i="9"/>
  <c r="M1701" i="9"/>
  <c r="M855" i="9"/>
  <c r="M73" i="9"/>
  <c r="M1826" i="9"/>
  <c r="M1271" i="9"/>
  <c r="M683" i="9"/>
  <c r="M680" i="9"/>
  <c r="M508" i="9"/>
  <c r="M86" i="9"/>
  <c r="M865" i="9"/>
  <c r="M1238" i="9"/>
  <c r="M520" i="9"/>
  <c r="M1750" i="9"/>
  <c r="M2016" i="9"/>
  <c r="M331" i="9"/>
  <c r="M455" i="9"/>
  <c r="M163" i="9"/>
  <c r="M982" i="9"/>
  <c r="M827" i="9"/>
  <c r="M1358" i="9"/>
  <c r="M981" i="9"/>
  <c r="M1926" i="9"/>
  <c r="M1747" i="9"/>
  <c r="M40" i="9"/>
  <c r="M1362" i="9"/>
  <c r="M947" i="9"/>
  <c r="M1300" i="9"/>
  <c r="M1331" i="9"/>
  <c r="M1687" i="9"/>
  <c r="M1481" i="9"/>
  <c r="M781" i="9"/>
  <c r="M620" i="9"/>
  <c r="M1697" i="9"/>
  <c r="M1288" i="9"/>
  <c r="M217" i="9"/>
  <c r="M1307" i="9"/>
  <c r="M153" i="9"/>
  <c r="M561" i="9"/>
  <c r="M1864" i="9"/>
  <c r="M1711" i="9"/>
  <c r="M890" i="9"/>
  <c r="M1982" i="9"/>
  <c r="M1875" i="9"/>
  <c r="M134" i="9"/>
  <c r="M757" i="9"/>
  <c r="M1737" i="9"/>
  <c r="M724" i="9"/>
  <c r="M1877" i="9"/>
  <c r="M1087" i="9"/>
  <c r="M1273" i="9"/>
  <c r="M1368" i="9"/>
  <c r="M454" i="9"/>
  <c r="M1589" i="9"/>
  <c r="M784" i="9"/>
  <c r="M545" i="9"/>
  <c r="M839" i="9"/>
  <c r="M1028" i="9"/>
  <c r="M716" i="9"/>
  <c r="M1292" i="9"/>
  <c r="M1959" i="9"/>
  <c r="M534" i="9"/>
  <c r="M700" i="9"/>
  <c r="M1953" i="9"/>
  <c r="M1800" i="9"/>
  <c r="M989" i="9"/>
  <c r="M1584" i="9"/>
  <c r="M715" i="9"/>
  <c r="M1339" i="9"/>
  <c r="M795" i="9"/>
  <c r="M913" i="9"/>
  <c r="M748" i="9"/>
  <c r="M1576" i="9"/>
  <c r="M649" i="9"/>
  <c r="M328" i="9"/>
  <c r="M1098" i="9"/>
  <c r="M596" i="9"/>
  <c r="M1254" i="9"/>
  <c r="M785" i="9"/>
  <c r="M1280" i="9"/>
  <c r="M746" i="9"/>
  <c r="M171" i="9"/>
  <c r="M1807" i="9"/>
  <c r="M1304" i="9"/>
  <c r="M544" i="9"/>
  <c r="M1172" i="9"/>
  <c r="M102" i="9"/>
  <c r="M393" i="9"/>
  <c r="M1772" i="9"/>
  <c r="M375" i="9"/>
  <c r="M608" i="9"/>
  <c r="M577" i="9"/>
  <c r="M1025" i="9"/>
  <c r="M205" i="9"/>
  <c r="M483" i="9"/>
  <c r="M473" i="9"/>
  <c r="M1240" i="9"/>
  <c r="M156" i="9"/>
  <c r="M1478" i="9"/>
  <c r="M1430" i="9"/>
  <c r="M466" i="9"/>
  <c r="M708" i="9"/>
  <c r="M628" i="9"/>
  <c r="M1524" i="9"/>
  <c r="M622" i="9"/>
  <c r="M1893" i="9"/>
  <c r="M1242" i="9"/>
  <c r="M274" i="9"/>
  <c r="M1757" i="9"/>
  <c r="M1812" i="9"/>
  <c r="M1929" i="9"/>
  <c r="M203" i="9"/>
  <c r="M556" i="9"/>
  <c r="M773" i="9"/>
  <c r="M403" i="9"/>
  <c r="M600" i="9"/>
  <c r="M1950" i="9"/>
  <c r="M1634" i="9"/>
  <c r="M1188" i="9"/>
  <c r="M452" i="9"/>
  <c r="M1501" i="9"/>
  <c r="M955" i="9"/>
  <c r="M616" i="9"/>
  <c r="M1854" i="9"/>
  <c r="M366" i="9"/>
  <c r="M146" i="9"/>
  <c r="M456" i="9"/>
  <c r="M804" i="9"/>
  <c r="M646" i="9"/>
  <c r="M1048" i="9"/>
  <c r="M1892" i="9"/>
  <c r="M918" i="9"/>
  <c r="M1604" i="9"/>
  <c r="M442" i="9"/>
  <c r="M1972" i="9"/>
  <c r="M1224" i="9"/>
  <c r="M1433" i="9"/>
  <c r="M386" i="9"/>
  <c r="M1217" i="9"/>
  <c r="M702" i="9"/>
  <c r="M1340" i="9"/>
  <c r="M820" i="9"/>
  <c r="M1595" i="9"/>
  <c r="M20" i="9"/>
  <c r="M1730" i="9"/>
  <c r="M1085" i="9"/>
  <c r="M1952" i="9"/>
  <c r="M358" i="9"/>
  <c r="M1504" i="9"/>
  <c r="M1257" i="9"/>
  <c r="M1309" i="9"/>
  <c r="M1216" i="9"/>
  <c r="M320" i="9"/>
  <c r="M1749" i="9"/>
  <c r="M1112" i="9"/>
  <c r="M1027" i="9"/>
  <c r="M572" i="9"/>
  <c r="M492" i="9"/>
  <c r="M1942" i="9"/>
  <c r="M419" i="9"/>
  <c r="M775" i="9"/>
  <c r="M529" i="9"/>
  <c r="M538" i="9"/>
  <c r="M738" i="9"/>
  <c r="M1511" i="9"/>
  <c r="M46" i="9"/>
  <c r="M2006" i="9"/>
  <c r="M1754" i="9"/>
  <c r="M286" i="9"/>
  <c r="M1781" i="9"/>
  <c r="M1413" i="9"/>
  <c r="M50" i="9"/>
  <c r="M111" i="9"/>
  <c r="M1165" i="9"/>
  <c r="M1838" i="9"/>
  <c r="M298" i="9"/>
  <c r="M1903" i="9"/>
  <c r="M852" i="9"/>
  <c r="M1613" i="9"/>
  <c r="M1336" i="9"/>
  <c r="M1817" i="9"/>
  <c r="M302" i="9"/>
  <c r="M1579" i="9"/>
  <c r="M24" i="9"/>
  <c r="M1928" i="9"/>
  <c r="M1859" i="9"/>
  <c r="M597" i="9"/>
  <c r="M49" i="9"/>
  <c r="M293" i="9"/>
  <c r="M1333" i="9"/>
  <c r="M2013" i="9"/>
  <c r="M1954" i="9"/>
  <c r="M480" i="9"/>
  <c r="M1412" i="9"/>
  <c r="M1191" i="9"/>
  <c r="M1186" i="9"/>
  <c r="M324" i="9"/>
  <c r="M192" i="9"/>
  <c r="M212" i="9"/>
  <c r="M1962" i="9"/>
  <c r="M138" i="9"/>
  <c r="M332" i="9"/>
  <c r="M261" i="9"/>
  <c r="M1667" i="9"/>
  <c r="M787" i="9"/>
  <c r="M1835" i="9"/>
  <c r="M1830" i="9"/>
  <c r="M256" i="9"/>
  <c r="M1748" i="9"/>
  <c r="M1379" i="9"/>
  <c r="M1079" i="9"/>
  <c r="M1676" i="9"/>
  <c r="M1979" i="9"/>
  <c r="M626" i="9"/>
  <c r="M668" i="9"/>
  <c r="M1003" i="9"/>
  <c r="M510" i="9"/>
  <c r="M2001" i="9"/>
  <c r="M906" i="9"/>
  <c r="M793" i="9"/>
  <c r="M356" i="9"/>
  <c r="M122" i="9"/>
  <c r="M618" i="9"/>
  <c r="M200" i="9"/>
  <c r="M903" i="9"/>
  <c r="M1301" i="9"/>
  <c r="M1631" i="9"/>
  <c r="M219" i="9"/>
  <c r="M462" i="9"/>
  <c r="M1016" i="9"/>
  <c r="M1201" i="9"/>
  <c r="M1343" i="9"/>
  <c r="M1031" i="9"/>
  <c r="M670" i="9"/>
  <c r="M1225" i="9"/>
  <c r="M1415" i="9"/>
  <c r="M149" i="9"/>
  <c r="M1698" i="9"/>
  <c r="M869" i="9"/>
  <c r="M706" i="9"/>
  <c r="M1873" i="9"/>
  <c r="M774" i="9"/>
  <c r="M1710" i="9"/>
  <c r="M642" i="9"/>
  <c r="M707" i="9"/>
  <c r="M1164" i="9"/>
  <c r="M1127" i="9"/>
  <c r="M1123" i="9"/>
  <c r="M1364" i="9"/>
  <c r="M672" i="9"/>
  <c r="M1023" i="9"/>
  <c r="M469" i="9"/>
  <c r="M1787" i="9"/>
  <c r="M1015" i="9"/>
  <c r="M494" i="9"/>
  <c r="M1043" i="9"/>
  <c r="M1832" i="9"/>
  <c r="M1865" i="9"/>
  <c r="M1827" i="9"/>
  <c r="M1058" i="9"/>
  <c r="M1369" i="9"/>
  <c r="M573" i="9"/>
  <c r="M248" i="9"/>
  <c r="M373" i="9"/>
  <c r="M1284" i="9"/>
  <c r="M381" i="9"/>
  <c r="M1274" i="9"/>
  <c r="M234" i="9"/>
  <c r="M512" i="9"/>
  <c r="M1104" i="9"/>
  <c r="M438" i="9"/>
  <c r="M201" i="9"/>
  <c r="M569" i="9"/>
  <c r="M1337" i="9"/>
  <c r="M769" i="9"/>
  <c r="M1276" i="9"/>
  <c r="M948" i="9"/>
  <c r="M1206" i="9"/>
  <c r="M1696" i="9"/>
  <c r="M541" i="9"/>
  <c r="M1218" i="9"/>
  <c r="M417" i="9"/>
  <c r="M1370" i="9"/>
  <c r="M390" i="9"/>
  <c r="M498" i="9"/>
  <c r="M1686" i="9"/>
  <c r="M133" i="9"/>
  <c r="M1782" i="9"/>
  <c r="M1888" i="9"/>
  <c r="M1382" i="9"/>
  <c r="M497" i="9"/>
  <c r="M524" i="9"/>
  <c r="M114" i="9"/>
  <c r="M1414" i="9"/>
  <c r="M614" i="9"/>
  <c r="M735" i="9"/>
  <c r="M810" i="9"/>
  <c r="M1629" i="9"/>
  <c r="M841" i="9"/>
  <c r="M1773" i="9"/>
  <c r="M1483" i="9"/>
  <c r="M928" i="9"/>
  <c r="M1515" i="9"/>
  <c r="M370" i="9"/>
  <c r="M825" i="9"/>
  <c r="M490" i="9"/>
  <c r="M1011" i="9"/>
  <c r="M1032" i="9"/>
  <c r="M1556" i="9"/>
  <c r="M990" i="9"/>
  <c r="M1494" i="9"/>
  <c r="M615" i="9"/>
  <c r="M110" i="9"/>
  <c r="M1070" i="9"/>
  <c r="M476" i="9"/>
  <c r="M799" i="9"/>
  <c r="M346" i="9"/>
  <c r="M1341" i="9"/>
  <c r="M1964" i="9"/>
  <c r="M686" i="9"/>
  <c r="M592" i="9"/>
  <c r="M667" i="9"/>
  <c r="M1600" i="9"/>
  <c r="M798" i="9"/>
  <c r="M1792" i="9"/>
  <c r="M317" i="9"/>
  <c r="M945" i="9"/>
  <c r="M1386" i="9"/>
  <c r="M488" i="9"/>
  <c r="M313" i="9"/>
  <c r="M1226" i="9"/>
  <c r="M1708" i="9"/>
  <c r="M1126" i="9"/>
  <c r="M414" i="9"/>
  <c r="M1949" i="9"/>
  <c r="M157" i="9"/>
  <c r="M1010" i="9"/>
  <c r="M826" i="9"/>
  <c r="M270" i="9"/>
  <c r="M864" i="9"/>
  <c r="M1041" i="9"/>
  <c r="M946" i="9"/>
  <c r="M1350" i="9"/>
  <c r="M932" i="9"/>
  <c r="M1022" i="9"/>
  <c r="M1641" i="9"/>
  <c r="M1842" i="9"/>
  <c r="M1227" i="9"/>
  <c r="M391" i="9"/>
  <c r="M1767" i="9"/>
  <c r="M1642" i="9"/>
  <c r="M1418" i="9"/>
  <c r="M870" i="9"/>
  <c r="M868" i="9"/>
  <c r="M1077" i="9"/>
  <c r="M1881" i="9"/>
  <c r="M1347" i="9"/>
  <c r="M743" i="9"/>
  <c r="M1601" i="9"/>
  <c r="M491" i="9"/>
  <c r="M1345" i="9"/>
  <c r="M1723" i="9"/>
  <c r="M961" i="9"/>
  <c r="M1047" i="9"/>
  <c r="M1880" i="9"/>
  <c r="M1222" i="9"/>
  <c r="M57" i="9"/>
  <c r="M940" i="9"/>
  <c r="M1354" i="9"/>
  <c r="M1110" i="9"/>
  <c r="M1040" i="9"/>
  <c r="M1163" i="9"/>
  <c r="M166" i="9"/>
  <c r="M992" i="9"/>
  <c r="M613" i="9"/>
  <c r="M1001" i="9"/>
  <c r="M823" i="9"/>
  <c r="M1427" i="9"/>
  <c r="M975" i="9"/>
  <c r="M1739" i="9"/>
  <c r="M338" i="9"/>
  <c r="M1322" i="9"/>
  <c r="M1894" i="9"/>
  <c r="M1721" i="9"/>
  <c r="M126" i="9"/>
  <c r="M318" i="9"/>
  <c r="M1796" i="9"/>
  <c r="M611" i="9"/>
  <c r="M1228" i="9"/>
  <c r="M1039" i="9"/>
  <c r="M756" i="9"/>
  <c r="M1994" i="9"/>
  <c r="M277" i="9"/>
  <c r="M907" i="9"/>
  <c r="M1814" i="9"/>
  <c r="M128" i="9"/>
  <c r="M294" i="9"/>
  <c r="M2012" i="9"/>
  <c r="M1924" i="9"/>
  <c r="M281" i="9"/>
  <c r="M726" i="9"/>
  <c r="M1305" i="9"/>
  <c r="M856" i="9"/>
  <c r="M1190" i="9"/>
  <c r="M1428" i="9"/>
  <c r="M1837" i="9"/>
  <c r="M54" i="9"/>
  <c r="M1918" i="9"/>
  <c r="M1506" i="9"/>
  <c r="M2008" i="9"/>
  <c r="M1205" i="9"/>
  <c r="M344" i="9"/>
  <c r="M1019" i="9"/>
  <c r="M1912" i="9"/>
  <c r="M1995" i="9"/>
  <c r="M1580" i="9"/>
  <c r="M474" i="9"/>
  <c r="M38" i="9"/>
  <c r="M1820" i="9"/>
  <c r="M1492" i="9"/>
  <c r="M988" i="9"/>
  <c r="M1770" i="9"/>
  <c r="M765" i="9"/>
  <c r="M1303" i="9"/>
  <c r="M204" i="9"/>
  <c r="M985" i="9"/>
  <c r="M653" i="9"/>
  <c r="M1075" i="9"/>
  <c r="M1702" i="9"/>
  <c r="M1278" i="9"/>
  <c r="M1585" i="9"/>
  <c r="M1421" i="9"/>
  <c r="M1876" i="9"/>
  <c r="M2018" i="9"/>
  <c r="M617" i="9"/>
  <c r="M209" i="9"/>
  <c r="M1993" i="9"/>
  <c r="M1268" i="9"/>
  <c r="M179" i="9"/>
  <c r="M979" i="9"/>
  <c r="M1890" i="9"/>
  <c r="M1187" i="9"/>
  <c r="M871" i="9"/>
  <c r="M1884" i="9"/>
  <c r="M1797" i="9"/>
  <c r="M1731" i="9"/>
  <c r="M1793" i="9"/>
  <c r="M32" i="9"/>
  <c r="M1896" i="9"/>
  <c r="M1722" i="9"/>
  <c r="M644" i="9"/>
  <c r="M197" i="9"/>
  <c r="M867" i="9"/>
  <c r="M1899" i="9"/>
  <c r="M1682" i="9"/>
  <c r="M1296" i="9"/>
  <c r="M383" i="9"/>
  <c r="M692" i="9"/>
  <c r="M1200" i="9"/>
  <c r="M899" i="9"/>
  <c r="M1578" i="9"/>
  <c r="M1870" i="9"/>
  <c r="M191" i="9"/>
  <c r="M1416" i="9"/>
  <c r="M650" i="9"/>
  <c r="M682" i="9"/>
  <c r="M1405" i="9"/>
  <c r="M859" i="9"/>
  <c r="M347" i="9"/>
  <c r="M1916" i="9"/>
  <c r="M1060" i="9"/>
  <c r="M575" i="9"/>
  <c r="M218" i="9"/>
  <c r="M1061" i="9"/>
  <c r="M1920" i="9"/>
  <c r="M1294" i="9"/>
  <c r="M1209" i="9"/>
  <c r="M1936" i="9"/>
  <c r="M1989" i="9"/>
  <c r="M1425" i="9"/>
  <c r="M1388" i="9"/>
  <c r="M500" i="9"/>
  <c r="M1493" i="9"/>
  <c r="M1353" i="9"/>
  <c r="M1014" i="9"/>
  <c r="M446" i="9"/>
  <c r="M1479" i="9"/>
  <c r="M1321" i="9"/>
  <c r="M1519" i="9"/>
  <c r="M395" i="9"/>
  <c r="M1051" i="9"/>
  <c r="M905" i="9"/>
  <c r="M1324" i="9"/>
  <c r="M1895" i="9"/>
  <c r="M1289" i="9"/>
  <c r="M103" i="9"/>
  <c r="M610" i="9"/>
  <c r="M1096" i="9"/>
  <c r="M1780" i="9"/>
  <c r="M496" i="9"/>
  <c r="M1678" i="9"/>
  <c r="M792" i="9"/>
  <c r="M1399" i="9"/>
  <c r="M641" i="9"/>
  <c r="M113" i="9"/>
  <c r="M522" i="9"/>
  <c r="M368" i="9"/>
  <c r="M838" i="9"/>
  <c r="M1328" i="9"/>
  <c r="M619" i="9"/>
  <c r="M253" i="9"/>
  <c r="M361" i="9"/>
  <c r="M326" i="9"/>
  <c r="M39" i="9"/>
  <c r="M590" i="9"/>
  <c r="M1402" i="9"/>
  <c r="M340" i="9"/>
  <c r="M719" i="9"/>
  <c r="M1124" i="9"/>
  <c r="M76" i="9"/>
  <c r="M547" i="9"/>
  <c r="M1794" i="9"/>
  <c r="M1155" i="9"/>
  <c r="M1101" i="9"/>
  <c r="M926" i="9"/>
  <c r="M1992" i="9"/>
  <c r="M604" i="9"/>
  <c r="M579" i="9"/>
  <c r="M457" i="9"/>
  <c r="M170" i="9"/>
  <c r="M509" i="9"/>
  <c r="M570" i="9"/>
  <c r="M268" i="9"/>
  <c r="M336" i="9"/>
  <c r="M124" i="9"/>
  <c r="M584" i="9"/>
  <c r="M1769" i="9"/>
  <c r="M1290" i="9"/>
  <c r="M882" i="9"/>
  <c r="M803" i="9"/>
  <c r="M630" i="9"/>
  <c r="M843" i="9"/>
  <c r="M709" i="9"/>
  <c r="M1256" i="9"/>
  <c r="M1197" i="9"/>
  <c r="M1097" i="9"/>
  <c r="M1705" i="9"/>
  <c r="M1901" i="9"/>
  <c r="M1378" i="9"/>
  <c r="M2010" i="9"/>
  <c r="M1147" i="9"/>
  <c r="M355" i="9"/>
  <c r="M514" i="9"/>
  <c r="M1514" i="9"/>
  <c r="M1699" i="9"/>
  <c r="M30" i="9"/>
  <c r="M1654" i="9"/>
  <c r="M515" i="9"/>
  <c r="M828" i="9"/>
  <c r="M919" i="9"/>
  <c r="M484" i="9"/>
  <c r="M310" i="9"/>
  <c r="M949" i="9"/>
  <c r="M879" i="9"/>
  <c r="M697" i="9"/>
  <c r="M260" i="9"/>
  <c r="M396" i="9"/>
  <c r="M1692" i="9"/>
  <c r="M511" i="9"/>
  <c r="M858" i="9"/>
  <c r="M976" i="9"/>
  <c r="M1852" i="9"/>
  <c r="M925" i="9"/>
  <c r="M703" i="9"/>
  <c r="M844" i="9"/>
  <c r="M315" i="9"/>
  <c r="M486" i="9"/>
  <c r="M226" i="9"/>
  <c r="M1287" i="9"/>
  <c r="M884" i="9"/>
  <c r="M125" i="9"/>
  <c r="M348" i="9"/>
  <c r="M914" i="9"/>
  <c r="M112" i="9"/>
  <c r="M359" i="9"/>
  <c r="M574" i="9"/>
  <c r="M387" i="9"/>
  <c r="M1572" i="9"/>
  <c r="M684" i="9"/>
  <c r="M916" i="9"/>
  <c r="M1940" i="9"/>
  <c r="M1093" i="9"/>
  <c r="M424" i="9"/>
  <c r="M624" i="9"/>
  <c r="M263" i="9"/>
  <c r="M887" i="9"/>
  <c r="M1590" i="9"/>
  <c r="M1376" i="9"/>
  <c r="M640" i="9"/>
  <c r="M1090" i="9"/>
  <c r="M1935" i="9"/>
  <c r="M1868" i="9"/>
  <c r="M1265" i="9"/>
  <c r="M15" i="9"/>
  <c r="M90" i="9"/>
  <c r="M1997" i="9"/>
  <c r="M1088" i="9"/>
  <c r="M558" i="9"/>
  <c r="M1734" i="9"/>
  <c r="M808" i="9"/>
  <c r="M847" i="9"/>
  <c r="M1182" i="9"/>
  <c r="M83" i="9"/>
  <c r="M392" i="9"/>
  <c r="M1862" i="9"/>
  <c r="M993" i="9"/>
  <c r="M120" i="9"/>
  <c r="M1099" i="9"/>
  <c r="M255" i="9"/>
  <c r="M1397" i="9"/>
  <c r="M118" i="9"/>
  <c r="M1312" i="9"/>
  <c r="M655" i="9"/>
  <c r="M1377" i="9"/>
  <c r="M991" i="9"/>
  <c r="M1649" i="9"/>
  <c r="M379" i="9"/>
  <c r="M258" i="9"/>
  <c r="M66" i="9"/>
  <c r="M1002" i="9"/>
  <c r="M1715" i="9"/>
  <c r="M123" i="9"/>
  <c r="M866" i="9"/>
  <c r="M1064" i="9"/>
  <c r="M1510" i="9"/>
  <c r="M2017" i="9"/>
  <c r="M1168" i="9"/>
  <c r="M944" i="9"/>
  <c r="M1202" i="9"/>
  <c r="M587" i="9"/>
  <c r="M1549" i="9"/>
  <c r="M1214" i="9"/>
  <c r="M13" i="9"/>
  <c r="M805" i="9"/>
  <c r="M1851" i="9"/>
  <c r="M790" i="9"/>
  <c r="M607" i="9"/>
  <c r="M22" i="9"/>
  <c r="M1505" i="9"/>
  <c r="M1744" i="9"/>
  <c r="M1934" i="9"/>
  <c r="M523" i="9"/>
  <c r="M872" i="9"/>
  <c r="M900" i="9"/>
  <c r="M1829" i="9"/>
  <c r="M759" i="9"/>
  <c r="M1241" i="9"/>
  <c r="M1655" i="9"/>
  <c r="M1658" i="9"/>
  <c r="M342" i="9"/>
  <c r="M1148" i="9"/>
  <c r="M727" i="9"/>
  <c r="M532" i="9"/>
  <c r="M1021" i="9"/>
  <c r="M892" i="9"/>
  <c r="M1185" i="9"/>
  <c r="M917" i="9"/>
  <c r="M1107" i="9"/>
  <c r="M1947" i="9"/>
  <c r="M1009" i="9"/>
  <c r="M1914" i="9"/>
  <c r="M1282" i="9"/>
  <c r="M1252" i="9"/>
  <c r="M374" i="9"/>
  <c r="M1082" i="9"/>
  <c r="M1806" i="9"/>
  <c r="M1941" i="9"/>
  <c r="M69" i="9"/>
  <c r="M1034" i="9"/>
  <c r="M1753" i="9"/>
  <c r="M211" i="9"/>
  <c r="M68" i="9"/>
  <c r="M639" i="9"/>
  <c r="M311" i="9"/>
  <c r="M1872" i="9"/>
  <c r="M1482" i="9"/>
  <c r="M151" i="9"/>
  <c r="M1779" i="9"/>
  <c r="M385" i="9"/>
  <c r="M129" i="9"/>
  <c r="M1818" i="9"/>
  <c r="M1400" i="9"/>
  <c r="M968" i="9"/>
  <c r="M1269" i="9"/>
  <c r="M341" i="9"/>
  <c r="M754" i="9"/>
  <c r="M339" i="9"/>
  <c r="M295" i="9"/>
  <c r="M213" i="9"/>
  <c r="M602" i="9"/>
  <c r="M840" i="9"/>
  <c r="M275" i="9"/>
  <c r="M1355" i="9"/>
  <c r="M742" i="9"/>
  <c r="M1211" i="9"/>
  <c r="M658" i="9"/>
  <c r="M402" i="9"/>
  <c r="M292" i="9"/>
  <c r="M1674" i="9"/>
  <c r="M246" i="9"/>
  <c r="M1858" i="9"/>
  <c r="M150" i="9"/>
  <c r="M278" i="9"/>
  <c r="M1247" i="9"/>
  <c r="M1759" i="9"/>
  <c r="M154" i="9"/>
  <c r="M1153" i="9"/>
  <c r="M48" i="9"/>
  <c r="M1688" i="9"/>
  <c r="M1189" i="9"/>
  <c r="M1690" i="9"/>
  <c r="M299" i="9"/>
  <c r="M28" i="9"/>
  <c r="M1577" i="9"/>
  <c r="M563" i="9"/>
  <c r="M65" i="9"/>
  <c r="M666" i="9"/>
  <c r="M41" i="9"/>
  <c r="M1215" i="9"/>
  <c r="M1067" i="9"/>
  <c r="M883" i="9"/>
  <c r="M1878" i="9"/>
  <c r="M675" i="9"/>
  <c r="M1235" i="9"/>
  <c r="M902" i="9"/>
  <c r="M1955" i="9"/>
  <c r="M1602" i="9"/>
  <c r="M530" i="9"/>
  <c r="M394" i="9"/>
  <c r="M1017" i="9"/>
  <c r="M874" i="9"/>
  <c r="M459" i="9"/>
  <c r="M1166" i="9"/>
  <c r="M1869" i="9"/>
  <c r="M576" i="9"/>
  <c r="M710" i="9"/>
  <c r="M1791" i="9"/>
  <c r="M316" i="9"/>
  <c r="M1420" i="9"/>
  <c r="M1348" i="9"/>
  <c r="M1366" i="9"/>
  <c r="M549" i="9"/>
  <c r="M612" i="9"/>
  <c r="M740" i="9"/>
  <c r="M1691" i="9"/>
  <c r="M140" i="9"/>
  <c r="M144" i="9"/>
  <c r="M1049" i="9"/>
  <c r="M594" i="9"/>
  <c r="M1669" i="9"/>
  <c r="M169" i="9"/>
  <c r="M934" i="9"/>
  <c r="M1314" i="9"/>
  <c r="M904" i="9"/>
  <c r="M635" i="9"/>
  <c r="M1850" i="9"/>
  <c r="M183" i="9"/>
  <c r="M1275" i="9"/>
  <c r="M591" i="9"/>
  <c r="M1404" i="9"/>
  <c r="M543" i="9"/>
  <c r="M196" i="9"/>
  <c r="M1167" i="9"/>
  <c r="M1334" i="9"/>
  <c r="M583" i="9"/>
  <c r="M1991" i="9"/>
  <c r="M1005" i="9"/>
  <c r="M789" i="9"/>
  <c r="M1223" i="9"/>
  <c r="M407" i="9"/>
  <c r="M673" i="9"/>
  <c r="M186" i="9"/>
  <c r="M562" i="9"/>
  <c r="M276" i="9"/>
  <c r="M627" i="9"/>
  <c r="M180" i="9"/>
  <c r="M325" i="9"/>
  <c r="M247" i="9"/>
  <c r="M1063" i="9"/>
  <c r="M1499" i="9"/>
  <c r="M252" i="9"/>
  <c r="M477" i="9"/>
  <c r="M654" i="9"/>
  <c r="M1295" i="9"/>
  <c r="M1006" i="9"/>
  <c r="M662" i="9"/>
  <c r="M1037" i="9"/>
  <c r="M1574" i="9"/>
  <c r="M1152" i="9"/>
  <c r="M272" i="9"/>
  <c r="M75" i="9"/>
  <c r="M1956" i="9"/>
  <c r="M426" i="9"/>
  <c r="M242" i="9"/>
  <c r="M429" i="9"/>
  <c r="M1229" i="9"/>
  <c r="M752" i="9"/>
  <c r="M2002" i="9"/>
  <c r="M1174" i="9"/>
  <c r="M1072" i="9"/>
  <c r="M482" i="9"/>
  <c r="M1053" i="9"/>
  <c r="M1270" i="9"/>
  <c r="M1151" i="9"/>
  <c r="M660" i="9"/>
  <c r="M552" i="9"/>
  <c r="M273" i="9"/>
  <c r="M595" i="9"/>
  <c r="M1902" i="9"/>
  <c r="M665" i="9"/>
  <c r="M337" i="9"/>
  <c r="M1529" i="9"/>
  <c r="M269" i="9"/>
  <c r="M1727" i="9"/>
  <c r="M894" i="9"/>
  <c r="M964" i="9"/>
  <c r="M106" i="9"/>
  <c r="M725" i="9"/>
  <c r="M1059" i="9"/>
  <c r="M229" i="9"/>
  <c r="M713" i="9"/>
  <c r="M1004" i="9"/>
  <c r="M1071" i="9"/>
  <c r="M139" i="9"/>
  <c r="M29" i="9"/>
  <c r="M85" i="9"/>
  <c r="M1432" i="9"/>
  <c r="M1640" i="9"/>
  <c r="M1765" i="9"/>
  <c r="M1626" i="9"/>
  <c r="M2640" i="9"/>
  <c r="M1790" i="9"/>
  <c r="M1883" i="9"/>
  <c r="M1911" i="9"/>
  <c r="M1679" i="9"/>
  <c r="M1018" i="9"/>
  <c r="M885" i="9"/>
  <c r="M960" i="9"/>
  <c r="M1076" i="9"/>
  <c r="M1999" i="9"/>
  <c r="M1736" i="9"/>
  <c r="M458" i="9"/>
  <c r="M1846" i="9"/>
  <c r="M96" i="9"/>
  <c r="M1726" i="9"/>
  <c r="M2233" i="9"/>
  <c r="M215" i="9"/>
  <c r="M857" i="9"/>
  <c r="M643" i="9"/>
  <c r="M174" i="9"/>
  <c r="M527" i="9"/>
  <c r="M362" i="9"/>
  <c r="M1403" i="9"/>
  <c r="M1208" i="9"/>
  <c r="M651" i="9"/>
  <c r="M1522" i="9"/>
  <c r="M1756" i="9"/>
  <c r="M2272" i="9"/>
  <c r="M1910" i="9"/>
  <c r="M1977" i="9"/>
  <c r="M19" i="9"/>
  <c r="M1013" i="9"/>
  <c r="M437" i="9"/>
  <c r="M502" i="9"/>
  <c r="M1786" i="9"/>
  <c r="M1981" i="9"/>
  <c r="M533" i="9"/>
  <c r="M920" i="9"/>
  <c r="M1293" i="9"/>
  <c r="M1272" i="9"/>
  <c r="M800" i="9"/>
  <c r="M382" i="9"/>
  <c r="M17" i="9"/>
  <c r="M1891" i="9"/>
  <c r="M372" i="9"/>
  <c r="M198" i="9"/>
  <c r="M694" i="9"/>
  <c r="M2014" i="9"/>
  <c r="M1673" i="9"/>
  <c r="M1142" i="9"/>
  <c r="M1253" i="9"/>
  <c r="M962" i="9"/>
  <c r="M77" i="9"/>
  <c r="M228" i="9"/>
  <c r="M95" i="9"/>
  <c r="M1480" i="9"/>
  <c r="M1401" i="9"/>
  <c r="M321" i="9"/>
  <c r="M542" i="9"/>
  <c r="M911" i="9"/>
  <c r="M1615" i="9"/>
  <c r="M1635" i="9"/>
  <c r="M1704" i="9"/>
  <c r="M1330" i="9"/>
  <c r="M801" i="9"/>
  <c r="M704" i="9"/>
  <c r="M741" i="9"/>
  <c r="M45" i="9"/>
  <c r="M1114" i="9"/>
  <c r="M930" i="9"/>
  <c r="M971" i="9"/>
  <c r="M461" i="9"/>
  <c r="M425" i="9"/>
  <c r="M811" i="9"/>
  <c r="M1129" i="9"/>
  <c r="M1743" i="9"/>
  <c r="M2880" i="9"/>
  <c r="M1714" i="9"/>
  <c r="M329" i="9"/>
  <c r="M1491" i="9"/>
  <c r="M1719" i="9"/>
  <c r="M1724" i="9"/>
  <c r="M335" i="9"/>
  <c r="M1823" i="9"/>
  <c r="M1507" i="9"/>
  <c r="M1707" i="9"/>
  <c r="M636" i="9"/>
  <c r="M664" i="9"/>
  <c r="M796" i="9"/>
  <c r="M257" i="9"/>
  <c r="M1089" i="9"/>
  <c r="M1306" i="9"/>
  <c r="M135" i="9"/>
  <c r="M58" i="9"/>
  <c r="M202" i="9"/>
  <c r="M1091" i="9"/>
  <c r="M439" i="9"/>
  <c r="M322" i="9"/>
  <c r="M297" i="9"/>
  <c r="M1380" i="9"/>
  <c r="M1805" i="9"/>
  <c r="M1250" i="9"/>
  <c r="M460" i="9"/>
  <c r="M380" i="9"/>
  <c r="M1809" i="9"/>
  <c r="M1804" i="9"/>
  <c r="M1689" i="9"/>
  <c r="M685" i="9"/>
  <c r="M1795" i="9"/>
  <c r="M1460" i="9"/>
  <c r="M1778" i="9"/>
  <c r="M788" i="9"/>
  <c r="M753" i="9"/>
  <c r="M815" i="9"/>
  <c r="M1311" i="9"/>
  <c r="M1971" i="9"/>
  <c r="M418" i="9"/>
  <c r="M265" i="9"/>
  <c r="M952" i="9"/>
  <c r="M821" i="9"/>
  <c r="M1975" i="9"/>
  <c r="M1931" i="9"/>
  <c r="M771" i="9"/>
  <c r="M589" i="9"/>
  <c r="M1611" i="9"/>
  <c r="M1867" i="9"/>
  <c r="M207" i="9"/>
  <c r="M25" i="9"/>
  <c r="M1889" i="9"/>
  <c r="M1033" i="9"/>
  <c r="M449" i="9"/>
  <c r="M412" i="9"/>
  <c r="M259" i="9"/>
  <c r="M1752" i="9"/>
  <c r="M669" i="9"/>
  <c r="M1598" i="9"/>
  <c r="M1102" i="9"/>
  <c r="M59" i="9"/>
  <c r="M1251" i="9"/>
  <c r="M2588" i="9"/>
  <c r="M1728" i="9"/>
  <c r="M698" i="9"/>
  <c r="M1603" i="9"/>
  <c r="M1755" i="9"/>
  <c r="M929" i="9"/>
  <c r="M291" i="9"/>
  <c r="M1094" i="9"/>
  <c r="M1030" i="9"/>
  <c r="M540" i="9"/>
  <c r="M768" i="9"/>
  <c r="M1938" i="9"/>
  <c r="M737" i="9"/>
  <c r="M1583" i="9"/>
  <c r="M987" i="9"/>
  <c r="M1900" i="9"/>
  <c r="M1325" i="9"/>
  <c r="M1236" i="9"/>
  <c r="M119" i="9"/>
  <c r="M280" i="9"/>
  <c r="M427" i="9"/>
  <c r="M152" i="9"/>
  <c r="M465" i="9"/>
  <c r="M367" i="9"/>
  <c r="M1836" i="9"/>
  <c r="M1553" i="9"/>
  <c r="M1630" i="9"/>
  <c r="M1417" i="9"/>
  <c r="M1551" i="9"/>
  <c r="M943" i="9"/>
  <c r="M505" i="9"/>
  <c r="M846" i="9"/>
  <c r="M451" i="9"/>
  <c r="M1990" i="9"/>
  <c r="M1703" i="9"/>
  <c r="M1945" i="9"/>
  <c r="M770" i="9"/>
  <c r="M162" i="9"/>
  <c r="M506" i="9"/>
  <c r="M416" i="9"/>
  <c r="M1937" i="9"/>
  <c r="M287" i="9"/>
  <c r="M89" i="9"/>
  <c r="M755" i="9"/>
  <c r="M1154" i="9"/>
  <c r="M1012" i="9"/>
  <c r="M878" i="9"/>
  <c r="M1575" i="9"/>
  <c r="M444" i="9"/>
  <c r="M501" i="9"/>
  <c r="M1431" i="9"/>
  <c r="M1020" i="9"/>
  <c r="M1057" i="9"/>
  <c r="M585" i="9"/>
  <c r="M1718" i="9"/>
  <c r="M489" i="9"/>
  <c r="M978" i="9"/>
  <c r="M1156" i="9"/>
  <c r="M557" i="9"/>
  <c r="M88" i="9"/>
  <c r="M809" i="9"/>
  <c r="M621" i="9"/>
  <c r="M195" i="9"/>
  <c r="M1429" i="9"/>
  <c r="M1477" i="9"/>
  <c r="M1930" i="9"/>
  <c r="M1828" i="9"/>
  <c r="M1946" i="9"/>
  <c r="M922" i="9"/>
  <c r="M441" i="9"/>
  <c r="M1503" i="9"/>
  <c r="M1139" i="9"/>
  <c r="M963" i="9"/>
  <c r="M720" i="9"/>
  <c r="M829" i="9"/>
  <c r="M1100" i="9"/>
  <c r="M1939" i="9"/>
  <c r="M101" i="9"/>
  <c r="M1398" i="9"/>
  <c r="M1349" i="9"/>
  <c r="M794" i="9"/>
  <c r="M578" i="9"/>
  <c r="M1675" i="9"/>
  <c r="M199" i="9"/>
  <c r="M1540" i="9"/>
  <c r="M531" i="9"/>
  <c r="M1774" i="9"/>
  <c r="M1108" i="9"/>
  <c r="M1387" i="9"/>
  <c r="M1587" i="9"/>
  <c r="M1383" i="9"/>
  <c r="M121" i="9"/>
  <c r="M2792" i="9"/>
  <c r="M1517" i="9"/>
  <c r="M1908" i="9"/>
  <c r="M1776" i="9"/>
  <c r="M1961" i="9"/>
  <c r="M42" i="9"/>
  <c r="M1973" i="9"/>
  <c r="M279" i="9"/>
  <c r="M767" i="9"/>
  <c r="M1866" i="9"/>
  <c r="M378" i="9"/>
  <c r="M1500" i="9"/>
  <c r="M2547" i="9"/>
  <c r="M1131" i="9"/>
  <c r="M588" i="9"/>
  <c r="M1327" i="9"/>
  <c r="M863" i="9"/>
  <c r="M657" i="9"/>
  <c r="M645" i="9"/>
  <c r="M1008" i="9"/>
  <c r="M2673" i="9"/>
  <c r="M227" i="9"/>
  <c r="M1554" i="9"/>
  <c r="M745" i="9"/>
  <c r="M1639" i="9"/>
  <c r="M1199" i="9"/>
  <c r="M921" i="9"/>
  <c r="M965" i="9"/>
  <c r="M1588" i="9"/>
  <c r="M1434" i="9"/>
  <c r="M2003" i="9"/>
  <c r="M877" i="9"/>
  <c r="M1422" i="9"/>
  <c r="M168" i="9"/>
  <c r="M1775" i="9"/>
  <c r="M214" i="9"/>
  <c r="M994" i="9"/>
  <c r="M1237" i="9"/>
  <c r="M1636" i="9"/>
  <c r="M136" i="9"/>
  <c r="M105" i="9"/>
  <c r="M33" i="9"/>
  <c r="M1052" i="9"/>
  <c r="M1162" i="9"/>
  <c r="M1120" i="9"/>
  <c r="M230" i="9"/>
  <c r="M845" i="9"/>
  <c r="M116" i="9"/>
  <c r="M1344" i="9"/>
  <c r="M43" i="9"/>
  <c r="M1281" i="9"/>
  <c r="M814" i="9"/>
  <c r="M891" i="9"/>
  <c r="M1573" i="9"/>
  <c r="M1220" i="9"/>
  <c r="M175" i="9"/>
  <c r="M842" i="9"/>
  <c r="M586" i="9"/>
  <c r="M1555" i="9"/>
  <c r="M10" i="9"/>
  <c r="M1332" i="9"/>
  <c r="M1656" i="9"/>
  <c r="M1221" i="9"/>
  <c r="M1763" i="9"/>
  <c r="M210" i="9"/>
  <c r="M1258" i="9"/>
  <c r="M1879" i="9"/>
  <c r="M1424" i="9"/>
  <c r="M1486" i="9"/>
  <c r="M958" i="9"/>
  <c r="M1133" i="9"/>
  <c r="M481" i="9"/>
  <c r="M1198" i="9"/>
  <c r="M693" i="9"/>
  <c r="M1000" i="9"/>
  <c r="M1653" i="9"/>
  <c r="M912" i="9"/>
  <c r="M1308" i="9"/>
  <c r="M1488" i="9"/>
  <c r="M659" i="9"/>
  <c r="M516" i="9"/>
  <c r="M415" i="9"/>
  <c r="M1518" i="9"/>
  <c r="M182" i="9"/>
  <c r="M1783" i="9"/>
  <c r="M1596" i="9"/>
  <c r="M910" i="9"/>
  <c r="M730" i="9"/>
  <c r="M334" i="9"/>
  <c r="M1885" i="9"/>
  <c r="M127" i="9"/>
  <c r="M699" i="9"/>
  <c r="M1735" i="9"/>
  <c r="M1957" i="9"/>
  <c r="M782" i="9"/>
  <c r="M553" i="9"/>
  <c r="M467" i="9"/>
  <c r="M142" i="9"/>
  <c r="M1907" i="9"/>
  <c r="M1426" i="9"/>
  <c r="M1298" i="9"/>
  <c r="M2026" i="9"/>
  <c r="M1255" i="9"/>
  <c r="M238" i="9"/>
  <c r="M1913" i="9"/>
  <c r="M264" i="9"/>
  <c r="M1279" i="9"/>
  <c r="M1833" i="9"/>
  <c r="M1291" i="9"/>
  <c r="M1146" i="9"/>
  <c r="M1326" i="9"/>
  <c r="M2519" i="9"/>
  <c r="M853" i="9"/>
  <c r="M888" i="9"/>
  <c r="M559" i="9"/>
  <c r="M1845" i="9"/>
  <c r="M2504" i="9"/>
  <c r="M74" i="9"/>
  <c r="M2303" i="9"/>
  <c r="M495" i="9"/>
  <c r="M1054" i="9"/>
  <c r="M503" i="9"/>
  <c r="M2141" i="9"/>
  <c r="M241" i="9"/>
  <c r="M499" i="9"/>
  <c r="M1183" i="9"/>
  <c r="M2159" i="9"/>
  <c r="M1917" i="9"/>
  <c r="M189" i="9"/>
  <c r="M1283" i="9"/>
  <c r="M448" i="9"/>
  <c r="M786" i="9"/>
  <c r="M1760" i="9"/>
  <c r="M762" i="9"/>
  <c r="M2687" i="9"/>
  <c r="M881" i="9"/>
  <c r="M233" i="9"/>
  <c r="M1144" i="9"/>
  <c r="M1958" i="9"/>
  <c r="M193" i="9"/>
  <c r="M430" i="9"/>
  <c r="M249" i="9"/>
  <c r="M1871" i="9"/>
  <c r="M1927" i="9"/>
  <c r="M648" i="9"/>
  <c r="M262" i="9"/>
  <c r="M1762" i="9"/>
  <c r="M1684" i="9"/>
  <c r="M21" i="9"/>
  <c r="M875" i="9"/>
  <c r="M1381" i="9"/>
  <c r="M1489" i="9"/>
  <c r="M2125" i="9"/>
  <c r="M760" i="9"/>
  <c r="M528" i="9"/>
  <c r="M2890" i="9"/>
  <c r="M1244" i="9"/>
  <c r="M1508" i="9"/>
  <c r="M327" i="9"/>
  <c r="M1036" i="9"/>
  <c r="M623" i="9"/>
  <c r="M357" i="9"/>
  <c r="M1633" i="9"/>
  <c r="M1299" i="9"/>
  <c r="M1181" i="9"/>
  <c r="M2258" i="9"/>
  <c r="M1267" i="9"/>
  <c r="M1512" i="9"/>
  <c r="M194" i="9"/>
  <c r="M1685" i="9"/>
  <c r="M1897" i="9"/>
  <c r="M1035" i="9"/>
  <c r="M967" i="9"/>
  <c r="M629" i="9"/>
  <c r="M93" i="9"/>
  <c r="M1967" i="9"/>
  <c r="M1552" i="9"/>
  <c r="M860" i="9"/>
  <c r="M2220" i="9"/>
  <c r="M84" i="9"/>
  <c r="M656" i="9"/>
  <c r="M2530" i="9"/>
  <c r="M1232" i="9"/>
  <c r="M94" i="9"/>
  <c r="M1111" i="9"/>
  <c r="M933" i="9"/>
  <c r="M2703" i="9"/>
  <c r="M2437" i="9"/>
  <c r="M2672" i="9"/>
  <c r="M2883" i="9"/>
  <c r="M1810" i="9"/>
  <c r="M554" i="9"/>
  <c r="M599" i="9"/>
  <c r="M1965" i="9"/>
  <c r="M652" i="9"/>
  <c r="M2698" i="9"/>
  <c r="M2501" i="9"/>
  <c r="M674" i="9"/>
  <c r="M1729" i="9"/>
  <c r="M772" i="9"/>
  <c r="M1140" i="9"/>
  <c r="M1985" i="9"/>
  <c r="M1976" i="9"/>
  <c r="M1484" i="9"/>
  <c r="M1847" i="9"/>
  <c r="M72" i="9"/>
  <c r="M2711" i="9"/>
  <c r="M1844" i="9"/>
  <c r="M2896" i="9"/>
  <c r="M954" i="9"/>
  <c r="M1898" i="9"/>
  <c r="M1944" i="9"/>
  <c r="M1811" i="9"/>
  <c r="M980" i="9"/>
  <c r="M1143" i="9"/>
  <c r="M2000" i="9"/>
  <c r="M413" i="9"/>
  <c r="M766" i="9"/>
  <c r="M440" i="9"/>
  <c r="M537" i="9"/>
  <c r="M245" i="9"/>
  <c r="M1709" i="9"/>
  <c r="M1363" i="9"/>
  <c r="M2775" i="9"/>
  <c r="M2586" i="9"/>
  <c r="M2342" i="9"/>
  <c r="M345" i="9"/>
  <c r="M571" i="9"/>
  <c r="M1180" i="9"/>
  <c r="M1177" i="9"/>
  <c r="M1513" i="9"/>
  <c r="M16" i="9"/>
  <c r="M468" i="9"/>
  <c r="M822" i="9"/>
  <c r="M2478" i="9"/>
  <c r="M369" i="9"/>
  <c r="M824" i="9"/>
  <c r="M384" i="9"/>
  <c r="M237" i="9"/>
  <c r="M548" i="9"/>
  <c r="M1984" i="9"/>
  <c r="M55" i="9"/>
  <c r="M2242" i="9"/>
  <c r="M145" i="9"/>
  <c r="M1740" i="9"/>
  <c r="M1623" i="9"/>
  <c r="M953" i="9"/>
  <c r="M304" i="9"/>
  <c r="M47" i="9"/>
  <c r="M2597" i="9"/>
  <c r="M2599" i="9"/>
  <c r="M2831" i="9"/>
  <c r="M220" i="9"/>
  <c r="M1733" i="9"/>
  <c r="M158" i="9"/>
  <c r="M1423" i="9"/>
  <c r="M463" i="9"/>
  <c r="M1136" i="9"/>
  <c r="M999" i="9"/>
  <c r="M1323" i="9"/>
  <c r="M647" i="9"/>
  <c r="M2101" i="9"/>
  <c r="M956" i="9"/>
  <c r="M2638" i="9"/>
  <c r="M736" i="9"/>
  <c r="M1113" i="9"/>
  <c r="M539" i="9"/>
  <c r="M1923" i="9"/>
  <c r="M2889" i="9"/>
  <c r="M2867" i="9"/>
  <c r="M739" i="9"/>
  <c r="M671" i="9"/>
  <c r="M1671" i="9"/>
  <c r="M1717" i="9"/>
  <c r="M1974" i="9"/>
  <c r="M1338" i="9"/>
  <c r="M2372" i="9"/>
  <c r="M1487" i="9"/>
  <c r="M1980" i="9"/>
  <c r="M1194" i="9"/>
  <c r="M100" i="9"/>
  <c r="M208" i="9"/>
  <c r="M817" i="9"/>
  <c r="M2695" i="9"/>
  <c r="M290" i="9"/>
  <c r="M2840" i="9"/>
  <c r="M598" i="9"/>
  <c r="M2076" i="9"/>
  <c r="M568" i="9"/>
  <c r="M1638" i="9"/>
  <c r="M1919" i="9"/>
  <c r="M1987" i="9"/>
  <c r="M14" i="9"/>
  <c r="M181" i="9"/>
  <c r="M1092" i="9"/>
  <c r="M2742" i="9"/>
  <c r="M18" i="9"/>
  <c r="M1050" i="9"/>
  <c r="M893" i="9"/>
  <c r="M1342" i="9"/>
  <c r="M250" i="9"/>
  <c r="M428" i="9"/>
  <c r="M78" i="9"/>
  <c r="M173" i="9"/>
  <c r="M470" i="9"/>
  <c r="M560" i="9"/>
  <c r="M747" i="9"/>
  <c r="M1925" i="9"/>
  <c r="M2786" i="9"/>
  <c r="M663" i="9"/>
  <c r="M1785" i="9"/>
  <c r="M1313" i="9"/>
  <c r="M2533" i="9"/>
  <c r="M79" i="9"/>
  <c r="M791" i="9"/>
  <c r="M513" i="9"/>
  <c r="M289" i="9"/>
  <c r="M1815" i="9"/>
  <c r="M301" i="9"/>
  <c r="M2803" i="9"/>
  <c r="M443" i="9"/>
  <c r="M723" i="9"/>
  <c r="M1683" i="9"/>
  <c r="M517" i="9"/>
  <c r="M1042" i="9"/>
  <c r="M2612" i="9"/>
  <c r="M172" i="9"/>
  <c r="M2770" i="9"/>
  <c r="M1026" i="9"/>
  <c r="M2228" i="9"/>
  <c r="M271" i="9"/>
  <c r="M1361" i="9"/>
  <c r="M551" i="9"/>
  <c r="M2583" i="9"/>
  <c r="M2758" i="9"/>
  <c r="M1822" i="9"/>
  <c r="M2801" i="9"/>
  <c r="M1316" i="9"/>
  <c r="M236" i="9"/>
  <c r="M288" i="9"/>
  <c r="M1128" i="9"/>
  <c r="M2029" i="9"/>
  <c r="M2620" i="9"/>
  <c r="M1219" i="9"/>
  <c r="M1855" i="9"/>
  <c r="M405" i="9"/>
  <c r="M239" i="9"/>
  <c r="M1887" i="9"/>
  <c r="M1816" i="9"/>
  <c r="M2762" i="9"/>
  <c r="M2217" i="9"/>
  <c r="M2683" i="9"/>
  <c r="M371" i="9"/>
  <c r="M535" i="9"/>
  <c r="M284" i="9"/>
  <c r="M1983" i="9"/>
  <c r="M2382" i="9"/>
  <c r="M691" i="9"/>
  <c r="M504" i="9"/>
  <c r="M519" i="9"/>
  <c r="M901" i="9"/>
  <c r="M1801" i="9"/>
  <c r="M1986" i="9"/>
  <c r="M475" i="9"/>
  <c r="M546" i="9"/>
  <c r="M1777" i="9"/>
  <c r="M2031" i="9"/>
  <c r="M319" i="9"/>
  <c r="M833" i="9"/>
  <c r="M1813" i="9"/>
  <c r="M2855" i="9"/>
  <c r="M854" i="9"/>
  <c r="M749" i="9"/>
  <c r="M1329" i="9"/>
  <c r="M143" i="9"/>
  <c r="M2892" i="9"/>
  <c r="M12" i="9"/>
  <c r="M744" i="9"/>
  <c r="M44" i="9"/>
  <c r="M1523" i="9"/>
  <c r="M1266" i="9"/>
  <c r="M1105" i="9"/>
  <c r="M1978" i="9"/>
  <c r="M2009" i="9"/>
  <c r="M2238" i="9"/>
  <c r="M1204" i="9"/>
  <c r="M2197" i="9"/>
  <c r="M1663" i="9"/>
  <c r="M1029" i="9"/>
  <c r="M1171" i="9"/>
  <c r="M2502" i="9"/>
  <c r="M1521" i="9"/>
  <c r="M567" i="9"/>
  <c r="M2163" i="9"/>
  <c r="M1117" i="9"/>
  <c r="M1086" i="9"/>
  <c r="M1055" i="9"/>
  <c r="M2815" i="9"/>
  <c r="M267" i="9"/>
  <c r="M1103" i="9"/>
  <c r="M1056" i="9"/>
  <c r="M1951" i="9"/>
  <c r="M761" i="9"/>
  <c r="M1825" i="9"/>
  <c r="M1996" i="9"/>
  <c r="M1948" i="9"/>
  <c r="M1264" i="9"/>
  <c r="M2083" i="9"/>
  <c r="M1840" i="9"/>
  <c r="M1909" i="9"/>
  <c r="M609" i="9"/>
  <c r="M485" i="9"/>
  <c r="M564" i="9"/>
  <c r="M2315" i="9"/>
  <c r="M1860" i="9"/>
  <c r="M2816" i="9"/>
  <c r="M1732" i="9"/>
  <c r="M850" i="9"/>
  <c r="M1490" i="9"/>
  <c r="M225" i="9"/>
  <c r="M1834" i="9"/>
  <c r="M1627" i="9"/>
  <c r="M1302" i="9"/>
  <c r="M2731" i="9"/>
  <c r="M1963" i="9"/>
  <c r="M1768" i="9"/>
  <c r="M216" i="9"/>
  <c r="M1243" i="9"/>
  <c r="M31" i="9"/>
  <c r="M2370" i="9"/>
  <c r="M1437" i="9"/>
  <c r="M518" i="9"/>
  <c r="M26" i="9"/>
  <c r="M1921" i="9"/>
  <c r="M1764" i="9"/>
  <c r="M1960" i="9"/>
  <c r="M1106" i="9"/>
  <c r="M2104" i="9"/>
  <c r="M1502" i="9"/>
  <c r="M472" i="9"/>
  <c r="M1516" i="9"/>
  <c r="M1808" i="9"/>
  <c r="M1761" i="9"/>
  <c r="M1998" i="9"/>
  <c r="M165" i="9"/>
  <c r="M2442" i="9"/>
  <c r="M2354" i="9"/>
  <c r="M411" i="9"/>
  <c r="M521" i="9"/>
  <c r="M714" i="9"/>
  <c r="M487" i="9"/>
  <c r="M1713" i="9"/>
  <c r="M818" i="9"/>
  <c r="M566" i="9"/>
  <c r="M1695" i="9"/>
  <c r="M711" i="9"/>
  <c r="M1436" i="9"/>
  <c r="M1751" i="9"/>
  <c r="M1677" i="9"/>
  <c r="M2007" i="9"/>
  <c r="M56" i="9"/>
  <c r="M966" i="9"/>
  <c r="M450" i="9"/>
  <c r="M722" i="9"/>
  <c r="M2479" i="9"/>
  <c r="M1149" i="9"/>
  <c r="M2120" i="9"/>
  <c r="M886" i="9"/>
  <c r="M1771" i="9"/>
  <c r="M550" i="9"/>
  <c r="M1527" i="9"/>
  <c r="M2335" i="9"/>
  <c r="M2710" i="9"/>
  <c r="M931" i="9"/>
  <c r="M1459" i="9"/>
  <c r="M453" i="9"/>
  <c r="M1315" i="9"/>
  <c r="M876" i="9"/>
  <c r="M797" i="9"/>
  <c r="M942" i="9"/>
  <c r="M1882" i="9"/>
  <c r="M1346" i="9"/>
  <c r="M688" i="9"/>
  <c r="M2391" i="9"/>
  <c r="M1594" i="9"/>
  <c r="M2367" i="9"/>
  <c r="M923" i="9"/>
  <c r="M1886" i="9"/>
  <c r="M1203" i="9"/>
  <c r="M445" i="9"/>
  <c r="M141" i="9"/>
  <c r="M625" i="9"/>
  <c r="M1495" i="9"/>
  <c r="M970" i="9"/>
  <c r="M831" i="9"/>
  <c r="M1766" i="9"/>
  <c r="M1625" i="9"/>
  <c r="M404" i="9"/>
  <c r="M2004" i="9"/>
  <c r="M1175" i="9"/>
  <c r="M2274" i="9"/>
  <c r="M1968" i="9"/>
  <c r="M2912" i="9"/>
  <c r="M1637" i="9"/>
  <c r="M1145" i="9"/>
  <c r="M1141" i="9"/>
  <c r="M1628" i="9"/>
  <c r="M1788" i="9"/>
  <c r="M806" i="9"/>
  <c r="M1841" i="9"/>
  <c r="M360" i="9"/>
  <c r="M1419" i="9"/>
  <c r="M2671" i="9"/>
  <c r="M1130" i="9"/>
  <c r="M137" i="9"/>
  <c r="M206" i="9"/>
  <c r="M2015" i="9"/>
  <c r="M927" i="9"/>
  <c r="M937" i="9"/>
  <c r="M2200" i="9"/>
  <c r="M2239" i="9"/>
  <c r="M2818" i="9"/>
  <c r="M1725" i="9"/>
  <c r="M969" i="9"/>
  <c r="M1367" i="9"/>
  <c r="M1716" i="9"/>
  <c r="M27" i="9"/>
  <c r="M1485" i="9"/>
  <c r="M1712" i="9"/>
  <c r="M97" i="9"/>
  <c r="M681" i="9"/>
  <c r="M705" i="9"/>
  <c r="M1853" i="9"/>
  <c r="M1798" i="9"/>
  <c r="M1406" i="9"/>
  <c r="M696" i="9"/>
  <c r="M1856" i="9"/>
  <c r="M1843" i="9"/>
  <c r="M312" i="9"/>
  <c r="M819" i="9"/>
  <c r="M1874" i="9"/>
  <c r="M601" i="9"/>
  <c r="M1933" i="9"/>
  <c r="M2249" i="9"/>
  <c r="M1738" i="9"/>
  <c r="M1758" i="9"/>
  <c r="M1861" i="9"/>
  <c r="M1581" i="9"/>
  <c r="M1176" i="9"/>
  <c r="M1210" i="9"/>
  <c r="M1680" i="9"/>
  <c r="M1132" i="9"/>
  <c r="M2433" i="9"/>
  <c r="M1799" i="9"/>
  <c r="M235" i="9"/>
  <c r="M1207" i="9"/>
  <c r="M1849" i="9"/>
  <c r="M435" i="9"/>
  <c r="M1742" i="9"/>
  <c r="M2668" i="9"/>
  <c r="M53" i="9"/>
  <c r="M1915" i="9"/>
  <c r="M1239" i="9"/>
  <c r="M1335" i="9"/>
  <c r="M1024" i="9"/>
  <c r="M701" i="9"/>
  <c r="M365" i="9"/>
  <c r="M1668" i="9"/>
  <c r="M873" i="9"/>
  <c r="M1969" i="9"/>
  <c r="M147" i="9"/>
  <c r="M1297" i="9"/>
  <c r="M167" i="9"/>
  <c r="M2569" i="9"/>
  <c r="M1435" i="9"/>
  <c r="M2073" i="9"/>
  <c r="M1375" i="9"/>
  <c r="M2677" i="9"/>
  <c r="M1819" i="9"/>
  <c r="M1720" i="9"/>
  <c r="M1530" i="9"/>
  <c r="M2575" i="9"/>
  <c r="M638" i="9"/>
  <c r="M323" i="9"/>
  <c r="M254" i="9"/>
  <c r="M109" i="9"/>
  <c r="M2275" i="9"/>
  <c r="M464" i="9"/>
  <c r="M389" i="9"/>
  <c r="M1824" i="9"/>
  <c r="M447" i="9"/>
  <c r="M1741" i="9"/>
  <c r="M1277" i="9"/>
  <c r="M296" i="9"/>
  <c r="M1943" i="9"/>
  <c r="M2749" i="9"/>
  <c r="M2019" i="9"/>
  <c r="M314" i="9"/>
  <c r="M924" i="9"/>
  <c r="M1125" i="9"/>
  <c r="M2020" i="9"/>
  <c r="L2023" i="9"/>
  <c r="M2641" i="9"/>
  <c r="M2226" i="9"/>
  <c r="M2237" i="9"/>
  <c r="M2300" i="9" l="1"/>
  <c r="M2060" i="9"/>
  <c r="M2619" i="9"/>
  <c r="M2366" i="9"/>
  <c r="M2369" i="9"/>
  <c r="M2836" i="9"/>
  <c r="M2822" i="9"/>
  <c r="M2694" i="9"/>
  <c r="M2590" i="9"/>
  <c r="M2614" i="9"/>
  <c r="M2947" i="9"/>
  <c r="M2162" i="9"/>
  <c r="M2203" i="9"/>
  <c r="M2455" i="9"/>
  <c r="M2905" i="9"/>
  <c r="M2287" i="9"/>
  <c r="M2680" i="9"/>
  <c r="M2340" i="9"/>
  <c r="M2507" i="9"/>
  <c r="M2642" i="9"/>
  <c r="M2545" i="9"/>
  <c r="M2420" i="9"/>
  <c r="M2913" i="9"/>
  <c r="M2582" i="9"/>
  <c r="M2390" i="9"/>
  <c r="M2763" i="9"/>
  <c r="M2079" i="9"/>
  <c r="M2570" i="9"/>
  <c r="M2059" i="9"/>
  <c r="M2639" i="9"/>
  <c r="M2630" i="9"/>
  <c r="M2118" i="9"/>
  <c r="M2837" i="9"/>
  <c r="M2067" i="9"/>
  <c r="M2460" i="9"/>
  <c r="M2028" i="9"/>
  <c r="M2608" i="9"/>
  <c r="M2128" i="9"/>
  <c r="M2631" i="9"/>
  <c r="M2573" i="9"/>
  <c r="M2244" i="9"/>
  <c r="M2189" i="9"/>
  <c r="M2431" i="9"/>
  <c r="M2532" i="9"/>
  <c r="M2414" i="9"/>
  <c r="M2898" i="9"/>
  <c r="M2201" i="9"/>
  <c r="M2215" i="9"/>
  <c r="M2594" i="9"/>
  <c r="M2679" i="9"/>
  <c r="M2049" i="9"/>
  <c r="M2654" i="9"/>
  <c r="M2869" i="9"/>
  <c r="M2577" i="9"/>
  <c r="M2054" i="9"/>
  <c r="M2521" i="9"/>
  <c r="M2263" i="9"/>
  <c r="M2363" i="9"/>
  <c r="M2887" i="9"/>
  <c r="M2618" i="9"/>
  <c r="M2852" i="9"/>
  <c r="M2324" i="9"/>
  <c r="M2512" i="9"/>
  <c r="M2033" i="9"/>
  <c r="M2086" i="9"/>
  <c r="M2095" i="9"/>
  <c r="M2503" i="9"/>
  <c r="M2783" i="9"/>
  <c r="M2571" i="9"/>
  <c r="M2225" i="9"/>
  <c r="M2876" i="9"/>
  <c r="M2744" i="9"/>
  <c r="M2658" i="9"/>
  <c r="M2817" i="9"/>
  <c r="M2821" i="9"/>
  <c r="M2254" i="9"/>
  <c r="M2915" i="9"/>
  <c r="M2161" i="9"/>
  <c r="M2768" i="9"/>
  <c r="M2481" i="9"/>
  <c r="M2678" i="9"/>
  <c r="M2377" i="9"/>
  <c r="M2316" i="9"/>
  <c r="M2294" i="9"/>
  <c r="M2198" i="9"/>
  <c r="M2399" i="9"/>
  <c r="M2726" i="9"/>
  <c r="M2072" i="9"/>
  <c r="M2722" i="9"/>
  <c r="M2751" i="9"/>
  <c r="M2405" i="9"/>
  <c r="M2466" i="9"/>
  <c r="M2318" i="9"/>
  <c r="M2087" i="9"/>
  <c r="M2435" i="9"/>
  <c r="M2747" i="9"/>
  <c r="M2589" i="9"/>
  <c r="M2317" i="9"/>
  <c r="M2832" i="9"/>
  <c r="M2232" i="9"/>
  <c r="M2492" i="9"/>
  <c r="M2561" i="9"/>
  <c r="M2245" i="9"/>
  <c r="M2392" i="9"/>
  <c r="M2787" i="9"/>
  <c r="M2846" i="9"/>
  <c r="M2659" i="9"/>
  <c r="M2791" i="9"/>
  <c r="M2131" i="9"/>
  <c r="M2626" i="9"/>
  <c r="M2796" i="9"/>
  <c r="M2488" i="9"/>
  <c r="M2108" i="9"/>
  <c r="M2438" i="9"/>
  <c r="M2557" i="9"/>
  <c r="M2268" i="9"/>
  <c r="M2527" i="9"/>
  <c r="M2426" i="9"/>
  <c r="M2682" i="9"/>
  <c r="M2196" i="9"/>
  <c r="M2633" i="9"/>
  <c r="M2137" i="9"/>
  <c r="M2386" i="9"/>
  <c r="M2298" i="9"/>
  <c r="M2650" i="9"/>
  <c r="M2142" i="9"/>
  <c r="M2495" i="9"/>
  <c r="M2733" i="9"/>
  <c r="M2874" i="9"/>
  <c r="M2256" i="9"/>
  <c r="M2730" i="9"/>
  <c r="M2661" i="9"/>
  <c r="M2248" i="9"/>
  <c r="M2886" i="9"/>
  <c r="M2027" i="9"/>
  <c r="M2400" i="9"/>
  <c r="M2096" i="9"/>
  <c r="M2732" i="9"/>
  <c r="M2143" i="9"/>
  <c r="M2090" i="9"/>
  <c r="M2498" i="9"/>
  <c r="M2418" i="9"/>
  <c r="M2403" i="9"/>
  <c r="M2781" i="9"/>
  <c r="M2301" i="9"/>
  <c r="M2321" i="9"/>
  <c r="M2384" i="9"/>
  <c r="M2444" i="9"/>
  <c r="M2825" i="9"/>
  <c r="M2842" i="9"/>
  <c r="M2069" i="9"/>
  <c r="M2529" i="9"/>
  <c r="M2560" i="9"/>
  <c r="M2692" i="9"/>
  <c r="M2780" i="9"/>
  <c r="M2461" i="9"/>
  <c r="M2568" i="9"/>
  <c r="M2827" i="9"/>
  <c r="M2644" i="9"/>
  <c r="M2615" i="9"/>
  <c r="M2829" i="9"/>
  <c r="M2292" i="9"/>
  <c r="M2211" i="9"/>
  <c r="M2909" i="9"/>
  <c r="M2833" i="9"/>
  <c r="M2456" i="9"/>
  <c r="M2330" i="9"/>
  <c r="M2632" i="9"/>
  <c r="M2180" i="9"/>
  <c r="M2361" i="9"/>
  <c r="M2853" i="9"/>
  <c r="M2058" i="9"/>
  <c r="M2036" i="9"/>
  <c r="M2475" i="9"/>
  <c r="M2311" i="9"/>
  <c r="M2327" i="9"/>
  <c r="M2511" i="9"/>
  <c r="M2699" i="9"/>
  <c r="M2539" i="9"/>
  <c r="M2745" i="9"/>
  <c r="M2351" i="9"/>
  <c r="M2776" i="9"/>
  <c r="M2580" i="9"/>
  <c r="M2611" i="9"/>
  <c r="M2480" i="9"/>
  <c r="M2489" i="9"/>
  <c r="M2774" i="9"/>
  <c r="M2805" i="9"/>
  <c r="M2388" i="9"/>
  <c r="M2885" i="9"/>
  <c r="M2135" i="9"/>
  <c r="M2467" i="9"/>
  <c r="M2408" i="9"/>
  <c r="M2795" i="9"/>
  <c r="M2052" i="9"/>
  <c r="M2888" i="9"/>
  <c r="M2219" i="9"/>
  <c r="M2596" i="9"/>
  <c r="M2464" i="9"/>
  <c r="M2712" i="9"/>
  <c r="M2306" i="9"/>
  <c r="M2662" i="9"/>
  <c r="M2127" i="9"/>
  <c r="M2285" i="9"/>
  <c r="M2333" i="9"/>
  <c r="M2843" i="9"/>
  <c r="M2353" i="9"/>
  <c r="M2336" i="9"/>
  <c r="M2720" i="9"/>
  <c r="M2246" i="9"/>
  <c r="M2868" i="9"/>
  <c r="M2848" i="9"/>
  <c r="M2572" i="9"/>
  <c r="M2528" i="9"/>
  <c r="M2270" i="9"/>
  <c r="M2469" i="9"/>
  <c r="M2375" i="9"/>
  <c r="M2517" i="9"/>
  <c r="M2152" i="9"/>
  <c r="M2866" i="9"/>
  <c r="M2737" i="9"/>
  <c r="M2224" i="9"/>
  <c r="M2166" i="9"/>
  <c r="M2380" i="9"/>
  <c r="M2138" i="9"/>
  <c r="M2610" i="9"/>
  <c r="M2091" i="9"/>
  <c r="M2308" i="9"/>
  <c r="M2669" i="9"/>
  <c r="M2847" i="9"/>
  <c r="M2487" i="9"/>
  <c r="M2329" i="9"/>
  <c r="M2346" i="9"/>
  <c r="M2160" i="9"/>
  <c r="M2243" i="9"/>
  <c r="M2755" i="9"/>
  <c r="M2655" i="9"/>
  <c r="M2183" i="9"/>
  <c r="M2078" i="9"/>
  <c r="M2440" i="9"/>
  <c r="M2447" i="9"/>
  <c r="M2893" i="9"/>
  <c r="M2436" i="9"/>
  <c r="M2331" i="9"/>
  <c r="M2305" i="9"/>
  <c r="M2767" i="9"/>
  <c r="M2021" i="9"/>
  <c r="M2534" i="9"/>
  <c r="M2765" i="9"/>
  <c r="M2578" i="9"/>
  <c r="M2865" i="9"/>
  <c r="M2362" i="9"/>
  <c r="M2660" i="9"/>
  <c r="M2628" i="9"/>
  <c r="M2293" i="9"/>
  <c r="M2343" i="9"/>
  <c r="M2421" i="9"/>
  <c r="M2439" i="9"/>
  <c r="M2523" i="9"/>
  <c r="M2134" i="9"/>
  <c r="M2192" i="9"/>
  <c r="M2044" i="9"/>
  <c r="M2364" i="9"/>
  <c r="M2879" i="9"/>
  <c r="M2153" i="9"/>
  <c r="M2914" i="9"/>
  <c r="M2093" i="9"/>
  <c r="M2724" i="9"/>
  <c r="M2100" i="9"/>
  <c r="M2647" i="9"/>
  <c r="M2080" i="9"/>
  <c r="M2609" i="9"/>
  <c r="M2483" i="9"/>
  <c r="M2802" i="9"/>
  <c r="M2130" i="9"/>
  <c r="M2875" i="9"/>
  <c r="M2356" i="9"/>
  <c r="M2593" i="9"/>
  <c r="M2148" i="9"/>
  <c r="M2540" i="9"/>
  <c r="M2037" i="9"/>
  <c r="M2206" i="9"/>
  <c r="M2171" i="9"/>
  <c r="M2736" i="9"/>
  <c r="M2873" i="9"/>
  <c r="M2310" i="9"/>
  <c r="M2345" i="9"/>
  <c r="M2824" i="9"/>
  <c r="M2207" i="9"/>
  <c r="M2209" i="9"/>
  <c r="M2250" i="9"/>
  <c r="M2070" i="9"/>
  <c r="M2102" i="9"/>
  <c r="M2053" i="9"/>
  <c r="M2334" i="9"/>
  <c r="M2349" i="9"/>
  <c r="M2412" i="9"/>
  <c r="M2830" i="9"/>
  <c r="M2457" i="9"/>
  <c r="M2214" i="9"/>
  <c r="M2240" i="9"/>
  <c r="M2850" i="9"/>
  <c r="M2603" i="9"/>
  <c r="M2688" i="9"/>
  <c r="M2814" i="9"/>
  <c r="M2474" i="9"/>
  <c r="M2788" i="9"/>
  <c r="M2882" i="9"/>
  <c r="M2424" i="9"/>
  <c r="M2194" i="9"/>
  <c r="M2877" i="9"/>
  <c r="M2856" i="9"/>
  <c r="M2764" i="9"/>
  <c r="M2906" i="9"/>
  <c r="M2740" i="9"/>
  <c r="M2797" i="9"/>
  <c r="M2691" i="9"/>
  <c r="M2445" i="9"/>
  <c r="M2276" i="9"/>
  <c r="M2542" i="9"/>
  <c r="M2185" i="9"/>
  <c r="M2409" i="9"/>
  <c r="M2564" i="9"/>
  <c r="M2307" i="9"/>
  <c r="M2766" i="9"/>
  <c r="M2520" i="9"/>
  <c r="M2210" i="9"/>
  <c r="M2193" i="9"/>
  <c r="M2289" i="9"/>
  <c r="M2844" i="9"/>
  <c r="M2144" i="9"/>
  <c r="M2449" i="9"/>
  <c r="M2652" i="9"/>
  <c r="M2565" i="9"/>
  <c r="M2723" i="9"/>
  <c r="M2566" i="9"/>
  <c r="M2205" i="9"/>
  <c r="M2601" i="9"/>
  <c r="M2155" i="9"/>
  <c r="M2304" i="9"/>
  <c r="M2075" i="9"/>
  <c r="M2030" i="9"/>
  <c r="M2124" i="9"/>
  <c r="M2754" i="9"/>
  <c r="M2288" i="9"/>
  <c r="M2406" i="9"/>
  <c r="M2753" i="9"/>
  <c r="M2858" i="9"/>
  <c r="M2271" i="9"/>
  <c r="M2897" i="9"/>
  <c r="M2427" i="9"/>
  <c r="M2656" i="9"/>
  <c r="M2425" i="9"/>
  <c r="M2111" i="9"/>
  <c r="M2348" i="9"/>
  <c r="M2450" i="9"/>
  <c r="M2025" i="9"/>
  <c r="M2756" i="9"/>
  <c r="M2617" i="9"/>
  <c r="M2657" i="9"/>
  <c r="M2212" i="9"/>
  <c r="M2562" i="9"/>
  <c r="M2895" i="9"/>
  <c r="M2262" i="9"/>
  <c r="M2441" i="9"/>
  <c r="M2908" i="9"/>
  <c r="M2040" i="9"/>
  <c r="M2119" i="9"/>
  <c r="M2253" i="9"/>
  <c r="M2282" i="9"/>
  <c r="M2068" i="9"/>
  <c r="M2506" i="9"/>
  <c r="M2352" i="9"/>
  <c r="M2041" i="9"/>
  <c r="M2649" i="9"/>
  <c r="M2811" i="9"/>
  <c r="M2574" i="9"/>
  <c r="M2648" i="9"/>
  <c r="M2428" i="9"/>
  <c r="M2581" i="9"/>
  <c r="M2690" i="9"/>
  <c r="M2462" i="9"/>
  <c r="M2861" i="9"/>
  <c r="M2591" i="9"/>
  <c r="M2636" i="9"/>
  <c r="M2728" i="9"/>
  <c r="M2558" i="9"/>
  <c r="M2716" i="9"/>
  <c r="M2505" i="9"/>
  <c r="M2567" i="9"/>
  <c r="M2548" i="9"/>
  <c r="M2793" i="9"/>
  <c r="M2670" i="9"/>
  <c r="M2186" i="9"/>
  <c r="M2419" i="9"/>
  <c r="M2154" i="9"/>
  <c r="M2707" i="9"/>
  <c r="M2634" i="9"/>
  <c r="M2522" i="9"/>
  <c r="M2178" i="9"/>
  <c r="M2902" i="9"/>
  <c r="M2089" i="9"/>
  <c r="M2387" i="9"/>
  <c r="M2110" i="9"/>
  <c r="M2472" i="9"/>
  <c r="M2458" i="9"/>
  <c r="M2187" i="9"/>
  <c r="M2116" i="9"/>
  <c r="M2133" i="9"/>
  <c r="M2150" i="9"/>
  <c r="M2752" i="9"/>
  <c r="M2734" i="9"/>
  <c r="M2295" i="9"/>
  <c r="M2071" i="9"/>
  <c r="M2302" i="9"/>
  <c r="M2371" i="9"/>
  <c r="M2114" i="9"/>
  <c r="M2273" i="9"/>
  <c r="M2541" i="9"/>
  <c r="M2771" i="9"/>
  <c r="M2667" i="9"/>
  <c r="M2470" i="9"/>
  <c r="M2032" i="9"/>
  <c r="M2286" i="9"/>
  <c r="M2524" i="9"/>
  <c r="M2706" i="9"/>
  <c r="M2279" i="9"/>
  <c r="M2497" i="9"/>
  <c r="M2115" i="9"/>
  <c r="M2715" i="9"/>
  <c r="M2806" i="9"/>
  <c r="M2465" i="9"/>
  <c r="M2804" i="9"/>
  <c r="M2725" i="9"/>
  <c r="M2546" i="9"/>
  <c r="M2190" i="9"/>
  <c r="M2355" i="9"/>
  <c r="M2261" i="9"/>
  <c r="M2761" i="9"/>
  <c r="M2854" i="9"/>
  <c r="M2165" i="9"/>
  <c r="M2164" i="9"/>
  <c r="M2157" i="9"/>
  <c r="M2544" i="9"/>
  <c r="M2139" i="9"/>
  <c r="M2838" i="9"/>
  <c r="M2191" i="9"/>
  <c r="M2718" i="9"/>
  <c r="M2077" i="9"/>
  <c r="M2600" i="9"/>
  <c r="M2587" i="9"/>
  <c r="M2267" i="9"/>
  <c r="M2422" i="9"/>
  <c r="M2283" i="9"/>
  <c r="M2459" i="9"/>
  <c r="M2416" i="9"/>
  <c r="M2050" i="9"/>
  <c r="M2490" i="9"/>
  <c r="M2494" i="9"/>
  <c r="M2181" i="9"/>
  <c r="M2884" i="9"/>
  <c r="M2849" i="9"/>
  <c r="M2280" i="9"/>
  <c r="M2696" i="9"/>
  <c r="M2538" i="9"/>
  <c r="M2777" i="9"/>
  <c r="M2621" i="9"/>
  <c r="M2516" i="9"/>
  <c r="M2374" i="9"/>
  <c r="M2779" i="9"/>
  <c r="M2645" i="9"/>
  <c r="M2043" i="9"/>
  <c r="M2675" i="9"/>
  <c r="M2486" i="9"/>
  <c r="M2826" i="9"/>
  <c r="M2204" i="9"/>
  <c r="M2607" i="9"/>
  <c r="M2878" i="9"/>
  <c r="M2653" i="9"/>
  <c r="M2446" i="9"/>
  <c r="M2176" i="9"/>
  <c r="M2536" i="9"/>
  <c r="M2525" i="9"/>
  <c r="M2417" i="9"/>
  <c r="M2700" i="9"/>
  <c r="M2537" i="9"/>
  <c r="M2491" i="9"/>
  <c r="M2407" i="9"/>
  <c r="M2112" i="9"/>
  <c r="M2429" i="9"/>
  <c r="M2772" i="9"/>
  <c r="M2350" i="9"/>
  <c r="M2195" i="9"/>
  <c r="M2509" i="9"/>
  <c r="M2122" i="9"/>
  <c r="M2337" i="9"/>
  <c r="M2697" i="9"/>
  <c r="M2319" i="9"/>
  <c r="M2859" i="9"/>
  <c r="M2247" i="9"/>
  <c r="M2910" i="9"/>
  <c r="M2309" i="9"/>
  <c r="M2323" i="9"/>
  <c r="M2320" i="9"/>
  <c r="M2627" i="9"/>
  <c r="M2383" i="9"/>
  <c r="M2411" i="9"/>
  <c r="M2065" i="9"/>
  <c r="M2379" i="9"/>
  <c r="M2518" i="9"/>
  <c r="M2235" i="9"/>
  <c r="M2584" i="9"/>
  <c r="M2704" i="9"/>
  <c r="M2881" i="9"/>
  <c r="M2393" i="9"/>
  <c r="M2477" i="9"/>
  <c r="M2208" i="9"/>
  <c r="M2278" i="9"/>
  <c r="M2042" i="9"/>
  <c r="M2291" i="9"/>
  <c r="M2117" i="9"/>
  <c r="M2132" i="9"/>
  <c r="M2485" i="9"/>
  <c r="M2092" i="9"/>
  <c r="M2851" i="9"/>
  <c r="M2251" i="9"/>
  <c r="M2290" i="9"/>
  <c r="M2216" i="9"/>
  <c r="M2484" i="9"/>
  <c r="M2255" i="9"/>
  <c r="M2864" i="9"/>
  <c r="M2344" i="9"/>
  <c r="M2376" i="9"/>
  <c r="M2074" i="9"/>
  <c r="M2373" i="9"/>
  <c r="M2381" i="9"/>
  <c r="M2158" i="9"/>
  <c r="M2471" i="9"/>
  <c r="M2296" i="9"/>
  <c r="M2347" i="9"/>
  <c r="M2129" i="9"/>
  <c r="M2094" i="9"/>
  <c r="M2576" i="9"/>
  <c r="M2966" i="9"/>
  <c r="M2982" i="9"/>
  <c r="M2823" i="9"/>
  <c r="M2199" i="9"/>
  <c r="M2326" i="9"/>
  <c r="M2907" i="9"/>
  <c r="M3033" i="9"/>
  <c r="M3091" i="9"/>
  <c r="M2468" i="9"/>
  <c r="M2056" i="9"/>
  <c r="M3005" i="9"/>
  <c r="M2674" i="9"/>
  <c r="M2081" i="9"/>
  <c r="M2241" i="9"/>
  <c r="M3010" i="9"/>
  <c r="M2039" i="9"/>
  <c r="M2931" i="9"/>
  <c r="M2741" i="9"/>
  <c r="M2048" i="9"/>
  <c r="M2965" i="9"/>
  <c r="M2623" i="9"/>
  <c r="M3075" i="9"/>
  <c r="M3020" i="9"/>
  <c r="M2996" i="9"/>
  <c r="M2978" i="9"/>
  <c r="M2962" i="9"/>
  <c r="M2943" i="9"/>
  <c r="M2927" i="9"/>
  <c r="M2543" i="9"/>
  <c r="M2182" i="9"/>
  <c r="M2332" i="9"/>
  <c r="M2269" i="9"/>
  <c r="M2151" i="9"/>
  <c r="M2798" i="9"/>
  <c r="M2748" i="9"/>
  <c r="M2227" i="9"/>
  <c r="M2676" i="9"/>
  <c r="M2800" i="9"/>
  <c r="M2705" i="9"/>
  <c r="M2693" i="9"/>
  <c r="M2845" i="9"/>
  <c r="M2062" i="9"/>
  <c r="M2929" i="9"/>
  <c r="M2934" i="9"/>
  <c r="M2107" i="9"/>
  <c r="M2259" i="9"/>
  <c r="M3059" i="9"/>
  <c r="M3014" i="9"/>
  <c r="M2990" i="9"/>
  <c r="M2974" i="9"/>
  <c r="M2958" i="9"/>
  <c r="M2939" i="9"/>
  <c r="M2923" i="9"/>
  <c r="M2175" i="9"/>
  <c r="M2170" i="9"/>
  <c r="M2602" i="9"/>
  <c r="M2899" i="9"/>
  <c r="M2063" i="9"/>
  <c r="M2646" i="9"/>
  <c r="M2423" i="9"/>
  <c r="M2635" i="9"/>
  <c r="M2813" i="9"/>
  <c r="M2637" i="9"/>
  <c r="M2862" i="9"/>
  <c r="M2257" i="9"/>
  <c r="M2140" i="9"/>
  <c r="M2202" i="9"/>
  <c r="M2891" i="9"/>
  <c r="M2055" i="9"/>
  <c r="M2515" i="9"/>
  <c r="M2643" i="9"/>
  <c r="M2322" i="9"/>
  <c r="M2701" i="9"/>
  <c r="M2284" i="9"/>
  <c r="M2061" i="9"/>
  <c r="M2084" i="9"/>
  <c r="M2629" i="9"/>
  <c r="M2556" i="9"/>
  <c r="M2739" i="9"/>
  <c r="M2839" i="9"/>
  <c r="M2082" i="9"/>
  <c r="M2819" i="9"/>
  <c r="M2368" i="9"/>
  <c r="M2784" i="9"/>
  <c r="M2860" i="9"/>
  <c r="M2024" i="9"/>
  <c r="M2835" i="9"/>
  <c r="M2820" i="9"/>
  <c r="M2064" i="9"/>
  <c r="M2066" i="9"/>
  <c r="M2473" i="9"/>
  <c r="M2769" i="9"/>
  <c r="M2430" i="9"/>
  <c r="M2778" i="9"/>
  <c r="M2727" i="9"/>
  <c r="M2434" i="9"/>
  <c r="M2750" i="9"/>
  <c r="M2746" i="9"/>
  <c r="M2585" i="9"/>
  <c r="M2526" i="9"/>
  <c r="M2794" i="9"/>
  <c r="M2738" i="9"/>
  <c r="M3050" i="9"/>
  <c r="M2051" i="9"/>
  <c r="M2799" i="9"/>
  <c r="M3139" i="9"/>
  <c r="M3041" i="9"/>
  <c r="M3008" i="9"/>
  <c r="M2986" i="9"/>
  <c r="M2970" i="9"/>
  <c r="M2955" i="9"/>
  <c r="M2935" i="9"/>
  <c r="M2919" i="9"/>
  <c r="M2785" i="9"/>
  <c r="M2184" i="9"/>
  <c r="M2448" i="9"/>
  <c r="M2870" i="9"/>
  <c r="M2281" i="9"/>
  <c r="M2034" i="9"/>
  <c r="M2911" i="9"/>
  <c r="M2252" i="9"/>
  <c r="M2297" i="9"/>
  <c r="M2230" i="9"/>
  <c r="M2476" i="9"/>
  <c r="M2757" i="9"/>
  <c r="M2871" i="9"/>
  <c r="M2328" i="9"/>
  <c r="M2109" i="9"/>
  <c r="M2234" i="9"/>
  <c r="M2410" i="9"/>
  <c r="M2729" i="9"/>
  <c r="M2172" i="9"/>
  <c r="M2713" i="9"/>
  <c r="M2277" i="9"/>
  <c r="M2454" i="9"/>
  <c r="M2173" i="9"/>
  <c r="M2790" i="9"/>
  <c r="M2681" i="9"/>
  <c r="M2149" i="9"/>
  <c r="M2188" i="9"/>
  <c r="M2229" i="9"/>
  <c r="M2863" i="9"/>
  <c r="M2088" i="9"/>
  <c r="M2105" i="9"/>
  <c r="M2782" i="9"/>
  <c r="M2482" i="9"/>
  <c r="M2103" i="9"/>
  <c r="M2689" i="9"/>
  <c r="M2559" i="9"/>
  <c r="M2213" i="9"/>
  <c r="M2496" i="9"/>
  <c r="M2177" i="9"/>
  <c r="M2179" i="9"/>
  <c r="M2828" i="9"/>
  <c r="M2624" i="9"/>
  <c r="M2717" i="9"/>
  <c r="M2126" i="9"/>
  <c r="M2809" i="9"/>
  <c r="M2702" i="9"/>
  <c r="M2900" i="9"/>
  <c r="M2743" i="9"/>
  <c r="M2834" i="9"/>
  <c r="M2404" i="9"/>
  <c r="M2463" i="9"/>
  <c r="M2121" i="9"/>
  <c r="M2038" i="9"/>
  <c r="M2872" i="9"/>
  <c r="M2901" i="9"/>
  <c r="M2812" i="9"/>
  <c r="M2401" i="9"/>
  <c r="M2857" i="9"/>
  <c r="M2510" i="9"/>
  <c r="M2299" i="9"/>
  <c r="M2260" i="9"/>
  <c r="M2443" i="9"/>
  <c r="M2789" i="9"/>
  <c r="M2339" i="9"/>
  <c r="M2057" i="9"/>
  <c r="M2916" i="9"/>
  <c r="M2563" i="9"/>
  <c r="M2735" i="9"/>
  <c r="M2554" i="9"/>
  <c r="M2894" i="9"/>
  <c r="M2432" i="9"/>
  <c r="M2341" i="9"/>
  <c r="M2616" i="9"/>
  <c r="M2773" i="9"/>
  <c r="M3092" i="9"/>
  <c r="M2622" i="9"/>
  <c r="M2964" i="9"/>
  <c r="M2985" i="9"/>
  <c r="M2312" i="9"/>
  <c r="M2998" i="9"/>
  <c r="M3099" i="9"/>
  <c r="M2508" i="9"/>
  <c r="M2338" i="9"/>
  <c r="M2236" i="9"/>
  <c r="M2493" i="9"/>
  <c r="M2918" i="9"/>
  <c r="M2942" i="9"/>
  <c r="M2969" i="9"/>
  <c r="M2989" i="9"/>
  <c r="M3022" i="9"/>
  <c r="M3060" i="9"/>
  <c r="M3100" i="9"/>
  <c r="M2625" i="9"/>
  <c r="M2941" i="9"/>
  <c r="M2976" i="9"/>
  <c r="M3028" i="9"/>
  <c r="M2035" i="9"/>
  <c r="M3067" i="9"/>
  <c r="M3106" i="9"/>
  <c r="M2218" i="9"/>
  <c r="M2926" i="9"/>
  <c r="M2946" i="9"/>
  <c r="M2973" i="9"/>
  <c r="M2999" i="9"/>
  <c r="M3023" i="9"/>
  <c r="M3068" i="9"/>
  <c r="M3127" i="9"/>
  <c r="M2921" i="9"/>
  <c r="M2945" i="9"/>
  <c r="M2980" i="9"/>
  <c r="M3045" i="9"/>
  <c r="M2719" i="9"/>
  <c r="M2402" i="9"/>
  <c r="M2592" i="9"/>
  <c r="M2385" i="9"/>
  <c r="M2841" i="9"/>
  <c r="M2666" i="9"/>
  <c r="M2930" i="9"/>
  <c r="M2957" i="9"/>
  <c r="M2981" i="9"/>
  <c r="M3004" i="9"/>
  <c r="M3034" i="9"/>
  <c r="M3084" i="9"/>
  <c r="M3143" i="9"/>
  <c r="M2535" i="9"/>
  <c r="M2555" i="9"/>
  <c r="M2136" i="9"/>
  <c r="M2925" i="9"/>
  <c r="M2960" i="9"/>
  <c r="M2995" i="9"/>
  <c r="M3115" i="9"/>
  <c r="M3052" i="9"/>
  <c r="M3131" i="9"/>
  <c r="M3016" i="9"/>
  <c r="M3079" i="9"/>
  <c r="M2123" i="9"/>
  <c r="M3087" i="9"/>
  <c r="M2156" i="9"/>
  <c r="M2113" i="9"/>
  <c r="M3025" i="9"/>
  <c r="M3049" i="9"/>
  <c r="M3083" i="9"/>
  <c r="M3123" i="9"/>
  <c r="M2598" i="9"/>
  <c r="M2085" i="9"/>
  <c r="M2398" i="9"/>
  <c r="M2231" i="9"/>
  <c r="M2810" i="9"/>
  <c r="M2389" i="9"/>
  <c r="M2531" i="9"/>
  <c r="M2714" i="9"/>
  <c r="M2922" i="9"/>
  <c r="M2938" i="9"/>
  <c r="M2961" i="9"/>
  <c r="M2977" i="9"/>
  <c r="M2992" i="9"/>
  <c r="M3017" i="9"/>
  <c r="M3042" i="9"/>
  <c r="M3076" i="9"/>
  <c r="M3111" i="9"/>
  <c r="M2106" i="9"/>
  <c r="M2613" i="9"/>
  <c r="M2651" i="9"/>
  <c r="M2917" i="9"/>
  <c r="M2933" i="9"/>
  <c r="M2949" i="9"/>
  <c r="M2968" i="9"/>
  <c r="M2984" i="9"/>
  <c r="M3006" i="9"/>
  <c r="M3029" i="9"/>
  <c r="M3063" i="9"/>
  <c r="M3095" i="9"/>
  <c r="M3147" i="9"/>
  <c r="M2415" i="9"/>
  <c r="M2365" i="9"/>
  <c r="M2378" i="9"/>
  <c r="M2394" i="9"/>
  <c r="M2937" i="9"/>
  <c r="M2956" i="9"/>
  <c r="M2972" i="9"/>
  <c r="M2988" i="9"/>
  <c r="M3013" i="9"/>
  <c r="M3037" i="9"/>
  <c r="M3071" i="9"/>
  <c r="M3102" i="9"/>
  <c r="M2325" i="9"/>
  <c r="M2595" i="9"/>
  <c r="M2174" i="9"/>
  <c r="M2920" i="9"/>
  <c r="M2924" i="9"/>
  <c r="M2928" i="9"/>
  <c r="M2932" i="9"/>
  <c r="M2936" i="9"/>
  <c r="M2940" i="9"/>
  <c r="M2944" i="9"/>
  <c r="M2963" i="9"/>
  <c r="M2948" i="9"/>
  <c r="M2967" i="9"/>
  <c r="M2983" i="9"/>
  <c r="M2959" i="9"/>
  <c r="M2987" i="9"/>
  <c r="M2971" i="9"/>
  <c r="M2979" i="9"/>
  <c r="M2975" i="9"/>
  <c r="M2991" i="9"/>
  <c r="M2994" i="9"/>
  <c r="M3000" i="9"/>
  <c r="M3009" i="9"/>
  <c r="M3012" i="9"/>
  <c r="M3024" i="9"/>
  <c r="M3018" i="9"/>
  <c r="M3046" i="9"/>
  <c r="M3056" i="9"/>
  <c r="M3080" i="9"/>
  <c r="M3135" i="9"/>
  <c r="M3088" i="9"/>
  <c r="M3119" i="9"/>
  <c r="M3183" i="9"/>
  <c r="M3301" i="9"/>
  <c r="M3216" i="9"/>
  <c r="M3249" i="9"/>
  <c r="M3163" i="9"/>
  <c r="M3195" i="9"/>
  <c r="M3229" i="9"/>
  <c r="M3261" i="9"/>
  <c r="M3315" i="9"/>
  <c r="M3167" i="9"/>
  <c r="M3199" i="9"/>
  <c r="M3234" i="9"/>
  <c r="M3267" i="9"/>
  <c r="M3337" i="9"/>
  <c r="M3179" i="9"/>
  <c r="M3212" i="9"/>
  <c r="M3245" i="9"/>
  <c r="M3285" i="9"/>
  <c r="M3114" i="9"/>
  <c r="M3166" i="9"/>
  <c r="M3215" i="9"/>
  <c r="M3130" i="9"/>
  <c r="M3146" i="9"/>
  <c r="M3236" i="9"/>
  <c r="M3182" i="9"/>
  <c r="M3252" i="9"/>
  <c r="M3198" i="9"/>
  <c r="M3066" i="9"/>
  <c r="M3270" i="9"/>
  <c r="M3284" i="9"/>
  <c r="M3300" i="9"/>
  <c r="M3314" i="9"/>
  <c r="M3336" i="9"/>
  <c r="M3082" i="9"/>
  <c r="M3032" i="9"/>
  <c r="M3098" i="9"/>
  <c r="M3048" i="9"/>
  <c r="M3117" i="9"/>
  <c r="M3133" i="9"/>
  <c r="M3149" i="9"/>
  <c r="M3169" i="9"/>
  <c r="M3235" i="9"/>
  <c r="M3185" i="9"/>
  <c r="M3201" i="9"/>
  <c r="M3218" i="9"/>
  <c r="M3251" i="9"/>
  <c r="M3269" i="9"/>
  <c r="M3287" i="9"/>
  <c r="M3303" i="9"/>
  <c r="M3317" i="9"/>
  <c r="M3345" i="9"/>
  <c r="M2997" i="9"/>
  <c r="M3015" i="9"/>
  <c r="M3031" i="9"/>
  <c r="M3047" i="9"/>
  <c r="M3065" i="9"/>
  <c r="M3081" i="9"/>
  <c r="M3097" i="9"/>
  <c r="M3112" i="9"/>
  <c r="M3128" i="9"/>
  <c r="M3144" i="9"/>
  <c r="M3164" i="9"/>
  <c r="M3180" i="9"/>
  <c r="M3196" i="9"/>
  <c r="M3213" i="9"/>
  <c r="M3250" i="9"/>
  <c r="M3268" i="9"/>
  <c r="M3334" i="9"/>
  <c r="M2952" i="9"/>
  <c r="M3298" i="9"/>
  <c r="M2047" i="9"/>
  <c r="M2514" i="9"/>
  <c r="M3002" i="9"/>
  <c r="M2168" i="9"/>
  <c r="M2360" i="9"/>
  <c r="M2579" i="9"/>
  <c r="M2499" i="9"/>
  <c r="M3265" i="9"/>
  <c r="M3103" i="9"/>
  <c r="M2664" i="9"/>
  <c r="M2604" i="9"/>
  <c r="M2452" i="9"/>
  <c r="M3231" i="9"/>
  <c r="M2145" i="9"/>
  <c r="M2397" i="9"/>
  <c r="M2169" i="9"/>
  <c r="M2950" i="9"/>
  <c r="M2097" i="9"/>
  <c r="M2395" i="9"/>
  <c r="M2685" i="9"/>
  <c r="M2167" i="9"/>
  <c r="M3341" i="9"/>
  <c r="M2023" i="9"/>
  <c r="M3340" i="9"/>
  <c r="M2684" i="9"/>
  <c r="M2358" i="9"/>
  <c r="M3266" i="9"/>
  <c r="M2221" i="9"/>
  <c r="M3281" i="9"/>
  <c r="M2904" i="9"/>
  <c r="M3156" i="9"/>
  <c r="M3351" i="9"/>
  <c r="M3330" i="9"/>
  <c r="M3310" i="9"/>
  <c r="M3294" i="9"/>
  <c r="M3280" i="9"/>
  <c r="M3262" i="9"/>
  <c r="M3246" i="9"/>
  <c r="M3226" i="9"/>
  <c r="M3208" i="9"/>
  <c r="M3192" i="9"/>
  <c r="M3176" i="9"/>
  <c r="M3160" i="9"/>
  <c r="M3140" i="9"/>
  <c r="M3124" i="9"/>
  <c r="M3108" i="9"/>
  <c r="M3093" i="9"/>
  <c r="M3077" i="9"/>
  <c r="M3061" i="9"/>
  <c r="M3043" i="9"/>
  <c r="M3027" i="9"/>
  <c r="M3011" i="9"/>
  <c r="M2993" i="9"/>
  <c r="M3335" i="9"/>
  <c r="M3313" i="9"/>
  <c r="M3299" i="9"/>
  <c r="M3283" i="9"/>
  <c r="M3263" i="9"/>
  <c r="M3247" i="9"/>
  <c r="M3230" i="9"/>
  <c r="M3214" i="9"/>
  <c r="M3197" i="9"/>
  <c r="M3181" i="9"/>
  <c r="M3165" i="9"/>
  <c r="M3145" i="9"/>
  <c r="M3129" i="9"/>
  <c r="M3113" i="9"/>
  <c r="M3094" i="9"/>
  <c r="M3078" i="9"/>
  <c r="M3062" i="9"/>
  <c r="M3044" i="9"/>
  <c r="M3026" i="9"/>
  <c r="M3332" i="9"/>
  <c r="M3312" i="9"/>
  <c r="M3296" i="9"/>
  <c r="M3282" i="9"/>
  <c r="M3264" i="9"/>
  <c r="M3248" i="9"/>
  <c r="M3228" i="9"/>
  <c r="M3210" i="9"/>
  <c r="M3194" i="9"/>
  <c r="M3178" i="9"/>
  <c r="M3162" i="9"/>
  <c r="M3142" i="9"/>
  <c r="M3126" i="9"/>
  <c r="M3110" i="9"/>
  <c r="M3333" i="9"/>
  <c r="M3297" i="9"/>
  <c r="M3279" i="9"/>
  <c r="M2686" i="9"/>
  <c r="M3326" i="9"/>
  <c r="M3053" i="9"/>
  <c r="M2500" i="9"/>
  <c r="M2146" i="9"/>
  <c r="M2265" i="9"/>
  <c r="M2266" i="9"/>
  <c r="M2606" i="9"/>
  <c r="M2222" i="9"/>
  <c r="M3157" i="9"/>
  <c r="M2553" i="9"/>
  <c r="M2313" i="9"/>
  <c r="M2760" i="9"/>
  <c r="M3344" i="9"/>
  <c r="M3233" i="9"/>
  <c r="M3342" i="9"/>
  <c r="M3348" i="9"/>
  <c r="M3320" i="9"/>
  <c r="M3306" i="9"/>
  <c r="M3290" i="9"/>
  <c r="M3276" i="9"/>
  <c r="M3258" i="9"/>
  <c r="M3242" i="9"/>
  <c r="M3223" i="9"/>
  <c r="M3204" i="9"/>
  <c r="M3188" i="9"/>
  <c r="M3172" i="9"/>
  <c r="M3152" i="9"/>
  <c r="M3136" i="9"/>
  <c r="M3120" i="9"/>
  <c r="M3104" i="9"/>
  <c r="M3089" i="9"/>
  <c r="M3073" i="9"/>
  <c r="M3057" i="9"/>
  <c r="M3039" i="9"/>
  <c r="M3021" i="9"/>
  <c r="M3007" i="9"/>
  <c r="M3353" i="9"/>
  <c r="M3331" i="9"/>
  <c r="M3311" i="9"/>
  <c r="M3295" i="9"/>
  <c r="M3277" i="9"/>
  <c r="M3259" i="9"/>
  <c r="M3243" i="9"/>
  <c r="M3227" i="9"/>
  <c r="M3209" i="9"/>
  <c r="M3193" i="9"/>
  <c r="M3177" i="9"/>
  <c r="M3161" i="9"/>
  <c r="M3141" i="9"/>
  <c r="M3125" i="9"/>
  <c r="M3109" i="9"/>
  <c r="M3090" i="9"/>
  <c r="M3074" i="9"/>
  <c r="M3058" i="9"/>
  <c r="M3040" i="9"/>
  <c r="M3350" i="9"/>
  <c r="M3328" i="9"/>
  <c r="M3308" i="9"/>
  <c r="M3292" i="9"/>
  <c r="M3278" i="9"/>
  <c r="M3260" i="9"/>
  <c r="M3244" i="9"/>
  <c r="M3211" i="9"/>
  <c r="M3206" i="9"/>
  <c r="M3190" i="9"/>
  <c r="M3174" i="9"/>
  <c r="M3154" i="9"/>
  <c r="M3138" i="9"/>
  <c r="M3122" i="9"/>
  <c r="M3352" i="9"/>
  <c r="M3329" i="9"/>
  <c r="M3309" i="9"/>
  <c r="M3293" i="9"/>
  <c r="M3275" i="9"/>
  <c r="M3257" i="9"/>
  <c r="M3241" i="9"/>
  <c r="M3224" i="9"/>
  <c r="M3207" i="9"/>
  <c r="M3191" i="9"/>
  <c r="M3175" i="9"/>
  <c r="M3155" i="9"/>
  <c r="M3107" i="9"/>
  <c r="M3072" i="9"/>
  <c r="M3038" i="9"/>
  <c r="M2045" i="9"/>
  <c r="M2453" i="9"/>
  <c r="M3343" i="9"/>
  <c r="M2046" i="9"/>
  <c r="M3324" i="9"/>
  <c r="M3003" i="9"/>
  <c r="M2709" i="9"/>
  <c r="M2954" i="9"/>
  <c r="M2759" i="9"/>
  <c r="M2903" i="9"/>
  <c r="M2099" i="9"/>
  <c r="M2223" i="9"/>
  <c r="M2721" i="9"/>
  <c r="M2708" i="9"/>
  <c r="M2807" i="9"/>
  <c r="M3232" i="9"/>
  <c r="M3338" i="9"/>
  <c r="M3316" i="9"/>
  <c r="M3302" i="9"/>
  <c r="M3286" i="9"/>
  <c r="M3272" i="9"/>
  <c r="M3254" i="9"/>
  <c r="M3238" i="9"/>
  <c r="M3217" i="9"/>
  <c r="M3200" i="9"/>
  <c r="M3184" i="9"/>
  <c r="M3168" i="9"/>
  <c r="M3148" i="9"/>
  <c r="M3132" i="9"/>
  <c r="M3116" i="9"/>
  <c r="M3101" i="9"/>
  <c r="M3085" i="9"/>
  <c r="M3069" i="9"/>
  <c r="M3051" i="9"/>
  <c r="M3035" i="9"/>
  <c r="M3019" i="9"/>
  <c r="M3001" i="9"/>
  <c r="M3349" i="9"/>
  <c r="M3321" i="9"/>
  <c r="M3307" i="9"/>
  <c r="M3291" i="9"/>
  <c r="M3273" i="9"/>
  <c r="M3255" i="9"/>
  <c r="M3239" i="9"/>
  <c r="M3225" i="9"/>
  <c r="M3205" i="9"/>
  <c r="M3189" i="9"/>
  <c r="M3173" i="9"/>
  <c r="M3153" i="9"/>
  <c r="M3137" i="9"/>
  <c r="M3121" i="9"/>
  <c r="M3105" i="9"/>
  <c r="M3086" i="9"/>
  <c r="M3070" i="9"/>
  <c r="M3055" i="9"/>
  <c r="M3036" i="9"/>
  <c r="M3347" i="9"/>
  <c r="M3318" i="9"/>
  <c r="M3304" i="9"/>
  <c r="M3288" i="9"/>
  <c r="M3274" i="9"/>
  <c r="M3256" i="9"/>
  <c r="M3240" i="9"/>
  <c r="M3222" i="9"/>
  <c r="M3202" i="9"/>
  <c r="M3186" i="9"/>
  <c r="M3170" i="9"/>
  <c r="M3150" i="9"/>
  <c r="M3134" i="9"/>
  <c r="M3118" i="9"/>
  <c r="M3346" i="9"/>
  <c r="M3319" i="9"/>
  <c r="M3305" i="9"/>
  <c r="M3289" i="9"/>
  <c r="M3271" i="9"/>
  <c r="M3253" i="9"/>
  <c r="M3237" i="9"/>
  <c r="M3219" i="9"/>
  <c r="M3203" i="9"/>
  <c r="M3187" i="9"/>
  <c r="M3171" i="9"/>
  <c r="M3151" i="9"/>
  <c r="M3096" i="9"/>
  <c r="M3064" i="9"/>
  <c r="M3030" i="9"/>
  <c r="M3158" i="9"/>
  <c r="M2264" i="9"/>
  <c r="M2552" i="9"/>
  <c r="M2951" i="9"/>
  <c r="M2605" i="9"/>
  <c r="M2551" i="9"/>
  <c r="M2953" i="9"/>
  <c r="M2147" i="9"/>
  <c r="M2549" i="9"/>
  <c r="M3323" i="9"/>
  <c r="M2396" i="9"/>
  <c r="M2314" i="9"/>
  <c r="M3339" i="9"/>
  <c r="M2665" i="9"/>
  <c r="M3159" i="9"/>
  <c r="M3327" i="9"/>
  <c r="M2357" i="9"/>
  <c r="M2451" i="9"/>
  <c r="M2413" i="9"/>
  <c r="M2022" i="9"/>
  <c r="M3322" i="9"/>
  <c r="M2359" i="9"/>
  <c r="M2098" i="9"/>
  <c r="M3220" i="9"/>
  <c r="M2663" i="9"/>
  <c r="M3221" i="9"/>
  <c r="M3325" i="9"/>
  <c r="M2550" i="9"/>
  <c r="M3054" i="9"/>
  <c r="M2808"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<sst xmlns="http://schemas.openxmlformats.org/spreadsheetml/2006/main" count="9812" uniqueCount="2844">
  <si>
    <t>Day</t>
  </si>
  <si>
    <t>Date</t>
  </si>
  <si>
    <t>Time</t>
  </si>
  <si>
    <t>Subject 1</t>
  </si>
  <si>
    <t>Subject 2</t>
  </si>
  <si>
    <t>Tags</t>
  </si>
  <si>
    <t>Duration</t>
  </si>
  <si>
    <t>Daily total</t>
  </si>
  <si>
    <t>Session total (cum.)</t>
  </si>
  <si>
    <t>MoI</t>
  </si>
  <si>
    <t>AAT</t>
  </si>
  <si>
    <t>AAT daily total</t>
  </si>
  <si>
    <t>AAT session total (cum.)</t>
  </si>
  <si>
    <t>Message to attend the Lords Commissioners</t>
  </si>
  <si>
    <t>Election of a Speaker</t>
  </si>
  <si>
    <t>Suspension</t>
  </si>
  <si>
    <t>Members taking the oath</t>
  </si>
  <si>
    <t>House rose</t>
  </si>
  <si>
    <t>Prayers</t>
  </si>
  <si>
    <t>Message to attend His Majesty; Suspension</t>
  </si>
  <si>
    <t>Speaker's Statement</t>
  </si>
  <si>
    <t>Duties and responsibilities of Members</t>
  </si>
  <si>
    <t>[Misc]</t>
  </si>
  <si>
    <t>Government Motion</t>
  </si>
  <si>
    <t>Temporary Deputy Speakers</t>
  </si>
  <si>
    <t>King's Speech</t>
  </si>
  <si>
    <t>Address</t>
  </si>
  <si>
    <t>[1st day]</t>
  </si>
  <si>
    <t>Speech limit</t>
  </si>
  <si>
    <t>7 minutes (Deputy Speaker Sir Edward Leigh)</t>
  </si>
  <si>
    <t>Adjournment</t>
  </si>
  <si>
    <t>Karin Smyth: Health services in rural areas</t>
  </si>
  <si>
    <t>Urgent Question</t>
  </si>
  <si>
    <t xml:space="preserve">Kevin Hollinrake (asking); The Parliamentary Under-Secretary of State for Business and Trade (Justin Madders) (responding): Post Office Horizon Scandal </t>
  </si>
  <si>
    <t>Business Question</t>
  </si>
  <si>
    <t>Leader of the House</t>
  </si>
  <si>
    <t>Statement</t>
  </si>
  <si>
    <t>The Lord Chancellor and Secretary of State for Justice (Shabana Mahmood): Prison capacity</t>
  </si>
  <si>
    <t>The Secretary of State for Energy Security and Net Zero (Ed Milliband): Clean energy superpower mission</t>
  </si>
  <si>
    <t>Points of Order</t>
  </si>
  <si>
    <t>Mr Gagan Mohindra, Luke Pollard: Members informing members of visits; Dr Kieran Mullan: Prison capacity; Carla Denyer: Misrepresenting Adrian Ramsay</t>
  </si>
  <si>
    <t>[2nd day]</t>
  </si>
  <si>
    <t>David Davis: Adequacy of the Scotland Act 1998</t>
  </si>
  <si>
    <t>The Chancellor of the Duchy of Lancaster (Pat McFadden): Covid-19 Inquiry</t>
  </si>
  <si>
    <t>The Secretary of State for Foreign, Commonwealth and Development Affairs (Mr David Lammy): Israel and Gaza</t>
  </si>
  <si>
    <t>[3rd day]</t>
  </si>
  <si>
    <t>5 minutes (Deputy Speaker Sir Edward Leigh)</t>
  </si>
  <si>
    <t>Behaviour and language of Members in the chamber</t>
  </si>
  <si>
    <t>The Prime Minister (Sir Keir Starmer): NATO and European Political Community Meetings</t>
  </si>
  <si>
    <t xml:space="preserve">The Secretary of State for the Home Department (Yvette Cooper): Border security and asylym </t>
  </si>
  <si>
    <t>The Minister without Portfolio (Ellie Reeves): CrowdStrike IT outage</t>
  </si>
  <si>
    <t>[4th day]</t>
  </si>
  <si>
    <t>5 minutes (Deputy Speaker Dame Siobhain McDonagh)</t>
  </si>
  <si>
    <t>[Division]</t>
  </si>
  <si>
    <t>Public Petition</t>
  </si>
  <si>
    <t>Cat Smith: Water bills in Lancaster and Wyre</t>
  </si>
  <si>
    <t>Jim Shannon: Aerospace industry in Northern Ireland</t>
  </si>
  <si>
    <t>Ballot for the election of Deputy Speakers</t>
  </si>
  <si>
    <t>Questions</t>
  </si>
  <si>
    <t>Health and Social Care</t>
  </si>
  <si>
    <t>Topical Questions</t>
  </si>
  <si>
    <t>[5th day]</t>
  </si>
  <si>
    <t>5 minutes (Deputy Speaker Sir Christopher Chope)</t>
  </si>
  <si>
    <t>Tonia Antoniazzi: Commercial sexual exploitation</t>
  </si>
  <si>
    <t>Fault with the annunciator system</t>
  </si>
  <si>
    <t>Northern Ireland</t>
  </si>
  <si>
    <t xml:space="preserve">The Prime Minister </t>
  </si>
  <si>
    <t>Point of Order</t>
  </si>
  <si>
    <t>James Cleverly: Funding of the Metropolitan police</t>
  </si>
  <si>
    <t>Affirmative Statutory Instrument</t>
  </si>
  <si>
    <t>International Immunities and Privileges</t>
  </si>
  <si>
    <t>General Debate</t>
  </si>
  <si>
    <t>Education and opportunity</t>
  </si>
  <si>
    <t>6 minutes (Deputy Speaker Judith Cummins)</t>
  </si>
  <si>
    <t>Dame Harriet Baldwin: Flood defences in West Worcestershire</t>
  </si>
  <si>
    <t>Cabinet Office</t>
  </si>
  <si>
    <t>Criminal Law</t>
  </si>
  <si>
    <t>Government motion</t>
  </si>
  <si>
    <t>Code of Conduct and Modernisation Committee</t>
  </si>
  <si>
    <t>6 minutes (Deputy Speaker Caroline Nokes)</t>
  </si>
  <si>
    <t>Barry Gardiner: Convention on biological diversity</t>
  </si>
  <si>
    <t>The Paymaster General and Minister for the Cabinet Office (Nick Thomas-Symonds): Infected Blood Inquiry</t>
  </si>
  <si>
    <t>Making Britain a clean energy superpower</t>
  </si>
  <si>
    <t>Munira Wilson: Pharmacy provision in Hampton</t>
  </si>
  <si>
    <t>Home Office</t>
  </si>
  <si>
    <t>Inheritance of public spending</t>
  </si>
  <si>
    <t>Second Reading</t>
  </si>
  <si>
    <t>Passenger Railway Services (Public Ownership) Bill. Committed to a Committee of the whole House</t>
  </si>
  <si>
    <t>Alicia Kearns: Road safety on the A1</t>
  </si>
  <si>
    <t>Tribute to John Tamlyn</t>
  </si>
  <si>
    <t>Foreign, Commonwealth and Development Office</t>
  </si>
  <si>
    <t>Kevin Hollinrake (asking); The Parliamentary Under-Secretary of State for Business and Trade (Justin Madders) (responding): Post Office Horizon</t>
  </si>
  <si>
    <t>The Secretary of State for Housing, Communities and Local Government: Building homes</t>
  </si>
  <si>
    <t>The Secretary of State for Foreign, Commonwealth and Development Affairs (Mr David Lammy): Lebanon</t>
  </si>
  <si>
    <t>Alicia Kearns: Government decision to impose VAT on independent schools</t>
  </si>
  <si>
    <t>Budget Responsibility Bill. Committed to a Committee of the whole House</t>
  </si>
  <si>
    <t>European Scrutiny Committee</t>
  </si>
  <si>
    <t xml:space="preserve">The Secretary of State for the Home Department (Yvette Cooper): Southport incident </t>
  </si>
  <si>
    <t>Sir John Hayes: Mill Field housing development proposals in Market Deeping; Rachael Maskell: Dental health care</t>
  </si>
  <si>
    <t>Sir John Hayes: Food security</t>
  </si>
  <si>
    <t>Ministry of Housing, Communities and Local Government</t>
  </si>
  <si>
    <t>Mr Andrew Mitchell (asking); The Minister of State (Development) (Anneliese Dodds) (responding): Ukraine</t>
  </si>
  <si>
    <t>The Secretary of State for Foreign, Commonwealth and Development Affairs (Mr David Lammy): Middle East update</t>
  </si>
  <si>
    <t>The Secretary of State for the Home Department (Yvette Cooper): Violent disorder</t>
  </si>
  <si>
    <t>The Paymaster General and Minister for the Cabinet Office (Nick Thomas-Symonds): Infected Blood Compensation Scheme</t>
  </si>
  <si>
    <t>Technology in public services</t>
  </si>
  <si>
    <t>Joe Morris: Access to banking services in rural Northumberland</t>
  </si>
  <si>
    <t>Treasury</t>
  </si>
  <si>
    <t>Dame Harriett Baldwin (asking); The Minister of State (Development) (Anneliese Dodds) (responding): Humanitarian and political situation in Sudan</t>
  </si>
  <si>
    <t>Damian Hinds (asking); The Minister of State (Education) (Catherine McKinnell) (responding): Changes to Ofsted reporting</t>
  </si>
  <si>
    <t>The Secretary of State for Energy Security and Net Zero (Ed Milliband): Contracts for Difference Allocation Round 6 Results</t>
  </si>
  <si>
    <t>Kit Malthouse: Main estimates</t>
  </si>
  <si>
    <t>Committee of the whole House</t>
  </si>
  <si>
    <t>Passenger Railway Services (Public Ownership) Bill</t>
  </si>
  <si>
    <t>Third Reading</t>
  </si>
  <si>
    <t>Lisa Smart: Closure of High Lane Post Office</t>
  </si>
  <si>
    <t>Wendy Chamberlain: Potential merits of a cross-Government strategy on unpaid carers</t>
  </si>
  <si>
    <t>Scotland</t>
  </si>
  <si>
    <t>The Prime Minister</t>
  </si>
  <si>
    <t>The Prime Minister (Keir Starmer): Grenfell Tower Inquiry: Phase 2 Report</t>
  </si>
  <si>
    <t>Budget Responsibility Bill</t>
  </si>
  <si>
    <t>Mr Andrew Mitchell: Closure of the police station in Royal Sutton Coldfield</t>
  </si>
  <si>
    <t>Business and Trade</t>
  </si>
  <si>
    <t>Martin Vickers (asking); The Minister for Industry (Sarah Jones) (responding): Future of steel manufacturing in the UK</t>
  </si>
  <si>
    <t>Great British Energy Bill [PBC]</t>
  </si>
  <si>
    <t>[PBC] [Division]</t>
  </si>
  <si>
    <t>Melanie Onn: Rail and road connectivity in northern Lincolnshire</t>
  </si>
  <si>
    <t>Education</t>
  </si>
  <si>
    <t>Victoria Atkins (asking); The Secretary of State for Health and Social Care (Wes Streeting) (responding): Advisers on Government policy on health</t>
  </si>
  <si>
    <t>The Secretary of State for Business and Trade (Jonathan Reynolds): Post Office Horizon redress</t>
  </si>
  <si>
    <t>Election of Chairs of Select Committees</t>
  </si>
  <si>
    <t>The Parliamentary Under-Secretary (Department for Transport) (Simon Lightwood): Bus franchising</t>
  </si>
  <si>
    <t>Gregory Stafford: Meeting with the Secretary of State for Health and Social Care</t>
  </si>
  <si>
    <t>Sanctions</t>
  </si>
  <si>
    <t>Transport</t>
  </si>
  <si>
    <t>Medicines</t>
  </si>
  <si>
    <t>Modernisation Committee</t>
  </si>
  <si>
    <t>Tim Farron: Helme Chase Maternity Unit</t>
  </si>
  <si>
    <t>Andrew George: Availability of housing in Cornwall and the Isles of Scilly</t>
  </si>
  <si>
    <t>Justice</t>
  </si>
  <si>
    <t>The Secretary of State for Defence (John Healey): Ukraine</t>
  </si>
  <si>
    <t>Negative Statutory Instrument</t>
  </si>
  <si>
    <t>Social Security</t>
  </si>
  <si>
    <t>3 minutes (Deputy Speaker Judith Cummins)</t>
  </si>
  <si>
    <t xml:space="preserve">Opposition Day </t>
  </si>
  <si>
    <t>Winter Fuel Payment (1st allotted day)</t>
  </si>
  <si>
    <t>3 minutes (Deputy Speaker Caroline Nokes)</t>
  </si>
  <si>
    <t>Dame Caroline Dinenage: Dynamic ticket pricing</t>
  </si>
  <si>
    <t>Wales</t>
  </si>
  <si>
    <t>The Secretary of State for Business and Trade (Jonathan Reynolds): Port Talbot transition project</t>
  </si>
  <si>
    <t>The Secretary of State for Northern Ireland (Hilary Benn): Public inquiry into the murder of Patrick Finucane</t>
  </si>
  <si>
    <t>Building safety and resilience</t>
  </si>
  <si>
    <t>Dr Rupa Huq: Support for democracy in Bangladesh</t>
  </si>
  <si>
    <t>Tributes to The Reverend Canon Patricia Hillas, the Speaker's Chaplain, and Terry Wiggins MBE, sous chef, and results of election of the Chair of the Scottish Affairs Committee</t>
  </si>
  <si>
    <t>Environment, Food and Rural Affairs</t>
  </si>
  <si>
    <t>Solicitor General</t>
  </si>
  <si>
    <t>David Davis: Provision of trial transcripts to Members</t>
  </si>
  <si>
    <t>The Secretary of State for Health and Social Care (Wes Streeting): Lord Darzi’s Independent Investigation of the National Health Service in 
England</t>
  </si>
  <si>
    <t>Mims Davies: Tone in the Chamber; Sir John Hayes: Ministerial statement on banned weapons</t>
  </si>
  <si>
    <t>Sir David Amess Adjournment Debate</t>
  </si>
  <si>
    <t>Lauren Edwards: Future of the UK Shared Prosperity Fund</t>
  </si>
  <si>
    <t>Appointment of the Speaker's Chaplain</t>
  </si>
  <si>
    <t>Work and Pensions</t>
  </si>
  <si>
    <t>The Prime Minister (Sir Keir Starmer): 7 October anniversary and the Middle East</t>
  </si>
  <si>
    <t>Government policy announcements during the adjournment</t>
  </si>
  <si>
    <t>The Secretary of State for Foreign, Commonwealth and Development Affairs (Mr David Lammy): British Indian Ocean Territory: Negotiations</t>
  </si>
  <si>
    <t>The Secretary of State for Energy Security and Net Zero (Ed Miliband):  Carbon capture, usage and storage</t>
  </si>
  <si>
    <t>Lord Darzi's independent investigation into NHS performance</t>
  </si>
  <si>
    <t>Jon Pearce: First anniversary of the 7 October attacks by Hamas</t>
  </si>
  <si>
    <t>Energy Security and Zet Zero</t>
  </si>
  <si>
    <t>Andrew Mitchell: Arms exports to Israel</t>
  </si>
  <si>
    <t>VAT on independent schools (2nd allotted day)</t>
  </si>
  <si>
    <t>Farming and food security (2nd allotted day)</t>
  </si>
  <si>
    <t>Julia Buckley: The Darwin Oak</t>
  </si>
  <si>
    <t>Charlie Dewhirst: Health services in Bridlington</t>
  </si>
  <si>
    <t>Women and Equalities</t>
  </si>
  <si>
    <t>Alex Burghart (asking); The Secretary of State for Northern Ireland (Hilary Benn) (Responding): Future of Northern Ireland City Deals</t>
  </si>
  <si>
    <t>The Secretary of State for Culture, Media and Sport (Lisa Nandy): Support for the film industry</t>
  </si>
  <si>
    <t>Renters' Rights Bill [PBC]</t>
  </si>
  <si>
    <t>4 minutes (Deputy Speaker Judith Cummins)</t>
  </si>
  <si>
    <t>Adam Jogee: Higher education in Staffordshire</t>
  </si>
  <si>
    <t>Damian Hinds (asking); The Minister of State (Education) (Catherine McKinnell) (responding): Freedom of speech in universities</t>
  </si>
  <si>
    <t>Sport and the performance of Team GB and ParalympicsGB in 2024</t>
  </si>
  <si>
    <t>Mr Will Forster: Cost of rail fares</t>
  </si>
  <si>
    <t>Death of Alex Salmond</t>
  </si>
  <si>
    <t>Defence</t>
  </si>
  <si>
    <t>Tributes to Alex Salmond</t>
  </si>
  <si>
    <t>John Glen (asking); The Minister without Portfolio (Ellie Reeves) (responding): Reporting and acceptance of ministerial gifts and hospitality</t>
  </si>
  <si>
    <t>Andrew Rosindell (asking); The Minister for Development (Anneliese Dodds) (responding): Border and passport checks at the Gibraltar-Spain border</t>
  </si>
  <si>
    <t>The Parliamentary Under-Secretary for Defence (Luke Pollard): Afghan Relocations and Assistance Policy review update</t>
  </si>
  <si>
    <t>Terrorism (Protection of Premises) Bill [PBC]</t>
  </si>
  <si>
    <t xml:space="preserve">[PBC] </t>
  </si>
  <si>
    <t>Speaker's Conference</t>
  </si>
  <si>
    <t>Josh MacAlister: Nuclear industry in Cumbria</t>
  </si>
  <si>
    <t>Andy McDonald (asking); The Minister for Develpment (Anneliese Dodds) (responding):  Gaza and Lebanon</t>
  </si>
  <si>
    <t>House of Lords (Hereditary Peers) Bill. Committed to a Committee of the whole House</t>
  </si>
  <si>
    <t>Wera Hobhouse: Spice-spiked vapes</t>
  </si>
  <si>
    <t>Science, Innovation and Technology</t>
  </si>
  <si>
    <t>Publication of division list</t>
  </si>
  <si>
    <t>Sir Christopher Chope: Publication of division list; Alicia Kearns: Foreign Influence Registration Scheme; Toby Perkins: Science, Innovation and Technology Questions; Mr Mark Francois: Northern Ireland Troubles (Legacy and Reconciliation) Act 2023</t>
  </si>
  <si>
    <t>Presentation of Private Members' Bills</t>
  </si>
  <si>
    <t>Presentation of Bills</t>
  </si>
  <si>
    <t>[PMB]</t>
  </si>
  <si>
    <t>Carer’s Allowance (3rd allotted day)</t>
  </si>
  <si>
    <t>3 minutes (Deputy Speaker Nusrat Ghani)</t>
  </si>
  <si>
    <t>Access to primary healthcare (3rd allotted day)</t>
  </si>
  <si>
    <t>Rachael Maskell: CCTV cameras along river banks in city centres</t>
  </si>
  <si>
    <t>Blake Stephenson: Flooding in Bedfordshire</t>
  </si>
  <si>
    <t>Culture, Media and Sport</t>
  </si>
  <si>
    <t>Church Commissioners and House of Commons Commission</t>
  </si>
  <si>
    <t>The Lord Chancellor and Secretary of State for Justice (Shabana Mahmood): Magistrates' Court sentencing powers and the criminal justice system</t>
  </si>
  <si>
    <t>The Parliamentary Under-Secretary of State for Education (Stephen Morgan): Government's childcare expansion</t>
  </si>
  <si>
    <t>International Investment Summit</t>
  </si>
  <si>
    <t>Laurence Turner: Planning permission and telegraph poles</t>
  </si>
  <si>
    <t>Paul Holmes (asking); The Minister of State (Foreign, Commonwealth and Development Office) (Stephen Doughty) (responding): Immigration arrangements between the UK and St. Helena</t>
  </si>
  <si>
    <t>Employment Rights Bill [PBC]</t>
  </si>
  <si>
    <t>Nomination of Select Committees</t>
  </si>
  <si>
    <t>Chris Vince: Potential impact of the Deregulation Act 2015 on taxi licensing</t>
  </si>
  <si>
    <t>The Lord Chancellor and Secretary of State for Justice (Shabana Mahmood): Sentencing review and prison capacity</t>
  </si>
  <si>
    <t>Commonwealth Parliamentary Association and International Committee of the Red Cross (Status) Bill [Lords] [PBC]</t>
  </si>
  <si>
    <t>[PBC]</t>
  </si>
  <si>
    <t>Simon Hoare: Postal voting at general elections</t>
  </si>
  <si>
    <t>The Secretary of State for Environment, Food and Rural Affairs (Steve Reed): Independent Water Commission</t>
  </si>
  <si>
    <t>The Secretary of State for the Home Department (Yvette Copoer):  Police accountability system</t>
  </si>
  <si>
    <t>Sarah Olney: Members visiting another Member's constituency</t>
  </si>
  <si>
    <t>Payment Scheme</t>
  </si>
  <si>
    <t>Independent Expert Panel</t>
  </si>
  <si>
    <t>Voting by Proxy (Serious long-term illness or injury)</t>
  </si>
  <si>
    <t>Kate Osamor: NatWest bank closure in Edmonton</t>
  </si>
  <si>
    <t>Mr Calvin Bailey: Anti-social behaviour in Leyton and Wanstead constituency</t>
  </si>
  <si>
    <t>Munira Wilson (asking); The Minister for School Standards (Catherine McKinnell) (responding): Support for children and young people with special educational needs</t>
  </si>
  <si>
    <t>Black History Month</t>
  </si>
  <si>
    <t xml:space="preserve">Jerome Mayhew: Fakenham swimming pool </t>
  </si>
  <si>
    <t>Josh Babarinde: Provision of and funding for temporary accommodation</t>
  </si>
  <si>
    <t>Housing, Communities and Local Government</t>
  </si>
  <si>
    <t>Government policy announcements outside the House</t>
  </si>
  <si>
    <t>Sir Iain Duncan Smith (asking); The Secretary of State for Foreign, Commonwealth and Development Affairs (David Lammy) (responding): China: Human rights and sanctions</t>
  </si>
  <si>
    <t>The Secretary of State for Foreign, Commonwealth and Development Affairs (David Lammy): Middle East</t>
  </si>
  <si>
    <t>The Chief Secretary to the Treasury (Darren Jones): Fiscal rules</t>
  </si>
  <si>
    <t>The Minister for Development (Anneliese Dodds): International engagements</t>
  </si>
  <si>
    <t>Remembrance and the contribution of veterans</t>
  </si>
  <si>
    <t xml:space="preserve">Nomination of Select Committees </t>
  </si>
  <si>
    <t>Rebecca Smith: Derriford Emergency Care Centre Plymouth; Noah Law: Dolphin Inn at Grampound; Richard Burgon: Wealth tax in the Autumn Budget</t>
  </si>
  <si>
    <t>Laura Kyrke-Smith: Protections for nature-rich and agricultural land</t>
  </si>
  <si>
    <t>Laura Trott (asking); The Paymaster General and Minister for the Cabinet Office (Nick Thomas-Symonds): Disclosure of Budget policies to the media and the Ministerial Code</t>
  </si>
  <si>
    <t>Mr Andrew Mitchell (asking); The Minister for Development (Anneliese Dodds) (responding): Sudan</t>
  </si>
  <si>
    <t>Yasmin Qureshi (asking); The Minister for Development (Anneliese Dodds) (responding): Knesset legislation on UNRWA</t>
  </si>
  <si>
    <t>Ten minute rule motion</t>
  </si>
  <si>
    <t>Alberto Costa: Microplastic Filters (Washing Machines)</t>
  </si>
  <si>
    <t>Consideration</t>
  </si>
  <si>
    <t>Great British Energy Bill</t>
  </si>
  <si>
    <t>Robbie Moore: Ilkley Lido parking charges</t>
  </si>
  <si>
    <t>Sarah Dyke: World Stroke Day</t>
  </si>
  <si>
    <t>Southport attacks</t>
  </si>
  <si>
    <t>Deputy Speaker's Statement</t>
  </si>
  <si>
    <t>Budget policy announcements</t>
  </si>
  <si>
    <t>Financial Statement and Budget Report</t>
  </si>
  <si>
    <t>Ways and Means</t>
  </si>
  <si>
    <t>Budget resolutions (1st day)</t>
  </si>
  <si>
    <t>7 minutes (Deputy Speaker Judith Cummins)</t>
  </si>
  <si>
    <t>Robbie Moore: Bradford District parking charges</t>
  </si>
  <si>
    <t>Dr Andrew Murrison: Government policy on Western Sahara</t>
  </si>
  <si>
    <t>Retirement of Dr Robin James, Clerk of the Committees on Standards and of Privileges</t>
  </si>
  <si>
    <t>Budget resolutions (2nd day)</t>
  </si>
  <si>
    <t>Oliver Ryan: Implementation of the LGBT Veterans Independent Review</t>
  </si>
  <si>
    <t>Mr Alistair Carmichael (asking); The Minister for Food Security and Rural Affairs (Daniel Zeichner) (responding): Implications of the Autumn Budget 2024 for farming communities</t>
  </si>
  <si>
    <t>The Secretary of State for Education (Bridget Phillipson): Higher Education Reform</t>
  </si>
  <si>
    <t>Mr Mark Francois: Roadworks (regulation)</t>
  </si>
  <si>
    <t>Budget resolutions (3rd day)</t>
  </si>
  <si>
    <t>6 minutes (Deputy Speaker xxxx)</t>
  </si>
  <si>
    <t>Changes to Select Committee membership</t>
  </si>
  <si>
    <t>Jessica Morden: Commemorating the Newport Chartists and Government policies to strengthen 
democracy</t>
  </si>
  <si>
    <t>Jim Shannon (asking); The Parliamentary Under-Secretary of State for Transport (Mike Kane) (responding): Connectivity issues: Late cancellation of flights</t>
  </si>
  <si>
    <t>Munira Wilson: Poly and perfluorinated alkyl substances (guidance)</t>
  </si>
  <si>
    <t>Budget resolutions (4th day)</t>
  </si>
  <si>
    <t>4 minutes (Deputy Speaker Caroline Nokes)</t>
  </si>
  <si>
    <t>Sarah Gibson: NHS dentistry in rural areas</t>
  </si>
  <si>
    <t>Chris Philp (asking); The Minister for Border Security and Asylum (Dame Angela Eagle) (responding): Small boat crossings</t>
  </si>
  <si>
    <t>Personal Statement</t>
  </si>
  <si>
    <t>Lee Anderson: Independent Expert Panel report</t>
  </si>
  <si>
    <t>John McDonnell: Release of Mr Abd el-Fattah; Zarah Sultana: Government response to correspondence</t>
  </si>
  <si>
    <t>Horticultural peat (prohibition of sale)</t>
  </si>
  <si>
    <t>Budget resolutions (5th day)</t>
  </si>
  <si>
    <t>Graeme Downie: Adequacy of the road fuel market</t>
  </si>
  <si>
    <t>James Cartlidge (asking); The Secretary of State for Defence (John Healey) (responding): Defence (2.5% GDP spending commitment)</t>
  </si>
  <si>
    <t>James Cartlidge: Chagos Islands</t>
  </si>
  <si>
    <t>The Secretary of State for Transport (Louise Haigh): Rail performance update</t>
  </si>
  <si>
    <t>Rural affairs</t>
  </si>
  <si>
    <t>Aphra Brandreth: Improving mental health in farming and agricultural communities</t>
  </si>
  <si>
    <t>Claire Coutinho: Energy bills</t>
  </si>
  <si>
    <t>Helen Whately (asking); The Parliamentary Under-Secretary of State for Work and Pensions (Emma Reynolds) (responding): Social Security Advisory Committee</t>
  </si>
  <si>
    <t>The Secretary of State for Culture, Media and Sport (Lisa Nandy): National Youth Strategy</t>
  </si>
  <si>
    <t>Fabian Hamilton: Powers of Attorney</t>
  </si>
  <si>
    <t>Committee of the whole House and Third Reading</t>
  </si>
  <si>
    <t>House of Lords (Hereditary Peers) Bill</t>
  </si>
  <si>
    <t>Ms Julie Minns: Pubs Code and the provision of guest beers</t>
  </si>
  <si>
    <t>Nigel Farage (asking); The Minister of State for Foreign, Commonwealth and Development Office (Stephen Doughty) (responding): Chagos Islands</t>
  </si>
  <si>
    <t>The Parliamentary Under-Secretary of State for Business and Trade (Gareth Thomas): Future of the Post Office</t>
  </si>
  <si>
    <t>Bambos Charalambous: Debt relief (developing countries)</t>
  </si>
  <si>
    <t>Representation of the People</t>
  </si>
  <si>
    <t>Environmental Protection</t>
  </si>
  <si>
    <t>Export and Investment Guarantees</t>
  </si>
  <si>
    <t>Tom Gordon: School transport in North Yorkshire</t>
  </si>
  <si>
    <t>Martin McCluskey: Infant formula regulations</t>
  </si>
  <si>
    <t>David Simmonds (asking); The Minister for Housing and Planning (Matthew Pennycook) (responding): Council tax referendum thresholds</t>
  </si>
  <si>
    <t>Dr Luke Evans (asking); The Minister for Secondary Care (Karin Smyth) (responding): National Insurance contributions: health and social care</t>
  </si>
  <si>
    <t>Bob Blackman: Backbench Business debates; Mr Lee Dillon: Policy statements outside the House</t>
  </si>
  <si>
    <t>Lords Spiritual (Women) Act 2015 (Extension) Bill [Lords]. Committed to a Committee of the whole House</t>
  </si>
  <si>
    <t>Sarah Olney: Impact of aircraft noise on local communities</t>
  </si>
  <si>
    <t>The Secretary of State for Education (Bridget Phillipson): Children's social care</t>
  </si>
  <si>
    <t>The Secretary of State for Transport: (Louise Haigh): Bus funding</t>
  </si>
  <si>
    <t>Absence of the Chancellor of the Exchequer</t>
  </si>
  <si>
    <t>(Tulip Siddiq): Statement: Financial services (Mansion House speech)</t>
  </si>
  <si>
    <t>Armed Forces Commissioner Bill [PBC]</t>
  </si>
  <si>
    <t>Mr Tanmanjeet Singh Desi: Rollout of free breakfast clubs in primary schools</t>
  </si>
  <si>
    <t>Ukraine</t>
  </si>
  <si>
    <t>Dr Caroline Johnson: Response from the Department of Health and Social Care</t>
  </si>
  <si>
    <t>Priti Patel (asking); Minister of State (Development) (Anneliese Dodds) (responding): Jailing of pro-democracy activists in Hong Kong</t>
  </si>
  <si>
    <t>The Secretary of State for Foreign, Commonwealth and Development Affairs (Mr David Lammy): Ukraine: 1,000 days</t>
  </si>
  <si>
    <t>Daniel Francis: Aviation (accessibility)</t>
  </si>
  <si>
    <t>Lords Amendments</t>
  </si>
  <si>
    <t>Infected Blood Inquiry</t>
  </si>
  <si>
    <t>John McDonnell: Release of Mr Abd el-Fattah</t>
  </si>
  <si>
    <t>Tim Roca: Detention of Ryan Cornelius in the UAE</t>
  </si>
  <si>
    <t>Lisa Smart (asking); The Minister for Policing, Fire and Crime Prevention (Dame Diana Johnson) (responding): Police reform</t>
  </si>
  <si>
    <t>Sir Gavin Williamson (asking); The Minister for Border Security and Asylum (Dame Angela Eagle) (responding): Asylum seekers: Hotel accommodation</t>
  </si>
  <si>
    <t>The Secretary of State for Defence (John Healey): Defence programmes</t>
  </si>
  <si>
    <t>Sir Edward Leigh: Terminal illness (relief of pain)</t>
  </si>
  <si>
    <t>Financial Assistance to Ukraine Bill. Committed to a Committee of the whole House</t>
  </si>
  <si>
    <t>Dr Danny Chambers: Future of healthcare in Hampshire</t>
  </si>
  <si>
    <t>Death of a former Member</t>
  </si>
  <si>
    <t>The Prime Minister (Keir Starmer): G20 and COP29 Summits</t>
  </si>
  <si>
    <t>Sub judice (Strategic lawsuits against public participation)</t>
  </si>
  <si>
    <t>Backbench Business</t>
  </si>
  <si>
    <t>Strategic lawsuits against public participation and freedom of speech</t>
  </si>
  <si>
    <t>International Men's Day</t>
  </si>
  <si>
    <t>Sub judice waiver (Cleat Hill gas explosion: Coroner's inquest)</t>
  </si>
  <si>
    <t>Richard Fuller: Impact of the Cleat Hill heat pump incident on residents</t>
  </si>
  <si>
    <t>Tributes to Lord Prescott</t>
  </si>
  <si>
    <t>Priti Patel (asking); The Parliamentary Under-Secretary of State for Fireign, Commonwealth and Development Affairs) (Hamish Falconer) (responding): Israel-Gaza conflict</t>
  </si>
  <si>
    <t>The Secretary of State for Environment, Food and Rural Affairs (Steve Reed): Storm Bert</t>
  </si>
  <si>
    <t>Mary Kelly Foy: Manchester Police treatment of Traveller and Roma shoppers</t>
  </si>
  <si>
    <t>Non-Domestic Rating (Multipliers and Private Schools) Bill [PBC]</t>
  </si>
  <si>
    <t xml:space="preserve"> [PBC] [Division]</t>
  </si>
  <si>
    <t>Grahame Morris: Impact of relocating homeless families outside London</t>
  </si>
  <si>
    <t>Stephen Gethins: Detention of Alaa Abd el-Fattah</t>
  </si>
  <si>
    <t>The Secretary of State for Energy Security and Net Zero (Ed Miliband): COP29</t>
  </si>
  <si>
    <t>The Secretary of State for Work and Pensions (Liz Kendall): Get Britain Working White Paper</t>
  </si>
  <si>
    <t>Brendan O'Hara: Ministerial responses to correspondence on the situation in the Middle East</t>
  </si>
  <si>
    <t>Dame Siobhain McDonagh: Treatment of terminal illness</t>
  </si>
  <si>
    <t>Tobacco and Vapes Bill [PBC]</t>
  </si>
  <si>
    <t>Tonia Antoniazzi: Pimping websites and paying for sex</t>
  </si>
  <si>
    <t>Graeme Downie:  Government funding for improvements to coastal infrastructure in Scotland</t>
  </si>
  <si>
    <t>The Secretary of State for Business and Trade (Jonathan Reynolds): Stellantis Luton update</t>
  </si>
  <si>
    <t>The Minister for Policing, Fire and Crime Prevention (Dame Diana Johnson): Respect orders and anti-social behaviour</t>
  </si>
  <si>
    <t>Mr Gregory Campbell: Northern Ireland Office Questions</t>
  </si>
  <si>
    <t>Jessica Morden: E-scooters (review and awareness)</t>
  </si>
  <si>
    <t>Finance Bill. Committed to a Committee of the whole House</t>
  </si>
  <si>
    <t>Ben Maguire: Sewage discharges in the South West</t>
  </si>
  <si>
    <t>Church Commissioners, House of Commons Commission and Restoration and Renewal Client Board</t>
  </si>
  <si>
    <t>The Minister for Development (Anneliese Dodds): UK leadership on Sudan</t>
  </si>
  <si>
    <t>International status of Taiwan</t>
  </si>
  <si>
    <t>[SO No. 24A]</t>
  </si>
  <si>
    <t>Freedom of religion in Pakistan</t>
  </si>
  <si>
    <t>Dr Simon Opher: The No. 84/85 bus service in South Gloucestershire; Mrs Sharon Hodgson: Pimping websites and paying for sex</t>
  </si>
  <si>
    <t>Mr Peter Bedford: Challenges posed by cross-boundary housing developments</t>
  </si>
  <si>
    <t>Terminally Ill Adults (End of Life) Bill [PBC]</t>
  </si>
  <si>
    <t>[PMB] [PBC] [Division]</t>
  </si>
  <si>
    <t>Animal Welfare (Import of Dogs, Cats and Ferrets) Bill [PBC]</t>
  </si>
  <si>
    <t>[PMB] [PBC]</t>
  </si>
  <si>
    <t>Remaining Orders</t>
  </si>
  <si>
    <t>Zarah Sultana: The national bus fare cap; Jess Asato: Pimping websites and paying for sex</t>
  </si>
  <si>
    <t>Jim Shannon: Membership of the Public Bill Committee on the Terminally Ill Adults (End of Life) Bill</t>
  </si>
  <si>
    <t>Emily Darlington: Tackling violence by men against women and girls</t>
  </si>
  <si>
    <t>James Cartlidge (asking); The Minister for the Armed Forces (Luke Pollard) (responding): Chagos Islands: UK-US defence relationship</t>
  </si>
  <si>
    <t>Barry Gardiner (asking); The Parliamentary Under-Secretary of State for Foreign, Commonwealth and Development Affairs (Catherine West) (responding): Attacks on the Hindu community in Bangladesh</t>
  </si>
  <si>
    <t>The Secretary of State for the Home Department (Yvette Cooper): Net migration and border security</t>
  </si>
  <si>
    <t>The Parliamentary Under-Secretary of State for Foreign, Commonwealth and Development Affairs (Hamish Falconer): Developments in north-west Syria</t>
  </si>
  <si>
    <t>Sammy Wilson: Declaration of interests; Dr Luke Evans: Personal data security concern</t>
  </si>
  <si>
    <t>Waiver of sub judice in relation to motor finances</t>
  </si>
  <si>
    <t>Grenfell Tower Inquiry phase 2 report</t>
  </si>
  <si>
    <t>Dr Zubir Ahmed: Medical aid during conflict</t>
  </si>
  <si>
    <t>Priti Patel (asking); The Parliamentary Under-Secretary of State for Foreign, Commonwealth and Development Affairs (Catherine West) (responding): War in Ukraine</t>
  </si>
  <si>
    <t>Stephen Gethins (asking); The Parliamentary Under-Secretary of State for Foreign, Commonwealth and Development Affairs (Catherine West) (responding): Parliamentary elections in Georgia</t>
  </si>
  <si>
    <t>Sarah Champion (asking); The Minister for Trade Policy and Economic Security (Mr Douglas Alexander) (responding): UK supermarket supply chains and Uyghur forced labour</t>
  </si>
  <si>
    <t>Policy announcements outside the House</t>
  </si>
  <si>
    <t>The Parliamentary Under-Secretary of State for the Home Department (Jess Phillips): Tackling stalking</t>
  </si>
  <si>
    <t>Sarah Olney: Elections (proportional representation)</t>
  </si>
  <si>
    <t>National Insurance Contributions (Secondary Class 1 Contributions) Bill. Committed to a Committee of the whole House</t>
  </si>
  <si>
    <t>Kirsteen Sullivan: Pimping websites and paying for sex</t>
  </si>
  <si>
    <t>Debbie Abrahams: International Day of Persons with Disabilities</t>
  </si>
  <si>
    <t>Stuart Anderson: Requesting that the record be corrected</t>
  </si>
  <si>
    <t>Preet Kaur Gill: Public body ethnicity data (inclusion of Jewish and Sikh categories)</t>
  </si>
  <si>
    <t>UK farming and Inheritance Tax (4th allotted day)</t>
  </si>
  <si>
    <t>5 minutes (Deputy Speaker Nusrat Ghani)</t>
  </si>
  <si>
    <t>Increase in employers' National Insurance contributions (4th allotted day)</t>
  </si>
  <si>
    <t>5 minutes (Deputy Speaker Caroline Nokes)</t>
  </si>
  <si>
    <t>The Secretary of State for Northern Ireland (Hilary Benn): Northern Ireland: Legacy</t>
  </si>
  <si>
    <t>Carolyn Harris: Pimping websites and paying for sex</t>
  </si>
  <si>
    <t>Dave Doogan: End of the Radio Teleswitch Service in rural areas</t>
  </si>
  <si>
    <t>The Chancellor of the Duchy of Lancaster (Pat McFadden): Plan for Change: Milestones for mission-led government</t>
  </si>
  <si>
    <t>Detained British nationals abroad</t>
  </si>
  <si>
    <t>Improving public transport</t>
  </si>
  <si>
    <t>John McDonnell:  Detention of Alaa Abd El-Fattah</t>
  </si>
  <si>
    <t xml:space="preserve">Private Members' Motion </t>
  </si>
  <si>
    <t>That this House sit in private</t>
  </si>
  <si>
    <t>European Union (Withdrawal Arrangements) Bill</t>
  </si>
  <si>
    <t>Tom Gordon: Impact of spray foam insulation on property values and mortgages</t>
  </si>
  <si>
    <t>David Simmonds (asking); The Minister for Housing and Planning (Matthew Pennycook) (responding): Future of planning committees</t>
  </si>
  <si>
    <t>The Secretary of State for Foreign, Commonwealth and Development Affairs (Mr David Lammy): Syria</t>
  </si>
  <si>
    <t>Terrorism (Protection of Premises) Bill</t>
  </si>
  <si>
    <t>Ashley Dalton: Pimping websites and paying for sex</t>
  </si>
  <si>
    <t>Matt Vickers: Government policy on waste and recycling</t>
  </si>
  <si>
    <t>Ben Lake (asking); The Parliamentary Secretary, Cabinet Office (Ms Abena Oppong-Asare) (responding); Government's response to Storm Darragh</t>
  </si>
  <si>
    <t>Adam Dance: Responses to ministerial correspondence and written parliamentary questions</t>
  </si>
  <si>
    <t>Mr Richard Holden: Marriage (prohibited degrees of relationship)</t>
  </si>
  <si>
    <t>Finance Bill</t>
  </si>
  <si>
    <t>Catherine Fookes: Pimping websites and paying for sex</t>
  </si>
  <si>
    <t>Fabian Hamilton: International Human Rights Day</t>
  </si>
  <si>
    <t>The Secretary of State for the Home Department (Yvette Cooper): International collaboration on border security</t>
  </si>
  <si>
    <t>The Secretary of State for Health and Social Care (Wes Streeting): Puberty suppressing hormones</t>
  </si>
  <si>
    <t>Andy Slaughter: Requesting a statement on the Ten Year Prison Capacity Strategy</t>
  </si>
  <si>
    <t>Amanda Martin: Theft of tools of trade (sentencing)</t>
  </si>
  <si>
    <t>Appointment of Members to the Intelligence and Security Committee of Parliament</t>
  </si>
  <si>
    <t>Calum Miller: Nationally Significant Infrastructure Projects and local road networks</t>
  </si>
  <si>
    <t>The Minister for Housing and Planning (Matthew Pennycook): Building the homes we need</t>
  </si>
  <si>
    <t>The Parliamentary Under-Secretary of State for Education (Janet Daby): Outcomes of the qualifications reform review</t>
  </si>
  <si>
    <t>The Parliamentary Under-Secretary of State for Justice (Alex Davies-Jones): 10 year prison capacity strategy and annual statement</t>
  </si>
  <si>
    <t>Lord Etherton's independent review into the treatment of LGBT veterans</t>
  </si>
  <si>
    <t>Pippa Heylings: SEND provision for children and young people with autism and ADHD</t>
  </si>
  <si>
    <t>Sub judice rule</t>
  </si>
  <si>
    <t>Sir Iain Duncan Smith (asking); The Minister for Security (Dan Jarvis) (responding): United Front Work Department</t>
  </si>
  <si>
    <t>The Minister for Local Government and English Devolution (Jim McMahon): English devolution</t>
  </si>
  <si>
    <t>The Parliamentary Under-Secretarty of State for Business and Trade (Justin Madders): Royal Mail takeover</t>
  </si>
  <si>
    <t>Lewis Cocking: Declaration of interest</t>
  </si>
  <si>
    <t>Water (Special Measures) Bill [Lords]</t>
  </si>
  <si>
    <t>4 minutes (Deputy Speaker Nusrat Ghani)</t>
  </si>
  <si>
    <t>Mary Glindon: Court delays and victims of sexual violence</t>
  </si>
  <si>
    <t>The Secretary of State for Work and Pensions (Liz Kendall): Women's state pension age communication: PHSO report</t>
  </si>
  <si>
    <t>Mr Gregory Campbell: Statement on winter fuel allowance; Sir Gavin Williamson: Government response to the PHSO report on women's state pension age</t>
  </si>
  <si>
    <t>Luke Akehurst: Off-road bikes (police powers)</t>
  </si>
  <si>
    <t>National Insurance Contributions (Secondary Class 1 Contributions) Bill</t>
  </si>
  <si>
    <t>Mr Gregory Campbell: BBC Charter Review</t>
  </si>
  <si>
    <t>Priti Patel (asking); The Minister of State, Foreign, Commonwealth and Development Office (Stephen Doughty) (responding): Negotiations on the sovereignty of the British Indian Ocean 
Territory</t>
  </si>
  <si>
    <t>The Minister for Local Government and English Devolution (Jim McMahon): Provisional Local Government Finance Settlement</t>
  </si>
  <si>
    <t>The Minister for Secondary Care (Karin Smyth): Winter preparedness</t>
  </si>
  <si>
    <t>The Minister for Creative Industries, Arts and Tourism (Chris Bryant) (responding): Consultation on Copyright and Artificial Intelligence (AI)</t>
  </si>
  <si>
    <t>The Parliamentary Under-Secretary of State for Business and Trade (Gareth Thomas): Post Office: Update on redress and funding</t>
  </si>
  <si>
    <t>Iqbal Mohamed: Response to ministerial correspondence</t>
  </si>
  <si>
    <t>Gareth Snell: Office of the Whistleblower</t>
  </si>
  <si>
    <t>Lords Spiritual (Women) Act 2015 (Extension) Bill [Lords]</t>
  </si>
  <si>
    <t>Richard Burgon: Internet service providers and dangerous online suicide-related content</t>
  </si>
  <si>
    <t>Tim Farron: Statement on Ofwat water bill announcement</t>
  </si>
  <si>
    <t>Dr Caroline Johnson (asking); The Minister for Secondary Care (Karin Smyth) (responding): Hospice funding</t>
  </si>
  <si>
    <t>The Secretary of State for Business and Trade (Jonathan Reynolds): Harland and Wolff</t>
  </si>
  <si>
    <t>The Minister for the Armed Forces (Luke Pollard): Ukraine</t>
  </si>
  <si>
    <t>The Minister for Development (Anneliese Dodds) (responding): Syria</t>
  </si>
  <si>
    <t>Select Committee Statement</t>
  </si>
  <si>
    <t>Mr Tanmanjeet Singh Desi (on behalf of the Defence Committee): Publication of the First Report from the Defence Committee, Service Accommodation, HC 406</t>
  </si>
  <si>
    <t>Alison Bennett: Correcting the record on funding for hospices</t>
  </si>
  <si>
    <t>Matters to be raised before the forthcoming adjournment</t>
  </si>
  <si>
    <t>Rupert Lowe: Safety of MV Ruby in Great Yarmouth</t>
  </si>
  <si>
    <t>The Secretary of State for Health and Social Care (Wes Streeting): Health and adult social care reform</t>
  </si>
  <si>
    <t>The Parliamentary Under-Secretary of State for Environment, Food and Rural Affairs (Emma Hardy): Flooding</t>
  </si>
  <si>
    <t>The Secretary of State for the Home Department (Yvette Cooper): Child sexual exploitation and abuse</t>
  </si>
  <si>
    <t>Seizing frozen Russian assets to fund Ukraine</t>
  </si>
  <si>
    <t>Backlogs in the NHS</t>
  </si>
  <si>
    <t>Ben Obese-Jecty: Funding for policing in Cambridgeshire</t>
  </si>
  <si>
    <t>Layla Moran (asking); The Parliamentary Under-Secretary of State for Foreign, Commonwealth and Development Affairs (Mr Hamish Falconer) (responding): Situation in northern Gaza</t>
  </si>
  <si>
    <t>Priti Patel (asking); The Parliamentary Under-Secretary of State for Foreign, Commonwealth and Development Affairs (Catherine West) (responding): Hong Kong police rewards for arrests</t>
  </si>
  <si>
    <t>Alex McIntyre: Domestic abuse (safe leave)</t>
  </si>
  <si>
    <t>Crown Estate Bill [Lords] [PBC]</t>
  </si>
  <si>
    <t>Andy MacNae: Prevention-based road safety and community involvement</t>
  </si>
  <si>
    <t>Rupert Lowe: Quantitative easing (prohibition)</t>
  </si>
  <si>
    <t>Children's Wellbeing and Schools Bill [PBC]</t>
  </si>
  <si>
    <t>Nadia Whittome: Statements of fact</t>
  </si>
  <si>
    <t>Manuela Perteghella: Ellen Badger Hospital in-patient beds; Melanie Onn: Grimsby Post Office</t>
  </si>
  <si>
    <t>David Davis: Role of expert witnesses and the trial of Lucy Letby</t>
  </si>
  <si>
    <t>Mel Stride (asking); The Chief Secretary to the Treasury (Darren Jones) (responding): Public borrowing costs</t>
  </si>
  <si>
    <t>Shockat Adam: Definition of Islamophobia</t>
  </si>
  <si>
    <t>Tackling violence against women and girls</t>
  </si>
  <si>
    <t>Ms Stella Creasy: Provision of debt advice services</t>
  </si>
  <si>
    <t>Andrew Bowie (asking); The Parliamentary Under-Secretary of State for Energy Security and Net Zero 
(Michael Shanks) (responding): Gas storage levels</t>
  </si>
  <si>
    <t>Mr Andrew Mitchell (asking); The Minister for Development (Anneliese Dodds) (responding): United States' determination of genocide in Sudan</t>
  </si>
  <si>
    <t>The Secretary of State for Science, Innovation and Technology (Peter Kyle): Publication of the AI Opportunities Action Plan</t>
  </si>
  <si>
    <t>The Minister for Creative Industries, Arts and Tourism (Chris Bryant): Live events ticketing: resale and pricing consultation</t>
  </si>
  <si>
    <t>Mrs Emma Lewell-Buck (on behalf of the Defence Committee):  Publication of the Second Report of the Defence Committee, Developing AI capacity and expertise in UK Defence, HC 590
from the Defence Committee, Service Accommodation, HC 406</t>
  </si>
  <si>
    <t>Hospice and palliative care</t>
  </si>
  <si>
    <t>Alison Bennett: Impact of sixth form college strikes in Sussex on students</t>
  </si>
  <si>
    <t>Robert Jenrick (asking); The Parliamentary Under-Secretary of State for Justice (Sir Nicholas Dakin) (responding): Drones: High security prisons</t>
  </si>
  <si>
    <t>The Chancellor of the Exchequer (Rachel Reeves): UK-China economic and financial dialogue</t>
  </si>
  <si>
    <t>Joe Morris: Community energy (review)</t>
  </si>
  <si>
    <t>Renters' Rights Bill</t>
  </si>
  <si>
    <t>Joy Morrissey: Education provision in south Buckinghamshire</t>
  </si>
  <si>
    <t>Dr Neil Hudson (asking); The Minister for Food Security and Rural Affairs (Daniel Zeichner) (responding): Foot and mouth disease</t>
  </si>
  <si>
    <t>David Simmonds (asking); The Minister for Local Government and English Devolution (Jim McMahon) (responding): Local government reorganisation</t>
  </si>
  <si>
    <t>The Secretary of State for Health and Social Care (Wes Streeting): Health and social care: Winter update</t>
  </si>
  <si>
    <t>The Secretary of State for Education (Bridget Phillipson): Higher education regulatory approach</t>
  </si>
  <si>
    <t>Dr Rupa Huq: APPG for the Commonwealth report</t>
  </si>
  <si>
    <t>James MacCleary: Youth Mobility Scheme (EU countries)</t>
  </si>
  <si>
    <t>Non-Domestic Rating (Multipliers and Private Schools) Bill</t>
  </si>
  <si>
    <t>Gill Furniss: Impact of endometriosis on women in the workplace</t>
  </si>
  <si>
    <t>The Secretary of State for Foreign, Commonwealth and Development Affairs (Mr David Lammy): Middle East</t>
  </si>
  <si>
    <t>The Chancellor of the Duchy of Lancaster (Pat McFadden): Government response to the Covid-19 Inquiry Module 1 Report</t>
  </si>
  <si>
    <t>The Secretary of State for the Home Department (Yvette Cooper): Child sexual exploitation and abuse</t>
  </si>
  <si>
    <t>(Unallotted time): Performance of the Medicines and Healthcare products Regulatory Agency</t>
  </si>
  <si>
    <t>Dr Andrew Murrison: Future of UK air defence</t>
  </si>
  <si>
    <t>New Homes (Solar Generation) Bill</t>
  </si>
  <si>
    <t>Licensing Hours Extensions Bill [PBC]</t>
  </si>
  <si>
    <t>Absent Voting (Elections in Scotland and Wales) Bill [PBC]</t>
  </si>
  <si>
    <t>Fireworks Bill</t>
  </si>
  <si>
    <t>Steff Aquarone: Roughton Post Office</t>
  </si>
  <si>
    <t>Mr Richard Holden: Green belt in Basildon and Billericay constituency</t>
  </si>
  <si>
    <t>The Secretary of State for Foreign, Commonwealth and Development Affairs (Mr David Lammy): UK-Ukraine 100-year partnership</t>
  </si>
  <si>
    <t>The Secretary of State for Health and Social Care (Wes Streeting): New hospital programme review</t>
  </si>
  <si>
    <t>Dame Meg Hillier (on behalf of the Treasury Committee): Publication of the First Report from the Treasury Committee, The Office for Value for Money, HC 521</t>
  </si>
  <si>
    <t>Mr Tanmanjeet Singh Desi (on behalf of the Defence Committee): Publication of the Third Report 
from the Defence Committee, The Global Combat Air 
Programme, HC 598</t>
  </si>
  <si>
    <t>Esther McVey: Removal of minutes on the MHRA website; Kirsty Blackman: Tribute to Denis Law; Robin Swann: Request for a statement on the Stormont brake</t>
  </si>
  <si>
    <t>Impact of food and diet on obesity</t>
  </si>
  <si>
    <t>8 minutes (Deputy Speaker Nusrat Ghani)</t>
  </si>
  <si>
    <t>Connor Naismith: Role of Crewe railway station in transport connectivity</t>
  </si>
  <si>
    <t>David Simmonds (asking); The Parliamentary Under-Secretary of State for Housing, Communities and Local Government (Alex Norris) (responding): Community engagement principles and definitions of extremist organisations</t>
  </si>
  <si>
    <t>Waiver of sub judice rule (Southport attack)</t>
  </si>
  <si>
    <t>The Secretary of State for the Home Department (Yvette Cooper): Southport attack</t>
  </si>
  <si>
    <t>Katie White: Marine Protected Areas (bottom trawling) (England)</t>
  </si>
  <si>
    <t>Armed Forces Commissioner Bill</t>
  </si>
  <si>
    <t>John McDonnell: Release of Mr Alaa Abd el-Fattah; Adrian Ramsay: Correcting the record</t>
  </si>
  <si>
    <t>Mr Calvin Bailey: W12 and W14 bus service in north east London; Ben Goldsborough: Haddiscoe gravel pit application</t>
  </si>
  <si>
    <t>Mark Garnier: Potential merits of a Stourport relief road fund</t>
  </si>
  <si>
    <t>Andrew Griffith (asking); The Parliamentary Under-Secretary of State for Business and Trade (Justin Madders) (responding): Chair of Competition and Markets Authority</t>
  </si>
  <si>
    <t>The Secretary of State for Defence (John Healey): Russian maritime activity and UK response</t>
  </si>
  <si>
    <t>Ms Julie Minns: Elections (accessibility for blind voters)</t>
  </si>
  <si>
    <t>Money resolution</t>
  </si>
  <si>
    <t>Terminally Ill Adults (End of Life) Bill</t>
  </si>
  <si>
    <t>Jim Shannon: Remarks made by another Member</t>
  </si>
  <si>
    <t>Bank Resolution (Recapitalisation) Bill [Lords]</t>
  </si>
  <si>
    <t>David Smith: Access to public services in rural areas</t>
  </si>
  <si>
    <t>Victoria Atkins (asking); The Exchequer Secretary to the Treasury) (James Murray) (responding): OBR forecast: Agricultural and Business Property Relief</t>
  </si>
  <si>
    <t>Helen Grant (asking); The Solicitor General (Lucy Rigby) (responding): Attorney General’s Office: Conflicts of interest</t>
  </si>
  <si>
    <t>The Parliamentary Under-Secretary of State for Energy Security and Net Zero (Miatta Fahnbulleh): Energy Company Obligation 4 and insulation schemes</t>
  </si>
  <si>
    <t>Holocaust Memorial Day</t>
  </si>
  <si>
    <t>Jess Brown-Fuller: County council elections in West Sussex</t>
  </si>
  <si>
    <t>Victoria Collins: Impact of the Autumn Budget 2024 on high street businesses</t>
  </si>
  <si>
    <t>Climate and Nature Bill</t>
  </si>
  <si>
    <t>The Minister for Defence Procurement and Industry (Maria Eagle): Unity contract</t>
  </si>
  <si>
    <t>Climate and Nature Bill [cont.]</t>
  </si>
  <si>
    <t>[PMB] [Division]</t>
  </si>
  <si>
    <t>Gambling Act 2005 (Monetary Limits for Lotteries) Bill</t>
  </si>
  <si>
    <t>David Taylor: Antisocial behaviour in Hertfordshire</t>
  </si>
  <si>
    <t>James Cartlidge (asking); The Minister for the Armed Forces (Luke Pollard) (responding): Government fiscal policy: Impact on defence</t>
  </si>
  <si>
    <t>The Chancellor of the Duchy of Lancaster (Pat McFadden): Storm Éowyn</t>
  </si>
  <si>
    <t>Lewis Cocking: Ministerial accountability to give accurate answers</t>
  </si>
  <si>
    <t>Creative industries</t>
  </si>
  <si>
    <t>Ellie Chowns: Intensive poultry units</t>
  </si>
  <si>
    <t>Saqib Bhatti: A&amp;E services in Solihull Borough</t>
  </si>
  <si>
    <t>Chris Philp (asking); The Minister for Security (Dan Jarvis) (responding): Government's extremism review</t>
  </si>
  <si>
    <t>Siân Berry (asking); The Parliamentary Under-Secretary of State for Transport (Mike Kane) (responding): Government policy on airport expansion</t>
  </si>
  <si>
    <t>The Minister for Development (Anneliese Dodds): Gaza: Humanitarian situation</t>
  </si>
  <si>
    <t>The Secretary of State for Foreign, Commonwealth and Development Affairs (Mr David Lammy): Sudan and eastern Democratic Republic of the Congo</t>
  </si>
  <si>
    <t>Laura Trott: Impact assessment for the Children's Wellbeing and Schools Bill; Mr Gregory Campbell: Storms in Northern Ireland and Scotland; Chris McDonald: Members' use of social media</t>
  </si>
  <si>
    <t>Stephen Flynn: Women’s State Pension age (Ombudsman report and compensation scheme)</t>
  </si>
  <si>
    <t>Tim Farron: Time allocated to the Water (Special Measures) Bill [Lords]</t>
  </si>
  <si>
    <t>Robin Swann: Family farm tax</t>
  </si>
  <si>
    <t>Anneliese Midgley: Pay discrimination against unionised workers in the housing sector</t>
  </si>
  <si>
    <t>The Chief Secretary to the Treasury (Darren Jones): Growing the UK economy</t>
  </si>
  <si>
    <t>Richard Holden: Matters rasied by Parliamentary Private Secretaries</t>
  </si>
  <si>
    <t>Marsha De Cordova: Pavement parking</t>
  </si>
  <si>
    <t>Arbitration Bill [Lords]. Committed to a Committee of the Whole House</t>
  </si>
  <si>
    <t>Charter for Budget Responsibility</t>
  </si>
  <si>
    <t>Welfare Cap</t>
  </si>
  <si>
    <t>Claire Young: Replacement of the A432 Badminton Road M4 overbridge</t>
  </si>
  <si>
    <t>Victoria Atkins (asking); The Minister for Food Security and Rural Affairs (Daniel Zeichner) (responding): Avian influenza</t>
  </si>
  <si>
    <t>Mims Davies (asking); The Minister for Secondary Care (Karin Smyth) (responding): Women’s health strategy</t>
  </si>
  <si>
    <t>Victoria Atkins: Requesting an apology to the House</t>
  </si>
  <si>
    <t>Proportional representation for general elections</t>
  </si>
  <si>
    <t>Future of local Post Office services</t>
  </si>
  <si>
    <t>Luke Akehurst: Chester-le-Street Post Office; Matt Vickers: Free 1-hour parking in Yarm</t>
  </si>
  <si>
    <t>Sally Jameson: Repairs to Doncaster Royal Infirmary</t>
  </si>
  <si>
    <t>Alan Mak (asking); The Minister for Data Protection and Telecoms (Chris Bryant) (responding): AstraZeneca</t>
  </si>
  <si>
    <t>The Minister for School Standards (Catherine McKinnell): School accountability and intervention</t>
  </si>
  <si>
    <t>Wendy Morton: Ministerial responses to correspondence; Dr Caroline Johnson: Ministerial responses to correspondence</t>
  </si>
  <si>
    <t>Public Authorities (Fraud, Error and Recovery) Bill</t>
  </si>
  <si>
    <t>Greg Smith: Energy development proposals in Mid Buckinghamshire constituency</t>
  </si>
  <si>
    <t>The Parliamentary Under-Secretary of State for Health and Social Care (Andrew Gwynne): National cancer plan</t>
  </si>
  <si>
    <t>Will Stone: Road traffic (unlicensed drivers)</t>
  </si>
  <si>
    <t>Social Security; Pensions</t>
  </si>
  <si>
    <t>Caroline Voaden: Birth certification for bereaved parents</t>
  </si>
  <si>
    <t>Waiver of sub judice rule (SEND provision and VAT on private schools)</t>
  </si>
  <si>
    <t>The Secretary of State for Housing, Communities and Local Government (Angela Rayner): English devolution and local government</t>
  </si>
  <si>
    <t>The Minister for Security (Dan Jarvis): Southport update</t>
  </si>
  <si>
    <t>Lee Pitcher: Water safety</t>
  </si>
  <si>
    <t>Police Grant Report (England and Wales) 2025–26 (HC 621)</t>
  </si>
  <si>
    <t>Lisa Smart: Communications infrastructure in Hazel Grove</t>
  </si>
  <si>
    <t>Mark Ferguson: Children's social care in the North East</t>
  </si>
  <si>
    <t>Andy McDonald (asking); The Minister for Develpment (Anneliese Dodds) (responding): Israel and the Occupied Palestinian Territories</t>
  </si>
  <si>
    <t>The Paymaster General and Minister for the Cabinet Office (Nick Thomas-Symonds): UK-EU relations</t>
  </si>
  <si>
    <t>Government support for coalfield communities</t>
  </si>
  <si>
    <t>Financial education</t>
  </si>
  <si>
    <t>Jim Shannon: Government support for the manufacturing and engineering industry in Northern Ireland</t>
  </si>
  <si>
    <t xml:space="preserve">Andrew Bowie (asking); The Parliamentary Under-Secretary of State for Energy Security and Net Zero 
(Michael Shanks) (responding): Rosebank and Jackdaw oil fields </t>
  </si>
  <si>
    <t>The Parliamentary Under-Secretary of State for Energy Security and Net Zero (Michael Shanks): Short-term support for large-scale biomass generation</t>
  </si>
  <si>
    <t>Chris Law: Government definition of genocide</t>
  </si>
  <si>
    <t>Border Security, Asylum and Immigration Bill</t>
  </si>
  <si>
    <t>5 minutes (Deputy Speaker Judith Cummins)</t>
  </si>
  <si>
    <t>Paulette Hamilton: Role of community and third sector organisations in increasing levels of employment</t>
  </si>
  <si>
    <t>David Davis (asking); The Secretary of State for Northern Ireland (Hilary Benn) (responding): Clonoe inquest</t>
  </si>
  <si>
    <t>Dame Harriett Baldwin (asking); The Minister for Trade Policy and Economic Security (Mr Douglas Alexander) (responding): US steel import tariffs</t>
  </si>
  <si>
    <t>Dawn Butler: Nurse (use of title)</t>
  </si>
  <si>
    <t>Water (Special Measures) Bill</t>
  </si>
  <si>
    <t>Arbitration Bill [Lords]</t>
  </si>
  <si>
    <t>Terms and Conditions of Employment</t>
  </si>
  <si>
    <t>Scrutiny of European Statutory Instruments</t>
  </si>
  <si>
    <t>Andrew Rosindell:  Potential closure of Gidea Park Library</t>
  </si>
  <si>
    <t>Dr Danny Chambers: Potential impact of US global public health policy on the UK and international health cooperation</t>
  </si>
  <si>
    <t>Christine Jardine (asking); The Parliamentary Under-Secretary of State for Energy Security and Net Zero (Kerry McCarthy) (responding): Energy infrastructure: Chinese companies</t>
  </si>
  <si>
    <t>The Minister for Security (Dan Jarvis): Prevent learning review</t>
  </si>
  <si>
    <t>Alan Mak: Request that the record be corrected</t>
  </si>
  <si>
    <t>Manuela Perteghella: Political donations</t>
  </si>
  <si>
    <t>Data (Use and Access) Bill [Lords]</t>
  </si>
  <si>
    <t>Helen Hayes: Umana Yana restaurant in Herne Hill; Helena Dollimore: Safety standards in the scaffolding industry</t>
  </si>
  <si>
    <t>Linsey Farnsworth: SEND provision in Derbyshire</t>
  </si>
  <si>
    <t>James Cartlidge (asking); The Minister for Defence Procurement and Industry (Maria Eagle) (responding): Ukraine</t>
  </si>
  <si>
    <t>The Paymaster General and Minister for the Cabinet Office (Nick Thomas-Symonds): Progress on Infected Blood Compensation Scheme</t>
  </si>
  <si>
    <t>Navendu Mishra: Declaration of interest</t>
  </si>
  <si>
    <t>LGBT+ History Month</t>
  </si>
  <si>
    <t>Bambos Charalambous: Respiratory syncytial 
virus vaccine eligibility criteria</t>
  </si>
  <si>
    <t>Dr Neil Shastri-Hurst: Reform of private family law hearings</t>
  </si>
  <si>
    <t>Greg Smith (asking); The Minister for Industry (Sarah Jones) (responding): Plant Oxford site</t>
  </si>
  <si>
    <t>The Secretary of State for Foreign, Commonwealth and Development Affairs (Mr David Lammy): Ukraine: Three years on</t>
  </si>
  <si>
    <t>The Secretary of State for Education (Bridget Phillipson): Breakfast clubs: Early adopters</t>
  </si>
  <si>
    <t>Sir Roger Gale: Petition to the City of London (Markets) Bill</t>
  </si>
  <si>
    <t>Crown Estate Bill [Lords]</t>
  </si>
  <si>
    <t>Simon Hoare: Impact of bank closures in rural areas</t>
  </si>
  <si>
    <t>Redacted text of ministerial statements</t>
  </si>
  <si>
    <t>The Prime Minister (Keir Starmer): Defence and security</t>
  </si>
  <si>
    <t>The Parliamentary Under-Secretary of State for Energy Security and Net Zero (Miatta Fahnbulleh): Warm Home Discount</t>
  </si>
  <si>
    <t>Lee Anderson: Request that the record be corrected; Mr Gregory Campbell: Statement on BBC documentary</t>
  </si>
  <si>
    <t>Jesse Norman: River Wye (cleaning)</t>
  </si>
  <si>
    <t>Institute for Apprenticeships and Technical Education (Transfer of Functions etc) Bill [Lords]</t>
  </si>
  <si>
    <t>Tim Farron: Kendal Post Office</t>
  </si>
  <si>
    <t>Lee Pitcher: Economic contribution of Doncaster Sheffield Airport</t>
  </si>
  <si>
    <t>The Secretary of State for Housing, Communities and Local Government (Angela Rayner): Grenfell Tower Inquiry: Phase 2 report</t>
  </si>
  <si>
    <t>Sarah Coombes: Vehicle registration offences (review)</t>
  </si>
  <si>
    <t>Family businesses (5th allotted day)</t>
  </si>
  <si>
    <t>British Indian Ocean Territory (5th allotted day)</t>
  </si>
  <si>
    <t>Chris Hinchliff: Repairs to Whitebarns Lane in Furneux Pelham</t>
  </si>
  <si>
    <t>Ian Sollom: Child Maintenance Service</t>
  </si>
  <si>
    <t>Church Commissioners, House of Commons Commission and Restoration and Renewal Client Board, Speaker’s Committee on the Electoral Commission</t>
  </si>
  <si>
    <t>Stuart Andrew (asking); The Secretary of State for Culture, Media and Sport (responding): BBC coverage of the situation in Gaza</t>
  </si>
  <si>
    <t>Third anniversary of the war in Ukraine</t>
  </si>
  <si>
    <t>St David’s Day and Welsh affairs</t>
  </si>
  <si>
    <t>Chris Bloore: Economic contribution of non-league football clubs</t>
  </si>
  <si>
    <t>The Prime Minister (Keir Starmer): Ukraine</t>
  </si>
  <si>
    <t xml:space="preserve">Rebecca Smith: Potential closure of Newton Ferrers Pharmacy
</t>
  </si>
  <si>
    <t>Luke Myer: Safeguarding in the Church of England</t>
  </si>
  <si>
    <t>Ellie Chowns (asking); The Parliamentary Under-Secretary of State for Foreign, Commonwealth and Development Affairs (Catherine West) (responding): Gaza</t>
  </si>
  <si>
    <t>Chris Philp (asking); The Minister for Security (Dan Jarvis) (responding): Bounties on Hong Kong democracy activists resident in the UK</t>
  </si>
  <si>
    <t xml:space="preserve">The Minister for Security (Dan Jarvis): Iranian state threats </t>
  </si>
  <si>
    <t>The Parliamentary Under-Secretary of State for Housing, Communities and Local Government (Alex Norris): Plan for neighbourhoods</t>
  </si>
  <si>
    <t>Alistair Strathern: Housing estates</t>
  </si>
  <si>
    <t>Church of Scotland (Lord High Commissioner) Bill</t>
  </si>
  <si>
    <t>Jim Allister: Trade diversion and Windsor Framework Article 16</t>
  </si>
  <si>
    <t>The Lord Chancellor and Secretary of State for Justice (Shabana Mahmood): Courts and Tribunals: Sitting days in the 2025–26 financial year</t>
  </si>
  <si>
    <t>Mr Richard Holden: Ministerial responses to Parliamentary Questions; Yasmin Qureshi: Review into the effects of the drug Primodos; Ellie Chowns: Request that the record be corrected; Jim Shannon: Recording the deaths of Royal Ulster Constabulary police officers within the House</t>
  </si>
  <si>
    <t>Chris Vince: Dentists (indemnity arrangements)</t>
  </si>
  <si>
    <t>Estimates Day</t>
  </si>
  <si>
    <t>(1st allotted day): Department of Health and Social Care</t>
  </si>
  <si>
    <t>(1st allotted day): Foreign, Commonwealth and Development Office</t>
  </si>
  <si>
    <t>(1st allotted day): Department for Business and Trade</t>
  </si>
  <si>
    <t>Imran Hussain: Income threshold for partner and family visas</t>
  </si>
  <si>
    <t>Josh Newbury: Type 1 diabetes with disordered eating service</t>
  </si>
  <si>
    <t>Tribute to Peter Hipkins</t>
  </si>
  <si>
    <t>The Minister for Industry (Sarah Jones): Building the North Sea’s energy future</t>
  </si>
  <si>
    <t>Dr Caroline Johnson: Request that the record be corrected</t>
  </si>
  <si>
    <t>International Women's Day</t>
  </si>
  <si>
    <t>Political finance rules</t>
  </si>
  <si>
    <t>Ben Obese-Jecty: East Park Energy solar farm</t>
  </si>
  <si>
    <t>Dr Kieran Mullan: Geothermal energy</t>
  </si>
  <si>
    <t>Protection of Children (Digital Safety and Data Protection) Bill</t>
  </si>
  <si>
    <t>Space Industry (Indemnities) Bill [PBC]</t>
  </si>
  <si>
    <t>[PBC] [PMB]</t>
  </si>
  <si>
    <t>Green Spaces Bill</t>
  </si>
  <si>
    <t>Mr Mark Francois: Rebuilding of Wickford station</t>
  </si>
  <si>
    <t>Security incident</t>
  </si>
  <si>
    <t>The Parliamentary Under-Secretary of State for Foreign, Commonwealth and Development Affairs (Mr Hamish Falconer): Syria</t>
  </si>
  <si>
    <t>Chris Vince: Correcting the record; Paul Holmes: Response to correspondence</t>
  </si>
  <si>
    <t xml:space="preserve">Crime and Policing Bill </t>
  </si>
  <si>
    <t>Crime and Policing Bill [PBC]</t>
  </si>
  <si>
    <t>Yuan Yang: Reading Football Club</t>
  </si>
  <si>
    <t>Helena Dollimore: Closure of Owens in Hastings and Town Deal funding</t>
  </si>
  <si>
    <t>The Parliamentary Under-Secretary of State for Transport (Mike Kane): North Sea vessel collision</t>
  </si>
  <si>
    <t>David Simmonds: Ensuring that the House is informed first</t>
  </si>
  <si>
    <t>Mr Peter Bedford: Financial education</t>
  </si>
  <si>
    <t>Employment Rights Bill (first day)</t>
  </si>
  <si>
    <t>Alison Hume: Proposed 24-hour adult gaming centre in Whitby</t>
  </si>
  <si>
    <t>Gavin Robinson: European Remembrance Day for Victims of Terrorism and Northern 
Ireland</t>
  </si>
  <si>
    <t>The Minister for Food Security and Rural Affairs (Daniel Zeichner): Sustainable Farming Incentive</t>
  </si>
  <si>
    <t>Victoria Atkins: Requesting that the record be corrected; Dr Marie Tidball: Declaration of interest; Sir John Hayes: Requesting that the record be corrected</t>
  </si>
  <si>
    <t>Liam Conlon: Mother and Baby Institutions Payment Scheme (report)</t>
  </si>
  <si>
    <t>Employment Rights Bill (second day)</t>
  </si>
  <si>
    <t xml:space="preserve">Employment Rights Bill </t>
  </si>
  <si>
    <t>Jonathan Reynolds: Correcting the record</t>
  </si>
  <si>
    <t>Kim Johnson: 40th anniversary of the Swann Report into racism in education</t>
  </si>
  <si>
    <t>The Secretary of State for Health and Social Care (Wes Streeting): NHS England</t>
  </si>
  <si>
    <t>The Parliamentary Under-Secretary of State for Culture, Media and Sport (Stephanie Peacock): 80th anniversaries of Victory in Europe and Victory over Japan</t>
  </si>
  <si>
    <t>Future of farming</t>
  </si>
  <si>
    <t>Mental health support in educational settings</t>
  </si>
  <si>
    <t>Dr Zubir Ahmed: Contribution of Muslims to communities</t>
  </si>
  <si>
    <t>Rare Cancers Bill [PBC]</t>
  </si>
  <si>
    <t>Free School Meals (Automatic Registration of Eligible Children) Bil</t>
  </si>
  <si>
    <t>Greg Smith: Public Health (Control of Disease) Act 1984 (Amendment) Bill</t>
  </si>
  <si>
    <t>Robert Jenrick (asking); The Parliamentary Under-Secretary of State for Justice (Sir Nicholas Dakin) (responding): Sentencing Council guidelines</t>
  </si>
  <si>
    <t>The Secretary of State for Foreign, Commonwealth and Development Affairs (Mr David Lammy): G7</t>
  </si>
  <si>
    <t>Children's Wellbeing and Schools Bill (first day)</t>
  </si>
  <si>
    <t>Josh Babarinde: Domestic abuse offences</t>
  </si>
  <si>
    <t>The Secretary of State for Work and Pensions (Liz Kendall): Welfare reform</t>
  </si>
  <si>
    <t>Rachel Taylor: Freight crime</t>
  </si>
  <si>
    <t>Children's Wellbeing and Schools Bill (second day)</t>
  </si>
  <si>
    <t>Children's Wellbeing and Schools Bill</t>
  </si>
  <si>
    <t>Jim Shannon: Potential merits of making St Patrick's Day a UK bank holiday</t>
  </si>
  <si>
    <t>Sarah Owen: Request that the record be corrected</t>
  </si>
  <si>
    <t>Mr Alistair Carmichael: Food products (market regulation and public procurement)</t>
  </si>
  <si>
    <t>6 minutes (Deputy Speaker Nusrat Ghani)</t>
  </si>
  <si>
    <t xml:space="preserve">Winter Fuel Payment (1st allotted day) </t>
  </si>
  <si>
    <t>Mr Jonathan Brash: Council tax reform</t>
  </si>
  <si>
    <t>The Secretary of State for Foreign, Commonwealth and Development Affairs (Mr David Lammy): Conflict in Gaza</t>
  </si>
  <si>
    <t>Ruth Cadbury (on behalf of the Transport Committee): Publication of the First Report from the Transport Committee, Access denied: rights versus reality in disabled people’s access to transport, HC 770</t>
  </si>
  <si>
    <t>Knife crime amongst children and young people</t>
  </si>
  <si>
    <t>Coastal communities</t>
  </si>
  <si>
    <t>Richard Tice: Face-to-face GP appointments</t>
  </si>
  <si>
    <t>Re-appointment of Dame Elan Closs Stephens as an Electoral Commissioner</t>
  </si>
  <si>
    <t>The Secretary of State for Transport (Heidi Alexander):  Heathrow Airport disruption</t>
  </si>
  <si>
    <t>Ben Obese-Jecty: Notification of Members visiting the constituency</t>
  </si>
  <si>
    <t>Planning and Infrastructure Bill [PBC]</t>
  </si>
  <si>
    <t>[Division] [PBC]</t>
  </si>
  <si>
    <t>Chi Onwurah: Newcastle United Carabao Cup win</t>
  </si>
  <si>
    <t>Jake Richards: Male suicide in Rotherham</t>
  </si>
  <si>
    <t>Chris Philp (asking); The Minister for Border Security and Asylum (Dame Angela Eagle) (responding): Asylum hotels and illegal Channel crossings</t>
  </si>
  <si>
    <t>Victoria Atkins: Request for information on food security checks at the border</t>
  </si>
  <si>
    <t>Luke Murphy: Regulators (growth objective)</t>
  </si>
  <si>
    <t>Non-Domestic Rating (Multipliers and Private Schools) Bill (changed to Non-Domestic Rating (Multipliers) Bill)</t>
  </si>
  <si>
    <t>Tim Farron: Dualling the A66</t>
  </si>
  <si>
    <t>Rachel Gilmour: Veterinary products in waterways</t>
  </si>
  <si>
    <t>The Chancellor of the Exchequer (Rachel Reeves): Spring Statement</t>
  </si>
  <si>
    <t>Anna Gelderd: Cornish language and heritage (education and recognition)</t>
  </si>
  <si>
    <t>Tobacco and Vapes Bill</t>
  </si>
  <si>
    <t>Frank McNally: Resettlement of Ukrainians in Coatbridge</t>
  </si>
  <si>
    <t>Steve Darling (asking); The Minister for Social Security and Disability (Sir Stephen Timms) (responding): Personal Independence Payment changes: Impact on Carers 
Allowance</t>
  </si>
  <si>
    <t>Martin Vickers (asking); The Minister for Industry (Sarah Jones) (responding): Future of Scunthorpe steelworks</t>
  </si>
  <si>
    <t>Siân Berry: Request that the record be corrected</t>
  </si>
  <si>
    <t>St Patrick’s Day and Northern Irish affairs</t>
  </si>
  <si>
    <t>Tenth anniversary of the Modern Slavery Act 2015</t>
  </si>
  <si>
    <t>Alex Mayer: Potential merits of double British Summer Time</t>
  </si>
  <si>
    <t>Water Bill</t>
  </si>
  <si>
    <t>Looked After Children (Distance Placements) Bill</t>
  </si>
  <si>
    <t>Jack Rankin: Potential merits of issuing guidance under the Down Syndrome Act 2022 to local authorities</t>
  </si>
  <si>
    <t>Chris Philp: Correcting the record; Nick Timothy: Asking that the record be corrected</t>
  </si>
  <si>
    <t>Priti Patel (asking); The Minister of State, Foreign, Commonwealth and Development Office (Stephen Doughty) (responding): Bosnia-Herzegovina</t>
  </si>
  <si>
    <t>The Parliamentary Under-Secretary of State for Foreign, Commonwealth and Development Affairs (Catherine West): Myanmar earthquake</t>
  </si>
  <si>
    <t>The Minister for Local Government and English Devolution (Jim McMahon):  Birmingham City Council</t>
  </si>
  <si>
    <t>Agriculture</t>
  </si>
  <si>
    <t>Kate Dearden:  Funding for the Croydon Area Remodelling Scheme and increasing capacity on the Brighton Mainline</t>
  </si>
  <si>
    <t>Sarah Champion: Encouraging the Foreign Secretary to give evidence to the Select Committee</t>
  </si>
  <si>
    <t>Dr Luke Evans (asking); The Minister for Secondary Care (Karin Smyth) (responding): NHS pensions</t>
  </si>
  <si>
    <t>Munira Wilson (asking); The Parliamentary Under-Secretary of State for Education  (Janet Daby) (responding): Adoption and Special Guardianship Support Fund</t>
  </si>
  <si>
    <t>The Lord Chancellor and Secretary of State for Justice (Shabana Mahmood): Sentencing Council Guidelines</t>
  </si>
  <si>
    <t>The Minister for Security (Dan Jarvis): Implementation of the Foreign Influence Registration Scheme</t>
  </si>
  <si>
    <t>Mr Mark Francois: Media reports on a potential military threat to the Chagos islands</t>
  </si>
  <si>
    <t>Dr Ben Spencer: Transport (duty to cooperate)</t>
  </si>
  <si>
    <t>Product Regulation and Metrology Bill [Lords] [PBC]</t>
  </si>
  <si>
    <t>Perran Moon: Trail hunting</t>
  </si>
  <si>
    <t>Visit to Ukraine</t>
  </si>
  <si>
    <t>Priti Patel (asking); The Minister of State, Foreign, Commonwealth and Development Office (Stephen Doughty) (responding): British Indian Ocean Territory negotiations</t>
  </si>
  <si>
    <t>Carla Denyer (asking); The Parliamentary Under-Secretary of State for Foreign, Commonwealth and Development Affairs (Mr Hamish Falconer) (responding): Gaza: Israeli military operations</t>
  </si>
  <si>
    <t>Sam Carling: Notification of a Member visiting the constituency; Ben Obese-Jecty: Notification of a Member visiting the constituency</t>
  </si>
  <si>
    <t>Andrew Pakes: Co-operative housing tenure</t>
  </si>
  <si>
    <t>Infrastructure Planning</t>
  </si>
  <si>
    <t>Retained EU Law Reform</t>
  </si>
  <si>
    <t>Damages</t>
  </si>
  <si>
    <t>Alicia Kearns: Protection of the ceremonial county of Rutland; Jake Richards: Retrospective charges by Yorkshire Water; Steve Darling: Paignton Post Office</t>
  </si>
  <si>
    <t>David Davis: Impact of Clonoe Inquest findings on Government policy</t>
  </si>
  <si>
    <t>Church Commissioners, Restoration and Renewal Client Board, Speaker’s Committee on the Electoral Commission</t>
  </si>
  <si>
    <t>The Secretary of State for Business and Trade (Jonathan Reynolds): UK-US trade and tariffs</t>
  </si>
  <si>
    <t>Florence Esholami (on behalf of the Housing, Communities and Local Government Committee): Publication of the First Report from the Housing, Communities and Local Government Committee, England’s Homeless Children: The crisis in temporary 
accommodation, HC 338</t>
  </si>
  <si>
    <t>Impact of digital platforms on UK democracy</t>
  </si>
  <si>
    <t>Access to sport and PE in schools</t>
  </si>
  <si>
    <t>Tom Gordon: Adoption breakdown</t>
  </si>
  <si>
    <t>Martin Vickers (asking); The Minister for Industry (Sarah Jones) (responding): Scunthorpe Steelworks</t>
  </si>
  <si>
    <t>The Secretary of State for Transport (Heidi Alexander):  Zero Emission Vehicle Mandate</t>
  </si>
  <si>
    <t>The Parliamentary Under-Secretary of State for Foreign, Commonwealth and Development Affairs (Mr Hamish Falconer): Israel: Refusal of entry for UK Parliamentarians</t>
  </si>
  <si>
    <t>Emma Lewell: Notification that a Member was going to raise a matter relating to another constituency; Tahir Ali: Comments on Members' social media</t>
  </si>
  <si>
    <t>Road maintenance</t>
  </si>
  <si>
    <t>Michael Payne: Local authorities and economic growth in the East Midlands</t>
  </si>
  <si>
    <t>Alex Burghart (asking); The Secretary of State for Northern Ireland (Hilary Benn) (Responding): Impact of EU tariffs on the USA on the economy of Northern Ireland</t>
  </si>
  <si>
    <t>The Parliamentary Under-Secretary of State for the Home Department (Jess Phillips): Tackling child sexual abuse</t>
  </si>
  <si>
    <t>The Parliamentary Under-Secretary of State for Business and Trade (Gareth Thomas): Horizon redress and the Post Office</t>
  </si>
  <si>
    <t>Mr Calvin Bailey (on behalf of the Defence Committee): Publication of the Fourth Report from the Defence Committee, The Armed Forces Covenant, HC 572</t>
  </si>
  <si>
    <t>Ms Polly Billington: Energy (social tariff)</t>
  </si>
  <si>
    <t>Potential merits of awarding a posthumous Victoria Cross to Blair Mayne</t>
  </si>
  <si>
    <t>Joy Morrissey: Hospice funding</t>
  </si>
  <si>
    <t>Business Motion</t>
  </si>
  <si>
    <t>Business of the House (Today)</t>
  </si>
  <si>
    <t>Steel Industry (Special Measures) Bill. Committed to a Committee of the whole House</t>
  </si>
  <si>
    <t>Alex Burghart: Opportunity for a vote on a sunset clause</t>
  </si>
  <si>
    <t>Steel Industry (Special Measures) Bill</t>
  </si>
  <si>
    <t>Royal Assent: Steel Industry (Special Measures) Act 2025</t>
  </si>
  <si>
    <t>Kevin Hollinrake (asking); The Minister for Local Government and English Devolution (Jim McMahon) (Responding): Birmingham: Waste Collection</t>
  </si>
  <si>
    <t>The Minister for Women and Equalities 
(Bridget Phillipson): ‘For Women Scotland’ Supreme Court Judgment</t>
  </si>
  <si>
    <t>The Minister for Industry (Sarah Jones): British Steel</t>
  </si>
  <si>
    <t>Victoria Atkins: Lack of Ministerial replies to Members’ correspondence; Laurence Turner: late notice of a constituency visit by another Member; Ben Obese-Jecty: Notification of a Member visiting the constituency</t>
  </si>
  <si>
    <t>Claire Hughes: Littering from Vehicles (Offences)</t>
  </si>
  <si>
    <t>Second reading</t>
  </si>
  <si>
    <t>Sentencing Guidelines (Pre-sentence Reports) Bill</t>
  </si>
  <si>
    <t xml:space="preserve">Speech limit </t>
  </si>
  <si>
    <t>4 minutes</t>
  </si>
  <si>
    <t>Sentencing Guidelines (Pre-sentence Reports) Bill [cont]. Committed to a Committee of the whole House</t>
  </si>
  <si>
    <t>Public petition</t>
  </si>
  <si>
    <t>Ben Goldsborough: Water Quality on the River Yare</t>
  </si>
  <si>
    <t>Adam Jogee: Potential merits of Government support for the Coalfields Regeneration Trust</t>
  </si>
  <si>
    <t>Sir John Hayes: request to provide information to the House</t>
  </si>
  <si>
    <t>Ben Obese-Jecty: Interpersonal abuse and violence against men and boys (strategy)</t>
  </si>
  <si>
    <t>5 minutes (Madam Deputy Speaker)</t>
  </si>
  <si>
    <t>Divisions</t>
  </si>
  <si>
    <t>Jack Rankin: Windsor Post Office</t>
  </si>
  <si>
    <t>Manuela Perteghella: Pension funds</t>
  </si>
  <si>
    <t>Priti Patel (asking); The Minister of State, Foreign, Commonwealth and Development Office (Stephen Doughty)(Responding): Ukraine: London Talks</t>
  </si>
  <si>
    <t>David Mundell (asking); The Parliamentary Under-Secretary of State for Foreign, Commonwealth and Development Affairs (Mr Hamish Falconer) (responding) : London Sudan Conference</t>
  </si>
  <si>
    <t xml:space="preserve">Julie Minns: Flood Preparedness: Carlisle </t>
  </si>
  <si>
    <t>Devolution (Immigration) (Scotland) Bill</t>
  </si>
  <si>
    <t>Mr Mark Francois: Government support for regeneration in Wickford town centre</t>
  </si>
  <si>
    <t/>
  </si>
  <si>
    <t>Alex Sobel (asking); The Minister for Policing and Crime Prevention 
(Dame Diana Johnson) (responding): Headingley incident</t>
  </si>
  <si>
    <t>Chris Philp (asking); The Parliamentary Under-Secretary of State for the Home Department (Jess Phillips) (responding): Child rape gangs</t>
  </si>
  <si>
    <t>Mr Mark Francois: Alleged incitement to murder Members; Alan Gemmell: Putting on record concerns of constituents on local  matter; Gregory Stafford: Noting lack of Government response</t>
  </si>
  <si>
    <t>Football Governance Bill [Lords]</t>
  </si>
  <si>
    <t>4 minute (Madam Deputy Speaker)</t>
  </si>
  <si>
    <t>Afzal Khan: Community health in Manchester Rusholme constituency</t>
  </si>
  <si>
    <t>Gurinder Singh Josan (asking); The Parliamentary Under-Secretary of State for Foreign, Commonwealth and Development Affairs 
(Mr Hamish Falconer)(Responding): India-Pakistan: Increasing tensions over Kashmir</t>
  </si>
  <si>
    <t>Mr Mark Francois (asking); The Minister for Security 
(Dan Jarvis) (responding): Alleged incitement to murder Members</t>
  </si>
  <si>
    <t>The Parliamentary Under-Secretary of State for Foreign, Commonwealth and Development Affairs 
(Mr Hamish Falconer): Palestinian Authority Prime Minister Visit</t>
  </si>
  <si>
    <t>Rosie Wrighting: Maternity Units (Requirement for Bereavement Suite)</t>
  </si>
  <si>
    <t>Division</t>
  </si>
  <si>
    <t>Parliamentary Commissioner for Administration and Health Service Commissioner for England (Appointment)</t>
  </si>
  <si>
    <t>Ben Goldsborough: Allotments in Wymondham; John Lamont: Protection of primitive goat species in the Scottish Borders; Peter Swallow: The future of Acoustic Couch</t>
  </si>
  <si>
    <t xml:space="preserve">Monica Harding: Tackling overstayed boats on the River Thames </t>
  </si>
  <si>
    <t xml:space="preserve">The Secretary of State for Defence (John Healey): UK air strike against Houthi military facility </t>
  </si>
  <si>
    <t>The Parliamentary Under-Secretary of State for Energy Security and Net Zero (Michael Shanks): UK energy grid resilience</t>
  </si>
  <si>
    <t>David Simmonds: Lack of Government response to correspondence</t>
  </si>
  <si>
    <t>Richard Foord: UK-USA Trade Agreements (Parliamentary Scrutiny)</t>
  </si>
  <si>
    <t>David Davis: Reporting on proceedings</t>
  </si>
  <si>
    <t>Licences and licensing</t>
  </si>
  <si>
    <t>Crime and Policing Bill</t>
  </si>
  <si>
    <t>Chi Onwurah: Governmetn support for people in the Occupied Palestinian Territories</t>
  </si>
  <si>
    <t>Gareth Snell (asking); The Minister of State, Department for Energy Security and Net Zero (Sarah Jones) (responding): Energy Prices: Energy-intensive Industries</t>
  </si>
  <si>
    <t>Parkinson’s Awareness Month</t>
  </si>
  <si>
    <t>Prisoners of conscience</t>
  </si>
  <si>
    <t>Tom Tugendhat: Educational administration of Hadlow College</t>
  </si>
  <si>
    <t xml:space="preserve">The Minister for Security 
(Dan Jarvis): Counter terrorism policing arrests </t>
  </si>
  <si>
    <t>The Minister for Trade Policy and Economic Security 
(Mr Douglas Alexander): Trade negotiations: India</t>
  </si>
  <si>
    <t xml:space="preserve">The Parliamentary Under-Secretary of State for Foreign, Commonwealth and Development Affairs 
(Mr Hamish Falconer): Middle East </t>
  </si>
  <si>
    <t>Max Wilkinson: Use of clips of proceedings in the Chamber</t>
  </si>
  <si>
    <t>Laurence Turner: Criminal Injuries Compensation Authority (Review)</t>
  </si>
  <si>
    <t>Victory in Europe and Victory over Japan: 80th Anniversary</t>
  </si>
  <si>
    <t>Graeme Downie: Petrol prices in Dunfermline</t>
  </si>
  <si>
    <t>Yasmin Qureshi: Neon Signage</t>
  </si>
  <si>
    <t>Stuart Andrew (asking); The Minister for Creative Industries, Arts and Tourism (Chris Bryant) (responding): Implications of US tariffs on the UK film industry</t>
  </si>
  <si>
    <t xml:space="preserve">The Parliamentary Under-Secretary of State for Foreign, Commonwealth and Development Affairs 
(Mr Hamish Falconer): India and Pakistan: Escalation </t>
  </si>
  <si>
    <t>Louie French: potential breach of governance code of public appointments; Sarah Olney: lack of statement to the House</t>
  </si>
  <si>
    <t xml:space="preserve">Emma Foody: Assets of Community Value (Sports Faciltiies) </t>
  </si>
  <si>
    <t xml:space="preserve">Andrew Rosindell: Havering Borough and Essex devolution </t>
  </si>
  <si>
    <t>Victory in Europe Day: Commemoration</t>
  </si>
  <si>
    <t xml:space="preserve">Mr Toby Perkins (on behalf of the Environmental Audit Committee): First Report of the Environmental Audit Committee, The role of natural capital in the UK’s green economy, HC 501 </t>
  </si>
  <si>
    <t>St George’s Day and English Affairs</t>
  </si>
  <si>
    <t>Brain Tumours: Research and Treatment</t>
  </si>
  <si>
    <t xml:space="preserve">The Minister for Trade Policy and Economic Security 
(Mr Douglas Alexander): Trade negotiations </t>
  </si>
  <si>
    <t xml:space="preserve">Robert Jenrick (asking); The Parliamentary Under-Secretary of State for Justice (Sir Nicholas Dakin) (responding): Protection of prison staff </t>
  </si>
  <si>
    <t>Jim Allister (asking); The Secretary of State for Business and Trade 
(Jonathan Reynolds) (responding):  Impact of UK-US trade agreement on Northern Ireland</t>
  </si>
  <si>
    <t>The Secretary of State for the Home Department 
(Yvette Cooper): Immigration White Paper</t>
  </si>
  <si>
    <t>Dawn Butler: Withdrawl of ten-minute rule Bill; Ben Obese-Jecty: Request for Government to correct record with correct statistics; John McDonnell: Request for a Government Statement and government response; Jen Craft: request for record correction; James McMurdock: Correction of record</t>
  </si>
  <si>
    <t>Mr Joshua Reynolds: Support for families of British nationals murdered abroad</t>
  </si>
  <si>
    <t xml:space="preserve">Sir Mel Stride (asking); The Parliamentary Secretary to the Treasury 
(Torsten Bell) (responding): Mansion House Accord </t>
  </si>
  <si>
    <t>3 minutes (Madam Deputy Speaker)</t>
  </si>
  <si>
    <t>Adrian Ramsay (asking); The Parliamentary Under-Secretary of State for Foreign, Commonwealth and Development Affairs 
(Mr Hamish Falconer) (responding): Gaza: UK assessment</t>
  </si>
  <si>
    <t xml:space="preserve">Kirsty Blackman (asking); The Leader of the House of Commons 
(Lucy Powell) (responding): Ministerial Code: Compliance </t>
  </si>
  <si>
    <t>The Paymaster General and Minister for the Cabinet Office 
(Nick Thomas-Symonds): Government response to the Infected Blood Inquiry</t>
  </si>
  <si>
    <t>Jeremy Corbyn: raising unparliamentary language and inaccuracies; Kim Johnson: Information request from Government; Keir Mather: request for notification of Members visiting his constituency; Iqbal Mohamed: Use of language in the Chamber</t>
  </si>
  <si>
    <t>Bob Blackman: Equitable Life Policyholders (Compensation)</t>
  </si>
  <si>
    <t>Great British Energy Bill [Lords]</t>
  </si>
  <si>
    <t xml:space="preserve"> Freddie van Mierlo: Marsh Lock Horsebridge; Jerome Mayhew: Permanent Post Office in Fakenham </t>
  </si>
  <si>
    <t xml:space="preserve"> Matt Western: Environmental impact of plastic recycling in Leamington </t>
  </si>
  <si>
    <t>Robert Jenrick (asking); The Parliamentary Under-Secretary of State for Justice (Sir Nicholas Dakin) (responding): Recalled Offenders: Sentencing Limits</t>
  </si>
  <si>
    <t>The Minister of State, Foreign, Commonwealth and Development Office (Stephen Doughty): Cross-government review of sanctions implementation and enforcement</t>
  </si>
  <si>
    <t>Debbie Abrahams (on behalf of the Work and Pensions Committee): Publication of the First Report of the Work and Pensions Committee, Safeguarding vulnerable claimants, HC 402</t>
  </si>
  <si>
    <t>Solar Farms</t>
  </si>
  <si>
    <t>4 minutes (Madam Deputy Speaker)</t>
  </si>
  <si>
    <t>Long-term funding of youth services</t>
  </si>
  <si>
    <t>Ayoub Khan: Goverment support for coroner services in the West Midlands</t>
  </si>
  <si>
    <t>Meg Hillier: Closure motion anticipation and debate on amendments</t>
  </si>
  <si>
    <t>Anna Dixon: Closure motion anticipation and debate on amendments</t>
  </si>
  <si>
    <t xml:space="preserve">Navendu Mishra: Condition of Stockport railway station </t>
  </si>
  <si>
    <t>Dr Caroline Johnson (asking); The Minister for Secondary Care (Karin Smyth) (responding): NHS Volunteer and Care Service</t>
  </si>
  <si>
    <t>The Secretary of State for the Home Department 
(Yvette Cooper): Charges under the National Security Act</t>
  </si>
  <si>
    <t>The Secretary of State for the Home Department 
(Yvette Cooper): Legal Aid Agency: Cybersecurity incident</t>
  </si>
  <si>
    <t>Mental Health Bill [Lords] [PBC]</t>
  </si>
  <si>
    <t>7 minutes (Madam Deputy Speaker)</t>
  </si>
  <si>
    <t>Sonia Kumar: The potential closure of the Ladies Walk Centre; Matt Western: Radford Semele Solar Farm</t>
  </si>
  <si>
    <t>Rebecca Paul: Government community funding and support for local pubs</t>
  </si>
  <si>
    <t>Treasaury</t>
  </si>
  <si>
    <t>The Prime Minister: UK–EU Summit</t>
  </si>
  <si>
    <t xml:space="preserve">The Secretary of State for Foreign, Commonwealth and Development Affairs (Mr David Lammy): Israel and the Occupied Palestinian Territories </t>
  </si>
  <si>
    <t>Deirdre Costigan: Reasonable adjustments (duty on employers to respond): Motion for leave to bring in a Bill</t>
  </si>
  <si>
    <t>Victims and Courts Bill [PBC]</t>
  </si>
  <si>
    <t>4 minutes (Deputy Speaker)</t>
  </si>
  <si>
    <t>Joe Morris: Condition of school buildings in Northumberland and Newcastle</t>
  </si>
  <si>
    <t>Richard Tice: commemoration of poltiical journalist; Kirsty Blackman:  Departmental response to correspondence</t>
  </si>
  <si>
    <t>Luke Charters: Regulation of bailiffs (assessment and report)</t>
  </si>
  <si>
    <t xml:space="preserve">Helen Morgan: Potential closure of Oswestry Crown Post Office; Liam Byrne: Traffic-calming measures around The Oval School in Garretts Green; Max Wilkinson: GP services in Cheltenham </t>
  </si>
  <si>
    <t>John Glen: Future of the UK Health Security Agency site at Porton Down</t>
  </si>
  <si>
    <t>Church Commissioners, House of Commons Commission, Speaker's Committee on the Electoral Commission</t>
  </si>
  <si>
    <t xml:space="preserve">Laura Trott (asking); The Minister for School Standards 
(Catherine McKinnell) (responding): School Teachers’ Review Body recommendations </t>
  </si>
  <si>
    <t>The Lord Chancellor and Secretary of State for Justice 
(Shabana Mahmood): Independent Sentencing Review</t>
  </si>
  <si>
    <t>Liam Byrne (on behalf of the Business and Trade Committee):  Publication of the Sixth Report from the Business and Trade Committee, How to strengthen UK-EU relations: Policy Priorities for the Summit, HC 908; Peter Swallow (on behalf of the Joint Committee on Human Rights): Publication of the Third Report from the Joint Committee on Human Rights, Legislative Scrutiny: Mental Health Bill, HC 601</t>
  </si>
  <si>
    <t>(Unallotted time): Access to NHS dentistry</t>
  </si>
  <si>
    <t>The Secretary of State for Defence (John Healey): Diego Garcia Military Base</t>
  </si>
  <si>
    <t>Caroline Voaden:  Location of the Torbay and South Devon NHS out-of-hours Primary Percutaneous Coronary Intervention Services</t>
  </si>
  <si>
    <t>Markus Campbell-Savours: A66 Northern Trans-Pennine Project</t>
  </si>
  <si>
    <t>Government policy announcements made outside of Parliament</t>
  </si>
  <si>
    <t>Jesse Norman (asking); The Leader of the House of Commons 
(Lucy Powell) (responding): Government Announcements</t>
  </si>
  <si>
    <t xml:space="preserve">Mr Tanmanjeet Singh Dhesi (asking); The Minister for the Armed Forces (Luke Pollard) (responding): Future of the UK’s nuclear deterrent </t>
  </si>
  <si>
    <t>The Secretary of State for Defence (John Healey): Strategic Defence Review</t>
  </si>
  <si>
    <t>Bus Services (No. 2) Bill [Lords]</t>
  </si>
  <si>
    <t>5 minutes (Deputy Speaker)</t>
  </si>
  <si>
    <t>Liam Byrne: Parking enforcement measures on Hurstcroft Road and Eddish Road in the constituency of Birmingham Hodge Hill and Solihull North</t>
  </si>
  <si>
    <t>Steve Witherden: Arms and military cargo export controls and Israel</t>
  </si>
  <si>
    <t>Victoria Atkins (asking); The Secretary of State for Environment, Food and Rural Affairs (Steve Reed) (responding): Thames Water</t>
  </si>
  <si>
    <t>Ellie Chowns: request for information from Government; James Cartlidge: Publication of White Papers and consultation papers</t>
  </si>
  <si>
    <t>Jayne Kirkham: Royal Fleet Auxiliary (Report on Commissioner)</t>
  </si>
  <si>
    <t>(Unallotted time): Dementia care</t>
  </si>
  <si>
    <t>6 minutes (Deputy Speaker)</t>
  </si>
  <si>
    <t xml:space="preserve"> Liam Byrne: Waste provision on Lea Hall Road, in the Garretts Green Ward in Birmingham Hodge Hill and Solihull North constiuency; Calum Miller: Construction of an underpass at the Bicester level crossing; John Lamont: Banking hub for Selkirk and Eyemouth</t>
  </si>
  <si>
    <t>Adam Dance: Closure of Yeovil Hospital's maternity unit</t>
  </si>
  <si>
    <t>The Chief Secretary to the Treasury 
(Darren Jones): Regional growth</t>
  </si>
  <si>
    <t>The Parliamentary Under-Secretary of State for Foreign, Commonwealth and Development Affairs (Mr Hamish Falconer): Israel and the Occupied Palestinian Territories</t>
  </si>
  <si>
    <t>Jeremy Corbyn: Gaza (Independent Public Inquiry)</t>
  </si>
  <si>
    <t>Product Regulation and Metrology Bill [Lords]</t>
  </si>
  <si>
    <t>Wendy Chamberlain: Early detection of pancreatic cancer</t>
  </si>
  <si>
    <t>Peter Swallow: Street Parking on Estates: Bracknell Forest</t>
  </si>
  <si>
    <t xml:space="preserve">The Parliamentary Under-Secretary of State for Education 
(Stephen Morgan): Free School Meals eligibility expansion </t>
  </si>
  <si>
    <t xml:space="preserve">Andy Slaughter (on behalf of the Justice Committee): Publication of the Third Report of the Justice Committee, Leadership of the Criminal Cases Review Commission, HC 749; </t>
  </si>
  <si>
    <t>Toby Perkins (on behalf of the Environmental Audit Committee): Publication of the Second Report of the Environmental Audit Committee, Governing the Marine Environment, HC 551</t>
  </si>
  <si>
    <t>Bank Closures and Banking Hubs</t>
  </si>
  <si>
    <t>4 Minutes (Deputy Speaker)</t>
  </si>
  <si>
    <t>Chris Hinchliff: reform of the planning system</t>
  </si>
  <si>
    <t>Sir Iain Duncan Smith: Applications to the Afghan Relocations and Assistance Policy scheme</t>
  </si>
  <si>
    <t>King's Speech: (Answer to Address)</t>
  </si>
  <si>
    <t xml:space="preserve">Sir Iain Duncan Smith (asking); The Minister for Housing and Planning (Matthew Pennycook) (responding): Chinese embassy development </t>
  </si>
  <si>
    <t>The Parliamentary Under-Secretary of State for Work and Pensions 
(Torsten Bell): Changes to winter fuel payments</t>
  </si>
  <si>
    <t xml:space="preserve">Planning and Infrastructure Bill </t>
  </si>
  <si>
    <t>Jo White: Breast Cancer Screening: Bassetlaw</t>
  </si>
  <si>
    <t>Energy Security and Net Zero</t>
  </si>
  <si>
    <t xml:space="preserve">The Secretary of State for Energy Security and Net Zero 
(Ed Miliband):  Investment in nuclear power </t>
  </si>
  <si>
    <t>Paul Holmes: clarification on process of amendment selection</t>
  </si>
  <si>
    <t>Nick Timothy: Freedom of Expression (Religion or Belief System)</t>
  </si>
  <si>
    <t>Planning and Infrastructure Bill</t>
  </si>
  <si>
    <t>Anna Turley: Eighth anniversary of the Grenfell Tower fire</t>
  </si>
  <si>
    <t>The Chancellor of the Exchequer (Rachel Reeves): Spending Review 2025</t>
  </si>
  <si>
    <t>Liz Saville Roberts: Accuracy of comments in the House; Jim Allister: information request from Government</t>
  </si>
  <si>
    <t>Anneliese Midgley: Letter Boxes (Positioning)</t>
  </si>
  <si>
    <t>Sustainable Aviation Fuel Bill [PBC]</t>
  </si>
  <si>
    <t>Lee Anderson: British Coal Staff Superannuation Scheme</t>
  </si>
  <si>
    <t>The Secretary of State for Foreign, Commonwealth and Development Affairs 
(Mr David Lammy): Gibraltar Agreement</t>
  </si>
  <si>
    <t>The Minister for Secondary Care 
(Karin Smyth): Spending Review: Health and Social Care</t>
  </si>
  <si>
    <t>Liam Byrne (on behalf of the Business and Trade Committee): Publication of the Seventh Report from the Business and Trade Committee, Industrial Strategy, HC 727</t>
  </si>
  <si>
    <t>Distribution of SEND funding</t>
  </si>
  <si>
    <t>3 minutes (Madam Deputy Speaker Judith Cummins)</t>
  </si>
  <si>
    <t>Fifth anniversary of the covid-19 pandemic</t>
  </si>
  <si>
    <t>3 minutes (Deputy Speaker Ms Nusrat Ghani)</t>
  </si>
  <si>
    <t>Chris McDonald: Duchenne Muscular Dystrophy</t>
  </si>
  <si>
    <t>Dr Andrew Murrison: request for government statement; John McDonnell: update on alleged behaviour at protest; Jeremy Corbyn: update on alleged behaviour at protest; Sir Edward Leigh: MPs standards of behaviour; Sir Christopher Chope: MPs standards of behaviour</t>
  </si>
  <si>
    <t xml:space="preserve">Dr Caroline Johnson: Flood prevention in Sleaford and North Hykeham constituency </t>
  </si>
  <si>
    <t>The Secretary of State for the Home Department 
(Yvette Cooper): Group-based child sexual exploitation: Casey Report</t>
  </si>
  <si>
    <t xml:space="preserve">The Secretary of State for Foreign, Commonwealth and Development Affairs (Mr David Lammy): Iran and Israel conflict </t>
  </si>
  <si>
    <t>The Parliamentary Under-Secretary of State for Foreign, Commonwealth and Development Affairs (Mr Hamish Falconer): Government response to the Air India crash</t>
  </si>
  <si>
    <t>Independent Complaints and Grievance Scheme (Policy Framework and Assurance Board)</t>
  </si>
  <si>
    <t>Backbench business</t>
  </si>
  <si>
    <t xml:space="preserve">(Unallotted time): Windrush Day 2025 </t>
  </si>
  <si>
    <t>Irene Campbell: Phasing out of animal experiments in medical research</t>
  </si>
  <si>
    <t>Health and social care</t>
  </si>
  <si>
    <t>Dr Caroline Johnson: quality of written answers; Mark Francois: disclosure of information to the House; Emily Darlington: Safety of MPs</t>
  </si>
  <si>
    <t>Jen Craft: Registration of births (inclusion of deceased parents)</t>
  </si>
  <si>
    <t xml:space="preserve">Dr Rupa Huq: Access to abiraterone for the treatment of prostate cancer </t>
  </si>
  <si>
    <t xml:space="preserve">The Secretary of State for Transport 
(Heidi Alexander): HS2 reset </t>
  </si>
  <si>
    <t xml:space="preserve">John McDonnell: </t>
  </si>
  <si>
    <t>Rachel Blake: Right to manage and leasehold</t>
  </si>
  <si>
    <t>(2nd day) Crime and Policing Bill</t>
  </si>
  <si>
    <t>Third reading</t>
  </si>
  <si>
    <t>Mrs Sharon Hodgson: Anti-stab and anti-slash protective gear in prisons</t>
  </si>
  <si>
    <t xml:space="preserve">Jo White: Government support for post-industrial towns </t>
  </si>
  <si>
    <t>The Chief Secretary to the Treasury (Darren Jones): UK Infrastructure: A 10 Year Strategy</t>
  </si>
  <si>
    <t xml:space="preserve">The Parliamentary Under-Secretary of State for Energy Security and Net Zero (Miatta Fahnbulleh): Warm Home Discount Scheme </t>
  </si>
  <si>
    <t>Licences and Licensing</t>
  </si>
  <si>
    <t xml:space="preserve">Incontinence (Unalloted day) </t>
  </si>
  <si>
    <t xml:space="preserve">Water safety education (Unalloted day) </t>
  </si>
  <si>
    <t>4 minutes (Mr Speaker)</t>
  </si>
  <si>
    <t>Water safety education (Unalloted day)</t>
  </si>
  <si>
    <t>Christine Jardine: Impact of the McCloud remedy on public sector pensions</t>
  </si>
  <si>
    <t>Mr Mark Francois: Development on the green belt in Rayleigh and Wickford constituency</t>
  </si>
  <si>
    <t>The Secretary of State for Foreign, Commonwealth and Development Affairs (Mr David Lammy): Middle East</t>
  </si>
  <si>
    <t>The UK’s Modern Industrial Strategy: The Secretary of State for Business and Trade (Jonathan Reynolds)</t>
  </si>
  <si>
    <t>UK military base protection update: The Minister for the Armed Forces (Luke Pollard)</t>
  </si>
  <si>
    <t xml:space="preserve">John Healey: Procedures for sharing defence publications ahead of publication, correcting the record; Ben Obese-Jecty: Ministerial code and misleading the House; Robin Swann: x; Ian Byrne: </t>
  </si>
  <si>
    <t>Pride Month</t>
  </si>
  <si>
    <t xml:space="preserve">Alex Easton: Access to GPs </t>
  </si>
  <si>
    <t>Foreign, Commonwealth and Development Affairs</t>
  </si>
  <si>
    <t xml:space="preserve">The Chancellor of the Duchy of Lancaster (Pat McFadden): National Security Strategy 2025 </t>
  </si>
  <si>
    <t>The Secretary of State for Foreign, Commonwealth and Development Affairs (Mr David Lammy): China Audit</t>
  </si>
  <si>
    <t>Nick Timothy: behaviour in Chamber; Sir Iain Duncan Smith: putting information on record</t>
  </si>
  <si>
    <t>Blake Stephenson: Planning (flooding)</t>
  </si>
  <si>
    <t>(2nd allotted day):  Department for Education</t>
  </si>
  <si>
    <t>(2nd allotted day):  Department of Health and Social Care</t>
  </si>
  <si>
    <t>(2nd allotted day):  Ministry of Housing, Communities and Local Government</t>
  </si>
  <si>
    <t xml:space="preserve">Lisa Smart: Criteria for speed camera installation </t>
  </si>
  <si>
    <t>James Cartlidge (asking); The Minister for Defence Procurement and Industry (Maria Eagle) (responding) : Nuclear certified aircraft procurement</t>
  </si>
  <si>
    <t>Richard Tice: Criminal Cases Review (Public Petition)</t>
  </si>
  <si>
    <t>(3rd allotted day): Ministry of Justice</t>
  </si>
  <si>
    <t>(3rd allotted day): Ministry of Defence</t>
  </si>
  <si>
    <t>(3rd allotted day): Department for Transport</t>
  </si>
  <si>
    <t>Torcuil Crichton: Haemochromatosis Screening</t>
  </si>
  <si>
    <t xml:space="preserve">Prime Minister: G7 and NATO summits </t>
  </si>
  <si>
    <t>Armed Forces Day</t>
  </si>
  <si>
    <t>Lincoln Jopp: Potential merits of floating solar panels</t>
  </si>
  <si>
    <t>The Secretary of State for Work and Pensions 
(Liz Kendall): Welfare reform</t>
  </si>
  <si>
    <t>Glastonbury: BBC coverage</t>
  </si>
  <si>
    <t>Prax Lindsey Oil Refinery</t>
  </si>
  <si>
    <t>Deprivation of Citizenship Orders (Effect during Appeal) Bill. Committed to a Committee of the whole House</t>
  </si>
  <si>
    <t>Exiting the European Union</t>
  </si>
  <si>
    <t>[division]</t>
  </si>
  <si>
    <t xml:space="preserve">Disability support cuts </t>
  </si>
  <si>
    <t>Sam Rushworth: Road safety powers of parish and town councils</t>
  </si>
  <si>
    <t>The Parliamentary Under-Secretary of State for Business and Trade 
(Justin Madders): Launch of the Parental Leave Review</t>
  </si>
  <si>
    <t>Siân Berry: Clean Air (Human Rights)</t>
  </si>
  <si>
    <t>Universal Credit and Personal Independence Payment Bill</t>
  </si>
  <si>
    <t>6 minutes (Mr Speaker)</t>
  </si>
  <si>
    <t>Universal Credit and Personal Independence Payment Bill. Committed to a Committee of the whole House</t>
  </si>
  <si>
    <t>Traffic calming measures on the slip road off Water Orton Road</t>
  </si>
  <si>
    <t>Jess Brown-Fuller: Infant feeding</t>
  </si>
  <si>
    <t xml:space="preserve">Priti Patel (asking); The Minister of State, Foreign, Commonwealth and Development Office (Stephen Doughty) (answering): UK-Mauritius Treaty: British Indian Ocean Territory future sovereignty </t>
  </si>
  <si>
    <t xml:space="preserve">The Parliamentary Under-Secretary of State for Energy Security and Net Zero (Michael Shanks): National Energy System Operator North Hyde Substation Review Report </t>
  </si>
  <si>
    <t>Ian Byrne: Public authority (accountability)</t>
  </si>
  <si>
    <t>Prevention and Suppression of Terrorism</t>
  </si>
  <si>
    <t>4 minutes (Madam Deputy Nusrat Ghani)</t>
  </si>
  <si>
    <t>Sir John Hayes: Regulatory environment of corporate businesses and franchisees</t>
  </si>
  <si>
    <t xml:space="preserve"> the hon. Member representing the Church Commissioners and the hon. Member representing the House of Commons Commission</t>
  </si>
  <si>
    <t>The Secretary of State for Health and Social Care 
(Wes Streeting): 10 Year Health Plan for England</t>
  </si>
  <si>
    <t>Dame Caroline Dinenage (on behalf of the Culture, Media and Sport Committee): Publication of the Fourth Special Report of the Culture, Media and Sport Committee, British film and high-end television: Government Response, HC 1123</t>
  </si>
  <si>
    <t>Financial redress for 1950s women impacted by Department for Work and Pensions maladministration of State Pension age changes</t>
  </si>
  <si>
    <t>4 minute (Deputy Speaker Caroline Nokes)</t>
  </si>
  <si>
    <t>Mobile phone theft</t>
  </si>
  <si>
    <t>Dr Lauren Sullivan: Impact of river crossings on Gravesham constituency</t>
  </si>
  <si>
    <t>Animal Welfare (Import of Dogs, Cats and Ferrets) Bill</t>
  </si>
  <si>
    <t>Dogs (Protection of Livestock) (Amendment) Bill</t>
  </si>
  <si>
    <t>Absent Voting (Elections in Scotland and Wales) Bill</t>
  </si>
  <si>
    <t>Space Industry (Indemnities) Bill</t>
  </si>
  <si>
    <t>Licensing Hours Extensions Bill</t>
  </si>
  <si>
    <t>Company Directors (Duties) Bill</t>
  </si>
  <si>
    <t>Danny Beales: Future of services for adults with learning difficulties in Hillingdon</t>
  </si>
  <si>
    <t>Sir Mel Stride (asking); The Chief Secretary to the Treasury 
(Darren Jones) (responding): Government's performance against fiscal rules</t>
  </si>
  <si>
    <t xml:space="preserve">Priti Patel (asking); Actions of the Iranian regime: The Parliamentary Under-Secretary of State for Foreign, Commonwealth and Development Affairs (Mr Hamish Falconer) (responding): UK response </t>
  </si>
  <si>
    <t xml:space="preserve">The Secretary of State for Education 
(Bridget Phillipson): Giving every child the best start in life </t>
  </si>
  <si>
    <t>Rt Hon Kit Malthouse: request for guidance on certification of bill; Jas Athwal: request for guidance on discourtesy of Members not informing of visit to constituency</t>
  </si>
  <si>
    <t>Pension Schemes Bill</t>
  </si>
  <si>
    <t>Tom Gordon: Harrogate spring water money for Harrogate</t>
  </si>
  <si>
    <t>Margaret Mullane: SEND provision in the London Borough of Barking and Dagenham</t>
  </si>
  <si>
    <t>The Chancellor of the Duchy of Lancaster 
(Pat McFadden): UK Government Resilience Action Plan</t>
  </si>
  <si>
    <t>The Secretary of State for Transport 
(Heidi Alexander): Road and Rail Projects</t>
  </si>
  <si>
    <t xml:space="preserve">The Parliamentary Under-Secretary of State for Business and Trade 
(Gareth Thomas): Publication of Volume 1 of report of Post Office Horizon IT Inquiry </t>
  </si>
  <si>
    <t>Sir Edward Leigh: Death of Norman Tebbit; Sir John Whittingdale: Tribute to Norman Tebbit; Sir Julian Lewis: Tribue to Norman Tebbit</t>
  </si>
  <si>
    <t>Nesil Caliskan: Special Educational Needs and Disabilities (training in schools)</t>
  </si>
  <si>
    <t>Dan Carden: Safeguarding combat sports for children</t>
  </si>
  <si>
    <t>Robert Jenrick (asking); The Minister of State, Ministry of Justice 
(Sarah Sackman) (responding): Changes to Crown Court proceedings: Trial by jury</t>
  </si>
  <si>
    <t>Chris Bloore: Schools (allergy safety)</t>
  </si>
  <si>
    <t>Universal Credit Bill: Third Reading</t>
  </si>
  <si>
    <t>Dr Rupa Huq: Clarion Housing management services; Tonia Antoniazzi: Omagh Bombing Inquiry</t>
  </si>
  <si>
    <t xml:space="preserve">Liam Byrne: Potential merits of a public inquiry into the Birmingham pub bombings in 1974 </t>
  </si>
  <si>
    <t>Privilege</t>
  </si>
  <si>
    <t>James Cartlidge (asking); The Minister for Defence Procurement and Industry (Maria Eagle) (responding): UK-France nuclear partnership</t>
  </si>
  <si>
    <t>The Secretary of State for Health and Social Care 
(Wes Streeting): Resident doctors: industrial action</t>
  </si>
  <si>
    <t xml:space="preserve">The Secretary of State for Energy Security and Net Zero 
(Ed Miliband): Electricity market: review </t>
  </si>
  <si>
    <t xml:space="preserve">Bill Esterson (on behalf of the Energy Security and Net Zero Committee): Publication of the Second Report of the Energy Security and Net Zero Committee, Gridlock or growth? Avoiding energy planning chaos, HC 868; Helen Hayes (on behalf of the Education Committee): Publication of the Fourth Report of the Education Committee, Children’s Social Care, HC 430 </t>
  </si>
  <si>
    <t>Sir John Hayes: request for information from Government; Sir Edward Leigh: request for information on Government statement</t>
  </si>
  <si>
    <t>Attainment and engagement of boys in education</t>
  </si>
  <si>
    <t>Children's health</t>
  </si>
  <si>
    <t>Tom Gordon: Disabled bus passes</t>
  </si>
  <si>
    <t>Unauthorised Entry to Football Matches Bill</t>
  </si>
  <si>
    <t>[PMB][Division]</t>
  </si>
  <si>
    <t>Rare Cancers Bill</t>
  </si>
  <si>
    <t>Secure 16 to 19 Academies Bil</t>
  </si>
  <si>
    <t>Courts (Remote Hearings) Bill</t>
  </si>
  <si>
    <t>Joy Morrisey: Protection of the Colne Valley Regional Park</t>
  </si>
  <si>
    <t>State of Climate and Nature</t>
  </si>
  <si>
    <t>UK-France migration co-operation</t>
  </si>
  <si>
    <t>Future of the Post Office</t>
  </si>
  <si>
    <t>Esther McVey: standard of Ministerial responses</t>
  </si>
  <si>
    <t>Deprivation of Citizenship Orders (Effect during Appeal) Bill</t>
  </si>
  <si>
    <t>Private Business</t>
  </si>
  <si>
    <t>Royal Albert Hall Bill [Lords]</t>
  </si>
  <si>
    <t>Aphra Brandreth: Condition of roads in Cheshire</t>
  </si>
  <si>
    <t>The Secretary of State for Defence 
(John Healey): Afghanistan</t>
  </si>
  <si>
    <t>Sarah Owen: Defamation of fellow Members online; Paul Foster: Member behaviour in Westminster Hall</t>
  </si>
  <si>
    <t>Dame Caroline Dinenage: Human fertilisation and embryology (regulation)</t>
  </si>
  <si>
    <t>6 minutes (Deputy Speaker Sir Roger Gale)</t>
  </si>
  <si>
    <t>Mike Martin: accessibility at High Brooms Station; Sarah Dyke: rural post offices</t>
  </si>
  <si>
    <t xml:space="preserve">Liz Saville Roberts: Local justice area reform </t>
  </si>
  <si>
    <t>Sir Andrew Mitchell (asking); The Parliamentary Under-Secretary of State for Foreign, Commonwealth and Development Affairs 
(Catherine West) (responding): Sudan</t>
  </si>
  <si>
    <t>The Economic Secretary to the Treasury 
(Emma Reynolds): Financial services reform</t>
  </si>
  <si>
    <t>David Simmonds: Ministerial responses; Zarah Sultana: Accuracy of Hansard report; Richard Tice: Misinformation provided to the House</t>
  </si>
  <si>
    <t>Danny Beales: Managing agents (regulation)</t>
  </si>
  <si>
    <t>Property (Digital Assets etc) Bill [Lords]</t>
  </si>
  <si>
    <t>Standards</t>
  </si>
  <si>
    <t>Giving every child the best start in life</t>
  </si>
  <si>
    <t>Freddie van Mierlo: Horspath Outreach Post Office; Sojan Joseph: Operation Brock; Dr Roz Savage: Sherston Surgery; Markus Campbell-Savours: school visits to Parliament; Maureen Burke: Adults at risk due to gambling addiction</t>
  </si>
  <si>
    <t>Uma Kumaran: Commemorating the women of the Matchgirls’ strike in 1888</t>
  </si>
  <si>
    <t>Paul Holmes (asking); The Parliamentary Under-Secretary of State for Housing, Communities and Local Government 
(Rushanara Ali) (responding) : Strategy for elections</t>
  </si>
  <si>
    <t>Dr Luke Evans (asking); The Minister for Secondary Care 
(Karin Smyth) (responding): Frontline patient care</t>
  </si>
  <si>
    <t xml:space="preserve">Dame Chi Onwurah (on behalf of the Science, Innovation and Technology Committee): Publication of the Second Report of the Science, Innovation and Technology Committee, Social media, misinformation and harmful algorithms, HC 441; Tom Gordon (on behalf of the Joint Committee on Human Rights): Publication of the Second Special Report of the Joint Committee on Human Rights, Accountability For Daesh Crimes: Government response, HC 1211 </t>
  </si>
  <si>
    <t>Global Plastics Treaty</t>
  </si>
  <si>
    <t>Danny Kruger: Future of the Church of England</t>
  </si>
  <si>
    <t>Chris Philp (asking); The Minister for Policing and Crime Prevention 
(Dame Diana Johnson) (responding): Asylum Hotels: Migrant Criminal Activity</t>
  </si>
  <si>
    <t xml:space="preserve">The Secretary of State for Environment, Food and Rural Affairs 
(Steve Reed): Independent Water Commission </t>
  </si>
  <si>
    <t>The Paymaster General and Minister for the Cabinet Office 
(Nick Thomas-Symonds): Infected Blood Inquiry Additional Report: Government Response</t>
  </si>
  <si>
    <t>John McDonnell: Ministerial responses to correspondence</t>
  </si>
  <si>
    <t>80th anniversary of Victory over Japan</t>
  </si>
  <si>
    <t>4-minute Deputy Speaker (Nusrat Ghani)</t>
  </si>
  <si>
    <t>Cat Smith: Redundancies at Lancaster University; Liam Byrne: Parking enforcement at Castle Bromwich Infant School</t>
  </si>
  <si>
    <t>Martin Wrigley: Homes for Ukraine and the Ukrainian Permission Extension Scheme</t>
  </si>
  <si>
    <t>Andrew Bowie (asking); The Parliamentary Under-Secretary of State for Energy Security and Net Zero 
(Michael Shanks) (responding): Prax Lindsey Oil Refinery</t>
  </si>
  <si>
    <t>Ayoub Khan (asking); The Minister for Local Government and English Devolution (Jim McMahon) (responding): Birmingham bin strikes</t>
  </si>
  <si>
    <t xml:space="preserve">The Minister for Policing and Crime Prevention 
(Dame Diana Johnson): Orgreave Inquiry </t>
  </si>
  <si>
    <t xml:space="preserve">The Minister for Creative Industries, Arts and Tourism 
(Chris Bryant): Music streaming: Label-led principles </t>
  </si>
  <si>
    <t>Robbie Moore: Lack of Ministerial update on grooming gang inquiry;  Alison Bennett: Lack of Ministerial response to WPQ; Sir John Hayes: Lack of Ministerial update on statement</t>
  </si>
  <si>
    <t>Blair McDougall: Crown immunity (prisons)</t>
  </si>
  <si>
    <t>Sir David Amess summer adjournment debate</t>
  </si>
  <si>
    <t>5 minutes (Deputy Speaker Sir Roger Gale)</t>
  </si>
  <si>
    <t>Linsey Farnsworth: the future of Wingfield Manor; Caroline Voaden: Leatside pharmacy; Rachael Maskell: UK Government relations with Israel</t>
  </si>
  <si>
    <t>Daniel Francis: Changing Places toilets</t>
  </si>
  <si>
    <t> Work and Pensions</t>
  </si>
  <si>
    <t>The Secretary of State for the Home Department 
(Yvette Cooper): Borders and asylum</t>
  </si>
  <si>
    <t>The Secretary of State for Defence 
(John Healey): Ukraine</t>
  </si>
  <si>
    <t>Alex Sobel (on behalf of the Joint Committee on Human Rights): Select Committee Statement (Standing Order No. 22D): Publication of the Seventh Report from the Joint Committee on Human Rights, Transnational Repression in the UK, HC 681</t>
  </si>
  <si>
    <t>David Mundell: Bank facilities in Moffat</t>
  </si>
  <si>
    <t>Kirsteen Sullivan: Potential merits of Government support for a memorial to the Lisbon Maru in Scotland</t>
  </si>
  <si>
    <t>The Minister for Industry 
(Sarah Jones): Speciality Steel UK: Insolvency</t>
  </si>
  <si>
    <t>The Parliamentary Under-Secretary of State for the Home Department (Jess Phillips): Group-based child sexual exploitation and abuse</t>
  </si>
  <si>
    <t>Becky Gittins: Babies and infants (allergy guidance)</t>
  </si>
  <si>
    <t>English Devolution and Community Empowerment Bill</t>
  </si>
  <si>
    <t>Sir Christopher Chope:  GP practice in Burton</t>
  </si>
  <si>
    <t>Robert Jenrick: Large scale solar development in Newark constituency</t>
  </si>
  <si>
    <t>John McDonnell: Parliamentary security staff strike</t>
  </si>
  <si>
    <t>Laura Trott: Methanol poisoning (travel advice)</t>
  </si>
  <si>
    <t xml:space="preserve">Liam Byrne: Recognition of Palestinian statehood </t>
  </si>
  <si>
    <t>Chris Bloore: Diabetes in sport</t>
  </si>
  <si>
    <t>the Solicitor General</t>
  </si>
  <si>
    <t>The Parliamentary Under-Secretary of State for Education 
(Stephen Morgan): Delivering expanded early education and childcare</t>
  </si>
  <si>
    <t>Clive Lewis: Failure to declare interest, rectification procedure</t>
  </si>
  <si>
    <t xml:space="preserve"> Sir Julian Lewis: Future of the BBC Monitoring Service </t>
  </si>
  <si>
    <t>World Conference of Speakers and Meeting of Speakers of G7 countries</t>
  </si>
  <si>
    <t>Ms Stella Creasy (asking); The Minister for Security 
(Dan Jarvis) (responding): Palestine Action: Proscription and protests</t>
  </si>
  <si>
    <t>David Davis (asking); The Minister for Security 
(Dan Jarvis) (responding): Omar al–Bayoumi: Arrest and extradition</t>
  </si>
  <si>
    <t>The Minister of State, Ministry of Defence 
(Luke Pollard): Defence Industrial Strategy</t>
  </si>
  <si>
    <t>Peter Prinsley: Members speech outside of Parliament</t>
  </si>
  <si>
    <t>Renters’ Rights Bill: Programme </t>
  </si>
  <si>
    <t>Tom Gordon: Disabled bus passes during peak hours</t>
  </si>
  <si>
    <t>Perran Moon: Government support for remote coastal communities</t>
  </si>
  <si>
    <t>Derek Twigg (asking); The Minister of State, Department for Business and Trade (Chris Bryant) (responding): Jaguar Land Rover cyber attack</t>
  </si>
  <si>
    <t>Diego Garcia Military Base and British Indian Ocean Territory Bill. Committed to a Committee of the whole House</t>
  </si>
  <si>
    <t xml:space="preserve">Alberto Costa: Developments near Lutterworth and its surrounding villages </t>
  </si>
  <si>
    <t>Helen Hayes: Accessibility of railway stations in Dulwich and West Norwood constituency</t>
  </si>
  <si>
    <t>Calum Miller (asking);The Parliamentary Under-Secretary of State for Foreign, Commonwealth and Development Affairs 
(Mr Hamish Falconer) (responding): Qatar: Israeli strike</t>
  </si>
  <si>
    <t>James Cartlidge (asking); The Minister for the Armed Forces 
(Al Carns) (responding): Violation of Polish airspace</t>
  </si>
  <si>
    <t>Gregory Stafford: seeking guidance on lack of Ministerial response; Jeremy Corbyn: Inadvertently misleading the House correcting the record</t>
  </si>
  <si>
    <t>Adam Dance: Neurodivergence (screening and teacher training)</t>
  </si>
  <si>
    <t>Robbie Moore: Keighley Picture House</t>
  </si>
  <si>
    <t>David Simmonds: Future of urgent care centres in Hillingdon</t>
  </si>
  <si>
    <t>Jeromy Mayhew: role of whips and correct vote counting</t>
  </si>
  <si>
    <t>Neil O’Brien (asking); The Minister of State, Foreign, Commonwealth and Development Office (Stephen Doughty) (responding): Process for the appointment of the UK Ambassador to the US</t>
  </si>
  <si>
    <t>Julia Lopez (asking); The Minister of State, Department for Science, Innovation and Technology (Ian Murray) (responding): Life sciences funding</t>
  </si>
  <si>
    <t>Liam Byrne: Lack of Ministerial response; Andrew Rosindell: Flying of Union Jack from Victoria Tower; Nigel Farage: death of Charlie Kirk</t>
  </si>
  <si>
    <t>Mr Alistair Carmichael (on behalf of the Environment, Food and Rural Affairs Committee): Publication of the Third Report from the Environment, Food and Rural Affairs Committee, Biosecurity at the border: Britain's illegal meat crisis, HC 1296</t>
  </si>
  <si>
    <t>Regional transport inequality</t>
  </si>
  <si>
    <t>Suicide Prevention</t>
  </si>
  <si>
    <t>Martin Wrigley: Closure of No Limits community café and hub</t>
  </si>
  <si>
    <t>Irene Campbell: Male chick culling</t>
  </si>
  <si>
    <t>The Minister for Security 
(Dan Jarvis): Official Secrets Act</t>
  </si>
  <si>
    <t>S.O. No. 24 Application</t>
  </si>
  <si>
    <t>David Davis: The appointment process and the circumstances leading to the dismissal of the former United Kingdom Ambassador to the United States, Lord Mandelson.</t>
  </si>
  <si>
    <t>Employment Rights Bill</t>
  </si>
  <si>
    <t>Rebecca Smith: Proposed expansion of Plymouth City Council into the South Hams</t>
  </si>
  <si>
    <t xml:space="preserve">Chris Hinchliff: Provision of council housing </t>
  </si>
  <si>
    <t>S.O. No. 24 Debate</t>
  </si>
  <si>
    <t>Appointment process and the circumstances leading to the dismissal of the former United Kingdom Ambassador to the United States, Lord Mandelson</t>
  </si>
  <si>
    <t>Kirsty Blackman: Child poverty strategy (removal of two child limit)</t>
  </si>
  <si>
    <t>Sentencing Bill. Committed to a Committee of the whole House</t>
  </si>
  <si>
    <t xml:space="preserve">[Division] </t>
  </si>
  <si>
    <t>Liam Byrne: Plan for Neighbourhoods funding; Jenny Riddell-Carpenter: Road safety near primary schools in Suffolk Coastal; Esther McVey: Peatland protection</t>
  </si>
  <si>
    <t>Ben Maguire: Professional standards in the police</t>
  </si>
  <si>
    <t>The Secretary of State for the Home Department (Shabana Mahmood): Manchester attack</t>
  </si>
  <si>
    <t>Chinese espionage case</t>
  </si>
  <si>
    <t>The Minister for Security (Dan Jarvis): Security update: Official Secrets Act case</t>
  </si>
  <si>
    <t>The Secretary of State for Work and Pensions (Liz Kendall): Digital ID</t>
  </si>
  <si>
    <t>Lewis Cocking: Notification of Members visiting the constituency; Jim Shannon: Women's rugby world cup and Ryder cup; Bell Ribeiro-Addy: Government response to Member correspondence during recess</t>
  </si>
  <si>
    <t>Patricia Ferguson (on behalf of the Scottish Affairs Committee): Publication of the Third Report of the Scottish Affairs Committee, Problem drug use in Scotland follow-up: Glasgow’s Safer Drug Consumption Facility, HC 630</t>
  </si>
  <si>
    <t>Helen Hayes (on behalf of the Education Committee): Publication of the Fifth Report of the Education Committee, Solving the SEND Crisis, HC 492</t>
  </si>
  <si>
    <t>Baby loss</t>
  </si>
  <si>
    <t>Adam Thompson: Ilkeston Market Place</t>
  </si>
  <si>
    <t>Pam Cox: Government support for heritage sites in the East of England</t>
  </si>
  <si>
    <t>Death of Lord Campbell of Pittenweem</t>
  </si>
  <si>
    <t>Ed Davey: Tribute to Lord Campbell of Pittenweem; Keir Starmer: Tribute to Lord Campbell of Pittenweem; Mrs Kemi Badenoch: Tribute to Lord Campbell of Pittenweem; John McDonnell: Tribute to Lord Campbell of Pittenweem; Sir Edward Leigh: Tribute to Lord Campbell of Pittenweem; Wendy Chamberlain: Tribute to Lord Campbell of Pittenweem; Sir Alec Shelbrooke: Tribute to Lord Campbell of Pittenweem; Stephen Gethins: Tribute to Lord Campbell of Pittenweem; Tim Farron: Tribute to Lord Campbell of Pittenweem; Sir Julian Lewis: Tribute to Lord Campbell of Pittenweem; Christine Jardine: Tribute to Lord Campbell of Pittenweem; Gavin Robinson: Tribute to Lord Campbell of Pittenweem; Clive Jones: Tribute to Lord Campbell of Pittenweem; Calum Miller: Tribute to Lord Campbell of Pittenweem</t>
  </si>
  <si>
    <t>The Prime Minister (Keir Starmer): Middle East update and UK-India relations</t>
  </si>
  <si>
    <t>The Secretary of State for Northern Ireland (Hilary Benn): Northern Ireland Troubles</t>
  </si>
  <si>
    <t>Mr Mark Francois: Availability of documents to Members; Anna Dixon: Code of conduct</t>
  </si>
  <si>
    <t>Mr Alex Barros-Curtis: Registration of births, deaths and marriages (Welsh language provision)</t>
  </si>
  <si>
    <t>Mental Health Bill [Lords]</t>
  </si>
  <si>
    <t>Adam Jogee: Safety of the A500 Audley slip road</t>
  </si>
  <si>
    <t>Harriet Cross: Impact of the energy profits levy on north east Scotland</t>
  </si>
  <si>
    <t>Edward Morello (asking); The Minister for Care (Stephen Kinnock) (responding): Jhoots Pharmacy</t>
  </si>
  <si>
    <t>The Secretary of State for Foreign, Commonwealth and Development Affairs (Yvette Cooper): Ukraine</t>
  </si>
  <si>
    <t>The Parliamentary Under-Secretary of State, Ministry of Housing, Communities and Local Government (Miatta Fahnbulleh): Pride in Place</t>
  </si>
  <si>
    <t>Liz Twist: Thanks to staff</t>
  </si>
  <si>
    <t>Matt Western: Police and crime commissioners (accountability and review)</t>
  </si>
  <si>
    <t>Sustainable Aviation Fuel Bill</t>
  </si>
  <si>
    <t>Sir Bernard Jenkin: Prime Minister's commitment to publish papers</t>
  </si>
  <si>
    <t>Sonia Kumar: Privatisation of Sycamore Adventure Centre</t>
  </si>
  <si>
    <t>Catherine Atkinson: Work in prisons for serving prisoners</t>
  </si>
  <si>
    <t>Neil O'Brien (asking); The Parliamentary Secretary to the Cabinet Office (Chris Ward) (responding): Official Secrets Act case: Publication of witness statements</t>
  </si>
  <si>
    <t>Alicia Kearns: Official Secrets Act case; Tom Tugendhat: Official Secrets Act case; Graham Stuart: Official Secrets Act case</t>
  </si>
  <si>
    <t>Biodiversity Beyond National Jurisdiction Bill. Committed to a Committee of the whole House</t>
  </si>
  <si>
    <t>Alison Bennett: Government support for children's hospices in the South East</t>
  </si>
  <si>
    <t>Chris Philp (asking); The Minister for Security (Dan Jarvis) (responding): Official Secrets Act case: Home Office involvement</t>
  </si>
  <si>
    <t>Nigel Huddleston (asking); The Secretary of State for Culture, Media and Sport (Lisa Nandy) (responding): Aston Villa — Maccabi Tel Aviv: Away fans ban</t>
  </si>
  <si>
    <t>The Secretary of State for Education (Bridget Phillipson): Post-16 Education and Skills Strategy</t>
  </si>
  <si>
    <t>Ayoub Khan: Comments on social media</t>
  </si>
  <si>
    <t>Diego Garcia Military Base and British Indian Ocean Territory Bill</t>
  </si>
  <si>
    <t>Janet Daby: Grove Park Station</t>
  </si>
  <si>
    <t>Jacob Collier: A50/A500 corridor</t>
  </si>
  <si>
    <t>Dr Caroline Johnson: Health and Social Care Questions; Stuart Andrew: Tribute to Oliver Colvile; Wes Streeting: Tribute to Oliver Colvile; Stuart Andrew: Tribute to Oliver Colvile</t>
  </si>
  <si>
    <t>Chris Philp (asking); The Parliamentary Under-Secretary of State for the Home Department (Jess Phillips) (responding): Rape gangs: Statutory national inquiry</t>
  </si>
  <si>
    <t>Jeremy Corbyn: Request for ministerial correction; Mims Davies: Urgent question; Jess Phillips: Urgent question</t>
  </si>
  <si>
    <t>Bradley Thomas: Cyber extortion and ransomware (reporting)</t>
  </si>
  <si>
    <t>Sentencing Bill</t>
  </si>
  <si>
    <t>Markus Campbell-Savours: Wordsworth House and Garden</t>
  </si>
  <si>
    <t>Dr Roz Savage: Social housing in South Cotswolds constituency</t>
  </si>
  <si>
    <t>The Secretary of State for Transport (Heidi Alexander): Heathrow expansion: Launch of the Airports National Policy Statement review</t>
  </si>
  <si>
    <t>Angela Rayner</t>
  </si>
  <si>
    <t>Ben Obese-Jecty: Transfer of oral question; Ayoub Khan: Request for ministerial correction; Dawn Butler: Diwali</t>
  </si>
  <si>
    <t>Laura Kyrke-Smith: Perinatal mental health assessments</t>
  </si>
  <si>
    <t>Financial assistance to industry</t>
  </si>
  <si>
    <t>National Health Service</t>
  </si>
  <si>
    <t>Devolution in Scotland</t>
  </si>
  <si>
    <t>Paulette Hamilton: Mental health and hoarding</t>
  </si>
  <si>
    <t>Robert Jenrick (asking); The Solicitor General (Ellie Reeves) (responding): Official Secrets Act case: Role of the Attorney General's Office</t>
  </si>
  <si>
    <t>Seamus Logan (asking); The Minister for Food Security and Rural Affairs (Dame Angela Eagle) (responding): Fishing and Coastal Growth Fund</t>
  </si>
  <si>
    <t>John Whitby: Decarbonisation of cement</t>
  </si>
  <si>
    <t>Andrew Bowie (asking); The Minister for Energy (Michael Shanks) (responding): North Sea oil and gas industry</t>
  </si>
  <si>
    <t>The Lord Chancellor and Secretary of State for Justice (Mr David Lammy): Strengthening prisoner release checks</t>
  </si>
  <si>
    <t>Dawn Butler: Conduct of an hon. Member; Kim Johnson: Notification of a constituency visit</t>
  </si>
  <si>
    <t>Victims and Courts Bill</t>
  </si>
  <si>
    <t>Simon Hoare: Regulation and inspection of funeral services</t>
  </si>
  <si>
    <t>75th anniversary of rebuilding the Chamber</t>
  </si>
  <si>
    <t>Dawn Butler: Apology; Stephen Flynn: Request for response from Prime Minister to correspondence</t>
  </si>
  <si>
    <t>Liz Jarvis: Support for disabled veterans</t>
  </si>
  <si>
    <t>Priti Patel (asking); The Parliamentary Under-Secretary of State for Foreign, Commonwealth and Development Affars (Mr Hamish Falconer) (responding): Gaza and Hamas</t>
  </si>
  <si>
    <t>Mr Angus MacDonald (asking); The Minister for Border Security and Asylum (Alex Norris) (responding): Asylum seekers: Ministry of Defence housing</t>
  </si>
  <si>
    <t>The Minister for Defence Readiness and Industry (Luke Pollard): UK-Türkiye Typhoon Fighter export deal</t>
  </si>
  <si>
    <t>Seamus Logan: Ministerial correction; Mr Richard Holden: Answers to written parliamentary questions</t>
  </si>
  <si>
    <t>Nigel Farage: European Convention on Human Rights (withdrawal)</t>
  </si>
  <si>
    <t>Privileges</t>
  </si>
  <si>
    <t>Mary Glindon: Government support for the offshore wind supply chain in Tyneside</t>
  </si>
  <si>
    <t>Anneliese Dodds (asking); The Minister of State, Foreign, Commonwealth and Development Office (Stephen Doughty) (responding): Sudan: Protection of civilians</t>
  </si>
  <si>
    <t>The Paymaster General and Minister for the Cabinet Office (Nick Thomas-Symonds): Infected Blood Compensation Scheme update</t>
  </si>
  <si>
    <t>Peter Swallow: Comments by an hon. Member; Sarah Olney: Ministerial meeting</t>
  </si>
  <si>
    <t>Emily Thornberry (on behalf of the Foreign Affairs Committee): Publication of the First Special Report of the Foreign Affairs Committee, Israel-Palestine conflict: Government Response, HC 1374</t>
  </si>
  <si>
    <t>Property service charges</t>
  </si>
  <si>
    <t>The ageing community and end of life care</t>
  </si>
  <si>
    <t>Edward Argar: Provision of GP services in Melton and Syston constituency</t>
  </si>
  <si>
    <t>Official Secrets Act case</t>
  </si>
  <si>
    <t>Verdict in the trial of "Soldier F"</t>
  </si>
  <si>
    <t>The Secretary of State for the Home Department (Shabana Mahmood): Response to the Huntingdon train attack</t>
  </si>
  <si>
    <t>Ruth Cadbury: Correcting the record; Jim Shannon: Statement from the Home Secretary; Chris Philp: Statement from the Home Secretary</t>
  </si>
  <si>
    <t>Public Office (Accountability) Bill</t>
  </si>
  <si>
    <t>Deputy Speaker Ms Nusrat Ghani: 6 minutes</t>
  </si>
  <si>
    <t>Emma Lewell: Regulation of houses in multiple occupation</t>
  </si>
  <si>
    <t>Sally Jameson: Government support for care leavers</t>
  </si>
  <si>
    <t>Alice Macdonald: Fertility treatment (right to time off)</t>
  </si>
  <si>
    <t>Deputy Speaker Caroline Nokes: 6 minutes</t>
  </si>
  <si>
    <t>Deputy Speaker Judith Cummins: 4 minutes</t>
  </si>
  <si>
    <t>Tom Gordon: Settlement route for British National (Overseas) visa holders</t>
  </si>
  <si>
    <t>Alison Hume: Specialist treatment of stroke patients at Scarborough Hospital</t>
  </si>
  <si>
    <t>Brian Mathew: Government support for Sudan</t>
  </si>
  <si>
    <t>Priti Patel (asking); The Parliamentary Under-Secretary of State for Foreign, Commonwealth and Development Affairs (Mr Hamish Falconer) (responding): Conflict in Sudan</t>
  </si>
  <si>
    <t>Ministerial Code and announcement of Government policy</t>
  </si>
  <si>
    <t>The Secretary of State for Education (Bridget Phillipson): Curriculum and Assessment Review</t>
  </si>
  <si>
    <t>Richard Tice: Comments on social media; James Cartlidge: Request for a ministerial statement; Charlie Dewhirst: Minister's answer to question; Tim Farron: Derailment at Shap; Iqbal Mohamed: Response to ministerial correspondence</t>
  </si>
  <si>
    <t>Joe Robertson: Ferry services (integration and regulation)</t>
  </si>
  <si>
    <t>Deputy Speaker Ms Nusrat Ghani: 5 minutes</t>
  </si>
  <si>
    <t>Jayne Kirkham: Swimming pool facilities in Falmouth</t>
  </si>
  <si>
    <t>Charlotte Nichols: Drug-related deaths</t>
  </si>
  <si>
    <t>The Lord Chancellor and Secretary of State for Justice (Mr David Lammy): Prisoner release</t>
  </si>
  <si>
    <t>The Secretary of State for Work and Pensions (Pat McFadden): Pensions</t>
  </si>
  <si>
    <t>The Secretary of State for Culture, Media and Sport (Lisa Nandy): BBC leadership</t>
  </si>
  <si>
    <t>Anna Sabine: Content of Statement; Lisa Nandy: Response; Graeme Downie: Editing of video of proceedings; Mr Calvin Bailey: Editing of video of proceedings; Helen Maguire: Correction</t>
  </si>
  <si>
    <t>Calum Miller: Russian frozen assets (seizure and aid to Ukraine)</t>
  </si>
  <si>
    <t>Remembrance and the contribution of the armed forces</t>
  </si>
  <si>
    <t>Deputy Speaker Caroline Nokes: 5 minutes</t>
  </si>
  <si>
    <t>Mark Garnier: Planning applications in Stourport-on-Severn</t>
  </si>
  <si>
    <t>Dan Carden: Blood transfusions during the Falklands War</t>
  </si>
  <si>
    <t>Mr Louie French (asking); The Secretary of State for Culture, Media and Sport (Lisa Nandy) (responding): Appointments process for the Chair of the Independent Football Regulator</t>
  </si>
  <si>
    <t>Mr Louie French: Content of Ministerial Response to Urgent Question; Lisa Nandy: Response; Jacob Collier: Notification of contituency visit; Shockat Adam: Content of Ministerial Response to Urgent Question</t>
  </si>
  <si>
    <t>Jenny Riddell-Carpenter: Road safety (schools)</t>
  </si>
  <si>
    <t>Taxes (13th allotted day)</t>
  </si>
  <si>
    <t>Deputy Speaker Caroline Nokes: 7 minutes</t>
  </si>
  <si>
    <t>Energy (13th allotted day)</t>
  </si>
  <si>
    <t>Deputy Speaker Ms Nusrat Ghani: 4 minutes</t>
  </si>
  <si>
    <t>James Naish: Changing Places facilities</t>
  </si>
  <si>
    <t>Liam Byrne: Road safety in Ward End, Birmingham</t>
  </si>
  <si>
    <t>Seamus Logan: Nolan Principles</t>
  </si>
  <si>
    <t>The Minister for Policing and Crime (Sarah Jones): Police reform</t>
  </si>
  <si>
    <t>Cat Eccles: Rectification procedure: Members' interests</t>
  </si>
  <si>
    <t>David Davis: Legacy of the Troubles</t>
  </si>
  <si>
    <t>Sir Mel Stride (asking); The Chief Secretary to the Treasury (James Murray) (responding): Budget: Press briefings</t>
  </si>
  <si>
    <t>Llinos Medi (asking); The Minister for Energy (Michael Shanks) (responding): Small modular nuclear reactor power station: Wylfa</t>
  </si>
  <si>
    <t>Calum Miller (asking); The Parliamentary Under-Secretary of State for Environment, Food and Rural Affairs (Emma Hardy) (responding): Illegal waste: Organised crime</t>
  </si>
  <si>
    <t>The Secretary of State for the Home Department (Shabana Mahmood): Asylum policy</t>
  </si>
  <si>
    <t>Biodiversity Beyond National Jurisdiction Bill</t>
  </si>
  <si>
    <t>Dave Robertson: Clive Treacey Safety Checklist</t>
  </si>
  <si>
    <t>The Minister for Security (Dan Jarvis): China espionage and government security response</t>
  </si>
  <si>
    <t>The Secretary of State for Foreign, Commonwealth and Development Affairs (Yvette Cooper): Gaza and Sudan</t>
  </si>
  <si>
    <t>Mark Pritchard: Combination of statements; Alicia Kearns: Timeliness of responses to ministerial correspondence; Seamus Logan: Timeliness of responses to written parliamentary questions; Helen Maguire: Correcting the record; Mr Adnan Hussain: Participation in debate</t>
  </si>
  <si>
    <t>Sonia Kumar: Access to finance for women in business</t>
  </si>
  <si>
    <t>Sir Desmond Swayne: Reading from notes</t>
  </si>
  <si>
    <t>Northern Ireland Troubles Bill</t>
  </si>
  <si>
    <t>Northern Ireland Troubles Bill. Committed to a Committee of the whole House</t>
  </si>
  <si>
    <t>The Minister for Industry (Chris McDonald): ExxonMobil Mossmoran</t>
  </si>
  <si>
    <t>Cat Smith: Vale View Day Centre, Lancaster</t>
  </si>
  <si>
    <t>Lizzi Collinge: Vale View Day Centre, Lancaster</t>
  </si>
  <si>
    <t>Dr Ellie Chowns: Warm Homes Plan</t>
  </si>
  <si>
    <t>Mims Davies (asking); The Parliamentary Under-Secretary of State for Wales (Anna McMorrin) (responding): Flooding: Monmouthshire</t>
  </si>
  <si>
    <t>Peter Swallow: Driving without insurance (penalties and enforcement)</t>
  </si>
  <si>
    <t>James Cartlidge: Request for statement</t>
  </si>
  <si>
    <t>Mims Davies: Proposed development and road layout changes in Crawley Down</t>
  </si>
  <si>
    <t>Andrew Cooper: Accessibility at Northwich railway station</t>
  </si>
  <si>
    <t>James Cartlidge (asking); The Minister for the Armed Forces (Al Carns) (responding): Russian ship Yantar</t>
  </si>
  <si>
    <t>Priti Patel (asking); The Parliamentary Under-Secretary of State for Foreign, Commonwealth and Development Affairs (Mr Hamish Falconer) (responding): Ukraine: Forcible removal of children to Russia</t>
  </si>
  <si>
    <t>Robert Jenrick (asking); The Parliamentary Under-Secretary of State for Justice (Alex Davies-Jones) (responding): Separation Centres: Terrorist offenders</t>
  </si>
  <si>
    <t>The Secretary of State for the Home Department (Shabana Mahmood): A Fairer Pathway to Settlement</t>
  </si>
  <si>
    <t>Andy Slaughter (on behalf of the Justice Committee): Publication of the Seventh Report of the Justice Committee, Ending the cycle of reoffending – part one: rehabilitation in prisons, HC 469</t>
  </si>
  <si>
    <t>Injury in service award</t>
  </si>
  <si>
    <t>James Asser: Government support for children and families impacted by serious neurological conditions</t>
  </si>
  <si>
    <t>Alex Burghart (asking); The Parliamentary Secretary to the Cabinet Office (Josh Simons) (responding): Ministerial Code</t>
  </si>
  <si>
    <t>Nick Timothy (asking); The Minister for Policing and Crime (Sarah Jones) (responding): Maccabi Tel Aviv football match</t>
  </si>
  <si>
    <t>The Parliamentary Under-Secretary of State for Business and Trade (Chris McDonald): UK Critical Minerals Strategy 2025</t>
  </si>
  <si>
    <t>Dr Caroline Johnson: Ministerial response to correspondence</t>
  </si>
  <si>
    <t>Vikki Slade: Sale of disposable barbeques</t>
  </si>
  <si>
    <t>Rebecca Paul: Safety and wellbeing of female prisoners at HMP Downview</t>
  </si>
  <si>
    <t>The Prime Minister (Sir Keir Starmer): G20 and Ukraine</t>
  </si>
  <si>
    <t>The Secretary of State for Energy Security and Net Zero (Ed Miliband): COP30</t>
  </si>
  <si>
    <t>James Cartlidge: Ministerial correspondence; Mr Richard Holden: Ministerial response to oral question; Steve Darling: Request for ministerial statement</t>
  </si>
  <si>
    <t>Dr Andrew Murrison: Waste incinerators</t>
  </si>
  <si>
    <t>Bradley Thomas: Bromsgrove District housing targets</t>
  </si>
  <si>
    <t>Tonia Antoniazzi: Pornography and violence against women</t>
  </si>
  <si>
    <t>Rachael Maskell: Two-child benefit cap</t>
  </si>
  <si>
    <t>Mims Davies: Future of the surgical unit at Uckfield Community Hospital</t>
  </si>
  <si>
    <t>Sir Mel Stride: Office for Budget Responsibility Economic and fiscal outlook publication</t>
  </si>
  <si>
    <t>The Chancellor of the Exchequer: Financial Statement</t>
  </si>
  <si>
    <t>Budget resolutions</t>
  </si>
  <si>
    <t>Ms Nusrat Ghani: 10 minutes</t>
  </si>
  <si>
    <t>Janet Daby: Grove Park Railway Station</t>
  </si>
  <si>
    <t>Robert Jenrick (asking); The Minister for Courts and Legal Services (Sarah Sackman) (responding): Right to trial by jury</t>
  </si>
  <si>
    <t>Budget resolutions [2nd day]</t>
  </si>
  <si>
    <t>Caroline Nokes: 6 minutes</t>
  </si>
  <si>
    <t>Dr Caroline Johnson: Government transparency and accountability</t>
  </si>
  <si>
    <t>The Chief Secretary to the Treasury (James Murray): Office for Budget Responsibility forecasts</t>
  </si>
  <si>
    <t>Joe Morris: Iconic trees and nature education</t>
  </si>
  <si>
    <t>Budget resolutions [3rd day]</t>
  </si>
  <si>
    <t>6 minutes</t>
  </si>
  <si>
    <t>Tim Farron: Temporary slip roads on junction 38 of the M6</t>
  </si>
  <si>
    <t>The Lord Chancellor and Secretary of State for Justice (Mr David Lammy): Criminal Court Reform</t>
  </si>
  <si>
    <t>The Parliamentary Under-Secretary of State for the Home Department (Jess Phillips): Angiolini Inquiry</t>
  </si>
  <si>
    <t>David Davis: Budget resolutions procedure</t>
  </si>
  <si>
    <t>Dr Simon Opher: Domestic energy efficiency (call for evidence)</t>
  </si>
  <si>
    <t>Budget resolutions [4th day]</t>
  </si>
  <si>
    <t>Judith Cummins: 4 minutes</t>
  </si>
  <si>
    <t>Kirsteen Sullivan: Pornography and violence against women</t>
  </si>
  <si>
    <t>Andrew Griffith: Proposed solar development in Wisborough Green</t>
  </si>
  <si>
    <t>Barry Gardiner: Government procurement</t>
  </si>
  <si>
    <t>Sir Mel Stride (asking); The Chief Secretary to the Treasury (James Murray) (responding): OBR: Resignation of Chair</t>
  </si>
  <si>
    <t>Matt Western (asking); The Minister for Security (Dan Jarvis) (responding): Espionage cases and the Official Secrets Act</t>
  </si>
  <si>
    <t>Calum Miller (asking); The Parliamentary Under-Secretary of State for Foreign, Commonwealth and Development Affairs (Mr Hamish Falconer) (responding): Venezuela: US military</t>
  </si>
  <si>
    <t>Yasmin Qureshi: Fireworks (noise control etc)</t>
  </si>
  <si>
    <t>Mrs Sharon Hodgson: Pornography and violence against women</t>
  </si>
  <si>
    <t>Sarah Russell: Sunday rail services in Congleton</t>
  </si>
  <si>
    <t>Charlotte Cane: Potential merits of Government support for the Ely Area Capacity Enhancement Scheme</t>
  </si>
  <si>
    <t>David Simmonds (asking); The Parliamentary Under-Secretary of State for Housing, Communities and Local Government (Miatta Fahnbulleh) (responding): Postponement of 2026 local elections</t>
  </si>
  <si>
    <t>Caroline Nokes: Waiver of sub judice rule (Camden nursery sexual abuse case)</t>
  </si>
  <si>
    <t>The Secretary of State for Education (Bridget Phillipson): Camden nursery sexual abuse case response</t>
  </si>
  <si>
    <t>The Minister for Security (Dan Jarvis): Dawn Sturgess Inquiry</t>
  </si>
  <si>
    <t>Tonia Antoniazzi (on behalf of the Northern Ireland Affairs Committee): Publication of the Second Report from the Northern Ireland Affairs Committee, The Government's new approach to addressing the legacy of the past in Northern Ireland, HC 586</t>
  </si>
  <si>
    <t>War in Ukraine</t>
  </si>
  <si>
    <t>Mr Connor Rand: Support for victims' families in cases of domestic violence</t>
  </si>
  <si>
    <t>Robert Jenrick (asking); The Minister for Courts and Legal Services (Sarah Sackman) (responding): Restriction of jury trials: Data accuracy</t>
  </si>
  <si>
    <t>Nick Timothy (asking); The Minister for Policing and Crime (Sarah Jones) (responding): Maccabi Tel Aviv FC: Away fans ban</t>
  </si>
  <si>
    <t>James Cartlidge (asking); The Minister for Defence Readiness and Industry (Luke Pollard) (responding): Ajax and other Army vehicles</t>
  </si>
  <si>
    <t>The Secretary of State for Education (Bridget Phillipson): Child Poverty Strategy</t>
  </si>
  <si>
    <t>Tracy Gilbert: Pornography and violence against women</t>
  </si>
  <si>
    <t>Rebecca Smith: Statutory support for self-employed adoptive parents</t>
  </si>
  <si>
    <t>Gavin Robinson (asking); The Secretary of State for Northern Ireland (Hilary Benn) (responding): Operation Kenova: Government response</t>
  </si>
  <si>
    <t>The Secretary of State for the Home Department (Shabana Mahmood): Safeguarding</t>
  </si>
  <si>
    <t>Dr Al Pinkerton: UK-EU customs union (duty to negotiate)</t>
  </si>
  <si>
    <t>Railways Bill</t>
  </si>
  <si>
    <t>Robert Jenrick: Proposed local government reorganisation in Rushcliffe</t>
  </si>
  <si>
    <t>Rebecca Paul: Pornography and violence aganst women</t>
  </si>
  <si>
    <t>Joani Reid: Pornography and violence against women</t>
  </si>
  <si>
    <t>Calum Miller: Illegal waste dumping</t>
  </si>
  <si>
    <t>Rupert Lowe: Levels of illegal migrants whose whereabouts are unknown</t>
  </si>
  <si>
    <t>Rachel Blake: Notification of a Member's visit to constituency; John McDonnell: Ministerial reply to correspondence; Jeremy Corbyn: Request for a ministerial statement; Bob Blackman: Request for a ministerial statement</t>
  </si>
  <si>
    <t>Katie Lam: Data publication and quality (immigration, nationality and country of birth)</t>
  </si>
  <si>
    <t>Opposition Day</t>
  </si>
  <si>
    <t>The Secretary of State for Health and Social Care (Wes Streeting): Resident doctors: Industrial action</t>
  </si>
  <si>
    <t>Jess Asato: Pornography and violence against women</t>
  </si>
  <si>
    <t>Andrew George: Bank closure in Penzance</t>
  </si>
  <si>
    <t>Kim Johnson: Potential merits of a public inquiry into Cammell Laird workers imprisoned in 1984</t>
  </si>
  <si>
    <t>Matt Western (asking); The Parliamentary Under-Secretary of State for Foreign, Commonwealth and Development Affairs (responding): United States's National Security Strategy</t>
  </si>
  <si>
    <t>The Minister for Local Government and Homelessness (Alison McGovern): National Plan to End Homelessness</t>
  </si>
  <si>
    <t>St Andrew's Day and Scottish affairs</t>
  </si>
  <si>
    <t>Deputy Speaker Caroline Nokes: 4 minutes</t>
  </si>
  <si>
    <t>Impact of foreign interference on security, trade and democracy</t>
  </si>
  <si>
    <t>Claire Young: Historic interim development orders</t>
  </si>
  <si>
    <t>Stuart Andrew (asking); The Secretary of State for Health and Social Care (Wes Streeting) (responding): NHS winter flu preparedness</t>
  </si>
  <si>
    <t>Marie Goldman (asking); The Parliamentary Under-Secretary of State for the Home Department (Jess Phillips) (responding): Violence Against Women and Girls Strategy</t>
  </si>
  <si>
    <t>Seamus Logan (asking); The Parliamentary Under-Secretary of State for Foreign, Commonwealth and Development Affairs (Chris Elmore) (responding): Sudan: Humanitarian situation</t>
  </si>
  <si>
    <t>The Secretary of State for Foreign, Commonwealth and Development Affairs (Yvette Cooper): Conviction of Jimmy Lai</t>
  </si>
  <si>
    <t>Sarah Bool: Request for a correction to the record</t>
  </si>
  <si>
    <t>Industry and Exports (Financial Assistance) Bill. Committed to a Committee of the whole House</t>
  </si>
  <si>
    <t>James Naish: Radcliffe-on-Trent to Cotgrave greenway</t>
  </si>
  <si>
    <t>Chris Vince: Sudden cardiac death in young people</t>
  </si>
  <si>
    <t>Priti Patel (asking); The Parliamentary Under-Secretary of State for Foreign, Commonwealth and Development Affairs (Mr Hamish Falconer) (responding): Chagossians and the Diego Garcia Base Treaty</t>
  </si>
  <si>
    <t>Adam Jogee (asking); The Parliamentary Under-Secretary of State for Foreign, Commonwealth and Development Affairs (Mr Hamish Falconer) (responding): New approach to Africa: UK-Africa Strategy</t>
  </si>
  <si>
    <t>The Secretary of State for Housing, Communities and Local Government (Steve Reed): Electoral resilience</t>
  </si>
  <si>
    <t>The Minister for Housing and Planning (Matthew Pennycook): Planning reform</t>
  </si>
  <si>
    <t>Justin Madders: AI accuracy; Blake Stephenson: Ministerial announcement; Matthew Pennycook: Response and apology to Blake Stephenson</t>
  </si>
  <si>
    <t>Luke Akehurst: Vacant commercial properties (temporary use)</t>
  </si>
  <si>
    <t>Finance (No. 2) Bill. Committed to a Committee of the whole House</t>
  </si>
  <si>
    <t>John Slinger: Points of order</t>
  </si>
  <si>
    <t>Tom Morrison: Green belt protection</t>
  </si>
  <si>
    <t>Tom Gordon: House of Lords</t>
  </si>
  <si>
    <t>Liz Saville Roberts: Criminal justice system in Wales</t>
  </si>
  <si>
    <t>Alex Burghart (asking); The Secretary of State for Northern Ireland (Hilary Benn) (responding): Northern Ireland Troubles: Legacy and Reconciliation</t>
  </si>
  <si>
    <t>Dr Caroline Johnson (asking); The Secretary of State for Health and Social Care (Wes Streeting) (responding): Puberty Suppressants Trial</t>
  </si>
  <si>
    <t>The Paymaster General and Minister for the Cabinet Office (Nick Thomas-Symonds): UK-EU Common Understanding negotiations</t>
  </si>
  <si>
    <t>The Minister for Local Government and Homelessness (Alison McGovern): Local Government Finance</t>
  </si>
  <si>
    <t>The Parliamentary Under-Secretary of State for Business and Trade (Chris McDonald): Ineos Chemicals: Grangemouth</t>
  </si>
  <si>
    <t>Apsana Begum: Ministerial response to correspondence; Mr Andrew Snowden: Accuracy of WPQ response; Jessica Toale: Event on the Parliamentary estate</t>
  </si>
  <si>
    <t>Natasha Irons: Youth services</t>
  </si>
  <si>
    <t>National Insurance Contributions (Employer Pensions Contributions) Bill. Committed to a Committee of the whole House</t>
  </si>
  <si>
    <t>Tom Gordon: Knaresborough Castle</t>
  </si>
  <si>
    <t>Tim Roca: Proposed new town in Adlington, Cheshire</t>
  </si>
  <si>
    <t>Dr Andrew Murrison: Workplace safety and water-fed poles in the window cleaning industry</t>
  </si>
  <si>
    <t>Dr Neil Hudson (asking); The Secretary of State for Environment, Food and Rural Affairs (Emma Reynolds) (responding): Animal Welfare Strategy</t>
  </si>
  <si>
    <t xml:space="preserve">The Parliamentary Under-Secretary of State for the Home Department (Jess Phillips): Violence Against Women and Girls Strategy </t>
  </si>
  <si>
    <t>The Minister for Defence Readiness and Industry (Luke Pollard): Ukraine</t>
  </si>
  <si>
    <t>The Minister for Local Government and Homelessness (Alison McGovern): Local government reorganisation</t>
  </si>
  <si>
    <t>Bob Blackman (on behalf of the Backbench Business Committee): Publication of the First Special Report of the Backbench Business Committee, 15th anniversary of the Backbench Business Committee, HC 1548</t>
  </si>
  <si>
    <t>Charlie Maynard: Members' interests (SO No. 149(1)(b))</t>
  </si>
  <si>
    <t>Matters to be raised before the Christmas adjournment</t>
  </si>
  <si>
    <t>Deputy Speaker Caroline Nokes: 3 minutes</t>
  </si>
  <si>
    <t>Valerie Vaz: Walsall Leather Museum</t>
  </si>
  <si>
    <t>Chris Webb: English indices of deprivation 2025</t>
  </si>
  <si>
    <t>Victoria Atkins (asking); The Exchequer Secretary to the Treasury (Dan Tomlinson) (responding): Agricultural property relief and business property relief</t>
  </si>
  <si>
    <t>Robert Jenrick (asking); The Parliamentary Under-Secretary of State for Justice (Alex Davies-Jones) (responding): HMP Leyhill: Offender abscondments</t>
  </si>
  <si>
    <t>James Cartlidge (asking); The Minister for the Armed Forces (Al Carns) (responding): Northern Ireland Troubles Bill: Armed forces recruitment and retention</t>
  </si>
  <si>
    <t>The Secretary of State for Foreign, Commonwealth and Development Affairs (Yvette Cooper): Venezuela</t>
  </si>
  <si>
    <t>The Parliamentary Under-Secretary of State for Foreign, Commonwealth and Development Affairs (Mr Hamish Falconer): Middle East and North Africa</t>
  </si>
  <si>
    <t>Daisy Cooper: Responses to WPQs</t>
  </si>
  <si>
    <t>Alice Macdonald: Government support for the rights of women and girls in Afghanistan</t>
  </si>
  <si>
    <t>Jodie Gosling: Property (registration and valuation)</t>
  </si>
  <si>
    <t>Cyber Security and Resilience (Network and Information Systems) Bill</t>
  </si>
  <si>
    <t>Calum Miller: Government support for clearing illegal waste near the River Cherwell</t>
  </si>
  <si>
    <t>Mr Luke Charters: Student finance (review of payment schedules)</t>
  </si>
  <si>
    <t>Deputy Speaker Ms Nusrat Ghani: 8 minutes</t>
  </si>
  <si>
    <t>Deputy Speaker Judith Cummins: 3 minutes</t>
  </si>
  <si>
    <t>The Secretary of State for Defence (John Healey): Ukraine and wider operational update</t>
  </si>
  <si>
    <t>Alison Bennett: Elections to West Sussex County Council</t>
  </si>
  <si>
    <t>Callum Anderson: Potential merits of a new eastern entrance at Bletchley Railway Station</t>
  </si>
  <si>
    <t>The Parliamentary Under-Secretary of State for Transport (Lilian Greenwood): Road safety strategy</t>
  </si>
  <si>
    <t>Matt Western (on behalf of the Joint Committee on the National Security Strategy): Publication of the First Special Report from the Joint Committee on the National Security Strategy, Subsea
telecommunications cables: resilience and crisis preparedness: Government Response, HC 1574</t>
  </si>
  <si>
    <t>David Simmonds: Request for a Member to correct the record;  Sir Bernard Jenkin: Request for a ministerial statement</t>
  </si>
  <si>
    <t>Effectiveness of Magnitsky-style sanctions for serious human rights abuses</t>
  </si>
  <si>
    <t>High street gambling reform</t>
  </si>
  <si>
    <t>Deputy Speaker Judith Cummins: 7 minutes</t>
  </si>
  <si>
    <t>Aphra Brandreth: Contribution of post offices in Cheshire</t>
  </si>
  <si>
    <t>Election of Lord Forsyth of Drumlean as Lord Speaker</t>
  </si>
  <si>
    <t>Adam Dance (asking); The Minister for Defence Readiness and Industry (Luke Pollard) (responding): New Medium Helicopter contract</t>
  </si>
  <si>
    <t>Mims Davies (asking); The Parliamentary Under-Secretary of State for Environment, Food and Rural Affairs (Emma Hardy) (responding): Water supplies: East Grinstead</t>
  </si>
  <si>
    <t>The Secretary of State for Science, Innovation and Technology (Liz Kendall): Non-consensual sexual deepfakes</t>
  </si>
  <si>
    <t>Finance (No. 2) Bill</t>
  </si>
  <si>
    <t>Mr Bayo Alaba: Government support for higher education</t>
  </si>
  <si>
    <t>Alicia Kearns (asking); The Minister for Housing and Planning (Matthew Pennycook) (responding): Proposed Chinese Embassy</t>
  </si>
  <si>
    <t>Andrew George (asking); The Minister of State, Cabinet Office (Dan Jarvis) (responding): Storm Goretti</t>
  </si>
  <si>
    <t>Business Statement</t>
  </si>
  <si>
    <t>The Secretary of State for Foreign, Commonwealth and Development Affairs (Yvette Cooper): Iran</t>
  </si>
  <si>
    <t>Mark Pritchard: Request for a ministerial statement; Mr Richard Holden: WPQs and Freedom of Information</t>
  </si>
  <si>
    <t>Dr Neil Shastri-Hurst: Emergency and life-saving skills (schools)</t>
  </si>
  <si>
    <t>David Smith: Government support for freedom of religion or belief in Nigeria</t>
  </si>
  <si>
    <t>The Secretary of State for Transport (Heidi Alexander): Northern Powerhouse Rail</t>
  </si>
  <si>
    <t>The Secretary of State for the Home Department (Shabana Mahmood): West Midlands Police</t>
  </si>
  <si>
    <t>The Secretary of State for Energy Security and Net Zero (Ed Miliband): Offshore wind</t>
  </si>
  <si>
    <t>Alicia Kearns: WPQs and Government blocks; Dr Kieran Mullan: Public Office (Accountability) Bill amendments</t>
  </si>
  <si>
    <t>Gareth Thomas: Banks (financial exclusion and access to finance)</t>
  </si>
  <si>
    <t>Martin Vickers: Future of the Lindsey Oil Refinery and the wider UK oil refining sector</t>
  </si>
  <si>
    <t>Church Commissioners, House of Commons Commission, Restoration and Renewal Client Board</t>
  </si>
  <si>
    <t>Mike Wood (asking); The Parliamentary Secretary, Cabinet Office (Josh Simons) (responding): Digital ID</t>
  </si>
  <si>
    <t>Andy Slaughter (on behalf of the Justice Committee): Publication of the Third Special Report of the Justice Committee, Tackling the drugs crisis in our prisons: Government Response, HC 1599</t>
  </si>
  <si>
    <t>Lizzi Collinge: Correcting the record</t>
  </si>
  <si>
    <t>New towns</t>
  </si>
  <si>
    <t>Deputy Speaker Ms Nusrat Ghani: 7 minutes</t>
  </si>
  <si>
    <t xml:space="preserve">Financial support for small businesses and individuals during the covid-19 pandemic </t>
  </si>
  <si>
    <t>Chris Bloore: Postal services in Inkberrow</t>
  </si>
  <si>
    <t>Alex Mayer: Protection and management of young trees</t>
  </si>
  <si>
    <t>Sir Mel Stride (asking); The Exchequer Secretary to the Treasury (Dan Tomlinson) (responding): Business rates: Retail, hospitality and leisure</t>
  </si>
  <si>
    <t>Priti Patel (asking); The Parliamentary Under-Secretary of State for Foreign, Commonwealth and Development Affairs (Mr Hamish Falconer) (responding): Iran: Protests</t>
  </si>
  <si>
    <t>Sir James Cleverly (asking); the Minister for Local Government and Homelessness (Alison McGovern) (responding): Local elections: Cancellation</t>
  </si>
  <si>
    <t>Sarah Champion (asking); The Parliamentary Under-Secretary of State for Foreign, Commonwealth and Development Affairs (Seema Malhotra) (responding): Proposed Chinese Embassy</t>
  </si>
  <si>
    <t>The Secretary of State for Foreign, Commonwealth and Development Affairs (Yvette Cooper): Arctic Security</t>
  </si>
  <si>
    <t>The Parliamentary Under-Secretary of State for Justice (Alex Davies-Jones): Public Office (Accountability) Bill</t>
  </si>
  <si>
    <t>Vikki Slade: Disclosure and Barring Service</t>
  </si>
  <si>
    <t>The Secretary of State for Science, Innovation and Technology (Liz Kendall): Children's use of mobile phones and social media</t>
  </si>
  <si>
    <t>The Minister for Security (Dan Jarvis): Proposed Chinese Embassy</t>
  </si>
  <si>
    <t>Mr Richard Holden: Ministerial response to WPQ</t>
  </si>
  <si>
    <t>Shockat Adam: Glaucoma care (England)</t>
  </si>
  <si>
    <t>Holocaust Memorial Bill</t>
  </si>
  <si>
    <t>Shaun Davies: 5G connectivity in Telford and the West Midlands</t>
  </si>
  <si>
    <t>The Secretary of State for Energy Security and Net Zero (Ed Miliband): Warm Homes Plan</t>
  </si>
  <si>
    <t>The Secretary of State for Environment, Food and Rural Affairs (Emma Reynolds): Water White Paper</t>
  </si>
  <si>
    <t>Olly Glover: Rail Passengers' Charter</t>
  </si>
  <si>
    <t>National Insurance Contributions (Employer Pensions Contributions) Bill</t>
  </si>
  <si>
    <t>Wera Hobhouse: Anti-social behaviour on canals and rivers in Bath</t>
  </si>
  <si>
    <t>The Secretary of State for Housing, Communities and Local Government (Steve Reed): Local government reorganisation</t>
  </si>
  <si>
    <t>Bill Esterson (on behalf of the Energy Security and Net Zero Committee): Publication of the Fourth Special Report of the Energy Security and Net Zero Committee, Tackling the energy cost crisis: Government Response, HC 1624</t>
  </si>
  <si>
    <t>Government support for the fishing industry</t>
  </si>
  <si>
    <t>Impact of import standards on the agricultural sector</t>
  </si>
  <si>
    <t>Adam Jogee: Safety of the A525 near Meadows Primary School</t>
  </si>
  <si>
    <t>Dr Ben Spencer: Local government finances in Surrey</t>
  </si>
  <si>
    <t>Priti Patel (asking); The Minister of State, Foreign, Commonwealth and Development Office (Stephen Doughty) (responding): Diego Garcia Military Base and British Indian Ocean Territory Bill</t>
  </si>
  <si>
    <t>The Secretary of State for the Home Department (Shabana Mahmood): Police Reform White Paper</t>
  </si>
  <si>
    <t>Armed Forces Bill</t>
  </si>
  <si>
    <t>Armed Forces Bill. Committed to a Select Committee.</t>
  </si>
  <si>
    <t>Josh Newbury: NHS urgent care in Staffordshire</t>
  </si>
  <si>
    <t>HM Treasury</t>
  </si>
  <si>
    <t>The Minister for Housing and Planning (Matthew Pennycook): Commonhold and leasehold reform</t>
  </si>
  <si>
    <t>The Exchequer Secretary to the Treasury (Dan Tomlinson): Business rates</t>
  </si>
  <si>
    <t>Ms Julie Minns: Electrically assisted pedal cycles</t>
  </si>
  <si>
    <t>Medical Training (Prioritisation) Bill. Committed to a Committee of the whole House</t>
  </si>
  <si>
    <t>Medical Training (Prioritisation) Bill</t>
  </si>
  <si>
    <t>Pippa Heylings: Public Order Act 2023</t>
  </si>
  <si>
    <t>Brian Leishman: Reinforced autoclaved aerated concrete in housing</t>
  </si>
  <si>
    <t>Richard Fuller: Impact of East Park Energy on North Bedfordshire constituency</t>
  </si>
  <si>
    <t>George Freeman: Flooding</t>
  </si>
  <si>
    <t>Pippa Heylings: Distribution of education funding</t>
  </si>
  <si>
    <t>The Parliamentary Under-Secretary of State for Justice (Jake Richards): Second Annual Statement on Prison Capacity</t>
  </si>
  <si>
    <t>Paulette Hamilton (on behalf of the Health and Social Care Committee): Publication of the Fifth Report of the Health and Social Care Committee, First 1000 Days: a renewed focus, HC 802</t>
  </si>
  <si>
    <t>Gareth Bacon: Education on methanol poisoning</t>
  </si>
  <si>
    <t>Mr Jonathan Brash: Government support for non-league football</t>
  </si>
  <si>
    <t>Lord Flight and Lord Wallace of Tankerness</t>
  </si>
  <si>
    <t>Mr Mark Francois, John Healey: Request for minister to correct the record</t>
  </si>
  <si>
    <t>The Prime Minister (Sir Keir Starmer): China and Japan</t>
  </si>
  <si>
    <t>The Chief Secretary to the Prime Minister (Darren Jones): US Department of Justice release of files</t>
  </si>
  <si>
    <t>David Davis: Correction to declaration of interest; Sean Woodcock: Notification of Members' constituency visit; Dr Caroline Johnson: Orderliness of potential legislation</t>
  </si>
  <si>
    <t>Carry-over: High Speed Rail (Crewe - Manchester) Bill</t>
  </si>
  <si>
    <t>Anna Gelderd: Tolled crossings and regional connectivity</t>
  </si>
  <si>
    <t>Speaker's Chaplain</t>
  </si>
  <si>
    <t>Priti Patel (asking); The Parliamentary Under-Secretary of State for Foreign, Commonwealth and Development Affairs (Mr Hamish Falconer) (responding): Iran</t>
  </si>
  <si>
    <t>The Lord Chancellor and Secretary of State for Justice (Mr David Lammy): Separation Centres Review</t>
  </si>
  <si>
    <t>Kirsty Blackman: Request for a ministerial statement</t>
  </si>
  <si>
    <t>Adam Jogee: British-made bricks (proposals)</t>
  </si>
  <si>
    <t>Universal Credit (Removal of Two Child Limit) Bill</t>
  </si>
  <si>
    <t>Deputy Speaker Ms Nusrat Ghani: 5.5 minutes</t>
  </si>
  <si>
    <t>Universal Credit (Removal of Two Child Limit) Bill. Committed to a Committee of the whole House</t>
  </si>
  <si>
    <t>John Cooper: Impact of Government policy on the fish and chip sector</t>
  </si>
  <si>
    <t>David Davis: Request for information from Government; Alicia Kearns: Request for a ministerial correction to the record; Charlie Dewhirst: Charlie Dewhirst: Request for a ministerial correction to the record</t>
  </si>
  <si>
    <t>Bell Ribeiro-Addy: Human remains (prohibition of sale, purchase and advertising)</t>
  </si>
  <si>
    <t>Ian Roome: The Tarka Line</t>
  </si>
  <si>
    <t>Steve Race: Construction Industry Training Board funding for training groups</t>
  </si>
  <si>
    <t>The Secretary of State for Foreign, Commonwealth and Development Affairs (Yvette Cooper): Sudan</t>
  </si>
  <si>
    <t>The Parliamentary Under-Secretary of State for Health and Social Care (Ashley Dalton): National Cancer Plan</t>
  </si>
  <si>
    <t>Liam Byrne (on behalf of the Business and Trade Committee): Publication of the Fourteenth Report from the Business and Trade Committee, Toward a new doctrine for economic security: Government Response, HC 1666</t>
  </si>
  <si>
    <t>Charlotte Cane: Members' interests (SO No. 150(4))</t>
  </si>
  <si>
    <t>Road Safety</t>
  </si>
  <si>
    <t>Obligation to assess the risk of genocide under international law in relation to the Occupied Palestinian Territories</t>
  </si>
  <si>
    <t>Deputy Speaker Ms Nusrat Ghani: 3 minutes</t>
  </si>
  <si>
    <t>Alex Easton: Provision of NHS dentists</t>
  </si>
  <si>
    <t>Sir Iain Duncan Smith (asking); The Parliamentary Under-Secretary of State for Foreign, Commonwealth and Development Affairs (Seema Malhotra) (responding): Jimmy Lai: Prison sentence</t>
  </si>
  <si>
    <t>The Chief Secretary to the Prime Minister (Darren Jones): Standards in public life</t>
  </si>
  <si>
    <t>Mr Lee Dillon (on behalf of the Procedure Committee): Publication of the Fourth Report from the Procedure Committee, Call lists, HC 536</t>
  </si>
  <si>
    <t>UK-India Free Trade Agreement</t>
  </si>
  <si>
    <t>Increasing survival rates of brain tumours</t>
  </si>
  <si>
    <t>Sarah Owen: Step-free access at Leagrave station</t>
  </si>
  <si>
    <t>James Cartlidge (asking); The Minister for Defence Readiness and Industry (Luke Pollard) (responding): Ministry of Defence contracts with Palantir</t>
  </si>
  <si>
    <t>Dr Kieran Mullan (asking); The Minister for Courts and Legal Services (Sarah Sackman) (responding): Courtsdesk court reporting data archive</t>
  </si>
  <si>
    <t>The Secretary of State for Energy Security and Net Zero (Ed Miliband): Local Power Plan</t>
  </si>
  <si>
    <t>Mike Martin: Ministerial response to correspondence and WPQ</t>
  </si>
  <si>
    <t>Mr Richard Quigley: Eating disorders (training)</t>
  </si>
  <si>
    <t>John Slinger: Urgent care provision in Rugby</t>
  </si>
  <si>
    <t>Alan Mak: Services at Oak Park Community Clinic</t>
  </si>
  <si>
    <t>Rachel Blake: Notification of a Member's constituency visit</t>
  </si>
  <si>
    <t>Rachel Blake: Short-term let accommodation (draft sharing requirements)</t>
  </si>
  <si>
    <t>Police Grant Report (England and Wales) 2026–27 (HC 1638)</t>
  </si>
  <si>
    <t>Local Government Finance Report (England) 2026–27 (HC 1604) and Referendums Relating to Council Tax Increases (Principles) (England) Report 2026-27 (HC 1605)</t>
  </si>
  <si>
    <t>Sarah Dyke: Government response to Storm Chandra flooding</t>
  </si>
  <si>
    <t>Alex Burghart (asking); The Parliamentary Secretary, Cabinet Office (Chris Ward) (responding): Lord Mandelson: Government response to humble Address</t>
  </si>
  <si>
    <t>Dr Luke Evans (asking); The Parliamentary Under-Secretary of State for Health and Social Care (Dr Zubir Ahmed) (responding): Pharmacy First: Withholding payments</t>
  </si>
  <si>
    <t>Florence Eshalomi (on behalf of the Housing, Communities and Local Government Committee): Publication of the Fourth Report
of the Housing, Communities and Local Government Committee, Housing Conditions in the Social Rented Sector, HC 1154</t>
  </si>
  <si>
    <t>Andrew Griffith: Ministerial response to correspondence</t>
  </si>
  <si>
    <t>Mobile connectivity in rural areas</t>
  </si>
  <si>
    <t>Sarah Edwards: School minibus safety</t>
  </si>
  <si>
    <t>Alex Burghart (asking); The Chancellor of the Duchy of Lancaster (Darren Jones) (responding): Labour Together and APCO Worldwide</t>
  </si>
  <si>
    <t>The Chief Secretary to the Prime Minister (Darren Jones): Lord Mandelson: Government response to humble Address</t>
  </si>
  <si>
    <t>Ms Nusrat Ghani: Government policy announcements</t>
  </si>
  <si>
    <t>The Secretary of State for Education: Schools White Paper: Every Child Achieving and Thriving</t>
  </si>
  <si>
    <t>Dave Doogan: Ministerial response to Urgent Question</t>
  </si>
  <si>
    <t>Industry and Exports (Financial Assistance) Bill</t>
  </si>
  <si>
    <t>Caroline Voaden: Coastal erosion in Start Bay</t>
  </si>
  <si>
    <t>Tom Collins: Kinship carer identification</t>
  </si>
  <si>
    <t>Fourth anniversary of the war in Ukraine</t>
  </si>
  <si>
    <t>Louise Sandher-Jones: Ministerial correction; Alicia Kearns: Request for a ministerial correction</t>
  </si>
  <si>
    <t>Esther McVey: Food labelling (halal and kosher meat)</t>
  </si>
  <si>
    <t>Mr Gregory Campbell: Flags on the parliamentary estate</t>
  </si>
  <si>
    <t>The Parliamentary Secretary to the Treasury (Torsten Bell): Charter for Budget Responsibility</t>
  </si>
  <si>
    <t>Adam Jogee: College Fields in Madeley</t>
  </si>
  <si>
    <t>Gavin Robinson: Potential implications of the judgment in the case of Advocate General for Scotland v Mr Charles Milroy</t>
  </si>
  <si>
    <t>Arrest of Lord Mandelson</t>
  </si>
  <si>
    <t>Nigel Farage (asking); The Parliamentary Under-Secretary of State for Foreign, Commonwealth and Development Affairs (Mr Hamish Falconer) (responding): Diego Garcia and British Indian Ocean Territory</t>
  </si>
  <si>
    <t>Manuela Perteghella (asking); The Parliamentary Under-Secretary of State for the Home Department (Mike Tapp) (responding): Electronic Travel Authorisation rules: Dual nationals</t>
  </si>
  <si>
    <t>The Secretary of State for Housing, Communities and Local Government (Steve Reed): Grenfell Tower Annual Report</t>
  </si>
  <si>
    <t>The Parliamentary Under-Secretary of State for Business and Trade (Blair McDougall): Post Office Green Paper</t>
  </si>
  <si>
    <t>Pippa Heylings: Chalk streams (UNESCO Natural World Heritage Site)</t>
  </si>
  <si>
    <t>Liam Conlon: Admiral Casino on Westow Hill</t>
  </si>
  <si>
    <t>Helena Dollimore: Bayeux Tapestry exhibition</t>
  </si>
  <si>
    <t>The Minister of State, Foreign, Commonwealth and Development Office (Stephen Doughty): Gibraltar Treaty</t>
  </si>
  <si>
    <t>Dame Karen Bradley (on behalf of the Home Affairs Committee): Publication of the Fifth Report from the Home Affairs Committee, Maccabi Tel Aviv fan ban, HC 1553</t>
  </si>
  <si>
    <t>Mr Louie French: Members' interests (SO No. 150(4))</t>
  </si>
  <si>
    <t>St David's Day and Welsh affairs</t>
  </si>
  <si>
    <t>Government support for bereaved children</t>
  </si>
  <si>
    <t>Olly Glover: AEA Technology pension scheme</t>
  </si>
  <si>
    <t>Hannah Spencer</t>
  </si>
  <si>
    <t>The Prime Minister (Sir Keir Starmer): Middle East</t>
  </si>
  <si>
    <t>Dr Ellie Chowns: Request for a Member to correct the record</t>
  </si>
  <si>
    <t>Representation of the People Bill</t>
  </si>
  <si>
    <t>Deputy Speaker Judith Cummins: 5 minutes</t>
  </si>
  <si>
    <t>Sam Carling: Safeguarding in small religious organisations</t>
  </si>
  <si>
    <t>The Chancellor of the Exchequer (Rachel Reeves): Spring Forecast</t>
  </si>
  <si>
    <t>Mike Reader: Geotechnical data</t>
  </si>
  <si>
    <t>Sustainable Avaiation Fuel Bill</t>
  </si>
  <si>
    <t>Peter Dowd: A5036 Park Lane footbridge</t>
  </si>
  <si>
    <t>Chris Coghlan: Local authorities and SEND provision</t>
  </si>
  <si>
    <t>The Minister for Security (Dan Jarvis): Security update</t>
  </si>
  <si>
    <t>David Taylor: Request for a correction to the record; Dr Kieran Mullan: Content of ministerial statement</t>
  </si>
  <si>
    <t>Tonia Antoniazzi: Police (declaration)</t>
  </si>
  <si>
    <t>(4th allotted day): Foreign, Commonwealth and Development Office</t>
  </si>
  <si>
    <t>(4th allotted day): Ministry of Defence</t>
  </si>
  <si>
    <t>(4th allotted day): Department for Business and Trade</t>
  </si>
  <si>
    <t>Perran Moon: St Piran's Day</t>
  </si>
  <si>
    <t>Clerk of the House (announcement of resignation)</t>
  </si>
  <si>
    <t>The Parliamentary Under-Secretary of State for Foreign, Commonwealth and Development Affairs (Mr Hamish Falconer): Consular assistance</t>
  </si>
  <si>
    <t>The Secretary of State for Energy Security and Net Zero (Ed Miliband): Energy markets</t>
  </si>
  <si>
    <t>Marie Goldman: Announcement of Government policy in the House first</t>
  </si>
  <si>
    <t>Contributions of Commonwealth troops in the First World War</t>
  </si>
  <si>
    <t>Future of palliative care</t>
  </si>
  <si>
    <t>Ms Abena Oppong-Asare: Endometriosis, fibroids and the Women's Health Strategy</t>
  </si>
  <si>
    <t>Chris Philp (asking); The Minister for Border Security and Asylum (Alex Norris) (responding): Immigration Rules change</t>
  </si>
  <si>
    <t>The Chancellor of the Exchequer (Rachel Reeves): Middle East: Economic update</t>
  </si>
  <si>
    <t>The Secretary of State for Defence (John Healey): Middle East: Defence update</t>
  </si>
  <si>
    <t>The Secretary of State for Housing, Communities and Local Government: Social cohesion action plan</t>
  </si>
  <si>
    <t>Dame Caroline Dinenage: Potential merits of reforming the regulation of funeral directors</t>
  </si>
  <si>
    <t>The Chief Secretary to the Prime Minister (Darren Jones): Digital ID: Public consultation</t>
  </si>
  <si>
    <t>Navendu Mishra: Notification of a Member's constituency visit; Sir John Hayes: Title of a ministerial statement; Sir Julian Lewis: Title of a ministerial statement</t>
  </si>
  <si>
    <t>Ruth Jones: Domestic abuse (pets)</t>
  </si>
  <si>
    <t>Courts and Tribunals Bill</t>
  </si>
  <si>
    <t>Mr Louie French: Houses in multiple occupation</t>
  </si>
  <si>
    <t>Afzal Khan: UN International Day to Combat Islamophobia</t>
  </si>
  <si>
    <t>Jayne Kirkham: National resilience in extreme climate and weather events</t>
  </si>
  <si>
    <t>Ian Lavery (asking); The Parliamentary Under-Secretary of State for Business and Trade (Blair McDougall) (responding): Royal Mail's Universal Service Obligation</t>
  </si>
  <si>
    <t>The Secretary of State for the Home Department (Shabana Mahmood): Protest policing</t>
  </si>
  <si>
    <t>The Chief Secretary to the Prime Minister (Darren Jones): Government response to the humble Address relating to Lord Mandelson</t>
  </si>
  <si>
    <t>Gregory Stafford: Request for a ministerial correction; Darren Jones: Response to Gregory Stafford; Liz Saville Roberts: Sewel Convention; Darren Jones: Response to Liz Saville Roberts; Stephen Gethins: Response to Written Parliamentary Question; Darren Jones: Response to Stephen Gethins</t>
  </si>
  <si>
    <t>John Cooper: Lord Advocate</t>
  </si>
  <si>
    <t>Finance (No. 2) Bill (Amendment of power to make further provision relating to abolition of lifetime allowance charge)</t>
  </si>
  <si>
    <t>Adam Jogee: Commonwealth Day 2026</t>
  </si>
  <si>
    <t>Division delays</t>
  </si>
  <si>
    <t>Speaker's Conference on security of Members, candidates and elections</t>
  </si>
  <si>
    <t>The Minister for Security (Dan Jarvis): Defending Democracy Taskforce</t>
  </si>
  <si>
    <t>Brian Mathew: Fire station closures</t>
  </si>
  <si>
    <t>Death of Phil Woolas</t>
  </si>
  <si>
    <t>Priti Patel (asking); The Minister of State, Foreign, Commonwealth and Development Office (Stephen Doughty) (responding): Strait of Hormuz</t>
  </si>
  <si>
    <t>Alex Burghart (asking); The Chief Secretary to the Prime Minister (Darren Jones) (responding): Government response to the humble Address relating to Lord Mandelson</t>
  </si>
  <si>
    <t>Dr Luke Evans (asking); The Minister for Care (Stephen Kinnock): GP Contract 2026/27: Changes</t>
  </si>
  <si>
    <t>The Parliamentary Under-Secretary of State for Energy Security and Net Zero (Martin McCluskey): Heating oil support</t>
  </si>
  <si>
    <t>Ms Polly Billington: Notification of a Member's constituency visit</t>
  </si>
  <si>
    <t>Grenfell Tower Memorial (Expenditure) Bill. Committed to a Committee of the whole House</t>
  </si>
  <si>
    <t>Grenfell Tower Memorial (Expenditure) Bill</t>
  </si>
  <si>
    <t>Douglas McAllister: Compensation Act 2006 and asbestos related lung cancer</t>
  </si>
  <si>
    <t>The Secretary of State for Health and Social Care (Wes Streeting): Meningococcal disease outbreak</t>
  </si>
  <si>
    <t>The Secretary of State for Foreign, Commonwealth and Development Affairs (Yvette Cooper): Middle East</t>
  </si>
  <si>
    <t>The Secretary of State for Work and Pensions (Pat McFadden): Youth unemployment</t>
  </si>
  <si>
    <t>John McDonnell: Activities of Labour Together; Mr Adnan Hussain: Public remarks of a Member; Richard Burgon: Activities of Labour Together</t>
  </si>
  <si>
    <t>Catherine McKinnell: Clinical negligence</t>
  </si>
  <si>
    <t>Ministerial Salaries (Amendment) Bill. Committed to a Committee of the whole House</t>
  </si>
  <si>
    <t>Ministerial Salaries (Amendment) Bill</t>
  </si>
  <si>
    <t>Steff Aquarone: Corpusty Primary School</t>
  </si>
  <si>
    <t>Adam Jogee: St Patrick's Day</t>
  </si>
  <si>
    <t>Andrew George: Isles of Scilly transport provision</t>
  </si>
  <si>
    <t xml:space="preserve">Sir Julian Lewis: Ministerial answers to oral questions; Paul Holmes: Ministerial answers to oral questions; Dawn Butler: Comments by the Leader of the Opposition; Sir John Hayes: Ministerial answers to oral questions </t>
  </si>
  <si>
    <t>Ms Abena Oppong-Asare: Menstrual and gynaecological health</t>
  </si>
  <si>
    <t>Dr Danny Chambers: School bus service from Kings Worthy to Henry Beaufort School</t>
  </si>
  <si>
    <t>Helena Dollimore: Use of biobeads in wastewater treatment</t>
  </si>
  <si>
    <t>Alicia Kearns: Flooding support for rural communities</t>
  </si>
  <si>
    <t>The Secretary of State for Foreign, Commonwealth and Development Affairs (Yvette Cooper): International development</t>
  </si>
  <si>
    <t>The Secretary of State for Business and Trade (Peter Kyle): UK steel strategy</t>
  </si>
  <si>
    <t>Matt Western (on behalf of the Joint Committee on the National Security Strategy): Publication of the Third Report of the Joint Committee on the National Security Strategy, Political finance and foreign influence, HC 720</t>
  </si>
  <si>
    <t>Layla Moran (on behalf of the Health and Social Care Committee): Publication of the Seventh Report of the Health and Social Care Committee, Community Mental Health Services: Commentary on the Government Response to the Committee's Fourth Report of the Session 2024-26, HC 1769</t>
  </si>
  <si>
    <t>Progress in tackling climate change</t>
  </si>
  <si>
    <t>Online harms</t>
  </si>
  <si>
    <t>Deputy Speaker Judith Cummins: 6 minutes</t>
  </si>
  <si>
    <t>Luke Akehurst: Government policy on discretionary increases for pre-1997 pensions</t>
  </si>
  <si>
    <t>The Secretary of State for Defence (John Healey): Middle East</t>
  </si>
  <si>
    <t>The Minister for Security (Dan Jarvis): Hatzola ambulance attack</t>
  </si>
  <si>
    <t>Dr Ellie Chowns: River Wye pollution</t>
  </si>
  <si>
    <t>Adam Dance: Hyper-acute stroke unit at Yeovil District Hospital</t>
  </si>
  <si>
    <t>Julia Buckley: Rail connections between London and rural towns</t>
  </si>
  <si>
    <t>David Davis: Government response to correspondence; Options for raising a matter with ministers; Bell Ribeiro-Addy: Democratic consideration of UK votes at the UN</t>
  </si>
  <si>
    <t>Kirsteen Sullivan: Personal protective equipment (inclusive standards)</t>
  </si>
  <si>
    <t>Danny Beales: Post Office on Uxbridge High Street</t>
  </si>
  <si>
    <t>Victoria Collins: Government review of the National Planning Policy Framework</t>
  </si>
  <si>
    <t>Caroline Voaden: Government support for coastal communities in Start Bay</t>
  </si>
  <si>
    <t>Retirement of Liam Laurence Smyth CB</t>
  </si>
  <si>
    <t>The Secretary of State for Housing, Communities and Local Government (Steve Reed): Report of the Independent Review into Countering Foreign Financial Influence and Interference in UK Politics</t>
  </si>
  <si>
    <t>Stephen Gethins: Legislative consent motions and timing; David Simmonds: Request for a ministerial statement; Charlie Dewhirst: Government response to the humble Address relating to Lord Mandelson; Mr Andrew Snowden: Government response to a Written Parliamentary Question; Ben Obese-Jecty: Request for a ministerial correction</t>
  </si>
  <si>
    <t>Mr Lee Dillon: Road safety of horses and riders</t>
  </si>
  <si>
    <t>James Naish: Terminally Ill Adults (End of Life) Bill</t>
  </si>
  <si>
    <t>Bell Ribeiro-Addy: Britain's role in African chattel enslavement and colonialism</t>
  </si>
  <si>
    <t>Olly Glover: Flooding in Ladygrove, Didcot</t>
  </si>
  <si>
    <t>Dave Robertson: Walsall Road, Lichfield</t>
  </si>
  <si>
    <t>Rebecca Long Bailey: Nuclear test veterans</t>
  </si>
  <si>
    <t>Death of David Winnick</t>
  </si>
  <si>
    <t>Sir James Cleverly (asking); The Minister for Local Government and Homelessness (Alison McGovern) (responding): Local government reorganisation</t>
  </si>
  <si>
    <t>The Parliamentary Secretary to the Treasury (Torsten Bell): National Savings and Investments</t>
  </si>
  <si>
    <t>Jenny Riddell-Carpenter (on behalf of the Environment, Food and Rural Affairs Committee): Publication of the Sixth Report of the Environment, Food and Rural Affairs Committee, Erosion of trust: the impact of coastal erosion on communities, HC 1317</t>
  </si>
  <si>
    <t>Layla Moran (on behalf of the Health and Social Care Committee): Publication of the Sixth Report of the Health and Social Care Committee, Palliative Care, HC 1763</t>
  </si>
  <si>
    <t>Transport accessibility for disabled people</t>
  </si>
  <si>
    <t>Support for Gurkha veterans</t>
  </si>
  <si>
    <t>Andrew Rosindell: Humble Address relating to Lord Mandelson; Andrew Rosindell: Adjournment debate title</t>
  </si>
  <si>
    <t>David Davis: Conduct of Cheshire Police in the case of Lucy Letby</t>
  </si>
  <si>
    <t>The Secretary of State for the Home Department (Shabana Mahmood): Southport Inquiry Report</t>
  </si>
  <si>
    <t>The Minister of State, Foreign, Commonwealth and Development Office (Stephen Doughty): Diego Garcia Military Base and British Indian Ocean Territory Bill</t>
  </si>
  <si>
    <t>The Minister for the Armed Forces (Al Carns): North Atlantic submarine activity</t>
  </si>
  <si>
    <t>Ben Obese-Jecty: Department for Education responses to Written Parliamentary Questions</t>
  </si>
  <si>
    <t>SEND provision and reform</t>
  </si>
  <si>
    <t>Steve Darling: Experiences and outcomes for young people with cancer</t>
  </si>
  <si>
    <t>The Minister for Policing and Crime (Sarah Jones): Knife crime</t>
  </si>
  <si>
    <t>Helen Hayes: Notification of Members' constituency visit</t>
  </si>
  <si>
    <t>Sarah Bool: Type 1 diabetes screening (children)</t>
  </si>
  <si>
    <t>Andy McDonald: Programming of the Crime and Policing Bill</t>
  </si>
  <si>
    <t>Mr Will Forster: Road safety in Old Woking</t>
  </si>
  <si>
    <t>Dr Kieran Mullan: Dualling of the A21</t>
  </si>
  <si>
    <t>Mr Mark Francois (asking); The Minister for Defence Readiness and Industry (Luke Pollard) (responding): Strategic Defence Review: Funding</t>
  </si>
  <si>
    <t>John Slinger: Creative arts and culture (broadcasting requirements)</t>
  </si>
  <si>
    <t>Adam Jogee: Baldies Field</t>
  </si>
  <si>
    <t>Tessa Munt: Regulation of the marmalade market</t>
  </si>
  <si>
    <t>Church Commissioners and Restoration and Renewal Client Board</t>
  </si>
  <si>
    <t>The Secretary of State for Business and Trade (Peter Kyle): British industrial competitiveness scheme</t>
  </si>
  <si>
    <t>The Minister for Secondary Care (Karin Smyth): Women's health strategy</t>
  </si>
  <si>
    <t>First Report of the Modernisation Committee, Access to the House of Commons and its Procedures, and the House Administration response</t>
  </si>
  <si>
    <t>Vikki Slade: Upton Heath</t>
  </si>
  <si>
    <t>Dr Scott Arthur: Improving awareness, diagnosis and outcomes for neuroendocrine cancer</t>
  </si>
  <si>
    <t>The Prime Minister (Sir Keir Starmer): Security vetting</t>
  </si>
  <si>
    <t>The Minister for Security (Dan Jarvis): Antisemitic attacks</t>
  </si>
  <si>
    <t>Mrs Kemi Badenoch: Government's accountability to the House in connection with the appointment of Peter Mandelson as Ambassador to the United States of America</t>
  </si>
  <si>
    <t>Anneliese Dodds: Government support for community owned assets</t>
  </si>
  <si>
    <t>Tribute to Her late Majesty Queen Elizabeth II</t>
  </si>
  <si>
    <t>The Chancellor of the Exchequer (Rachel Reeves): Middle East economic response</t>
  </si>
  <si>
    <t>Sir Julian Lewis: Interpretation of 'to inadvertently mislead the House'; Jim Shannon: Request for a ministerial correction; Carla Lockhart: Request for a ministerial correction</t>
  </si>
  <si>
    <t>Melanie Onn: Road surfaces (maximum noise levels)</t>
  </si>
  <si>
    <t>Government accountability to the House in connection with the appointment of Peter Mandelson as Ambassador to the United States of America</t>
  </si>
  <si>
    <t>Luke Taylor: Terminally Ill Adults (End of Life) Bill</t>
  </si>
  <si>
    <t>Sarah Dyke: Access to household waste recycling facilities in Sherborne</t>
  </si>
  <si>
    <t>Kevin McKenna: Preservation of the SS Richard Montgomery masts</t>
  </si>
  <si>
    <t>Leigh Ingham (asking); The Parliamentary Secretary, Cabinet Office  (responding): Government procurement strategy</t>
  </si>
  <si>
    <t>The Paymaster General and Minister for the Cabinet Office (Nick Thomas-Symonds): Pension schemes</t>
  </si>
  <si>
    <t>Alberto Costa: Members' interests (SO No. 150(4)); John McDonnell: Request for an independent inquiry into Labour Together</t>
  </si>
  <si>
    <t>Sally Jameson: Criminal proceedings (juror absence)</t>
  </si>
  <si>
    <t>Alex Burghart: Request for a ministerial correction</t>
  </si>
  <si>
    <t>Laura Kyrke-Smith: Aylesbury United Football Club</t>
  </si>
  <si>
    <t>Lisa Smart: Stockport Green Belt</t>
  </si>
  <si>
    <t>Sarah Dyke: River Brue and water regulation</t>
  </si>
  <si>
    <t>Neil Duncan-Jordan: Hamworthy Fire Station</t>
  </si>
  <si>
    <t>Olly Glover: Sudden unexpected death in epilepsy and epilepsy deaths prevention</t>
  </si>
  <si>
    <t>The Minister for Digital Government and Data (Ian Murray): Research institution protocol</t>
  </si>
  <si>
    <t>Mr Toby Perkins (on behalf of the Environmental Audit Committee): Publication of the Ninth Report from the Environmental Audit Committee, Addressing the risks from Perfluoroalkyl and Polyfluoroalkyl Substances (PFAS), HC 852</t>
  </si>
  <si>
    <t>Florence Eshalomi (on behalf of the Housing, Communities and Local Government Committee): Publication of the Fifth Report from the Housing, Communities and Local Government Committee, Housing conditions in temporary accommodation, HC 1831</t>
  </si>
  <si>
    <t>Contribution of allied health professionals</t>
  </si>
  <si>
    <t>Reform of the Driver and Vehicle Licensing Agency</t>
  </si>
  <si>
    <t>Bob Blackman: Implementation of the Supported Housing (Regulatory Oversight) Act 2023</t>
  </si>
  <si>
    <t>Announcement of decision to give precedence to a complaint made by the Leader of the Opposition concerning the Prime Minister's statements to the House regarding the process of the appointment of Peter Mandelson as Ambassador to the United States of America</t>
  </si>
  <si>
    <t>Sorcha Eastwood (asking); The Secretary of State for Northern Ireland (Hilary Benn) (responding): Dunmurry Police Station attack</t>
  </si>
  <si>
    <t>The Chancellor of the Duchy of Lancaster (Darren Jones): Government response to the humble Address relating to Lord Mandelson</t>
  </si>
  <si>
    <t>Stephen Flynn: Ministerial response to question; Alex Burghart: Government amendments to the Northern Ireland Troubles Bill; Paul Holmes: Request for information from the Government; John McDonnell: Request for an independent inquiry into Labour Together and APCO; David Davis: Website attack</t>
  </si>
  <si>
    <t>Northern Ireland Troubles Bill (Carry-over)</t>
  </si>
  <si>
    <t>Public Office (Accountability) Bill (Carry-over)</t>
  </si>
  <si>
    <t>Alicia Kearns: Veterans Railcard and HM Forces Railcard</t>
  </si>
  <si>
    <t>Andrew George: Penzance Driving Test Centre</t>
  </si>
  <si>
    <t>Matt Western: Contribution of Ernest Bevin</t>
  </si>
  <si>
    <t>James Naish: Local area energy plans</t>
  </si>
  <si>
    <t>Conduct of the Privilege Motion debate</t>
  </si>
  <si>
    <t>Private Members' Motion</t>
  </si>
  <si>
    <t>Complaint made by the Leader of the Opposition concerning the Prime Minister's statements to the House regarding the process of the appointment of Peter Mandelson as Ambassador to the United States of America</t>
  </si>
  <si>
    <t>Select committee statements, Backbench Business Committee and Select committee chair elections</t>
  </si>
  <si>
    <t>Emily Darlington: Correcting the record</t>
  </si>
  <si>
    <t>Bambos Charalambous: Use of shops for illegal activities</t>
  </si>
  <si>
    <t>Mims Davies: Compensation following South East Water outages</t>
  </si>
  <si>
    <t>Adam Jogee: Newcastle-under-Lyme Green Belt</t>
  </si>
  <si>
    <t>Lee Anderson: Houses in multiple occupation</t>
  </si>
  <si>
    <t>Catherine West: Attacks in Barnet; Sir Keir Starmer: Attacks in Barnet; John McDonnell: Request for an independent inquiry into Labour Together and APCO; Amanda Martin: Notification of a Member's constituency visit; James MacCleary: Notification of a Member's constituency visit; Dame Chi Onwurah: Request for a correction; Paul Holmes: Request for a correction; Mr Richard Holden: Completeness of ministerial answers</t>
  </si>
  <si>
    <t>Alan Mak: In-person banking services</t>
  </si>
  <si>
    <t>Adjusted daily total</t>
  </si>
  <si>
    <t>Adjusted session total (cum.)</t>
  </si>
  <si>
    <t>Debate (Private Member's)</t>
  </si>
  <si>
    <t>Clive Lewis: Healthcare provision in the East of England</t>
  </si>
  <si>
    <t>Tonia Antoniazzi: Legacy of Team GB's performance at the Paris 2024 Olympics</t>
  </si>
  <si>
    <t>[Questions]</t>
  </si>
  <si>
    <t>Richard Foord: Potential merits of an international special tribunal on crimes of aggression in Ukraine</t>
  </si>
  <si>
    <t>Sarah Dyke: SEND services in Somerset</t>
  </si>
  <si>
    <t>Deirdre Costigan: Fly-tipping</t>
  </si>
  <si>
    <t>Sitting Adjourned</t>
  </si>
  <si>
    <t>Lee Anderson: Preventable baby deaths</t>
  </si>
  <si>
    <t>Mr Alistair Carmichael: Government support for the space sector</t>
  </si>
  <si>
    <t>Joe Morris: Future of sheep farming</t>
  </si>
  <si>
    <t>Alistair Strathern: SEND provision in Hertfordshire and Central Bedfordshire</t>
  </si>
  <si>
    <t>Jeremy Corbyn: Security in the Democratic Republic of the Congo</t>
  </si>
  <si>
    <t>Jeremy Corbyn: Security in the Democratic Republic of the Congo [cont.]</t>
  </si>
  <si>
    <t>Adam Jogee: Waste crime in Staffordshire</t>
  </si>
  <si>
    <t>Richard Burgon: SEND provision</t>
  </si>
  <si>
    <t>Mr Clive Betts: 3 minutes</t>
  </si>
  <si>
    <t>Richard Burgon: SEND provision [cont.]</t>
  </si>
  <si>
    <t>Deirdre Costigan: UK priorities for COP29</t>
  </si>
  <si>
    <t>Rachael Maskell: Winter Fuel Payment</t>
  </si>
  <si>
    <t>Neil O'Brien: Illegal immigration</t>
  </si>
  <si>
    <t>Neil O'Brien: Illegal immigration [cont.]</t>
  </si>
  <si>
    <t>Alberto Costa: Hinckley National Rail Freight Interchange</t>
  </si>
  <si>
    <t>Preet Kaur Gill: Exempt supported accommodation</t>
  </si>
  <si>
    <t>Kevin Hollinrake: Adequacy of planning policy for Traveller sites</t>
  </si>
  <si>
    <t>Sarah Dyke: Bus services in rural areas</t>
  </si>
  <si>
    <t>Torcuil Crichton: Depopulation in rural areas</t>
  </si>
  <si>
    <t>Helen Morgan: Oswestry to Gobowen railway line</t>
  </si>
  <si>
    <t>Mr Luke Charters: Impact of financial fraud and economic crime</t>
  </si>
  <si>
    <t>Rachel Blake: Regulation of short-term lets</t>
  </si>
  <si>
    <t>Carolyn Harris: 4 minutes</t>
  </si>
  <si>
    <t>Rachel Blake: Regulation of short-term lets [cont.]</t>
  </si>
  <si>
    <t xml:space="preserve">Ellie Chowns: Environmental standards for new housing </t>
  </si>
  <si>
    <t>Bradley Thomas: Removal of VAT and business rates exemptions for independent schools</t>
  </si>
  <si>
    <t>Dame Caroline Dinenage: 3 minutes</t>
  </si>
  <si>
    <t>Bradley Thomas: Removal of VAT and business rates exemptions for independent schools [cont.]</t>
  </si>
  <si>
    <t>Gareth Snell: Support for creative industries in Stoke-on-Trent</t>
  </si>
  <si>
    <t>Jess Asato: SEND provision in the East of England</t>
  </si>
  <si>
    <t>Victoria Collins: Chalk Streams: Sewage Discharge</t>
  </si>
  <si>
    <t>Victoria Collins: Chalk Streams: Sewage Discharge [cont.]</t>
  </si>
  <si>
    <t>Chris Murray: Cultural and economic contribution of the Edinburgh festivals</t>
  </si>
  <si>
    <t>Clive Efford: 4 minutes</t>
  </si>
  <si>
    <t>Chris Murray: Cultural and economic contribution of the Edinburgh festivals [cont.]</t>
  </si>
  <si>
    <t>Ruth Jones: Government support for the RSPCA</t>
  </si>
  <si>
    <t>Sir Ashley Fox: Environmental impact of the proposed salt marshes at Pawlett Hams and other sites</t>
  </si>
  <si>
    <t>Max Wilkinson: Maternity services in Gloucestershire</t>
  </si>
  <si>
    <t>Antonia Bance: Skills England</t>
  </si>
  <si>
    <t>Lee Anderson: Sepsis awareness</t>
  </si>
  <si>
    <t>Sojan Joseph: Improving support for mental health</t>
  </si>
  <si>
    <t>Peter Dowd: 3 minutes</t>
  </si>
  <si>
    <t>Sojan Joseph: Improving support for mental health [cont.]</t>
  </si>
  <si>
    <t>Ayoub Khan: Humanitarian aid and Gaza</t>
  </si>
  <si>
    <t>John Grady: Scotland's economy</t>
  </si>
  <si>
    <t>Peter Dowd: 2.5 minutes</t>
  </si>
  <si>
    <t>Scotland's economy [cont.]</t>
  </si>
  <si>
    <t>Robin Swann: Role of the Northern Ireland Veterans Commissioner</t>
  </si>
  <si>
    <t>Mr Angus MacDonald: Community benefits from renewable energy projects</t>
  </si>
  <si>
    <t xml:space="preserve">Dr Rupa Huq: 2.5 minutes </t>
  </si>
  <si>
    <t>Mr Angus MacDonald: Community benefits from renewable energy projects [cont.]</t>
  </si>
  <si>
    <t>Emma Foody: Estate adoption in the North East</t>
  </si>
  <si>
    <t>Mims Davies: Business confidence</t>
  </si>
  <si>
    <t>Richard Tice: Steel industry</t>
  </si>
  <si>
    <t>Peter Dowd: National Highways maintenance and management of the A5036</t>
  </si>
  <si>
    <t>Catherine Atkinson: Regeneration of city and town centres</t>
  </si>
  <si>
    <t>Martin Vickers: 3 minutes</t>
  </si>
  <si>
    <t>Catherine Atkinson: Regeneration of city and town centres [cont.]</t>
  </si>
  <si>
    <t>Priti Patel: Funding for highways in Essex</t>
  </si>
  <si>
    <t>Peter Swallow: Driving test availability</t>
  </si>
  <si>
    <t>Sir Roger Gale: 3 minutes</t>
  </si>
  <si>
    <t>Peter Swallow: Driving test availability [cont.]</t>
  </si>
  <si>
    <t>Mr Connor Rand: Visas, security and access to services for Hong Kongers living in the UK</t>
  </si>
  <si>
    <t>Harriet Cross: Business Property Relief and Agricultural Property Relief</t>
  </si>
  <si>
    <t>Mr Peter Bedford: Support for pubs and the hospitality sector</t>
  </si>
  <si>
    <t>Valerie Vaz: 2 minutes</t>
  </si>
  <si>
    <t>Mr Peter Bedford: Support for pubs and the hospitality sector [cont.]</t>
  </si>
  <si>
    <t xml:space="preserve">Jayne Kirkham: Development of renewable energy in Cornwall </t>
  </si>
  <si>
    <t>Gareth Snell: Protections for whistleblowing</t>
  </si>
  <si>
    <t>Mr Richard Holden: Potential merits of providing traditional speciality guaranteed status to pie and mash</t>
  </si>
  <si>
    <t>Llinos Medi: Large scale energy projects and food security</t>
  </si>
  <si>
    <t>Deirdre Costigan: Tackling rough sleeping</t>
  </si>
  <si>
    <t>Andrew George: Regulation of holiday and second homes in Cornwall and the Isles of Scilly</t>
  </si>
  <si>
    <t>Tim Farron: Regulation and financial stability of water companies</t>
  </si>
  <si>
    <t>Jo White: Future of fusion energy</t>
  </si>
  <si>
    <t>Shaun Davies: Paternity leave and pay</t>
  </si>
  <si>
    <t>Mark Pritchard: 2 minutes</t>
  </si>
  <si>
    <t>Shaun Davies: Paternity leave and pay [cont.]</t>
  </si>
  <si>
    <t>Nick Timothy: Government support for the horseracing industry</t>
  </si>
  <si>
    <t>Emma Foody: Secondary ticketing market</t>
  </si>
  <si>
    <t>Sarah Bool: Diabetes treatments</t>
  </si>
  <si>
    <t>Bambos Charalambous: Imprisonment for Public Protection sentences</t>
  </si>
  <si>
    <t>Jim Dickson: Potential merits of a new Lower Thames Crossing</t>
  </si>
  <si>
    <t>Sarah Edwards: Transition to zero emissions vans</t>
  </si>
  <si>
    <t>Ian Byrne: Fuding for children's hospices</t>
  </si>
  <si>
    <t>Sonia Kumar: Quality and availability of childcare in the Black Country</t>
  </si>
  <si>
    <t>Helen Morgan: NHS readiness for winter 2024–25</t>
  </si>
  <si>
    <t>Ellie Chowns: COP29 and international climate finance</t>
  </si>
  <si>
    <t>Lewis Cocking: Impact of roadworks on journey times</t>
  </si>
  <si>
    <t>Luke Murphy: SEND provision in Hampshire</t>
  </si>
  <si>
    <t>Clive Jones: Potential merits of a cancer strategy for England</t>
  </si>
  <si>
    <t>Mary Kelly Foy: Inequalities faced by women in the north of England</t>
  </si>
  <si>
    <t>Rupert Lowe: Future of fishing after 2026</t>
  </si>
  <si>
    <t>Torcuil Crichton: Government support for Scotland's architectural heritage</t>
  </si>
  <si>
    <t>Alex Easton: Funding for policing</t>
  </si>
  <si>
    <t>Blair McDougall: UK supply chains and Uyghur and Turkic Muslim forced labour in China</t>
  </si>
  <si>
    <t>Lisa Smart: Funding for Peak Forest and Macclesfield Canals</t>
  </si>
  <si>
    <t>Mr Alistair Carmichael: Government policies on tackling fuel poverty</t>
  </si>
  <si>
    <t>Graham Leadbitter: Potential merits of energy rebates for the Highlands and Islands</t>
  </si>
  <si>
    <t>Sam Carling: Furniture poverty</t>
  </si>
  <si>
    <t>Matt Rodda: Future transport infrastructure projects and the Elizabeth line</t>
  </si>
  <si>
    <t>Wera Hobhouse: Breast cancer in younger women</t>
  </si>
  <si>
    <t>Richard Foord: NHS dentistry in the South West</t>
  </si>
  <si>
    <t>Kirith Entwistle: Tackling image-based abuse</t>
  </si>
  <si>
    <t>Joe Morris: School transport in Northumberland</t>
  </si>
  <si>
    <t>Sir John Whittingdale: Police use of live facial recognition technology</t>
  </si>
  <si>
    <t>Sarah Dyke: Broadband in rural areas</t>
  </si>
  <si>
    <t>Tony Vaughan: Tackling barriers to educational opportunities</t>
  </si>
  <si>
    <t>Mark Pritchard: 2.5 minutes</t>
  </si>
  <si>
    <t>Tony Vaughan: Tackling barriers to educational opportunities [cont.]</t>
  </si>
  <si>
    <t>Alistair Strathern: Government support for kinship carers</t>
  </si>
  <si>
    <t>Claire Hanna: Eligibility for family and work visas</t>
  </si>
  <si>
    <t>Debate (BBCom recommended)</t>
  </si>
  <si>
    <t>Jim Shannon: Respiratory health</t>
  </si>
  <si>
    <t>Petitions</t>
  </si>
  <si>
    <t>Tony Vaughan: Indefinite leave to remain for healthcare workers</t>
  </si>
  <si>
    <t>Seamus Logan: Use of foodbanks</t>
  </si>
  <si>
    <t>Jim Allister: Windsor Framework</t>
  </si>
  <si>
    <t>Patricia Ferguson: Humanitarian situation in the Occupied Palestinian Territories</t>
  </si>
  <si>
    <t>Patricia Ferguson: Humanitarian situation in the Occupied Palestinian Territories [cont.]</t>
  </si>
  <si>
    <t>Blake Stephenson: Tourism in Bedfordshire</t>
  </si>
  <si>
    <t>Joe Morris: Increasing tourism in Northumberland</t>
  </si>
  <si>
    <t>Marsha De Cordova: Employment support for blind and partially sighted people</t>
  </si>
  <si>
    <t>Dr Simon Opher: Global Plastics Treaty</t>
  </si>
  <si>
    <t>Damian Hinds: Apprenticeships and T Levels</t>
  </si>
  <si>
    <t>John Slinger: Government and democracy education in schools</t>
  </si>
  <si>
    <t>Steff Aquarone: Flood preparedness in Norfolk</t>
  </si>
  <si>
    <t>Dave Robertson: Holidays during school term time</t>
  </si>
  <si>
    <t>Sir Bernard Jenkin: Delivery of electricity grid upgrades</t>
  </si>
  <si>
    <t>Tristan Osborne: Government support for local councils to tackle fly-tipping</t>
  </si>
  <si>
    <t>Lola McEvoy: Online safety for children and young people</t>
  </si>
  <si>
    <t>Esther McVey: Suicide and mental health of young people in Tatton constituency</t>
  </si>
  <si>
    <t>Gregory Stafford: Rollout of Project Gigabit in rural areas</t>
  </si>
  <si>
    <t>Luke Akehurst: UK air and missile defences</t>
  </si>
  <si>
    <t>Cat Smith: Potential merits of a devolution deal for Lancashire</t>
  </si>
  <si>
    <t>Apsana Begum: Tackling violence against women and girls</t>
  </si>
  <si>
    <t xml:space="preserve">Sir Mark Hendrick: 2 minutes </t>
  </si>
  <si>
    <t>Apsana Begum: Tackling violence against women and girls [cont.]</t>
  </si>
  <si>
    <t>Charlie Maynard: Railway connectivity between Witney, Carterton, Eynsham and Oxford</t>
  </si>
  <si>
    <t>Danny Beales: World AIDS Day</t>
  </si>
  <si>
    <t>Mr Alistair Carmichael: Fishing industry</t>
  </si>
  <si>
    <t>Kevin Bonavia: Children and bereavement</t>
  </si>
  <si>
    <t>Perran Moon: Domestic production of critical minerals</t>
  </si>
  <si>
    <t>Ashley Dalton: Leisure services in West Lancashire</t>
  </si>
  <si>
    <t xml:space="preserve">Sir Geoffrey Cox: Family farming in Devon </t>
  </si>
  <si>
    <t>Sir Geoffrey Cox: Family farming in Devon [cont.]</t>
  </si>
  <si>
    <t>Jen Craft: Statutory framework for home-to-school transport for children with SEND</t>
  </si>
  <si>
    <t>Ben Goldsborough: Biosecurity</t>
  </si>
  <si>
    <t>Liz Jarvis: Government support for the hospitality sector in Eastleigh</t>
  </si>
  <si>
    <t>Mr Richard Holden: Support for and identification of the children of prisoners</t>
  </si>
  <si>
    <t>Carla Lockhart: Future of farming</t>
  </si>
  <si>
    <t>Sir Roger Gale: 2 minutes</t>
  </si>
  <si>
    <t>Carla Lockhart: Future of farming [cont.]</t>
  </si>
  <si>
    <t>Chris Vince: Pelvic mesh and the Cumberlege Review</t>
  </si>
  <si>
    <t>Adam Thompson: Financial sustainability of higher education</t>
  </si>
  <si>
    <t>Robbie Moore: Sale and use of fireworks</t>
  </si>
  <si>
    <t xml:space="preserve">Sir Edward Leigh: 6 minutes </t>
  </si>
  <si>
    <t>Robbie Moore: Sale and use of fireworks [cont.]</t>
  </si>
  <si>
    <t>Jim Shannon: Rare autoimmune rheumatic diseases</t>
  </si>
  <si>
    <t>Helen Whately: Impact of Cleve Hill Solar Park on communities in Faversham and Mid Kent constituency</t>
  </si>
  <si>
    <t>Helen Hayes: Treatment of lobular breast cancer</t>
  </si>
  <si>
    <t>Preet Kaur Gill: Telegraph poles in Birmingham</t>
  </si>
  <si>
    <t>Preet Kaur Gill: Telegraph poles in Birmingham [cont.]</t>
  </si>
  <si>
    <t>Freddie van Mierlo: Cycling infrastructure in rural areas</t>
  </si>
  <si>
    <t>Helen Maguire: Government support for the explosive ordnance disposal community</t>
  </si>
  <si>
    <t>Jerome Mayhew: Dental healthcare provision in East Anglia</t>
  </si>
  <si>
    <t>Robbie Moore: Responsibilities of housing developers</t>
  </si>
  <si>
    <t xml:space="preserve">Mark Pritchard: 3 minutes </t>
  </si>
  <si>
    <t>Robbie Moore: Responsibilities of housing developers [cont.]</t>
  </si>
  <si>
    <t>Anna Sabine: Financial inclusion in rural areas</t>
  </si>
  <si>
    <t>Steve Race: Future of rail services in Devon</t>
  </si>
  <si>
    <t>Steve Race: Future of rail services in Devon [cont.]</t>
  </si>
  <si>
    <t>Jen Craft: Disability History Month</t>
  </si>
  <si>
    <t>Jayne Kirkham: Floating offshore wind in the Celtic Sea</t>
  </si>
  <si>
    <t>Dr Roz Savage: Israel and Palestine</t>
  </si>
  <si>
    <t>Dr Roz Savage: Israel and Palestine [cont.]</t>
  </si>
  <si>
    <t>Max Wilkinson: Impact of Old Oak Common station on rail services to the West and Wales</t>
  </si>
  <si>
    <t>Sonia Kumar: Diagnosis and management of musculoskeletal conditions</t>
  </si>
  <si>
    <t>Amanda Martin: Public perceptions of trades and apprenticeship completion rates</t>
  </si>
  <si>
    <t>Wendy Morton: Future of Aldridge train station</t>
  </si>
  <si>
    <t xml:space="preserve">Rachel Gilmour: Government support for community pharmacies in Devon and the South West </t>
  </si>
  <si>
    <t>Lee Barron: Employment rights of people with a terminal illness</t>
  </si>
  <si>
    <t>John Milne: Potential impact of the Gatwick airspace modernisation review on local communities</t>
  </si>
  <si>
    <t>Sir John Whittingdale: Future funding of the BBC</t>
  </si>
  <si>
    <t>Nick Timothy: Immigration and nationality statistics</t>
  </si>
  <si>
    <t xml:space="preserve">David Mundell: 3 minutes </t>
  </si>
  <si>
    <t>Nick Timothy: Immigration and nationality statistics [cont.]</t>
  </si>
  <si>
    <t>Jess Brown-Fuller: Creative arts education</t>
  </si>
  <si>
    <t>Jamie Stone: General election</t>
  </si>
  <si>
    <t xml:space="preserve">Carolyn Harris: 6 minutes </t>
  </si>
  <si>
    <t>Jamie Stone: General election [cont.]</t>
  </si>
  <si>
    <t>Dawn Butler: Pay gaps in the workplace</t>
  </si>
  <si>
    <t>Richard Foord: National resilience and preparedness</t>
  </si>
  <si>
    <t>Gregor Poynton: Fiscal impact of the Autumn Budget 2024 on Scotland</t>
  </si>
  <si>
    <t>Luke Murphy: Government support for town centres</t>
  </si>
  <si>
    <t>Joe Robertson: Potential impact of changes to employers' National Insurance contributions on the 
charity sector</t>
  </si>
  <si>
    <t>Valerie Vaz: 1 minute</t>
  </si>
  <si>
    <t>Joe Robertson: Potential impact of changes to employers' National Insurance contributions on the 
charity sector [cont.]</t>
  </si>
  <si>
    <t>Lee Anderson: Social housing tenants and antisocial behaviour</t>
  </si>
  <si>
    <t>Deirdre Costigan: Decarbonising homes and heat batteries</t>
  </si>
  <si>
    <t>John Lamont: Transport links between Scotland and the rest of the UK</t>
  </si>
  <si>
    <t>Emma Lewell-Buck: 3 minute</t>
  </si>
  <si>
    <t>John Lamont: Transport links between Scotland and the rest of the UK [cont.]</t>
  </si>
  <si>
    <t>Clive Jones: Welfare for children and young people with cancer</t>
  </si>
  <si>
    <t>Tom Hayes: Provision of playgrounds by local authorities</t>
  </si>
  <si>
    <t>Emma Lewell-Buck: 4 minute</t>
  </si>
  <si>
    <t>Tom Hayes: Provision of playgrounds by local authorities [cont.]</t>
  </si>
  <si>
    <t>Alice Macdonald: Impact of conflict on women and girls</t>
  </si>
  <si>
    <t>Lewis Atkinson: Children's social media accounts</t>
  </si>
  <si>
    <t>Martin Wrigley: Railway services in the South West</t>
  </si>
  <si>
    <t>Graham Stuart: Impact of planned changes to agricultural property relief and business property relief on small businesses</t>
  </si>
  <si>
    <t>Mr Alistair Carmichael: Future of coastguard search and rescue helicopter services</t>
  </si>
  <si>
    <t>Sonia Kumar: Parking in town centres</t>
  </si>
  <si>
    <t>Lisa Smart: Financial support for adoptive parents</t>
  </si>
  <si>
    <t>Catherine Fookes: Water quality in rivers, lakes and seas</t>
  </si>
  <si>
    <t>Catherine Fookes: Water quality in rivers, lakes and seas [cont.]</t>
  </si>
  <si>
    <t>Karl Turner: Government support for town centres in Stoke-on-Trent</t>
  </si>
  <si>
    <t>Sir John Hayes: Compensation for women affected by changes to the State Pension age</t>
  </si>
  <si>
    <t>Jerome Mayhew: Nature-based solutions for farmland flooding</t>
  </si>
  <si>
    <t>Graeme Downie: UK submarine fleet</t>
  </si>
  <si>
    <t>Mr Alistair Carmichael: Government support for the marine renewables industry</t>
  </si>
  <si>
    <t>Irene Campbell: Income requirement for family visas</t>
  </si>
  <si>
    <t>Mrs Sharon Hodgson: Provision of auditory verbal therapy</t>
  </si>
  <si>
    <t>Sorcha Eastwood: Effectiveness of Northern Ireland’s political institutions</t>
  </si>
  <si>
    <t>Sarah Coombes: Prevention of knife crime in the West Midlands</t>
  </si>
  <si>
    <t>Peter Prinsley: Welfare of doctors</t>
  </si>
  <si>
    <t>Jack Rankin: Re-opening hotels for asylum seeker accommodation</t>
  </si>
  <si>
    <t>Bradley Thomas: Listed Places of Worship Scheme</t>
  </si>
  <si>
    <t>Matt Western: 3 minutes</t>
  </si>
  <si>
    <t>Bradley Thomas: Listed Places of Worship Scheme [cont.]</t>
  </si>
  <si>
    <t>Dr Marie Tidball: Presumption of parental involvement in child arrangements</t>
  </si>
  <si>
    <t>Marie Goldman: Government support for education, health and care plans</t>
  </si>
  <si>
    <t>Dr Rupa Huq: 1 minute 15 seconds</t>
  </si>
  <si>
    <t>Marie Goldman: Government support for education, health and care plans [cont.]</t>
  </si>
  <si>
    <t>Dr Kieran Mullan: New Hospital Programme</t>
  </si>
  <si>
    <t>Neil Duncan-Jordan: Potential merits of Government support for a certificate of common sponsorship</t>
  </si>
  <si>
    <t>Bambos Charalambous: International Day of Education</t>
  </si>
  <si>
    <t>Jim Shannon: Innovation in the field of rare retinal disease</t>
  </si>
  <si>
    <t>Dave Robertson: Speech and language therapy</t>
  </si>
  <si>
    <t>Julia Buckley: Road safety for young drivers</t>
  </si>
  <si>
    <t>Sir Desmond Swayne: 3 minutes</t>
  </si>
  <si>
    <t>Julia Buckley: Road safety for young drivers [cont.]</t>
  </si>
  <si>
    <t>Dr Roz Savage: Solar farms on agricultural land</t>
  </si>
  <si>
    <t>Ann Davies: Impact of changes to Agricultural Property Relief</t>
  </si>
  <si>
    <t>Graham Stringer: 4 minutes</t>
  </si>
  <si>
    <t>Ann Davies: Impact of changes to Agricultural Property Relief [cont'd]</t>
  </si>
  <si>
    <t>Sir Bernard Jenkin: Government funding for the A133-A120 link road</t>
  </si>
  <si>
    <t>Alan Strickland: SME participation in defence procurement</t>
  </si>
  <si>
    <t>Graham Stringer: 3 minutes</t>
  </si>
  <si>
    <t>Andy McDonald: Outsourcing by Government departments</t>
  </si>
  <si>
    <t>Sarah Olney: Potential merits of a youth mobility scheme between the EU and the UK</t>
  </si>
  <si>
    <t>Damian Hinds: Housing targets in rural areas</t>
  </si>
  <si>
    <t>Peter Swallow: Role of cadet forces</t>
  </si>
  <si>
    <t>Aphra Brandreth: Road safety around schools</t>
  </si>
  <si>
    <t>Jim Shannon: Medicinal cannabis</t>
  </si>
  <si>
    <t>Robbie Moore: Career breaks for parents of seriously ill children</t>
  </si>
  <si>
    <t>Andrew Pakes: Value of apprenticeships and National Apprenticeships Week</t>
  </si>
  <si>
    <t>Charlie Dewhirst: Potential merits of free-to-view access for the Six Nations Rugby Championship in 2026 
and beyond</t>
  </si>
  <si>
    <t>John Cooper: Government policy on children in care</t>
  </si>
  <si>
    <t>Tim Farron: Accessibility of radiotherapy</t>
  </si>
  <si>
    <t xml:space="preserve">Jamie Stone: Closure of high street services in rural areas  </t>
  </si>
  <si>
    <t>Laura Kyrke-Smith: Maternal mental health</t>
  </si>
  <si>
    <t xml:space="preserve">Alex Ballinger: Gambling harms </t>
  </si>
  <si>
    <t>Karl Turner: 2 minutes and 30 seconds</t>
  </si>
  <si>
    <t xml:space="preserve">Mr Gregory Campbell: Government support for high street retailers </t>
  </si>
  <si>
    <t>Joe Powell: Tax transparency in the Overseas Territories</t>
  </si>
  <si>
    <t>Martin Vickers: Open access operators for rail services</t>
  </si>
  <si>
    <t>Bambos Charalambous: Debt cancellation for low-income countries</t>
  </si>
  <si>
    <t>Sir Edward Leigh: 3 minutes</t>
  </si>
  <si>
    <t>Ben Goldsborough: Inheritance Tax relief for working farms</t>
  </si>
  <si>
    <t>Wera Hobhouse: Cost of energy</t>
  </si>
  <si>
    <t>Mr Luke Charters: Regulation of the bailiff sector</t>
  </si>
  <si>
    <t>Dr Al Pinkerton: Government advice on risks of carbon monoxide poisoning when travelling</t>
  </si>
  <si>
    <t>Dr Al Pinkerton: Government advice on risks of carbon monoxide poisoning when travelling [cont.]</t>
  </si>
  <si>
    <t>Harpreet Uppal: Access to universal and targeted youth provision</t>
  </si>
  <si>
    <t>Esther McVey: Impact of planned changes to employer National Insurance contributions on police forces</t>
  </si>
  <si>
    <t>Jon Trickett: Fuel poverty in England</t>
  </si>
  <si>
    <t>Luke Taylor: Knife crime in London</t>
  </si>
  <si>
    <t>Blake Stephenson: Government support for pensioners</t>
  </si>
  <si>
    <t>Graham Leadbitter: Government support for the Scotch whisky industry</t>
  </si>
  <si>
    <t>Brian Leishman: International Court of Justice Advisory Opinion on Israel and the Occupied Palestinian Territories</t>
  </si>
  <si>
    <t>Dame Siobhain McDonagh: 2 minutes</t>
  </si>
  <si>
    <t>Brian Leishman: International Court of Justice Advisory Opinion on Israel and the Occupied Palestinian Territories [cont.]
Territories</t>
  </si>
  <si>
    <t>David Mundell: HIV Testing Week</t>
  </si>
  <si>
    <t>Jim Shannon: Prevention of cardiovascular disease</t>
  </si>
  <si>
    <t>Tony Vaughan: Minimum age for social media</t>
  </si>
  <si>
    <t>Jess Brown-Fuller: Maternity services</t>
  </si>
  <si>
    <t>Blake Stephenson: Performance of Thameslink train services</t>
  </si>
  <si>
    <t>Jenny Riddell-Carpenter: SEND education support</t>
  </si>
  <si>
    <t>Olivia Bailey: Provision of affordable rural housing</t>
  </si>
  <si>
    <t>David Chadwick: Groceries Code Adjudicator</t>
  </si>
  <si>
    <t>Sir Jeremy Wright: Implementation of the Online Safety Act 2023</t>
  </si>
  <si>
    <t xml:space="preserve">Ian Lavery: High street bank closures and banking hubs </t>
  </si>
  <si>
    <t>Jessica Toale: Government policy on high street rental auctions</t>
  </si>
  <si>
    <t xml:space="preserve">Ed Davey: Government support for future skills programmes at universities </t>
  </si>
  <si>
    <t>Matt Vickers: Government support for high street businesses</t>
  </si>
  <si>
    <t xml:space="preserve">Sir Desmond Swayne: 3 minutes </t>
  </si>
  <si>
    <t>Matt Vickers: Government support for high street businesses [cont.]</t>
  </si>
  <si>
    <t>Ben Maguire: Rural crime</t>
  </si>
  <si>
    <t>Helena Dollimore: Women's health</t>
  </si>
  <si>
    <t>Dr Rupa Huq: 4 minutes</t>
  </si>
  <si>
    <t>Helena Dollimore: Women's health [cont.]</t>
  </si>
  <si>
    <t>John Lamont: VAT on independent school fees and business rates relief for independent schools</t>
  </si>
  <si>
    <t>Mr Bayo Alaba: The cultural heritage of market towns</t>
  </si>
  <si>
    <t>Andy McNae: Community sport facilities</t>
  </si>
  <si>
    <t>Sir Edward Leigh: Government support for Palestinian rights</t>
  </si>
  <si>
    <t>David Williams: Energy cost support for the ceramics industry in North Staffordshire</t>
  </si>
  <si>
    <t>Gideon Amos: Bathing water regulations</t>
  </si>
  <si>
    <t>Sarah Smith: Government support for human rights in Jammu and Kashmir</t>
  </si>
  <si>
    <t xml:space="preserve">Ben Obese-Jecty: Potential merits of free-to-air coverage of professional cycling </t>
  </si>
  <si>
    <t>Terry Jermy: Renewable Obligation Certificate scheme</t>
  </si>
  <si>
    <t>Bobby Dean: Pollution in the River Wandle</t>
  </si>
  <si>
    <t>Antonia Bance: Anti-social behaviour and illegal use of off-road bikes</t>
  </si>
  <si>
    <t>Yuan Yang: Financial sustainability and governance of English football</t>
  </si>
  <si>
    <t>Karl Turner: 1.5 minutes</t>
  </si>
  <si>
    <t>Yuan Yang: Financial sustainability and governance of English football [cont.]</t>
  </si>
  <si>
    <t>Sarah Dyke: Ambulance service response times</t>
  </si>
  <si>
    <t>Dave Robertson: Suspending legal and illegal migration</t>
  </si>
  <si>
    <t>Perran Moon: Governance of English rugby union</t>
  </si>
  <si>
    <t>Alberto Costa: Effectiveness of Nolan principles in local government</t>
  </si>
  <si>
    <t>Alice Macdonald: Anti-social behaviour in the East of England</t>
  </si>
  <si>
    <t>Rosie Duffield: Gender critical beliefs and the Equality Act 2010</t>
  </si>
  <si>
    <t>Steve Yemm: Potential merits of an international fund for Israeli-Palestinian peace</t>
  </si>
  <si>
    <t>Saqib Bhatti: The use of stop and search</t>
  </si>
  <si>
    <t xml:space="preserve">Bobby Dean: Government support for community theatre </t>
  </si>
  <si>
    <t>Helen Morgan: The role of water companies in new housing development planning</t>
  </si>
  <si>
    <t>Tahir Ali: Government support for human rights and peace in Kashmir</t>
  </si>
  <si>
    <t>Caroline Voaden: Government support for rural communities</t>
  </si>
  <si>
    <t>Chris Vince: Educational opportunities for young carers</t>
  </si>
  <si>
    <t>Dr Roz Savage: Compensation for women affected by state pension changes</t>
  </si>
  <si>
    <t>Sir Edward Leigh: 5 minutes</t>
  </si>
  <si>
    <t>Dr Roz Savage: Compensation for women affected by state pension changes [cont.]</t>
  </si>
  <si>
    <t>Liz Jarvis: Free School Meals</t>
  </si>
  <si>
    <t>Mr Paul Kohler: Step-free access at stations</t>
  </si>
  <si>
    <t>Richard Baker: Role of shipyards in economic growth</t>
  </si>
  <si>
    <t>Shockat Adam: Military collaboration with Israel</t>
  </si>
  <si>
    <t>Christine Jardine: 3 minutes</t>
  </si>
  <si>
    <t>Shockat Adam: Military collaboration with Israel [cont.]</t>
  </si>
  <si>
    <t>Jo Platt: Transport connectivity in the North West</t>
  </si>
  <si>
    <t>Sarah Edwards: Defence industries in the West Midlands</t>
  </si>
  <si>
    <t>Ben Lake: Miscarriage of justice compensation</t>
  </si>
  <si>
    <t>Ben Lake: Miscarriage of justice compensation [cont.]</t>
  </si>
  <si>
    <t>Jodie Gosling: Supported internship provision</t>
  </si>
  <si>
    <t xml:space="preserve">Graham Stuart: Down's syndrome
</t>
  </si>
  <si>
    <t>Karl Turner: 4 minutes</t>
  </si>
  <si>
    <t>Graham Stuart: Down's syndrome
small businesses</t>
  </si>
  <si>
    <t>Jen Craft: British Sign Language Week</t>
  </si>
  <si>
    <t>Jen Craft: British Sign Language Week [cont.]</t>
  </si>
  <si>
    <t>Blake Stephenson: Government support for the tourism industry</t>
  </si>
  <si>
    <t>Paul Davies: UK joining the European Union</t>
  </si>
  <si>
    <t>Mr Gregory Campbell: Horticulture trade between Great Britain and Northern Ireland</t>
  </si>
  <si>
    <t>David Mundell: Nutrition for Growth Paris Summit 2025</t>
  </si>
  <si>
    <t>David Mundell: Nutrition for Growth Paris Summit 2025 [cont.]</t>
  </si>
  <si>
    <t>Chris Hinchliff: Financial support for parents caring for seriously ill children</t>
  </si>
  <si>
    <t>Michelle Welsh: Construction standards for new build homes</t>
  </si>
  <si>
    <t>Michelle Welsh: Construction standards for new build homes [cont.]</t>
  </si>
  <si>
    <t>Andrew George: Impact of quota negotiations on the UK fishing fleet in 2025</t>
  </si>
  <si>
    <t>Jade Botterill: Government support for grassroots rugby league</t>
  </si>
  <si>
    <t>Mr Calvin Bailey: Local government finances in London</t>
  </si>
  <si>
    <t>Emma Lewell: 4 minutes</t>
  </si>
  <si>
    <t>Mr Calvin Bailey: Local government finances in London [cont.]</t>
  </si>
  <si>
    <t>Esther McVey: Fly-tipping in Tatton constituency</t>
  </si>
  <si>
    <t>Gregory Stafford: UK-China relations</t>
  </si>
  <si>
    <t>Jim Shannon: Prevention of drug deaths</t>
  </si>
  <si>
    <t>Andrew Murrison: 3 minutes</t>
  </si>
  <si>
    <t>Mrs Sharon Hodgson: First anniversary of the Hughes report on valproate and pelvic mesh</t>
  </si>
  <si>
    <t>Irene Campbell: Rules for political donations</t>
  </si>
  <si>
    <t>Irene Campbell: Rules for political donations [cont.]</t>
  </si>
  <si>
    <t>Wera Hobhouse: Eating disorder awareness</t>
  </si>
  <si>
    <t>Anna Sabine: Dentistry in Somerset</t>
  </si>
  <si>
    <t>Dr Luke Evans: Contribution of the Royal British Legion</t>
  </si>
  <si>
    <t>Graeme Morris: Rail services on the east Durham coastline</t>
  </si>
  <si>
    <t>Helen Maguire: Relationship education in schools</t>
  </si>
  <si>
    <t>Sir Jeremy Wright: 4 minutes</t>
  </si>
  <si>
    <t>Helen Maguire: Relationship education in schools [cont.]</t>
  </si>
  <si>
    <t>Louise Haigh: Government policy on the use of non-disclosure agreements in civil harassment, 
discrimination and abuse cases</t>
  </si>
  <si>
    <t>Damian Hinds: Impact of the switch to digital landlines on rural communities</t>
  </si>
  <si>
    <t>Mohammad Yasin: Impact of university finances on jobs in higher education</t>
  </si>
  <si>
    <t>Martin Vickers: 4 minutes</t>
  </si>
  <si>
    <t>Mark Pritchard: 125th anniversary of the Irish Guards</t>
  </si>
  <si>
    <t>Mark Pritchard: 125th anniversary of the Irish Guards [cont.]</t>
  </si>
  <si>
    <t>Sarah Russell: Green Book review</t>
  </si>
  <si>
    <t>Sarah Russell: Green Book review [cont.]</t>
  </si>
  <si>
    <t>Baggy Shanker: Waste incinerators</t>
  </si>
  <si>
    <t>Emma Lewell: 4 minutes 30 seconds</t>
  </si>
  <si>
    <t>Luke Taylor: Government support for Thames Water</t>
  </si>
  <si>
    <t>Ruth Jones: Persecution of Christians</t>
  </si>
  <si>
    <t>Dawn Butler: 4 or 5 minutes</t>
  </si>
  <si>
    <t>Dawn Butler: Impact of congenital hyperinsulinism on patients and their families</t>
  </si>
  <si>
    <t>Wendy Morton: Impact of fly-tipping on communities in the West Midlands</t>
  </si>
  <si>
    <t>Mr Alistair Carmichael: Government preparations for the radio teleswitch service switch-off in Scotland</t>
  </si>
  <si>
    <t>Tristan Osborne: Court waiting times in Kent</t>
  </si>
  <si>
    <t>Caroline Voaden: Residential estate management companies</t>
  </si>
  <si>
    <t>Imran Hussain: Rate of Statutory Sick Pay</t>
  </si>
  <si>
    <t>Callum Anderson: Government support for retail investment</t>
  </si>
  <si>
    <t>John Slinger: Potential merits of automation for the economy</t>
  </si>
  <si>
    <t>Olly Glover: Road safety and supporting active travel to school</t>
  </si>
  <si>
    <t>Kirsty Blackman: Transitional support for North Sea oil and gas workers</t>
  </si>
  <si>
    <t>Blake Stephenson: Planning and development in Bedfordshire</t>
  </si>
  <si>
    <t>Mr James Frith: Impact of AI on intellectual property</t>
  </si>
  <si>
    <t>Esther McVey: three minutes</t>
  </si>
  <si>
    <t>Julia Lopez: Impact of Government policy on the hair and beauty sectors</t>
  </si>
  <si>
    <t>Kate Osborne: Lesbian Visibility Week</t>
  </si>
  <si>
    <t>Andrew Lewin: Trading relationship with the EU</t>
  </si>
  <si>
    <t xml:space="preserve">Irene Campbell: Use of dogs in scientific and regulatory procedures </t>
  </si>
  <si>
    <t>Laurence Turner: Compensation for criminal injuries</t>
  </si>
  <si>
    <t>Tessa Munt: Recycling end-of-life tyres</t>
  </si>
  <si>
    <t>Bell Ribeiro-Addy: Black Maternal Health Week 2025</t>
  </si>
  <si>
    <t>Sonia Kumar: Anti-social behaviour in Dudle</t>
  </si>
  <si>
    <t>Leigh Ingham: Cultural contribution of Staffordshire</t>
  </si>
  <si>
    <t>3 minutes Gill Furniss</t>
  </si>
  <si>
    <t>Barry Gardiner: Government policies to limit global deforestation</t>
  </si>
  <si>
    <t>Alberto Costa: Parthenon Marbles and the British Museum Act 1963</t>
  </si>
  <si>
    <t>Tom Morrison: Safety of humanitarian workers in conflict zones</t>
  </si>
  <si>
    <t>Jim Allister: Impact of the Windsor Framework on parcel deliveries across the Irish Sea</t>
  </si>
  <si>
    <t>[Divisions]</t>
  </si>
  <si>
    <t xml:space="preserve">Rebecca Paul: Potential impact of puberty suppressing hormones on children and young people with gender incongruence </t>
  </si>
  <si>
    <t xml:space="preserve">Baggy Shanker: Parking regulation </t>
  </si>
  <si>
    <t xml:space="preserve">Tom Collins: Energy resilience </t>
  </si>
  <si>
    <t xml:space="preserve">Cameron Thomas: Dedicated Schools Grant </t>
  </si>
  <si>
    <t xml:space="preserve">Richard Foord: Potential merits of reopening Cullompton and Wellington railway stations </t>
  </si>
  <si>
    <t>Maureen Burke: Poverty in Glasgow North East constituency</t>
  </si>
  <si>
    <t>Rebecca Paul: Government support for employment in the automotive manufacturing sector</t>
  </si>
  <si>
    <t>Llinos Medi: Development of new nuclear projects at Wylfa</t>
  </si>
  <si>
    <t>Ms Diane Abbott: Personal Independence Payment and disabled people</t>
  </si>
  <si>
    <t>1.5 minutes Dr Rosena Allin-Khan</t>
  </si>
  <si>
    <t>Mr Luke Charters: Barriers to defence sector financing</t>
  </si>
  <si>
    <t>Josh Dean: Tackling barriers to educational opportunities in semi-rural areas</t>
  </si>
  <si>
    <t>3 minutes Sir Edward Leigh</t>
  </si>
  <si>
    <t>Alex Sobel: Cold and damp homes</t>
  </si>
  <si>
    <t>Sarah Dyke: Potential merits of Government support for small abattoirs</t>
  </si>
  <si>
    <t>Lewis Atkinson: Income Tax Personal Allowance</t>
  </si>
  <si>
    <t>Marsha De Cordova: Impact of churches and religious buildings on communities</t>
  </si>
  <si>
    <t>Sarah Olney: Access to venture capital for people from ethnic minority and other underrepresented backgrounds</t>
  </si>
  <si>
    <t>John Milne: Reform of the standard method for assessing local housing need</t>
  </si>
  <si>
    <t>Luke Myer: Government support for defence industries in the North East</t>
  </si>
  <si>
    <t>George Freeman: Flooding and planning and developer responsibilities</t>
  </si>
  <si>
    <t>2.5 minutes Wera Hobhouse</t>
  </si>
  <si>
    <t>Jonathan Davies: Future of public libraries</t>
  </si>
  <si>
    <t>Andy MacNae: Potential merits of rebalancing regional economies</t>
  </si>
  <si>
    <t>Sarah Champion: Impact of extended producer responsibility for packaging on glass packaging producers</t>
  </si>
  <si>
    <t>5 minute Graham Stringer</t>
  </si>
  <si>
    <t>Wendy Chamberlain: Carer's leave</t>
  </si>
  <si>
    <t>Committee Statement</t>
  </si>
  <si>
    <t>Tom Gordon (on behalf of the Joint Committee on Human Rights): Publication of the Second Report of the Joint Committee on Human Rights, Accountability for Daesh Crimes, HC 612</t>
  </si>
  <si>
    <t>Emily Darlington: Funding for GAVI, the Vaccine Alliance, and the Global Fund</t>
  </si>
  <si>
    <t>3 minutes Christine Jardine</t>
  </si>
  <si>
    <t>Jim Shannon: World Asthma Day</t>
  </si>
  <si>
    <t>Dr Roz Savage: Transgender people self-identifying their legal gender</t>
  </si>
  <si>
    <t>Gregory Stafford: Pensions for people living overseas</t>
  </si>
  <si>
    <t>Sir Christopher Chope: Access to GP services in Christchurch</t>
  </si>
  <si>
    <t>Rebecca Smith: Government support for children in adoptive and kinship placements</t>
  </si>
  <si>
    <t>3 minutes Carolyn Harris</t>
  </si>
  <si>
    <t>Jim Dickson: Government safety advice for visiting Laos</t>
  </si>
  <si>
    <t>Luke Taylor: Chronic urinary tract infections</t>
  </si>
  <si>
    <t>Tim Roca: Impact of roadworks on communities in Cheshire</t>
  </si>
  <si>
    <t>Johanna Baxter: Returning forcibly deported children to Ukraine</t>
  </si>
  <si>
    <t>Anna Sabine: Broadband and mobile connectivity in rural areas</t>
  </si>
  <si>
    <t>Paul Davies: Care for Parkinson's patients</t>
  </si>
  <si>
    <t xml:space="preserve">Ms Stella Creasy :EU-UK summit </t>
  </si>
  <si>
    <t>Tony Vaughan: Decriminalising abortion</t>
  </si>
  <si>
    <t xml:space="preserve">Sir John Hayes: Powers of the Groceries Code Adjudicator </t>
  </si>
  <si>
    <t>4 minutes Dr Rosena Allin-Khan</t>
  </si>
  <si>
    <t xml:space="preserve">Ruth Cadbury: Leasehold reform </t>
  </si>
  <si>
    <t xml:space="preserve">Adrian Ramsay: Animal welfare standards in farming </t>
  </si>
  <si>
    <t>4 minutes Martin Vickers</t>
  </si>
  <si>
    <t xml:space="preserve">Susan Murray: Impact of inheritance tax on family-owned businesses </t>
  </si>
  <si>
    <t xml:space="preserve">David Pinto-Duschinsky: Serious Fraud Office and tackling fraud and economic crime </t>
  </si>
  <si>
    <t>Mrs Sureena Brackenridge: Government support for disadvantaged communities</t>
  </si>
  <si>
    <t>2 minutes (Sir Roger Gale)</t>
  </si>
  <si>
    <t>Steve Barclay: Performance of the Environment Agency in the East of England</t>
  </si>
  <si>
    <t>[Question]</t>
  </si>
  <si>
    <t>Sir Gavin Williamson: Impact of changes to business rates relief on high street businesses</t>
  </si>
  <si>
    <t>Warinder Juss: Government support for prosecutions relating to violence against women and girls in the West Midlands</t>
  </si>
  <si>
    <t>Joe Robertson: Government support for swimming facilities</t>
  </si>
  <si>
    <t>2 minute Christine Jardine</t>
  </si>
  <si>
    <t>Paulette Hamilton: Police presence on high streets</t>
  </si>
  <si>
    <t>4 minute Gill Furniss</t>
  </si>
  <si>
    <t>Ian Sollom: Contribution of maths to the UK</t>
  </si>
  <si>
    <t>Jamie Stone: Non-stun slaughter of animals</t>
  </si>
  <si>
    <t>Brian Mathew: USAID funding pause and its impact on UK international development</t>
  </si>
  <si>
    <t>Tracy Gilbert: Tackling demand for prostitution and sex trafficking</t>
  </si>
  <si>
    <t>Liam Conlon: Potential merits of introducing a capital disregard for payments made to UK residents under the Republic of Ireland's Mother and Baby Institutions Payment Scheme</t>
  </si>
  <si>
    <t>Freddie van Mierlo: Support for people with ADHD</t>
  </si>
  <si>
    <r>
      <rPr>
        <sz val="11"/>
        <color rgb="FF000000"/>
        <rFont val="Calibri"/>
        <family val="2"/>
        <scheme val="minor"/>
      </rPr>
      <t>Mark Sewards</t>
    </r>
    <r>
      <rPr>
        <b/>
        <sz val="11"/>
        <color rgb="FF000000"/>
        <rFont val="Calibri"/>
        <family val="2"/>
        <scheme val="minor"/>
      </rPr>
      <t xml:space="preserve">: </t>
    </r>
    <r>
      <rPr>
        <sz val="11"/>
        <color rgb="FF000000"/>
        <rFont val="Calibri"/>
        <family val="2"/>
        <scheme val="minor"/>
      </rPr>
      <t>Government support for mass transit in West Yorkshire</t>
    </r>
  </si>
  <si>
    <t>Mark Garnier: Impact of the space industry on the economy</t>
  </si>
  <si>
    <t>Amanda Martin: Sentencing for the theft of tools of trade</t>
  </si>
  <si>
    <t>Olivia Blake: Child poverty and no recourse to public funds</t>
  </si>
  <si>
    <t>Tim Farron: Outdoor education</t>
  </si>
  <si>
    <r>
      <rPr>
        <sz val="11"/>
        <color rgb="FF000000"/>
        <rFont val="Calibri"/>
        <family val="2"/>
        <scheme val="minor"/>
      </rPr>
      <t>Steve Darling: NHS funding in the South West</t>
    </r>
  </si>
  <si>
    <t>2.5 minutes Dr Rupa Huq</t>
  </si>
  <si>
    <t>Sarah Edwards: Recognition of humanist marriages</t>
  </si>
  <si>
    <t>4 minutes Dame Siobhain McDonagh</t>
  </si>
  <si>
    <t>Peter Prinsley: Long-term conditions</t>
  </si>
  <si>
    <t>Irene Campbell: Use of cages and crates for farmed animals</t>
  </si>
  <si>
    <t>Sadik Al-Hassan: Hydrogen powered aviation</t>
  </si>
  <si>
    <t>Emma Foody: Transport infrastructure in Cramlington and Killingworth constituency</t>
  </si>
  <si>
    <t>Ellie Chowns: UK compliance with the Convention on the Prevention and Punishment of the Crime of Genocide</t>
  </si>
  <si>
    <t>Neil Duncan-Jordan: Government support for disabled people in poverty</t>
  </si>
  <si>
    <t>Christine Jardine: 1 minute</t>
  </si>
  <si>
    <t xml:space="preserve">Josh Newbury: Future of the gas grid </t>
  </si>
  <si>
    <t xml:space="preserve">Mr Richard Holden: Government policy on marriage between first cousins </t>
  </si>
  <si>
    <t xml:space="preserve">Steff Aquarone: Government support for businesses in rural areas </t>
  </si>
  <si>
    <t>2 minutes Matt Western</t>
  </si>
  <si>
    <t xml:space="preserve">Emma Lewell: Removal of asbestos from non-domestic buildings </t>
  </si>
  <si>
    <t xml:space="preserve">Rachel Blake: Detention of Jimmy Lai and other political prisoners internationally </t>
  </si>
  <si>
    <t>4 minutes Matt Western</t>
  </si>
  <si>
    <t>Helena Dollimore (on behalf of the Environment, Food and Rural Affairs Committee): Publication of the Second Report of the Environment, Food and Rural Affairs Committee, Priorities for water sector reform, HC 1001</t>
  </si>
  <si>
    <t>Andrew Ranger: Role of careers education in improving social mobility</t>
  </si>
  <si>
    <t>4 minutes Emma Lewell</t>
  </si>
  <si>
    <t>Dr Roz Savage: Geo-engineering and the environment</t>
  </si>
  <si>
    <t>Dan Carden: Right to maintain contact in care settings</t>
  </si>
  <si>
    <t>Alistair Strathern: Unadopted estates and roads</t>
  </si>
  <si>
    <t>Mr Peter Bedford: Impact of the VAT registration threshold on SMEs</t>
  </si>
  <si>
    <t>Mr Toby Perkins: Improving flood defences in Chesterfield</t>
  </si>
  <si>
    <t>Melanie Ward: Role of war memorials</t>
  </si>
  <si>
    <t>Martin Wrigley: GP funding in the South West</t>
  </si>
  <si>
    <t>Katie Lam: English wine production</t>
  </si>
  <si>
    <t>Alan Strickland: Armed forces recruitment in the North East</t>
  </si>
  <si>
    <t>Andrew Rosindell: Flying of flags from public buildings</t>
  </si>
  <si>
    <t>Mr Gagan Mohindra: Access to banking hubs in Hertfordshire</t>
  </si>
  <si>
    <t>Alex Sobel (on behalf of the4 Joint Committee on Human Rights): Publication of the Fourth Report of the Joint Committee on Human Rights, Legislative Scrutiny: Border Security, Asylum and Immigration Bill, HC 789</t>
  </si>
  <si>
    <t>Jim Shannon: IVF egg donation in young women</t>
  </si>
  <si>
    <t>Peter Prinsley: Funding of the BBC World Service</t>
  </si>
  <si>
    <t>John Lamont: Driven grouse shooting</t>
  </si>
  <si>
    <t>Sarah Edwards: Regulatory powers over billing of energy supply to businesses</t>
  </si>
  <si>
    <t>Tessa Munt: Impact of ADHD on rehabilitation and reoffending in the prison system</t>
  </si>
  <si>
    <t>Mike Wood: Government support for the hospitality sector</t>
  </si>
  <si>
    <t>Clive Jones: Introduction of Class 701 trains on the Waterloo-Reading line</t>
  </si>
  <si>
    <t>Brian Leishman: Refugee citizenship rights</t>
  </si>
  <si>
    <t>Graeme Downie: Impact of the Spending Review 2025 on Scotland</t>
  </si>
  <si>
    <t>Wendy Chamberlain: Redress under the ECO 4 scheme</t>
  </si>
  <si>
    <t>Lloyd Hatton: Contribution of whistleblowers</t>
  </si>
  <si>
    <t>Dr Neil Shastri-Hurst: Impact of space weather on the UK</t>
  </si>
  <si>
    <t>Martin Rhodes: Forced displacement of Palestinians in the West Bank</t>
  </si>
  <si>
    <t>3 minutes Karl Turner</t>
  </si>
  <si>
    <t>Bambos Charalambous: Future of music education</t>
  </si>
  <si>
    <t>Chris Bloore: Safeguarding children with allergies at school</t>
  </si>
  <si>
    <t>Jacob Collier: Fossil fuel advertising and sponsorship</t>
  </si>
  <si>
    <t>Cat Smith: Alcohol and cancer</t>
  </si>
  <si>
    <t>Ben Obese-Jecty: Government reform in Cambridgeshire</t>
  </si>
  <si>
    <t>Damian Hinds: Use of generative artificial intelligence in schools</t>
  </si>
  <si>
    <t>Jayne Kirkham: Military helicopters and blood cancers</t>
  </si>
  <si>
    <t>Jen Craft: Down’s syndrome regression disorder research</t>
  </si>
  <si>
    <t>Dr Luke Evans: Role of Neighbourhood Plans in planning decisions</t>
  </si>
  <si>
    <t>Naz Shah: Role of Sport England in tackling racism in sport</t>
  </si>
  <si>
    <t>Michelle Welsh: Government support for early years providers</t>
  </si>
  <si>
    <t>Jess Brown-Fuller: LGBT Financial Recognition Scheme</t>
  </si>
  <si>
    <t>Shockat Adam: Glaucoma awareness</t>
  </si>
  <si>
    <t>Andy MacNae: State support for victims of terrorism</t>
  </si>
  <si>
    <t>Joe Powell: London’s contribution to the national economy</t>
  </si>
  <si>
    <t>John Lamont: Prosecution of Northern Ireland veterans</t>
  </si>
  <si>
    <t>Mike Martin: SEND provision in the South East</t>
  </si>
  <si>
    <t>Mental health support for women and girls with autism</t>
  </si>
  <si>
    <t>Connor Naismith: Future of the West Coast Mainline</t>
  </si>
  <si>
    <t>Mr Gregory Campbell: Implementation of the British Nationality (Irish Citizens) Act 2024</t>
  </si>
  <si>
    <t>Mr Will Forster: Beer duty</t>
  </si>
  <si>
    <t>Katrina Murray: Role and future of credit unions</t>
  </si>
  <si>
    <t>Esther McVey: Impact of the relocation of the Information Commissioner's Office on Tatton constituency</t>
  </si>
  <si>
    <t>John Cooper: RAF E-7 Wedgetail programme</t>
  </si>
  <si>
    <t>Anna Dixon: Government support for further education institutions</t>
  </si>
  <si>
    <t>Helen Grant: Blue badge eligibility for cancer patients and people with life-altering illnesses</t>
  </si>
  <si>
    <t>David Smith: Role of freedom of religion or belief in UK foreign policy</t>
  </si>
  <si>
    <t>Ms Julie Minns: Role of the RAF Photographic Reconnaissance Unit during the Second World War</t>
  </si>
  <si>
    <t>Antonia Bance: Black Country Day</t>
  </si>
  <si>
    <t>Steve Barclay: Future of gene editing</t>
  </si>
  <si>
    <t>Harpreet Uppal: Humanitarian situation in Sudan</t>
  </si>
  <si>
    <t>Leigh Ingham: Housing provision in Stafford</t>
  </si>
  <si>
    <t>Sammy Wilson: Barriers to trade in the UK internal market</t>
  </si>
  <si>
    <t>Sam Rushworth: Defibrilator access</t>
  </si>
  <si>
    <t>3 minute Graham Stringer</t>
  </si>
  <si>
    <t>Sarah Green: Regulation of pony and trap racing on public roads</t>
  </si>
  <si>
    <t>Cameron Thomas: Commemorating the Battle of Britain</t>
  </si>
  <si>
    <t>Joani Reid: Impact of pornography prostitution on violence against women and girls</t>
  </si>
  <si>
    <t>Mr Richard Quigley: Prevention of deaths from eating disorders</t>
  </si>
  <si>
    <t>Sir Desmond Swayne: 1.5 minutes</t>
  </si>
  <si>
    <t>Peter Fortune: Use of drones in defence</t>
  </si>
  <si>
    <t>Sir Christopher Chope: Government support for people harmed following covid-19 vaccinations</t>
  </si>
  <si>
    <t>Ian Byrne: Duty of candour for public authorities and legal representation for bereaved families</t>
  </si>
  <si>
    <t>Clive Lewis: Living standards in the East of England</t>
  </si>
  <si>
    <t>Helen Maguire: Pavement parking</t>
  </si>
  <si>
    <t>1.5 minutes Wera Hobhouse</t>
  </si>
  <si>
    <t>Graeme Downie (on behalf of the Procedure Committee): Publication of the Second Report of the Procedure Committee, Proxy voting: Review of arrangements introduced in Session 2024-25, HC 489</t>
  </si>
  <si>
    <t>Alison Bennett: Adoption and Special Guardianship Support Fund</t>
  </si>
  <si>
    <t>Emma Lewell: 2.5 minutes</t>
  </si>
  <si>
    <t>Alison Bennett: Adoption and Special Guardianship Support Fund [cont.]</t>
  </si>
  <si>
    <t>David Mundell: Future of terrestrial television</t>
  </si>
  <si>
    <t>Ben Goldsborough: Qualifying period for indefinite leave to remain</t>
  </si>
  <si>
    <t>Tom Collins: Hydrogen supply chains</t>
  </si>
  <si>
    <t>Freddie van Mierlo: Condition of national trails</t>
  </si>
  <si>
    <t>Charlotte Cane: Supporting neurodivergent people into employment</t>
  </si>
  <si>
    <t>Dr Allison Gardner: Housing developments in north Staffordshire</t>
  </si>
  <si>
    <t>Max Wilkinson: Impact of free to air broadcasting on cricket participation</t>
  </si>
  <si>
    <t>Andrew Rosindell: Impact of the Equality Act 2010 on British society</t>
  </si>
  <si>
    <t>Jim Allister: Windsor Framework internal market guarantee</t>
  </si>
  <si>
    <t>Melanie Ward: Humanitarian access to the Occupied Palestinian Territories</t>
  </si>
  <si>
    <t>1.5 minutes Graham Stringer</t>
  </si>
  <si>
    <t>Tom Hayes: Playgrounds in Bournemouth East constituency</t>
  </si>
  <si>
    <t>Alan Strickland: Heritage festival of the 200th anniversary of the Stockton and Darlington Railway</t>
  </si>
  <si>
    <t>Bradley Thomas: Regulations for non-surgical aesthetic and cosmetic treatments</t>
  </si>
  <si>
    <t>Matt Western: Consumer affairs</t>
  </si>
  <si>
    <t>Dr Roz Savage: Assessments and support for children with SEND</t>
  </si>
  <si>
    <t>Rachel Blake: International Day of Democracy</t>
  </si>
  <si>
    <t>Jenny Riddell-Carpenter: The coordination of Nationally Significant Infrastructure Projects for energy on the Suffolk coast</t>
  </si>
  <si>
    <t>Rosie Wrighting: Cultural contribution of London Fashion Week</t>
  </si>
  <si>
    <t>Susan Murray: Provision of religious crematoria</t>
  </si>
  <si>
    <t>Lincoln Jopp: Impact of employment rights on businesses</t>
  </si>
  <si>
    <t>Irene Campbell: Bovine Tuberculosis control and badger culling</t>
  </si>
  <si>
    <t>Helena Dollimore: Potential merits of returning international rail services to Ashford</t>
  </si>
  <si>
    <t>Cat Smith: Support for people with postural tachycardia syndrome</t>
  </si>
  <si>
    <t>Sir Jeremy Wright: Independent Review of the Criminal Courts: Part 1</t>
  </si>
  <si>
    <t>Liz Twist: Potential merits of a child risk disclosure scheme</t>
  </si>
  <si>
    <t>Pippa Heylings: COP30 and global food system transformation</t>
  </si>
  <si>
    <t>Carolyn Harris: 2.5 minutes</t>
  </si>
  <si>
    <t>Lee Anderson: Knife crime</t>
  </si>
  <si>
    <t>Mr Angus MacDonald: Access to community helipads in rural areas</t>
  </si>
  <si>
    <t>Josh Dean: Reforming the educational assessment system</t>
  </si>
  <si>
    <t>Emma Lewell: 3.5 minutes</t>
  </si>
  <si>
    <t>Esther McVey: Potential merits of issuing guidance on tree maintenance to local authorities</t>
  </si>
  <si>
    <t>Kirith Entwistle: Healthcare in Bolton</t>
  </si>
  <si>
    <t xml:space="preserve">Paulette Hamilton (on behalf of the Health and Social Care Committee): Publication of the Third Report of the Health and Social Care Committee, Black Maternal Health, HC 895
</t>
  </si>
  <si>
    <t>Carolyn Harris: World Menopause Day</t>
  </si>
  <si>
    <t>Lizzi Collinge: Ada Lovelace Day and Government support for women in science, technology, engineering and mathematics</t>
  </si>
  <si>
    <t>Gill Furniss: 3 minutes</t>
  </si>
  <si>
    <t>Tony Vaughan: Support and accommodation for asylum seekers</t>
  </si>
  <si>
    <t>Bob Blackman: Progress on ending homelessness</t>
  </si>
  <si>
    <t>John Lamont: Impact of electricity infrastructure on rural communities</t>
  </si>
  <si>
    <t>Jim McMahon: Government support for the co-operative sector</t>
  </si>
  <si>
    <t>Tom Morrison: Funding for local government in the North West</t>
  </si>
  <si>
    <t>Pete Wishart: Mandatory digital ID</t>
  </si>
  <si>
    <t>Karl Turner: 1 minute</t>
  </si>
  <si>
    <t>Martin Rhodes: Financial inclusion</t>
  </si>
  <si>
    <t>Sir Iain Duncan Smith: 75th commemoration of the Korean War</t>
  </si>
  <si>
    <t>Andy McDonald: Trade union access to workplaces</t>
  </si>
  <si>
    <t>Ann Davies: Coal tip safety and the prohibition of new coal extraction licences</t>
  </si>
  <si>
    <t>Andy Slaughter (on behalf of the Justice Committee): Publication of the Second Special Report from the Justice Committee, Work of the County Court: Government Response, HC 1387</t>
  </si>
  <si>
    <t>Clive Jones: Impact of NHS workforce levels on cancer patients</t>
  </si>
  <si>
    <t>Chris Curtis: Performance of the Building Safety Regulator</t>
  </si>
  <si>
    <t>Robbie Moore: Holidays during school term time</t>
  </si>
  <si>
    <t>Jacob Collier: Statutory maternity and paternity pay</t>
  </si>
  <si>
    <t>Wera Hobhouse: 1.5 minutes</t>
  </si>
  <si>
    <t>Dr Beccy Cooper: Obesity and fatty liver disease</t>
  </si>
  <si>
    <t>Carla Lockhart: Impact of agricultural property relief and business property relief on family farming in Northern Ireland</t>
  </si>
  <si>
    <t>Sarah Coombes: Connected and automated vehicles</t>
  </si>
  <si>
    <t>Fabian Hamilton: Lasting power of attorney</t>
  </si>
  <si>
    <t>Munira Wilson: World Stroke Day 2025</t>
  </si>
  <si>
    <t>Olly Glover: Funding for the International Baccalaureate in state schools</t>
  </si>
  <si>
    <t>Fleur Anderson: Potential merits of banning plastic in wet wipes</t>
  </si>
  <si>
    <t>Paul Holmes: Government support for independent lifeboats</t>
  </si>
  <si>
    <t>Sir Julian Smith: Civil Justice Council's review of litigation funding</t>
  </si>
  <si>
    <t>Peter Lamb: Potential merits of a new standard for vehicle headlight glare</t>
  </si>
  <si>
    <t>Florence Eshalomi (on behalf of the Housing, Communities and Local Government Committee): Publication of the Third Report of the Housing, Communities and Local Government Committee, Delivering 1.5 million new homes: Land Value Capture, HC 672</t>
  </si>
  <si>
    <t>Mr Richard Quigley: Histological testing of excised moles</t>
  </si>
  <si>
    <t>Debate (Liaison Committee)</t>
  </si>
  <si>
    <t>Helen Hayes (on behalf of the Education Committee): Fourth Report of the Education Committee,
Children's social care, HC 430, and the Government Response, HC 1350</t>
  </si>
  <si>
    <t>Ben Goldsborough: Consumer law and videogames</t>
  </si>
  <si>
    <t>Edward Morello: Impact of planned reductions in Official Development Assistance on international development</t>
  </si>
  <si>
    <t>Sir Desmond Swayne: 4 minutes</t>
  </si>
  <si>
    <t>Sir Ashley Fox: Royal Mail and the universal service obligation</t>
  </si>
  <si>
    <t>David Chadwick: Cross-border healthcare</t>
  </si>
  <si>
    <t>Dr Danny Chambers: Government support for the Global Fund to Fight AIDS, Tuberculosis and Malaria</t>
  </si>
  <si>
    <t>Steve Yemm: Planning consent and houses in multiple occupation</t>
  </si>
  <si>
    <t>Peter Dowd: 2 minutes</t>
  </si>
  <si>
    <t>Phil Brickell: Impact of financial secrecy in the Overseas Territories on UK communities</t>
  </si>
  <si>
    <t>Derek Twigg: 2.5 minutes</t>
  </si>
  <si>
    <t>Andrew Pakes: Government support for Bronze Age heritage in Cambridgeshire</t>
  </si>
  <si>
    <t>Mr Louie French: Government support for housebuilding in London</t>
  </si>
  <si>
    <t>Gordon McKee: Inequality of access to fresh and nutritious food</t>
  </si>
  <si>
    <t>Cat Eccles: UK participation in the Council of Europe and the European Convention on Human Rights</t>
  </si>
  <si>
    <t>Adam Dance: Support for dyslexic pupils at school</t>
  </si>
  <si>
    <t>Natalie Fleet: Sixth form provision in Bolsover constituency</t>
  </si>
  <si>
    <t>Lisa Smart: Employment opportunities for autistic adults</t>
  </si>
  <si>
    <t>Helen Morgan: Step free access at rural railway stations</t>
  </si>
  <si>
    <t>Gregory Stafford: Impact of alcohol duty on the UK wine sector</t>
  </si>
  <si>
    <t>Mr Andrew Snowden: Typhoon fighter sovereign capability</t>
  </si>
  <si>
    <t>Tony Vaughan: SEND provision in Kent</t>
  </si>
  <si>
    <t>Valerie Vaz: Governance and accountability of public bodies</t>
  </si>
  <si>
    <t>Abtisam Mohamed: Progress on the Carbon Budget Delivery Plan</t>
  </si>
  <si>
    <t>Jim Shannon: Modern day slavery in Pakistan</t>
  </si>
  <si>
    <t>Mark Garnier: Protecting consumers from rogue builders</t>
  </si>
  <si>
    <t>Jamie Stone: Penalties for offences arising from social media posts</t>
  </si>
  <si>
    <t>Paul Davies: Funding and care for people with Parkinson's</t>
  </si>
  <si>
    <t>Emma Lewell: 2 minutes</t>
  </si>
  <si>
    <t>Jonathan Davies: 80th anniversary of the United Nations Educational, Scientific and Cultural Organisation (UNESCO)</t>
  </si>
  <si>
    <t>Emma Foody: Impact of infrastructure on development in Cramlington and Killingworth constituency</t>
  </si>
  <si>
    <t>Wendy Morton: Impact of land use change on food security</t>
  </si>
  <si>
    <t>Alberto Costa: Reconsideration Mechanism and the Parole Board Rules</t>
  </si>
  <si>
    <t>Sarah Hall: Flood risk and flood defence infrastructure in the North West</t>
  </si>
  <si>
    <t>Josh Fenton-Glynn: Contribution of the specialist manufacturing sector to regional economies</t>
  </si>
  <si>
    <t>Ben Obese-Jecty: Impact of local government reform in Huntingdonshire</t>
  </si>
  <si>
    <t>Sarah Olney: Reducing the stigma associated with suicide</t>
  </si>
  <si>
    <t>Peter Swallow: Access to healthcare in Bracknell Forest</t>
  </si>
  <si>
    <t>Tessa Munt: Government support for people with myalgic encephalomyelitis</t>
  </si>
  <si>
    <t>David Mundell: 3 minutes</t>
  </si>
  <si>
    <t>Anna Dixon: Inequalities faced by unpaid carers</t>
  </si>
  <si>
    <t>Valerie Vaz: 5 minutes</t>
  </si>
  <si>
    <t>Jim Shannon: World COPD Day</t>
  </si>
  <si>
    <t>Irene Campbell: Humanitarian obligations and Gaza</t>
  </si>
  <si>
    <t>James Naish: Potential impact of immigration reforms on humanitarian visa routes</t>
  </si>
  <si>
    <t>Sarah Gibson: Level 7 apprenticeships</t>
  </si>
  <si>
    <t>Apsana Begum: Tackling violence against women and girls in London</t>
  </si>
  <si>
    <t>Dr Jeevun Sandher: Bike theft in Loughborough</t>
  </si>
  <si>
    <t>John Glen: Pension investment in UK equities</t>
  </si>
  <si>
    <t>Dr Al Pinkerton: Availability of driving tests in the South East</t>
  </si>
  <si>
    <t>George Freeman: Children of alcoholics</t>
  </si>
  <si>
    <t>Alex Easton: 1994 RAF Chinook helicopter crash</t>
  </si>
  <si>
    <t>Anna Dixon: Impact of home insulation on energy bills</t>
  </si>
  <si>
    <t>Linsey Farnsworth: Support for young people not in education, employment or training</t>
  </si>
  <si>
    <t>Liam Byrne (on behalf of the Business and Trade Committee): Publication of the Eleventh Report from the Business and Trade Committee, Toward a new doctrine for economic security, HC 835</t>
  </si>
  <si>
    <t>Tonia Antoniazzi: Impact of extended producer responsibility for packaging</t>
  </si>
  <si>
    <t>Mr Richard Quigley: Protecting children from domestic abuse</t>
  </si>
  <si>
    <t>Jamie Stone: Children's Wellbeing and Schools Bill</t>
  </si>
  <si>
    <t>Jacob Collier: Evacuation chairs in schools and colleges</t>
  </si>
  <si>
    <t>Bob Blackman: Adequacy of funding to support homeless people</t>
  </si>
  <si>
    <t>Jack Abbott: Support for people with autism during pandemic-type events</t>
  </si>
  <si>
    <t>Charlie Maynard: Reform of gambling regulation</t>
  </si>
  <si>
    <t>Mr Richard Quigley: Government support for women and girls on the Isle of Wight</t>
  </si>
  <si>
    <t>Lincoln Jopp: Catapults and anti-social behaviour</t>
  </si>
  <si>
    <t>Sir Desmond Swayne: 6 minutes</t>
  </si>
  <si>
    <t>Peter Fortune: Future of local media</t>
  </si>
  <si>
    <t>Robin Swann: Supply of veterinary medicines to Northern Ireland</t>
  </si>
  <si>
    <t>Daniel Zeichner: Oxford to Cambridge Growth Corridor</t>
  </si>
  <si>
    <t>Dr Allison Gardner: Government support for the advanced ceramics industry in north Staffordshire</t>
  </si>
  <si>
    <t>Mr Connor Rand: Mental health support for people with terminal illnesses</t>
  </si>
  <si>
    <t>Sir John Hayes: Potential merits of a comprehensive acquired brain injury action plan</t>
  </si>
  <si>
    <t>Jen Craft: Seafarers' welfare</t>
  </si>
  <si>
    <t>Robbie Moore: Digital ID</t>
  </si>
  <si>
    <t>Claire Young: Consumer-led flexibility for a just transition</t>
  </si>
  <si>
    <t>David Baines: Potential merits of a medal for service personnel wounded in combat</t>
  </si>
  <si>
    <t>John Milne: Water scarcity</t>
  </si>
  <si>
    <t>Dr Simon Opher: Creative education in schools</t>
  </si>
  <si>
    <t>John Lamont: Impact of Network Rail timetable changes on rural communities</t>
  </si>
  <si>
    <t>Imran Hussain: Government support for self-determination in Kashmir</t>
  </si>
  <si>
    <t>Sir Roger Gale: 4 minutes</t>
  </si>
  <si>
    <t>Alison Hume: Potential merits of banning small-scale fracking operations</t>
  </si>
  <si>
    <t>Iqbal Mohamed: AI safety</t>
  </si>
  <si>
    <t>Dawn Butler: 3 minutes</t>
  </si>
  <si>
    <t>Manuela Perteghella: Village schools</t>
  </si>
  <si>
    <t>Markus Campbell-Savours: International Human Rights Day 2025</t>
  </si>
  <si>
    <t>Martin Rhodes: Role of Fairtrade certification in UK business and trade</t>
  </si>
  <si>
    <t>Martin Vickers: Future of the oil refining sector</t>
  </si>
  <si>
    <t>Matt Western: 6 minutes</t>
  </si>
  <si>
    <t>Lewis Atkinson: Online Safety Act</t>
  </si>
  <si>
    <t>Alberto Costa: Planning policy for quarries</t>
  </si>
  <si>
    <t>Olivia Blake: No recourse to public funds and homelessness</t>
  </si>
  <si>
    <t>Andrew Lewin: Government support for grassroots cricket clubs</t>
  </si>
  <si>
    <t>Jack Rankin: Impact of the Autumn Budget 2025 on graduates</t>
  </si>
  <si>
    <t>Rachel Taylor: Provision of healthcare for transgender people</t>
  </si>
  <si>
    <t>Karl Turner: 3 minutes</t>
  </si>
  <si>
    <t>Kirsty Blackman: Potential impact of proposed asylum reforms on people with protected characteristics seeking asylum</t>
  </si>
  <si>
    <t>Mr Toby Perkins: Ashgate Hospice and palliative care in north Derbyshire</t>
  </si>
  <si>
    <t>Damian Hinds: Cumulative impacts of housing development</t>
  </si>
  <si>
    <t>Sarah Hall: Neurodiversity in the workplace</t>
  </si>
  <si>
    <t>Dame Caroline Dinenage: Government support for membership-based charity organisations</t>
  </si>
  <si>
    <t>Luke Murphy: Cultural contribution of Jane Austen</t>
  </si>
  <si>
    <t>Danny Beales: Community audiology</t>
  </si>
  <si>
    <t>Tony Vaughan: Free bus travel for people over 60</t>
  </si>
  <si>
    <t>Dave Robertson: Length of the school week</t>
  </si>
  <si>
    <t>Clive Jones: Less survivable cancers</t>
  </si>
  <si>
    <t>Clive Efford: 3 minutes</t>
  </si>
  <si>
    <t>Neil Duncan-Jordan: Poverty and Government welfare policies</t>
  </si>
  <si>
    <t>Sir John Whittingdale: Government proposals for renewal of the BBC Charter</t>
  </si>
  <si>
    <t>Carolyn Harris: 3 minutes</t>
  </si>
  <si>
    <t>Mr Calvin Bailey: Therapeutic play and children's healthcare</t>
  </si>
  <si>
    <t>Layla Moran: Future of Thames Water</t>
  </si>
  <si>
    <t>Chris Evans: Patient access to tissue freezing for advanced brain cancer treatment, diagnostics and research</t>
  </si>
  <si>
    <t>Bradley Thomas: Local government reorganisation in Bromsgrove</t>
  </si>
  <si>
    <t>Alex Ballinger: UK Town of Culture competition</t>
  </si>
  <si>
    <t>Gill Furniss: 4 minutes</t>
  </si>
  <si>
    <t>David Chadwick: Meat exports to the EU</t>
  </si>
  <si>
    <t>Ian Roome: Rural Fuel Duty Relief scheme</t>
  </si>
  <si>
    <t>Patricia Ferguson: Third Report of the Scottish Affairs Committee, Problem drug use in Scotland follow-up: Glasgow’s Safer Drug Consumption Facility, HC 630, and the Government Response, HC 1485</t>
  </si>
  <si>
    <t>Jim Shannon: Religious minority persecution in Myanmar</t>
  </si>
  <si>
    <t>John Lamont: General election</t>
  </si>
  <si>
    <t>James Naish: Potential merits of a statutory duty of care for universities</t>
  </si>
  <si>
    <t>Wendy Chamberlain: Academic Technology Approval Scheme</t>
  </si>
  <si>
    <t>Yasmin Qureshi: Potential merits of regulating airport drop-off charges</t>
  </si>
  <si>
    <t>Graeme Downie: Impact of the Arctic and High North on UK security</t>
  </si>
  <si>
    <t>Sorcha Eastwood: Potential merits of reforming Northern Ireland's political institutions</t>
  </si>
  <si>
    <t>Ben Obese-Jecty: Future of the Ajax Programme</t>
  </si>
  <si>
    <t>Graham Leadbitter: Energy pricing for consumers with factored energy arrangements</t>
  </si>
  <si>
    <t>Steve Witherden: Impact of Science and Discovery Centres on national science and technology priorities</t>
  </si>
  <si>
    <t>Chris Murray: UK relations with France</t>
  </si>
  <si>
    <t>Mr Lee Dillon: Horse and rider road safety</t>
  </si>
  <si>
    <t>Catherine West: Impact of food inflation on the cost of living</t>
  </si>
  <si>
    <t>Kevin McKenna: Impact of gambling harms on children and young people</t>
  </si>
  <si>
    <t>Emma Lewell: 5 minutes</t>
  </si>
  <si>
    <t>Robbie Moore: Sale of fireworks</t>
  </si>
  <si>
    <t>Dr Simon Opher: Role of the NHS in preventing domestic homicides and domestic abuse-related deaths</t>
  </si>
  <si>
    <t>Josh Babarinde: Out of area placements in temporary accommodation</t>
  </si>
  <si>
    <t>Tom Gordon: Enforcement of the Water (Special Measures) Act 2025</t>
  </si>
  <si>
    <t>Mary Kelly Foy: Cultural opportunities in County Durham</t>
  </si>
  <si>
    <t>Bill Esterson: ADHD diagnosis</t>
  </si>
  <si>
    <t>Samantha Niblett: Animal welfare strategy for England</t>
  </si>
  <si>
    <t>Liz Jarvis: Dementia support in Hampshire</t>
  </si>
  <si>
    <t>Mr Peter Bedford: Potential merits of referendums on local government re-organisation</t>
  </si>
  <si>
    <t>Tristan Osborne: UK wine industry</t>
  </si>
  <si>
    <t>Wendy Morton: Government support for waste collection in Birmingham and the West Midlands</t>
  </si>
  <si>
    <t>Wendy Morton: Transport connectivity in the Midlands and North Wales</t>
  </si>
  <si>
    <t>Dr Roz Savage: Play in the key stage 1 curriculum</t>
  </si>
  <si>
    <t>Paula Barker: 3 minutes</t>
  </si>
  <si>
    <t>Irene Campbell: Licensing and regulation of animal rescue centres</t>
  </si>
  <si>
    <t>Euan Stainbank: UK bus manufacturing</t>
  </si>
  <si>
    <t>Sir Ashley Fox: Impact of time taken to install gigabit capable broadband on rural communities</t>
  </si>
  <si>
    <t>Jess Asato: Women's safety while walking, wheeling, cycling and running</t>
  </si>
  <si>
    <t>Luke Taylor: Government support for consumer energy bills</t>
  </si>
  <si>
    <t>Sir Mark Hendrick: Tackling the digital exploitation of women and girls</t>
  </si>
  <si>
    <t>Mr Will Forster: Children's services in local authorities</t>
  </si>
  <si>
    <t>Matt Western: 4 minutes</t>
  </si>
  <si>
    <t>Michael Wheeler: Non-compliance animal testing incidents in laboratories</t>
  </si>
  <si>
    <t>Jack Rankin: Impact of environmental, social and governance requirements on the defence industry</t>
  </si>
  <si>
    <t>Amanda Hack: Restoration of the Ivanhoe Line</t>
  </si>
  <si>
    <t>Helen Maguire: Potential merits of mandatory medical markers for firearm licence holders</t>
  </si>
  <si>
    <t>Alex Sobel: Non-recognition of Russian-occupied territories of Ukraine</t>
  </si>
  <si>
    <t>Lloyd Hatton: Protecting and restoring river habitats</t>
  </si>
  <si>
    <t>Tony Vaughan: Indefinite leave to remain</t>
  </si>
  <si>
    <t>Baggy Shanker: Town and city centre safety</t>
  </si>
  <si>
    <t>Gregory Stafford: Impact of taxation on small and medium-sized enterprises</t>
  </si>
  <si>
    <t>Jess Brown-Fuller: Transport in the South East</t>
  </si>
  <si>
    <t>Alistair Strathern: Educational outcomes for disadvantaged boys and young men</t>
  </si>
  <si>
    <t>Seamus Logan: Animals in Science Regulation Unit annual report 2024</t>
  </si>
  <si>
    <t>Lorraine Beavers: Administration of the Civil Service Pension Scheme</t>
  </si>
  <si>
    <t>Emma Lewell: 3 minutes</t>
  </si>
  <si>
    <t>Christine Jardine: Potential merits of fast-track visas for skilled US citizens</t>
  </si>
  <si>
    <t>Stuart Anderson: Postal services in rural areas</t>
  </si>
  <si>
    <t>Tulip Siddiq: Use of CCTV for safeguarding purposes in nurseries and early years providers</t>
  </si>
  <si>
    <t>Sarah Smith: Children and armed conflict</t>
  </si>
  <si>
    <t>Graham Stringer: 3.5 minutes</t>
  </si>
  <si>
    <t>Elaine Stewart (on behalf of the Scottish Affairs Committee): Publication of the Fifth Report from the Scottish Affairs Committee, The work of the Committee in 2024–25, and Industrial transition in Scotland, HC 1651</t>
  </si>
  <si>
    <t>Martin Wrigley: Sustainable drainage systems</t>
  </si>
  <si>
    <t>Ben Goldsborough: Russian influence on UK politics and democracy</t>
  </si>
  <si>
    <t>Edward Morello: Independent Water Commission Final Report</t>
  </si>
  <si>
    <t>Mr Luke Charters: Impact of screen time on young children</t>
  </si>
  <si>
    <t>Helen Hayes: Funding for local authorities in inner London</t>
  </si>
  <si>
    <t>Michelle Welsh: Tourism in Sherwood Forest</t>
  </si>
  <si>
    <t>Patrick Hurley: Place-based employment support programmes</t>
  </si>
  <si>
    <t>Sarah Green: Second anniversary of the Hughes Report</t>
  </si>
  <si>
    <t>Dr Rosena Allin-Khan: 3.5 minutes</t>
  </si>
  <si>
    <t>Adam Dance: Future of the New Medium Helicopter programme</t>
  </si>
  <si>
    <t>Chris Curtis: Woodland creation</t>
  </si>
  <si>
    <t>Esther McVey: GP funding in rural areas</t>
  </si>
  <si>
    <t>Ayoub Khan: Supported exempt accommodation in Birmingham</t>
  </si>
  <si>
    <t>Mr Alistair Carmichael (on behalf of the Environment, Food and Rural Affairs Committee): Publication of the Fifth Report of the Environment, Food and Rural Affairs Committee, UK-EU agritrade: making an SPS agreement work, HC 1661</t>
  </si>
  <si>
    <t>Maya Ellis: Government support for healthy relationships</t>
  </si>
  <si>
    <t>Catherine West: Onshoring in the fashion and textiles industry</t>
  </si>
  <si>
    <t>Ben Goldsborough: Section 1 and 2 firearms licensing</t>
  </si>
  <si>
    <t>Dr Simon Opher: Government support for the healthcare system in Gaza</t>
  </si>
  <si>
    <t>Rebecca Smith: Foster care recruitment and retention</t>
  </si>
  <si>
    <t>Victoria Collins: Impact of planning developments on local transport</t>
  </si>
  <si>
    <t>Ann Davies: Banking hubs in rural and post-industrial communities</t>
  </si>
  <si>
    <t>Stephen Gethins: Impact of the 2016 EU membership referendum on the UK</t>
  </si>
  <si>
    <t>Sir Desmond Swayne: 2 minutes</t>
  </si>
  <si>
    <t>Jas Athwal: Student loan repayment plans</t>
  </si>
  <si>
    <t>Dr Rupa Huq: Defeat devices in diesel vehicles</t>
  </si>
  <si>
    <t>Dr Luke Evans: Potential merits of appointing a minister for men and boys</t>
  </si>
  <si>
    <t>Jenny Riddell-Carpenter: Potential merits of a levy on energy developers</t>
  </si>
  <si>
    <t>Sir Mark Hendrick: UK-German relations</t>
  </si>
  <si>
    <t>Wera Hobhouse: Eating Disorders Awareness Week 2026</t>
  </si>
  <si>
    <t>Jim Shannon: Impact of VAT on independent faith schools</t>
  </si>
  <si>
    <t>John Lamont: Public being given a right to a vote of no confidence</t>
  </si>
  <si>
    <t>Jamie Stone: Secretary of State's power to cancel local elections</t>
  </si>
  <si>
    <t>John Slinger: Strengthening community cohesion</t>
  </si>
  <si>
    <t>Kate Osamor: Experience of cancer patients with accident and emergency services at North Middlesex Hospital</t>
  </si>
  <si>
    <t>Sir Iain Duncan Smith: Small charity sector</t>
  </si>
  <si>
    <t>Mark Sewards: Government support for environmental health inspections of funeral premises</t>
  </si>
  <si>
    <t>Chris Hinchliff: Environmental protections and biodiversity trends</t>
  </si>
  <si>
    <t>Bobby Dean: NHS capital spending</t>
  </si>
  <si>
    <t>Matt Western: 5 minutes</t>
  </si>
  <si>
    <t>Wendy Chamberlain: Work Capability Assessment timescales</t>
  </si>
  <si>
    <t>Alex Ballinger: Government policy on NATO and the High Arctic</t>
  </si>
  <si>
    <t>Susan Murray: Scotland's contribution to energy security and net zero</t>
  </si>
  <si>
    <t>Blake Stephenson: Healthcare in rural areas</t>
  </si>
  <si>
    <t>Dr Rupa Huq: 3 minutes</t>
  </si>
  <si>
    <t>Irene Campbell: Type 1 diabetes testing for infants</t>
  </si>
  <si>
    <t>Sir Alec Shelbrooke: 2 minutes</t>
  </si>
  <si>
    <t>Ruth Jones: Import and sale of fur and related products</t>
  </si>
  <si>
    <t>Daniel Francis: National service specification for adult cerebral palsy in the NHS</t>
  </si>
  <si>
    <t>Dr Al Pinkerton: Impact of local government reorganisation in the South East</t>
  </si>
  <si>
    <t>Edward Morello: Government support for English rugby</t>
  </si>
  <si>
    <t>Dame Chi Onwurah: Technology sovereignty</t>
  </si>
  <si>
    <t>Paula Barker: Rough sleeping among families with children</t>
  </si>
  <si>
    <t>Peter Fortune: Government support for UK-based tech companies</t>
  </si>
  <si>
    <t>Preet Kaur Gill: Sikh and Jewish ethnicity data collected by public bodies</t>
  </si>
  <si>
    <t>Seamus Logan: Provision of disability equipment</t>
  </si>
  <si>
    <t>David Mundell: Potential merits of modernising marriage regulations</t>
  </si>
  <si>
    <t>Sarah Dyke: Government support for carnivals</t>
  </si>
  <si>
    <t>Dr Roz Savage: Automatic by-elections following Member defections</t>
  </si>
  <si>
    <t>James Naish: Productivity and economic growth in the East Midlands</t>
  </si>
  <si>
    <t>Natasha Irons: Government support for the Croydon Area Remodelling Scheme</t>
  </si>
  <si>
    <t>Pete Wishart: Immigration reforms</t>
  </si>
  <si>
    <t>Kirith Entwistle: Effectiveness of the Child Maintenance Service</t>
  </si>
  <si>
    <t>Stuart Anderson: Condition of roads in rural areas</t>
  </si>
  <si>
    <t>Graham Stringer: 1 minute</t>
  </si>
  <si>
    <t>David Reed: Performance of Royal Mail</t>
  </si>
  <si>
    <t>Derek Twigg: 2 minutes</t>
  </si>
  <si>
    <t>Ben Maguire: Government support for domestic abuse survivors</t>
  </si>
  <si>
    <t>Ms Marie Rimmer: Government support for freedom of religion or belief in China</t>
  </si>
  <si>
    <t>Tom Morrison: Future of Cheadle train station</t>
  </si>
  <si>
    <t>Jo Platt: Social enterprises and community ownership</t>
  </si>
  <si>
    <t>Sir John Hayes: 2 minutes</t>
  </si>
  <si>
    <t>Tonia Antoniazzi: Legacy of the past in Northern Ireland</t>
  </si>
  <si>
    <t>Andrew George: Accessibility of banking services</t>
  </si>
  <si>
    <t>Jamie Stone: Clinical trial into puberty blockers</t>
  </si>
  <si>
    <t>David Mundell: 2 minutes</t>
  </si>
  <si>
    <t>Robbie Moore: Access to court and tribunal transcripts</t>
  </si>
  <si>
    <t>Andy MacNae: Sudden Unexplained Death in Childhood</t>
  </si>
  <si>
    <t>Tom Tugendhat: Water supply and housing targets in west Kent</t>
  </si>
  <si>
    <t>Jack Abbott: Access to endometriosis services</t>
  </si>
  <si>
    <t>Natalie Fleet: Identification and prosecution of reproductive coercion</t>
  </si>
  <si>
    <t>Anna Sabine: Impact of planning on women's safety in rural areas</t>
  </si>
  <si>
    <t>Ben Coleman: Government support for voluntary groups and community centres</t>
  </si>
  <si>
    <t>Ayoub Khan: NHS continuing healthcare</t>
  </si>
  <si>
    <t>Damian Hinds: Proposed visitor levy in England</t>
  </si>
  <si>
    <t>Anneliese Midgley: Waste crime in Knowsley</t>
  </si>
  <si>
    <t>Andrew Pakes: Impact of public baths and lidos on local communities</t>
  </si>
  <si>
    <t>Josh Newbury: Outcomes for patients with Ehlers-Danlos syndrome and craniocervical instability</t>
  </si>
  <si>
    <t>Sir Julian Lewis: Potential merits of mandatory body armour for prison officers</t>
  </si>
  <si>
    <t>Paul Davies: Statutory menstrual leave</t>
  </si>
  <si>
    <t>Lewis Atkinson: Disclosure and safeguarding mechnism for at-risk children</t>
  </si>
  <si>
    <t>John McDonnell: Hidden credit liabilities and the role of the Financial Conduct Authority</t>
  </si>
  <si>
    <t>Anna Dixon: Carer's Allowance overpayments</t>
  </si>
  <si>
    <t>Carla Lockhart: First anniversary of the For Women Scotland v The Scottish Ministers ruling</t>
  </si>
  <si>
    <t>Liz Twist: Government support for businesses implementing National Suicide Prevention Standard BS 30480</t>
  </si>
  <si>
    <t>Lincoln Jopp: Alternatives to ground mounted solar panels</t>
  </si>
  <si>
    <t>Steff Aquarone: Government support for the cost of heating oil</t>
  </si>
  <si>
    <t>Dr Rosena Allin-Khan: 2 minutes</t>
  </si>
  <si>
    <t>Rebecca Paul: Impact of contactless roll out at railway stations on ticket prices</t>
  </si>
  <si>
    <t>Justin Madders: Potential merits of creating a single status of worker</t>
  </si>
  <si>
    <t>David Chadwick: Access to Work scheme</t>
  </si>
  <si>
    <t>Jonathan Hinder: Effectiveness of the Police Federation</t>
  </si>
  <si>
    <t>Dame Chi Onwurah (on behalf of the Science, Innovation and Technology Committee): Announcement of an inquiry into neuroscience and digital childhoods</t>
  </si>
  <si>
    <t>Susan Murray: Housing needs of young people</t>
  </si>
  <si>
    <t>Martin Wrigley: NHS Federated Data Platform</t>
  </si>
  <si>
    <t>Dame Siobhain McDonagh: 2.5 minutes</t>
  </si>
  <si>
    <t>Tony Vaughan: Maternity Commissioner</t>
  </si>
  <si>
    <t>Daniel Francis: Potential merits of establishing an independent national review body overseeing wheelchair provision</t>
  </si>
  <si>
    <t>Tracy Gilbert: Sex trafficking in Scotland</t>
  </si>
  <si>
    <t>Robbie Moore: Windfarm development on protected peatland</t>
  </si>
  <si>
    <t>Dr Roz Savage: Potential merits of the use of alternative measures to GDP within Government</t>
  </si>
  <si>
    <t>Fleur Anderson: Future of Hammersmith Bridge</t>
  </si>
  <si>
    <t>Peter Prinsley: Foundation Programme and its role in supporting and retaining resident doctors</t>
  </si>
  <si>
    <t>Steve Barclay: Army Reserve</t>
  </si>
  <si>
    <t>Lisa Smart: Government support for mountain rescue</t>
  </si>
  <si>
    <t>Sonia Kumar: Osteoporosis and bone health</t>
  </si>
  <si>
    <t>Helen Morgan: Fraud in the car insurance industry</t>
  </si>
  <si>
    <t>Chris Vince: Access to education and training for young adult carers</t>
  </si>
  <si>
    <t>Alex Ballinger: Gambling advertising</t>
  </si>
  <si>
    <t>Irene Campbell: Animal testing</t>
  </si>
  <si>
    <t>James Naish: Government support for park home owners</t>
  </si>
  <si>
    <t>Sir Alec Shelbrooke: 3 minutes</t>
  </si>
  <si>
    <t>Dan Aldridge: UK-India Technology Security Initiative</t>
  </si>
  <si>
    <t>Rachel Gilmour: International parental child abduction</t>
  </si>
  <si>
    <t>Matt Vickers: Funding for fire and rescue services</t>
  </si>
  <si>
    <t>Sir Andrew Mitchell: National accident prevention strategy</t>
  </si>
  <si>
    <t>Sir Jeremy Hunt: Impact of the Community Infrastructure Levy on private homeowners</t>
  </si>
  <si>
    <t>Richard Foord: Government support for agriculture</t>
  </si>
  <si>
    <t>Permitted subjects</t>
  </si>
  <si>
    <t>Allocation of Time Motion</t>
  </si>
  <si>
    <t>Business without debate</t>
  </si>
  <si>
    <t>Committee of Selection</t>
  </si>
  <si>
    <t>General Government Motion</t>
  </si>
  <si>
    <t>Legislative Grand Committee</t>
  </si>
  <si>
    <t>Legislative Grand Committee (E)</t>
  </si>
  <si>
    <t>Opposition Motion in Government Time</t>
  </si>
  <si>
    <t>Petitions Committee</t>
  </si>
  <si>
    <t>Scottish Affairs Committee</t>
  </si>
  <si>
    <t>MoI times</t>
  </si>
  <si>
    <t>Day value</t>
  </si>
  <si>
    <t>N/A</t>
  </si>
  <si>
    <t>Sir Roy Stone CBE</t>
  </si>
  <si>
    <t>Ministerial code</t>
  </si>
  <si>
    <t>Arm’s-Length Bodies (Accountability to Parliament) Bill</t>
  </si>
  <si>
    <t>Budget resolutions [day 1]</t>
  </si>
  <si>
    <t>Hospitals (6th allocated day)</t>
  </si>
  <si>
    <t>Sewage (6th allocated day)</t>
  </si>
  <si>
    <t>UK-EU Summit (7th allotted day)</t>
  </si>
  <si>
    <t>Business and the economy (8th allotted day)</t>
  </si>
  <si>
    <t>Immigration (8th allotted day)</t>
  </si>
  <si>
    <t>Welfare (9th allotted day)</t>
  </si>
  <si>
    <t>Taxes (9th allotted day)</t>
  </si>
  <si>
    <t>Property taxes (10th allotted day)</t>
  </si>
  <si>
    <t>Hospitality sector (10th allotted day)</t>
  </si>
  <si>
    <t>Stamp Duty Land Tax (11th allotted day)</t>
  </si>
  <si>
    <t>China spy case (11th allotted day)</t>
  </si>
  <si>
    <t>Supporting high streets (12th allotted day)</t>
  </si>
  <si>
    <t>Welfare spending (12th allotted day)</t>
  </si>
  <si>
    <t>Seasonal work (14th allotted day)</t>
  </si>
  <si>
    <t>Conduct of the Chancellor of the Exchequer (14th allotted day)</t>
  </si>
  <si>
    <t>Jury trials (15th allotted day)</t>
  </si>
  <si>
    <t>Rural communities (15th allotted day)</t>
  </si>
  <si>
    <t>British Indian Ocean Territory (16th allotted day)</t>
  </si>
  <si>
    <t>Youth unemployment (16th allotted day)</t>
  </si>
  <si>
    <t>Lord Mandelson (17th allotted day)</t>
  </si>
  <si>
    <t>Andrew Mountbatten-Windsor (18th allotted day)</t>
  </si>
  <si>
    <t>Protections for children from online harms (18th allotted day)</t>
  </si>
  <si>
    <t>Fuel duty (19th allotted day)</t>
  </si>
  <si>
    <t>Student loans (19th allotted day)</t>
  </si>
  <si>
    <t>Oil and gas (20th allotted day)</t>
  </si>
  <si>
    <t>Defence (20th allotted day)</t>
  </si>
  <si>
    <t>Local Government Finance Report (England) 2025–26 (HC 623) and Referendums Relating to Council Tax Increases (Principles) (England) Report 2025–26 (HC 624)</t>
  </si>
  <si>
    <t>Pensions; Social Security</t>
  </si>
  <si>
    <t>Jen Craft: Contribution of local museums</t>
  </si>
  <si>
    <t>Helen Hayes: World Book 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</si>
</sst>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h]:mm;@"/>
    <numFmt numFmtId="166" formatCode="[hh]:mm;@"/>
  </numFmts>
  <fonts count="12" x14ac:knownFonts="1">
    <font>
      <sz val="11"/>
      <color theme="1"/>
      <name val="Calibri"/>
      <family val="2"/>
      <scheme val="minor"/>
    </font>
    <font>
      <sz val="11"/>
      <color theme="1"/>
      <name val="Calibri"/>
      <family val="2"/>
      <scheme val="minor"/>
    </font>
    <font>
      <b/>
      <sz val="11"/>
      <color theme="1"/>
      <name val="Calibri"/>
      <family val="2"/>
      <scheme val="minor"/>
    </font>
    <font>
      <b/>
      <sz val="11"/>
      <color theme="0"/>
      <name val="Calibri"/>
      <family val="2"/>
    </font>
    <font>
      <sz val="8"/>
      <name val="Calibri"/>
      <family val="2"/>
      <scheme val="minor"/>
    </font>
    <font>
      <sz val="11"/>
      <color theme="0"/>
      <name val="Calibri"/>
      <family val="2"/>
      <scheme val="minor"/>
    </font>
    <font>
      <sz val="11"/>
      <color theme="0" tint="-0.34998626667073579"/>
      <name val="Calibri"/>
      <family val="2"/>
      <scheme val="minor"/>
    </font>
    <font>
      <b/>
      <sz val="11"/>
      <color theme="0" tint="-0.34998626667073579"/>
      <name val="Calibri"/>
      <family val="2"/>
      <scheme val="minor"/>
    </font>
    <font>
      <b/>
      <sz val="11"/>
      <color rgb="FFFF0000"/>
      <name val="Calibri"/>
      <family val="2"/>
      <scheme val="minor"/>
    </font>
    <font>
      <sz val="11"/>
      <name val="Calibri"/>
      <family val="2"/>
      <scheme val="minor"/>
    </font>
    <font>
      <sz val="11"/>
      <color rgb="FF000000"/>
      <name val="Calibri"/>
      <family val="2"/>
      <scheme val="minor"/>
    </font>
    <font>
      <b/>
      <sz val="11"/>
      <color rgb="FF000000"/>
      <name val="Calibri"/>
      <family val="2"/>
      <scheme val="minor"/>
    </font>
  </fonts>
  <fills count="5">
    <fill>
      <patternFill patternType="none"/>
    </fill>
    <fill>
      <patternFill patternType="gray125"/>
    </fill>
    <fill>
      <patternFill patternType="solid">
        <fgColor theme="4"/>
        <bgColor theme="4"/>
      </patternFill>
    </fill>
    <fill>
      <patternFill patternType="solid">
        <fgColor theme="0" tint="-0.14999847407452621"/>
        <bgColor indexed="64"/>
      </patternFill>
    </fill>
    <fill>
      <patternFill patternType="solid">
        <fgColor theme="0"/>
        <bgColor indexed="64"/>
      </patternFill>
    </fill>
  </fills>
  <borders count="5">
    <border>
      <left/>
      <right/>
      <top/>
      <bottom/>
      <diagonal/>
    </border>
    <border>
      <left/>
      <right/>
      <top style="thin">
        <color theme="4"/>
      </top>
      <bottom/>
      <diagonal/>
    </border>
    <border>
      <left style="thin">
        <color theme="4"/>
      </left>
      <right/>
      <top style="thin">
        <color theme="4"/>
      </top>
      <bottom/>
      <diagonal/>
    </border>
    <border>
      <left/>
      <right style="thin">
        <color theme="4"/>
      </right>
      <top style="thin">
        <color theme="4"/>
      </top>
      <bottom/>
      <diagonal/>
    </border>
    <border>
      <left/>
      <right/>
      <top style="thin">
        <color theme="4"/>
      </top>
      <bottom style="thin">
        <color theme="4"/>
      </bottom>
      <diagonal/>
    </border>
  </borders>
  <cellStyleXfs count="1">
    <xf numFmtId="0" fontId="0" fillId="0" borderId="0"/>
  </cellStyleXfs>
  <cellXfs count="106">
    <xf numFmtId="0" fontId="0" fillId="0" borderId="0" xfId="0"/>
    <xf numFmtId="0" fontId="0" fillId="0" borderId="0" xfId="0" applyAlignment="1">
      <alignment vertical="top"/>
    </xf>
    <xf numFmtId="0" fontId="0" fillId="0" borderId="0" xfId="0" applyAlignment="1">
      <alignment horizontal="center" vertical="top"/>
    </xf>
    <xf numFmtId="164" fontId="0" fillId="0" borderId="0" xfId="0" applyNumberFormat="1" applyAlignment="1">
      <alignment horizontal="center" vertical="top"/>
    </xf>
    <xf numFmtId="20" fontId="0" fillId="0" borderId="0" xfId="0" applyNumberFormat="1" applyAlignment="1">
      <alignment horizontal="center" vertical="top"/>
    </xf>
    <xf numFmtId="0" fontId="2" fillId="0" borderId="0" xfId="0" applyFont="1"/>
    <xf numFmtId="20" fontId="2" fillId="0" borderId="0" xfId="0" applyNumberFormat="1" applyFont="1" applyAlignment="1">
      <alignment horizontal="center" vertical="top"/>
    </xf>
    <xf numFmtId="165" fontId="0" fillId="0" borderId="0" xfId="0" applyNumberFormat="1" applyAlignment="1">
      <alignment horizontal="center" vertical="top"/>
    </xf>
    <xf numFmtId="0" fontId="0" fillId="0" borderId="0" xfId="0" applyAlignment="1">
      <alignment horizontal="left" vertical="top"/>
    </xf>
    <xf numFmtId="0" fontId="0" fillId="0" borderId="0" xfId="0" applyAlignment="1">
      <alignment horizontal="left" vertical="top" wrapText="1"/>
    </xf>
    <xf numFmtId="0" fontId="3" fillId="0" borderId="0" xfId="0" applyFont="1" applyAlignment="1">
      <alignment horizontal="center" vertical="top"/>
    </xf>
    <xf numFmtId="20" fontId="3" fillId="0" borderId="0" xfId="0" applyNumberFormat="1" applyFont="1" applyAlignment="1">
      <alignment horizontal="center" vertical="top"/>
    </xf>
    <xf numFmtId="0" fontId="3" fillId="0" borderId="0" xfId="0" applyFont="1" applyAlignment="1">
      <alignment horizontal="left" vertical="top"/>
    </xf>
    <xf numFmtId="0" fontId="3" fillId="0" borderId="0" xfId="0" applyFont="1" applyAlignment="1">
      <alignment horizontal="left" vertical="top" wrapText="1"/>
    </xf>
    <xf numFmtId="20" fontId="0" fillId="0" borderId="0" xfId="0" applyNumberFormat="1" applyAlignment="1">
      <alignment horizontal="center" vertical="center"/>
    </xf>
    <xf numFmtId="0" fontId="5" fillId="0" borderId="0" xfId="0" applyFont="1" applyAlignment="1">
      <alignment vertical="top"/>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166" fontId="6" fillId="0" borderId="0" xfId="0" applyNumberFormat="1" applyFont="1" applyAlignment="1">
      <alignment horizontal="center" vertical="center"/>
    </xf>
    <xf numFmtId="0" fontId="0" fillId="0" borderId="1" xfId="0" applyBorder="1" applyAlignment="1">
      <alignment vertical="center"/>
    </xf>
    <xf numFmtId="164" fontId="0" fillId="0" borderId="1" xfId="0" applyNumberFormat="1" applyBorder="1" applyAlignment="1">
      <alignment horizontal="center" vertical="center"/>
    </xf>
    <xf numFmtId="20" fontId="0" fillId="0" borderId="1" xfId="0" applyNumberFormat="1" applyBorder="1" applyAlignment="1">
      <alignment horizontal="center" vertical="center"/>
    </xf>
    <xf numFmtId="0" fontId="0" fillId="0" borderId="1" xfId="0" applyBorder="1" applyAlignment="1">
      <alignment vertical="center" wrapText="1"/>
    </xf>
    <xf numFmtId="166" fontId="6" fillId="0" borderId="1" xfId="0" applyNumberFormat="1" applyFont="1" applyBorder="1" applyAlignment="1">
      <alignment horizontal="center" vertical="center"/>
    </xf>
    <xf numFmtId="0" fontId="0" fillId="0" borderId="1" xfId="0" applyBorder="1" applyAlignment="1">
      <alignment horizontal="center" vertical="center"/>
    </xf>
    <xf numFmtId="0" fontId="3" fillId="2" borderId="0" xfId="0" applyFont="1" applyFill="1" applyAlignment="1">
      <alignment horizontal="center" vertical="top"/>
    </xf>
    <xf numFmtId="20" fontId="3" fillId="2" borderId="0" xfId="0" applyNumberFormat="1" applyFont="1" applyFill="1" applyAlignment="1">
      <alignment horizontal="center" vertical="top"/>
    </xf>
    <xf numFmtId="0" fontId="3" fillId="2" borderId="0" xfId="0" applyFont="1" applyFill="1" applyAlignment="1">
      <alignment vertical="top"/>
    </xf>
    <xf numFmtId="0" fontId="3" fillId="2" borderId="0" xfId="0" applyFont="1" applyFill="1" applyAlignment="1">
      <alignment vertical="top" wrapText="1"/>
    </xf>
    <xf numFmtId="20" fontId="3" fillId="2" borderId="0" xfId="0" applyNumberFormat="1" applyFont="1" applyFill="1" applyAlignment="1">
      <alignment horizontal="center" vertical="top" wrapText="1"/>
    </xf>
    <xf numFmtId="166" fontId="3" fillId="2" borderId="0" xfId="0" applyNumberFormat="1" applyFont="1" applyFill="1" applyAlignment="1">
      <alignment horizontal="center" vertical="top" wrapText="1"/>
    </xf>
    <xf numFmtId="0" fontId="6" fillId="0" borderId="0" xfId="0" applyFont="1" applyAlignment="1">
      <alignment vertical="center"/>
    </xf>
    <xf numFmtId="166" fontId="2" fillId="0" borderId="0" xfId="0" applyNumberFormat="1" applyFont="1" applyAlignment="1">
      <alignment horizontal="center" vertical="top"/>
    </xf>
    <xf numFmtId="0" fontId="3" fillId="0" borderId="0" xfId="0" applyFont="1" applyAlignment="1">
      <alignment horizontal="center" vertical="top" wrapText="1"/>
    </xf>
    <xf numFmtId="1" fontId="2" fillId="0" borderId="0" xfId="0" applyNumberFormat="1" applyFont="1" applyAlignment="1">
      <alignment horizontal="center"/>
    </xf>
    <xf numFmtId="1" fontId="0" fillId="0" borderId="0" xfId="0" applyNumberFormat="1" applyAlignment="1">
      <alignment horizontal="center"/>
    </xf>
    <xf numFmtId="20" fontId="2" fillId="0" borderId="0" xfId="0" applyNumberFormat="1" applyFont="1" applyAlignment="1">
      <alignment horizontal="center"/>
    </xf>
    <xf numFmtId="20" fontId="0" fillId="0" borderId="0" xfId="0" applyNumberFormat="1" applyAlignment="1">
      <alignment horizontal="center"/>
    </xf>
    <xf numFmtId="166" fontId="6" fillId="0" borderId="0" xfId="0" applyNumberFormat="1" applyFont="1" applyAlignment="1">
      <alignment horizontal="center" vertical="top"/>
    </xf>
    <xf numFmtId="165" fontId="6" fillId="0" borderId="0" xfId="0" applyNumberFormat="1" applyFont="1" applyAlignment="1">
      <alignment horizontal="center" vertical="top"/>
    </xf>
    <xf numFmtId="20" fontId="0" fillId="3" borderId="0" xfId="0" applyNumberFormat="1" applyFill="1" applyAlignment="1">
      <alignment horizontal="center" vertical="top"/>
    </xf>
    <xf numFmtId="0" fontId="0" fillId="3" borderId="0" xfId="0" applyFill="1"/>
    <xf numFmtId="0" fontId="0" fillId="3" borderId="0" xfId="0" applyFill="1" applyAlignment="1">
      <alignment horizontal="left" vertical="top" wrapText="1"/>
    </xf>
    <xf numFmtId="0" fontId="2" fillId="3" borderId="0" xfId="0" applyFont="1" applyFill="1" applyAlignment="1">
      <alignment horizontal="left" vertical="top"/>
    </xf>
    <xf numFmtId="20" fontId="2" fillId="3" borderId="0" xfId="0" applyNumberFormat="1" applyFont="1" applyFill="1" applyAlignment="1">
      <alignment horizontal="center" vertical="top"/>
    </xf>
    <xf numFmtId="165" fontId="7" fillId="3" borderId="0" xfId="0" applyNumberFormat="1" applyFont="1" applyFill="1" applyAlignment="1">
      <alignment horizontal="center" vertical="top"/>
    </xf>
    <xf numFmtId="166" fontId="7" fillId="3" borderId="0" xfId="0" applyNumberFormat="1" applyFont="1" applyFill="1" applyAlignment="1">
      <alignment horizontal="center" vertical="top"/>
    </xf>
    <xf numFmtId="0" fontId="2" fillId="3" borderId="0" xfId="0" applyFont="1" applyFill="1" applyAlignment="1">
      <alignment horizontal="center" vertical="top"/>
    </xf>
    <xf numFmtId="164" fontId="2" fillId="3" borderId="0" xfId="0" applyNumberFormat="1" applyFont="1" applyFill="1" applyAlignment="1">
      <alignment horizontal="center" vertical="top"/>
    </xf>
    <xf numFmtId="0" fontId="2" fillId="3" borderId="0" xfId="0" applyFont="1" applyFill="1" applyAlignment="1">
      <alignment horizontal="left" vertical="top" wrapText="1"/>
    </xf>
    <xf numFmtId="20" fontId="0" fillId="0" borderId="1" xfId="0" applyNumberFormat="1" applyBorder="1" applyAlignment="1">
      <alignment horizontal="center" vertical="top"/>
    </xf>
    <xf numFmtId="0" fontId="0" fillId="0" borderId="1" xfId="0" applyBorder="1" applyAlignment="1">
      <alignment horizontal="left" vertical="top" wrapText="1"/>
    </xf>
    <xf numFmtId="165" fontId="6" fillId="0" borderId="1" xfId="0" applyNumberFormat="1" applyFont="1" applyBorder="1" applyAlignment="1">
      <alignment horizontal="center" vertical="top"/>
    </xf>
    <xf numFmtId="166" fontId="6" fillId="0" borderId="3" xfId="0" applyNumberFormat="1" applyFont="1" applyBorder="1" applyAlignment="1">
      <alignment horizontal="center" vertical="top"/>
    </xf>
    <xf numFmtId="165" fontId="6" fillId="0" borderId="2" xfId="0" applyNumberFormat="1" applyFont="1" applyBorder="1" applyAlignment="1">
      <alignment horizontal="center" vertical="top"/>
    </xf>
    <xf numFmtId="166" fontId="6" fillId="0" borderId="1" xfId="0" applyNumberFormat="1" applyFont="1" applyBorder="1" applyAlignment="1">
      <alignment horizontal="center" vertical="top"/>
    </xf>
    <xf numFmtId="0" fontId="2" fillId="3" borderId="1" xfId="0" applyFont="1" applyFill="1" applyBorder="1" applyAlignment="1">
      <alignment horizontal="center" vertical="center"/>
    </xf>
    <xf numFmtId="164" fontId="2" fillId="3" borderId="1" xfId="0" applyNumberFormat="1" applyFont="1" applyFill="1" applyBorder="1" applyAlignment="1">
      <alignment horizontal="center" vertical="center"/>
    </xf>
    <xf numFmtId="20" fontId="2" fillId="3" borderId="0" xfId="0" applyNumberFormat="1" applyFont="1" applyFill="1" applyAlignment="1">
      <alignment horizontal="center" vertical="center"/>
    </xf>
    <xf numFmtId="0" fontId="2" fillId="3" borderId="0" xfId="0" applyFont="1" applyFill="1" applyAlignment="1">
      <alignment vertical="center"/>
    </xf>
    <xf numFmtId="0" fontId="2" fillId="3" borderId="0" xfId="0" applyFont="1" applyFill="1" applyAlignment="1">
      <alignment vertical="center" wrapText="1"/>
    </xf>
    <xf numFmtId="166" fontId="7" fillId="3" borderId="0" xfId="0" applyNumberFormat="1" applyFont="1" applyFill="1" applyAlignment="1">
      <alignment horizontal="center" vertical="center"/>
    </xf>
    <xf numFmtId="0" fontId="0" fillId="3" borderId="1" xfId="0" applyFill="1" applyBorder="1" applyAlignment="1">
      <alignment horizontal="center" vertical="center"/>
    </xf>
    <xf numFmtId="164" fontId="0" fillId="3" borderId="1" xfId="0" applyNumberFormat="1" applyFill="1" applyBorder="1" applyAlignment="1">
      <alignment horizontal="center" vertical="center"/>
    </xf>
    <xf numFmtId="20" fontId="2" fillId="3" borderId="1" xfId="0" applyNumberFormat="1" applyFont="1" applyFill="1" applyBorder="1" applyAlignment="1">
      <alignment horizontal="center" vertical="center"/>
    </xf>
    <xf numFmtId="0" fontId="2" fillId="3" borderId="1" xfId="0" applyFont="1" applyFill="1" applyBorder="1" applyAlignment="1">
      <alignment vertical="center"/>
    </xf>
    <xf numFmtId="0" fontId="2" fillId="3" borderId="1" xfId="0" applyFont="1" applyFill="1" applyBorder="1" applyAlignment="1">
      <alignment vertical="center" wrapText="1"/>
    </xf>
    <xf numFmtId="166" fontId="7" fillId="3" borderId="1" xfId="0" applyNumberFormat="1" applyFont="1" applyFill="1" applyBorder="1" applyAlignment="1">
      <alignment horizontal="center" vertical="center"/>
    </xf>
    <xf numFmtId="164" fontId="0" fillId="0" borderId="0" xfId="0" applyNumberFormat="1" applyAlignment="1">
      <alignment horizontal="center" vertical="center"/>
    </xf>
    <xf numFmtId="164" fontId="2" fillId="3" borderId="0" xfId="0" applyNumberFormat="1" applyFont="1" applyFill="1" applyAlignment="1">
      <alignment horizontal="center" vertical="center"/>
    </xf>
    <xf numFmtId="20" fontId="0" fillId="0" borderId="0" xfId="0" applyNumberFormat="1" applyAlignment="1">
      <alignment horizontal="left" vertical="top" wrapText="1"/>
    </xf>
    <xf numFmtId="0" fontId="0" fillId="0" borderId="0" xfId="0" applyAlignment="1">
      <alignment wrapText="1"/>
    </xf>
    <xf numFmtId="14" fontId="0" fillId="0" borderId="0" xfId="0" applyNumberFormat="1" applyAlignment="1">
      <alignment horizontal="center" vertical="center"/>
    </xf>
    <xf numFmtId="14" fontId="2" fillId="3" borderId="0" xfId="0" applyNumberFormat="1" applyFont="1" applyFill="1" applyAlignment="1">
      <alignment horizontal="center" vertical="center"/>
    </xf>
    <xf numFmtId="164" fontId="8" fillId="3" borderId="0" xfId="0" applyNumberFormat="1" applyFont="1" applyFill="1" applyAlignment="1">
      <alignment horizontal="center" vertical="top"/>
    </xf>
    <xf numFmtId="0" fontId="0" fillId="0" borderId="4" xfId="0" applyBorder="1" applyAlignment="1">
      <alignment horizontal="left" vertical="top"/>
    </xf>
    <xf numFmtId="0" fontId="9" fillId="0" borderId="0" xfId="0" applyFont="1" applyAlignment="1">
      <alignment horizontal="left" vertical="top" wrapText="1"/>
    </xf>
    <xf numFmtId="20" fontId="9" fillId="0" borderId="0" xfId="0" applyNumberFormat="1" applyFont="1" applyAlignment="1">
      <alignment horizontal="center" vertical="top"/>
    </xf>
    <xf numFmtId="165" fontId="9" fillId="0" borderId="0" xfId="0" applyNumberFormat="1" applyFont="1" applyAlignment="1">
      <alignment horizontal="center" vertical="top"/>
    </xf>
    <xf numFmtId="0" fontId="9" fillId="0" borderId="1" xfId="0" applyFont="1" applyBorder="1" applyAlignment="1">
      <alignment horizontal="left" vertical="top" wrapText="1"/>
    </xf>
    <xf numFmtId="0" fontId="9" fillId="0" borderId="4" xfId="0" applyFont="1" applyBorder="1" applyAlignment="1">
      <alignment horizontal="left" vertical="top" wrapText="1"/>
    </xf>
    <xf numFmtId="166" fontId="6" fillId="3" borderId="0" xfId="0" applyNumberFormat="1" applyFont="1" applyFill="1" applyAlignment="1">
      <alignment horizontal="center" vertical="top"/>
    </xf>
    <xf numFmtId="0" fontId="0" fillId="4" borderId="0" xfId="0" applyFill="1" applyAlignment="1">
      <alignment horizontal="left" vertical="top"/>
    </xf>
    <xf numFmtId="164" fontId="2" fillId="0" borderId="0" xfId="0" applyNumberFormat="1" applyFont="1" applyAlignment="1">
      <alignment horizontal="center" vertical="top"/>
    </xf>
    <xf numFmtId="0" fontId="0" fillId="4" borderId="0" xfId="0" applyFill="1" applyAlignment="1">
      <alignment horizontal="left" vertical="top" wrapText="1"/>
    </xf>
    <xf numFmtId="20" fontId="0" fillId="3" borderId="1" xfId="0" applyNumberFormat="1" applyFill="1" applyBorder="1" applyAlignment="1">
      <alignment horizontal="center" vertical="top"/>
    </xf>
    <xf numFmtId="20" fontId="0" fillId="3" borderId="1" xfId="0" applyNumberFormat="1" applyFill="1" applyBorder="1" applyAlignment="1">
      <alignment horizontal="center" vertical="center"/>
    </xf>
    <xf numFmtId="0" fontId="0" fillId="3" borderId="1" xfId="0" applyFill="1" applyBorder="1" applyAlignment="1">
      <alignment vertical="center"/>
    </xf>
    <xf numFmtId="0" fontId="0" fillId="3" borderId="1" xfId="0" applyFill="1" applyBorder="1" applyAlignment="1">
      <alignment vertical="center" wrapText="1"/>
    </xf>
    <xf numFmtId="166" fontId="6" fillId="3" borderId="1" xfId="0" applyNumberFormat="1" applyFont="1" applyFill="1" applyBorder="1" applyAlignment="1">
      <alignment horizontal="center" vertical="center"/>
    </xf>
    <xf numFmtId="0" fontId="10" fillId="0" borderId="1" xfId="0" applyFont="1" applyBorder="1" applyAlignment="1">
      <alignment vertical="center" wrapText="1"/>
    </xf>
    <xf numFmtId="20" fontId="0" fillId="4" borderId="0" xfId="0" applyNumberFormat="1" applyFill="1" applyAlignment="1">
      <alignment horizontal="center" vertical="top"/>
    </xf>
    <xf numFmtId="0" fontId="2" fillId="3" borderId="0" xfId="0" applyFont="1" applyFill="1" applyAlignment="1">
      <alignment vertical="top"/>
    </xf>
    <xf numFmtId="0" fontId="0" fillId="3" borderId="0" xfId="0" applyFill="1" applyAlignment="1">
      <alignment horizontal="center" vertical="top"/>
    </xf>
    <xf numFmtId="164" fontId="0" fillId="3" borderId="0" xfId="0" applyNumberFormat="1" applyFill="1" applyAlignment="1">
      <alignment horizontal="center" vertical="top"/>
    </xf>
    <xf numFmtId="0" fontId="0" fillId="3" borderId="0" xfId="0" applyFill="1" applyAlignment="1">
      <alignment horizontal="left" vertical="top"/>
    </xf>
    <xf numFmtId="165" fontId="6" fillId="3" borderId="0" xfId="0" applyNumberFormat="1" applyFont="1" applyFill="1" applyAlignment="1">
      <alignment horizontal="center" vertical="top"/>
    </xf>
    <xf numFmtId="0" fontId="9" fillId="0" borderId="0" xfId="0" applyFont="1"/>
    <xf numFmtId="0" fontId="1" fillId="0" borderId="0" xfId="0" applyFont="1" applyAlignment="1">
      <alignment horizontal="left" vertical="top" wrapText="1"/>
    </xf>
    <xf numFmtId="20" fontId="0" fillId="3" borderId="1" xfId="0" applyNumberFormat="1" applyFont="1" applyFill="1" applyBorder="1" applyAlignment="1">
      <alignment horizontal="center" vertical="center"/>
    </xf>
    <xf numFmtId="0" fontId="0" fillId="3" borderId="1" xfId="0" applyFont="1" applyFill="1" applyBorder="1" applyAlignment="1">
      <alignment vertical="center"/>
    </xf>
    <xf numFmtId="0" fontId="0" fillId="3" borderId="1" xfId="0" applyFont="1" applyFill="1" applyBorder="1" applyAlignment="1">
      <alignment vertical="center" wrapText="1"/>
    </xf>
    <xf numFmtId="20" fontId="0" fillId="0" borderId="1" xfId="0" applyNumberFormat="1" applyFont="1" applyBorder="1" applyAlignment="1">
      <alignment horizontal="center" vertical="center"/>
    </xf>
    <xf numFmtId="0" fontId="0" fillId="0" borderId="1" xfId="0" applyFont="1" applyBorder="1" applyAlignment="1">
      <alignment vertical="center"/>
    </xf>
    <xf numFmtId="0" fontId="0" fillId="0" borderId="1" xfId="0" applyFont="1" applyBorder="1" applyAlignment="1">
      <alignment vertical="center" wrapText="1"/>
    </xf>
  </cellXfs>
  <cellStyles count="1">
    <cellStyle name="Normal" xfId="0" builtinId="0"/>
  </cellStyles>
  <dxfs count="99">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font>
        <b/>
        <i val="0"/>
        <color auto="1"/>
      </font>
      <fill>
        <patternFill>
          <bgColor theme="0" tint="-0.14996795556505021"/>
        </patternFill>
      </fill>
    </dxf>
    <dxf>
      <numFmt numFmtId="1" formatCode="0"/>
      <alignment horizontal="center" textRotation="0" wrapText="0" indent="0" justifyLastLine="0" shrinkToFit="0" readingOrder="0"/>
    </dxf>
    <dxf>
      <numFmt numFmtId="25" formatCode="hh:mm"/>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numFmt numFmtId="25" formatCode="hh:mm"/>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font>
        <b/>
        <i val="0"/>
        <strike val="0"/>
        <condense val="0"/>
        <extend val="0"/>
        <outline val="0"/>
        <shadow val="0"/>
        <u val="none"/>
        <vertAlign val="baseline"/>
        <sz val="11"/>
        <color theme="1"/>
        <name val="Calibri"/>
        <family val="2"/>
        <scheme val="minor"/>
      </font>
    </dxf>
    <dxf>
      <numFmt numFmtId="166" formatCode="[hh]:mm;@"/>
      <fill>
        <patternFill patternType="solid">
          <fgColor indexed="64"/>
          <bgColor theme="3" tint="0.79998168889431442"/>
        </patternFill>
      </fill>
      <alignment horizontal="general" vertical="top" textRotation="0" wrapText="0" indent="0" justifyLastLine="0" shrinkToFit="0" readingOrder="0"/>
    </dxf>
    <dxf>
      <font>
        <b val="0"/>
        <i val="0"/>
        <strike val="0"/>
        <condense val="0"/>
        <extend val="0"/>
        <outline val="0"/>
        <shadow val="0"/>
        <u val="none"/>
        <vertAlign val="baseline"/>
        <sz val="11"/>
        <color theme="0" tint="-0.34998626667073579"/>
        <name val="Calibri"/>
        <family val="2"/>
        <scheme val="minor"/>
      </font>
      <numFmt numFmtId="166" formatCode="[hh]:mm;@"/>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5" formatCode="hh:mm"/>
      <fill>
        <patternFill patternType="solid">
          <fgColor indexed="64"/>
          <bgColor theme="3" tint="0.79998168889431442"/>
        </patternFill>
      </fill>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5" formatCode="hh:mm"/>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5" formatCode="[h]:mm;@"/>
      <fill>
        <patternFill patternType="solid">
          <fgColor indexed="64"/>
          <bgColor theme="3" tint="0.79998168889431442"/>
        </patternFill>
      </fill>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5" formatCode="hh:mm"/>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5" formatCode="hh:mm"/>
      <fill>
        <patternFill patternType="solid">
          <fgColor indexed="64"/>
          <bgColor theme="3" tint="0.79998168889431442"/>
        </patternFill>
      </fill>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5" formatCode="hh:mm"/>
      <alignment horizontal="center" vertical="top" textRotation="0" wrapText="0" indent="0" justifyLastLine="0" shrinkToFit="0" readingOrder="0"/>
    </dxf>
    <dxf>
      <numFmt numFmtId="0" formatCode="General"/>
      <fill>
        <patternFill patternType="solid">
          <fgColor indexed="64"/>
          <bgColor theme="3" tint="0.79998168889431442"/>
        </patternFill>
      </fill>
      <alignment horizontal="center" vertical="top" textRotation="0" wrapText="0" indent="0" justifyLastLine="0" shrinkToFit="0" readingOrder="0"/>
    </dxf>
    <dxf>
      <font>
        <strike val="0"/>
        <outline val="0"/>
        <shadow val="0"/>
        <u val="none"/>
        <vertAlign val="baseline"/>
        <sz val="11"/>
        <color theme="0" tint="-0.34998626667073579"/>
        <name val="Calibri"/>
        <family val="2"/>
        <scheme val="minor"/>
      </font>
      <numFmt numFmtId="165" formatCode="[h]:mm;@"/>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5" formatCode="hh:mm"/>
      <alignment horizontal="center" vertical="top" textRotation="0" wrapText="0" indent="0" justifyLastLine="0" shrinkToFit="0" readingOrder="0"/>
    </dxf>
    <dxf>
      <numFmt numFmtId="165" formatCode="[h]:mm;@"/>
      <fill>
        <patternFill patternType="solid">
          <fgColor indexed="64"/>
          <bgColor theme="3" tint="0.79998168889431442"/>
        </patternFill>
      </fill>
      <alignment horizontal="center" vertical="top" textRotation="0" wrapText="0" indent="0" justifyLastLine="0" shrinkToFit="0" readingOrder="0"/>
    </dxf>
    <dxf>
      <numFmt numFmtId="25" formatCode="hh:mm"/>
      <alignment horizontal="center" vertical="top" textRotation="0" wrapText="0" indent="0" justifyLastLine="0" shrinkToFit="0" readingOrder="0"/>
    </dxf>
    <dxf>
      <fill>
        <patternFill patternType="solid">
          <fgColor indexed="64"/>
          <bgColor theme="3" tint="0.79998168889431442"/>
        </patternFill>
      </fill>
      <alignment horizontal="left" vertical="top" textRotation="0" wrapText="1" indent="0" justifyLastLine="0" shrinkToFit="0" readingOrder="0"/>
    </dxf>
    <dxf>
      <alignment horizontal="left" vertical="top" textRotation="0" wrapText="1" indent="0" justifyLastLine="0" shrinkToFit="0" readingOrder="0"/>
    </dxf>
    <dxf>
      <fill>
        <patternFill patternType="solid">
          <fgColor indexed="64"/>
          <bgColor theme="3" tint="0.79998168889431442"/>
        </patternFill>
      </fill>
      <alignment horizontal="left" vertical="top" textRotation="0" wrapText="1" indent="0" justifyLastLine="0" shrinkToFit="0" readingOrder="0"/>
    </dxf>
    <dxf>
      <alignment horizontal="left" vertical="top" textRotation="0" wrapText="1" indent="0" justifyLastLine="0" shrinkToFit="0" readingOrder="0"/>
    </dxf>
    <dxf>
      <fill>
        <patternFill patternType="solid">
          <fgColor indexed="64"/>
          <bgColor theme="3" tint="0.79998168889431442"/>
        </patternFill>
      </fill>
      <alignment horizontal="left" vertical="top" textRotation="0" wrapText="0" indent="0" justifyLastLine="0" shrinkToFit="0" readingOrder="0"/>
    </dxf>
    <dxf>
      <alignment horizontal="left" vertical="top" textRotation="0" wrapText="0" relativeIndent="-1" justifyLastLine="0" shrinkToFit="0" readingOrder="0"/>
    </dxf>
    <dxf>
      <numFmt numFmtId="0" formatCode="General"/>
      <fill>
        <patternFill patternType="solid">
          <fgColor indexed="64"/>
          <bgColor theme="3" tint="0.79998168889431442"/>
        </patternFill>
      </fill>
      <alignment horizontal="center" vertical="top" textRotation="0" wrapText="0" indent="0" justifyLastLine="0" shrinkToFit="0" readingOrder="0"/>
    </dxf>
    <dxf>
      <numFmt numFmtId="25" formatCode="hh:mm"/>
      <alignment horizontal="center" vertical="top" textRotation="0" wrapText="0" indent="0" justifyLastLine="0" shrinkToFit="0" readingOrder="0"/>
    </dxf>
    <dxf>
      <numFmt numFmtId="0" formatCode="General"/>
      <fill>
        <patternFill patternType="solid">
          <fgColor indexed="64"/>
          <bgColor theme="3" tint="0.79998168889431442"/>
        </patternFill>
      </fill>
      <alignment horizontal="center" vertical="top" textRotation="0" wrapText="0" indent="0" justifyLastLine="0" shrinkToFit="0" readingOrder="0"/>
    </dxf>
    <dxf>
      <numFmt numFmtId="164" formatCode="yyyy\-mm\-dd"/>
      <alignment horizontal="center" vertical="top" textRotation="0" wrapText="0" indent="0" justifyLastLine="0" shrinkToFit="0" readingOrder="0"/>
    </dxf>
    <dxf>
      <fill>
        <patternFill patternType="solid">
          <fgColor indexed="64"/>
          <bgColor theme="3" tint="0.79998168889431442"/>
        </patternFill>
      </fill>
      <alignment horizontal="center" vertical="top" textRotation="0" wrapText="0" indent="0" justifyLastLine="0" shrinkToFit="0" readingOrder="0"/>
    </dxf>
    <dxf>
      <alignment horizontal="center" vertical="top" textRotation="0" wrapText="0" indent="0" justifyLastLine="0" shrinkToFit="0" readingOrder="0"/>
    </dxf>
    <dxf>
      <fill>
        <patternFill patternType="solid">
          <fgColor indexed="64"/>
          <bgColor theme="3" tint="0.79998168889431442"/>
        </patternFill>
      </fill>
      <alignment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font>
        <b val="0"/>
        <i val="0"/>
        <strike val="0"/>
        <condense val="0"/>
        <extend val="0"/>
        <outline val="0"/>
        <shadow val="0"/>
        <u val="none"/>
        <vertAlign val="baseline"/>
        <sz val="11"/>
        <color theme="0" tint="-0.34998626667073579"/>
        <name val="Calibri"/>
        <family val="2"/>
        <scheme val="minor"/>
      </font>
      <numFmt numFmtId="166" formatCode="[hh]:mm;@"/>
      <alignment horizontal="center" vertical="center" textRotation="0" wrapText="0" indent="0" justifyLastLine="0" shrinkToFit="0" readingOrder="0"/>
      <border diagonalUp="0" diagonalDown="0">
        <left/>
        <right/>
        <top style="thin">
          <color theme="4"/>
        </top>
        <bottom/>
      </border>
    </dxf>
    <dxf>
      <font>
        <b val="0"/>
        <i val="0"/>
        <strike val="0"/>
        <condense val="0"/>
        <extend val="0"/>
        <outline val="0"/>
        <shadow val="0"/>
        <u val="none"/>
        <vertAlign val="baseline"/>
        <sz val="11"/>
        <color theme="1"/>
        <name val="Calibri"/>
        <family val="2"/>
        <scheme val="minor"/>
      </font>
      <numFmt numFmtId="25" formatCode="hh:mm"/>
      <alignment horizontal="center" vertical="center" textRotation="0" wrapText="0" indent="0" justifyLastLine="0" shrinkToFit="0" readingOrder="0"/>
      <border diagonalUp="0" diagonalDown="0">
        <left/>
        <right/>
        <top style="thin">
          <color theme="4"/>
        </top>
        <bottom/>
      </border>
    </dxf>
    <dxf>
      <font>
        <b val="0"/>
        <i val="0"/>
        <strike val="0"/>
        <condense val="0"/>
        <extend val="0"/>
        <outline val="0"/>
        <shadow val="0"/>
        <u val="none"/>
        <vertAlign val="baseline"/>
        <sz val="11"/>
        <color theme="0" tint="-0.34998626667073579"/>
        <name val="Calibri"/>
        <family val="2"/>
        <scheme val="minor"/>
      </font>
      <numFmt numFmtId="166" formatCode="[hh]:mm;@"/>
      <alignment horizontal="center" vertical="center" textRotation="0" wrapText="0" indent="0" justifyLastLine="0" shrinkToFit="0" readingOrder="0"/>
      <border diagonalUp="0" diagonalDown="0">
        <left/>
        <right/>
        <top style="thin">
          <color theme="4"/>
        </top>
        <bottom/>
      </border>
    </dxf>
    <dxf>
      <font>
        <b val="0"/>
        <i val="0"/>
        <strike val="0"/>
        <condense val="0"/>
        <extend val="0"/>
        <outline val="0"/>
        <shadow val="0"/>
        <u val="none"/>
        <vertAlign val="baseline"/>
        <sz val="11"/>
        <color theme="1"/>
        <name val="Calibri"/>
        <family val="2"/>
        <scheme val="minor"/>
      </font>
      <numFmt numFmtId="25" formatCode="hh:mm"/>
      <alignment horizontal="center" vertical="center" textRotation="0" wrapText="0" indent="0" justifyLastLine="0" shrinkToFit="0" readingOrder="0"/>
      <border diagonalUp="0" diagonalDown="0">
        <left/>
        <right/>
        <top style="thin">
          <color theme="4"/>
        </top>
        <bottom/>
      </border>
    </dxf>
    <dxf>
      <font>
        <b val="0"/>
        <i val="0"/>
        <strike val="0"/>
        <condense val="0"/>
        <extend val="0"/>
        <outline val="0"/>
        <shadow val="0"/>
        <u val="none"/>
        <vertAlign val="baseline"/>
        <sz val="11"/>
        <color theme="1"/>
        <name val="Calibri"/>
        <family val="2"/>
        <scheme val="minor"/>
      </font>
      <numFmt numFmtId="25" formatCode="hh:mm"/>
      <alignment horizontal="center" vertical="center"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family val="2"/>
        <scheme val="minor"/>
      </font>
      <numFmt numFmtId="25" formatCode="hh:mm"/>
      <alignment horizontal="center" vertical="center"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family val="2"/>
        <scheme val="minor"/>
      </font>
      <numFmt numFmtId="164" formatCode="yyyy\-mm\-dd"/>
      <alignment horizontal="center" vertical="center"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left/>
        <right/>
        <top style="thin">
          <color theme="4"/>
        </top>
        <bottom/>
        <vertical/>
        <horizontal/>
      </border>
    </dxf>
    <dxf>
      <border outline="0">
        <left style="thin">
          <color theme="4"/>
        </left>
        <right style="thin">
          <color theme="4"/>
        </right>
        <top style="thin">
          <color theme="4"/>
        </top>
        <bottom style="thin">
          <color theme="4"/>
        </bottom>
      </border>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b/>
        <i val="0"/>
        <strike val="0"/>
        <condense val="0"/>
        <extend val="0"/>
        <outline val="0"/>
        <shadow val="0"/>
        <u val="none"/>
        <vertAlign val="baseline"/>
        <sz val="11"/>
        <color theme="0"/>
        <name val="Calibri"/>
        <family val="2"/>
        <scheme val="none"/>
      </font>
      <numFmt numFmtId="25" formatCode="hh:mm"/>
      <fill>
        <patternFill patternType="solid">
          <fgColor theme="4"/>
          <bgColor theme="4"/>
        </patternFill>
      </fill>
      <alignment horizontal="center" vertical="top"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6B15311-1641-43C8-B1AD-56A2BE85CAF0}" name="ch_table" displayName="ch_table" ref="A1:M3353" headerRowDxfId="84" dataDxfId="83" totalsRowDxfId="82">
  <autoFilter ref="A1:M3353" xr:uid="{06B15311-1641-43C8-B1AD-56A2BE85CAF0}"/>
  <tableColumns count="13">
    <tableColumn id="1" xr3:uid="{34C653F6-C10F-4D85-BDB0-EB96357C6C43}" name="Day" totalsRowLabel="Total" dataDxfId="81" totalsRowDxfId="80"/>
    <tableColumn id="2" xr3:uid="{028265AB-A4CA-412F-A792-54189A60E94C}" name="Date" dataDxfId="79" totalsRowDxfId="78"/>
    <tableColumn id="3" xr3:uid="{BD2C3EF8-3B6D-4753-A4B2-72B99DD21779}" name="Time" dataDxfId="77" totalsRowDxfId="76"/>
    <tableColumn id="4" xr3:uid="{2609CF3B-F562-4526-874F-8CEE37093260}" name="Subject 1" dataDxfId="75" totalsRowDxfId="74"/>
    <tableColumn id="5" xr3:uid="{A01741FE-F3CA-4741-9102-D815BFEAC8C6}" name="Subject 2" dataDxfId="73" totalsRowDxfId="72"/>
    <tableColumn id="6" xr3:uid="{444607D3-A26B-4186-83C9-9871D094D446}" name="Tags" dataDxfId="71" totalsRowDxfId="70"/>
    <tableColumn id="7" xr3:uid="{FDD33F76-31D2-4F90-A1B6-844D01C7EF03}" name="Duration" dataDxfId="69" totalsRowDxfId="68">
      <calculatedColumnFormula array="1">IF(MIN(ROW(ch_table[[Day]:[AAT session total (cum.)]]))+ROWS(ch_table[[Day]:[AAT session total (cum.)]])-1=ROW(),"",IF(ch_table[[#This Row],[Subject 1]]="House rose","", IF(INDEX(ch_table[[#All],[Time]],ROW()+1)="","",(IF(INDEX(ch_table[[#All],[Time]],ROW()+1)&lt;ch_table[[#This Row],[Time]],INDEX(ch_table[[#All],[Time]],ROW()+1)+1,INDEX(ch_table[[#All],[Time]],ROW()+1))-ch_table[[#This Row],[Time]]))))</calculatedColumnFormula>
    </tableColumn>
    <tableColumn id="22" xr3:uid="{3113162E-55A1-4B54-8ECA-9EBE393AC587}" name="Daily total" dataDxfId="67">
      <calculatedColumnFormula>IF(ch_table[[#This Row],[Subject 1]]&lt;&gt;"House rose", "",SUMIF(ch_table[Day], ch_table[[#This Row],[Day]], ch_table[Duration]))</calculatedColumnFormula>
    </tableColumn>
    <tableColumn id="21" xr3:uid="{C0E31DA4-0CEB-4903-8C7A-773DE18AF26A}" name="Session total (cum.)" dataDxfId="66" totalsRowDxfId="65">
      <calculatedColumnFormula>SUM(INDEX(ch_table[Duration],1):ch_table[[#This Row],[Duration]])</calculatedColumnFormula>
    </tableColumn>
    <tableColumn id="8" xr3:uid="{5C09AFE4-1F6E-4FB8-92F1-72C45E43D23F}" name="MoI" dataDxfId="64" totalsRowDxfId="63">
      <calculatedColumnFormula array="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calculatedColumnFormula>
    </tableColumn>
    <tableColumn id="15" xr3:uid="{DB8DFDFE-7558-4418-9E17-69242C2E5E46}" name="AAT" dataDxfId="62" totalsRowDxfId="61">
      <calculatedColumnFormula array="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calculatedColumnFormula>
    </tableColumn>
    <tableColumn id="19" xr3:uid="{D9C33162-FD2F-4746-90BD-E1759F9D29FA}" name="AAT daily total" dataDxfId="60" totalsRowDxfId="59">
      <calculatedColumnFormula>IF(ch_table[[#This Row],[Subject 1]]&lt;&gt;"House rose", "",SUMIF(ch_table[Day], ch_table[[#This Row],[Day]], ch_table[AAT]))</calculatedColumnFormula>
    </tableColumn>
    <tableColumn id="17" xr3:uid="{B5EC3C48-E0A8-4E70-A2E2-294FC1D2AD4A}" name="AAT session total (cum.)" dataDxfId="58" totalsRowDxfId="57">
      <calculatedColumnFormula>SUM(INDEX(ch_table[AAT],1):ch_table[[#This Row],[AAT]])</calculatedColumnFormula>
    </tableColumn>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8697279-5FFF-4E87-BD1E-842001D76FD0}" name="wh_table" displayName="wh_table" ref="A1:K1688" totalsRowShown="0" headerRowDxfId="98" dataDxfId="97" tableBorderDxfId="96">
  <autoFilter ref="A1:K1688" xr:uid="{B8697279-5FFF-4E87-BD1E-842001D76FD0}"/>
  <tableColumns count="11">
    <tableColumn id="1" xr3:uid="{741FCF68-A50E-42FD-9738-4EFADA8626E2}" name="Day" dataDxfId="95"/>
    <tableColumn id="2" xr3:uid="{A665C7F6-D3EA-44A5-BECE-7AD81941794E}" name="Date" dataDxfId="94"/>
    <tableColumn id="3" xr3:uid="{04D91DA1-845A-41FE-BE42-2D37ECF26864}" name="Time" dataDxfId="93"/>
    <tableColumn id="4" xr3:uid="{18A8574F-7917-4D4B-9AB8-F29B644C4053}" name="Subject 1" dataDxfId="92"/>
    <tableColumn id="5" xr3:uid="{1BFB57F0-76B0-464A-A1AA-CC7B4F2983B1}" name="Subject 2" dataDxfId="91"/>
    <tableColumn id="7" xr3:uid="{0E4BD740-D22C-447D-8F1A-17B9CAACD3EE}" name="Tags" dataDxfId="90"/>
    <tableColumn id="13" xr3:uid="{D21D1F91-08A7-4D80-A997-B833DD502219}" name="Duration" dataDxfId="89">
      <calculatedColumnFormula array="1">IF(MIN(ROW(wh_table[[Day]:[Adjusted session total (cum.)]]))+ROWS(wh_table[[Day]:[Adjusted session total (cum.)]])-1=ROW(),"",IF(wh_table[[#This Row],[Subject 1]]="Sitting Adjourned","",IF(INDEX(wh_table[[#All],[Time]],ROW()+1)="","",IF(INDEX(wh_table[[#All],[Time]],ROW()+1)&lt;wh_table[[#This Row],[Time]],INDEX(wh_table[[#All],[Time]],ROW()+1)+1,INDEX(wh_table[[#All],[Time]],ROW()+1))-wh_table[[#This Row],[Time]])))</calculatedColumnFormula>
    </tableColumn>
    <tableColumn id="9" xr3:uid="{55F73DC3-A545-4D32-A72C-BEDD5FB639B7}" name="Daily total" dataDxfId="88">
      <calculatedColumnFormula>IF(wh_table[[#This Row],[Subject 1]]&lt;&gt;"Sitting Adjourned", "", SUMIF(wh_table[Day], wh_table[[#This Row],[Day]],wh_table[Duration]))</calculatedColumnFormula>
    </tableColumn>
    <tableColumn id="10" xr3:uid="{9D71B397-7732-4A55-854E-DBF4F0CD48D4}" name="Session total (cum.)" dataDxfId="87">
      <calculatedColumnFormula>SUM(INDEX(wh_table[Duration],1):wh_table[[#This Row],[Duration]])</calculatedColumnFormula>
    </tableColumn>
    <tableColumn id="11" xr3:uid="{38C07AA6-B06F-47EC-8ADC-F8B163A925BA}" name="Adjusted daily total" dataDxfId="86">
      <calculatedColumnFormula>IF(wh_table[[#This Row],[Subject 1]]&lt;&gt;"Sitting Adjourned", "", SUMIFS(wh_table[Duration], wh_table[Day], wh_table[[#This Row],[Day]], wh_table[Tags], "&lt;&gt;[Questions]", wh_table[Tags], "&lt;&gt;[Questions][Divisions]"))</calculatedColumnFormula>
    </tableColumn>
    <tableColumn id="12" xr3:uid="{235D08A6-F1C7-4059-85B4-5B18BCC23F95}" name="Adjusted session total (cum.)" dataDxfId="85">
      <calculatedColumnFormula>IF(wh_table[[#This Row],[Tags]]="[Questions]","",IF(wh_table[[#This Row],[Tags]]="[Questions][Divisions]","",SUMIFS(INDEX(wh_table[Duration],1):wh_table[[#This Row],[Duration]], INDEX(wh_table[Tags],1):wh_table[[#This Row],[Tags]], "&lt;&gt;[Questions]",INDEX(wh_table[Tags],1):wh_table[[#This Row],[Tags]], "&lt;&gt;[Questions][Divisions]")))</calculatedColumnFormula>
    </tableColumn>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0205899-0A9D-4693-8533-1DBF046901D2}" name="ch_subjects" displayName="ch_subjects" ref="A1:A59" totalsRowShown="0" headerRowDxfId="56" dataDxfId="55">
  <autoFilter ref="A1:A59" xr:uid="{636ECD14-7A59-4439-B285-E96ACC17A837}"/>
  <tableColumns count="1">
    <tableColumn id="1" xr3:uid="{D02914AC-BDEF-4407-ABBD-2C663D9D4525}" name="Permitted subjects" dataDxfId="5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AE28C7E-058E-4660-8BD9-B019B45D49E1}" name="wh_subjects" displayName="wh_subjects" ref="A1:A9" totalsRowShown="0" dataDxfId="53">
  <autoFilter ref="A1:A9" xr:uid="{5AF723D2-804C-4697-AC9F-7E5EDF23F203}"/>
  <tableColumns count="1">
    <tableColumn id="1" xr3:uid="{02FAFFA9-F437-45CC-80B4-A658136AA1DE}" name="Permitted subjects" dataDxfId="52"/>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E850FA3-1132-4FD6-A007-81F62A201B6D}" name="moi_table" displayName="moi_table" ref="A1:B9" totalsRowShown="0" headerRowDxfId="51">
  <autoFilter ref="A1:B9" xr:uid="{19BD53FD-7CB1-4B9A-9B7A-1FB87E67FBE6}"/>
  <tableColumns count="2">
    <tableColumn id="1" xr3:uid="{E6FAAF2A-573C-454F-AB72-36465E05ACC8}" name="MoI times" dataDxfId="50"/>
    <tableColumn id="2" xr3:uid="{9547E09A-9C76-4CD2-B177-E3612E0AF8FB}" name="Day value" dataDxfId="49"/>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0B563-3643-4F57-AA96-8B705BA0B074}">
  <sheetPr>
    <pageSetUpPr fitToPage="1"/>
  </sheetPr>
  <dimension ref="A1:Z3353"/>
  <sheetViews>
    <sheetView zoomScaleNormal="100" workbookViewId="0">
      <pane ySplit="1" topLeftCell="A2006" activePane="bottomLeft" state="frozen"/>
      <selection activeCell="B1" sqref="B1"/>
      <selection pane="bottomLeft" activeCell="F2011" sqref="F2011"/>
    </sheetView>
  </sheetViews>
  <sheetFormatPr defaultColWidth="8.81640625" defaultRowHeight="14.5" x14ac:dyDescent="0.35"/>
  <cols>
    <col min="1" max="1" width="8.81640625" style="2"/>
    <col min="2" max="2" width="11.36328125" style="2" customWidth="1"/>
    <col min="3" max="3" width="17" style="4" bestFit="1" customWidth="1"/>
    <col min="4" max="4" width="43.1796875" style="8" customWidth="1"/>
    <col min="5" max="5" width="59.36328125" style="9" customWidth="1"/>
    <col min="6" max="6" width="15.1796875" style="9" customWidth="1"/>
    <col min="7" max="7" width="18.1796875" style="4" customWidth="1"/>
    <col min="8" max="8" width="15" style="6" customWidth="1"/>
    <col min="9" max="9" width="16.81640625" style="7" customWidth="1"/>
    <col min="10" max="10" width="11.453125" style="6" customWidth="1"/>
    <col min="11" max="11" width="9.1796875" style="6" customWidth="1"/>
    <col min="12" max="12" width="12" style="6" customWidth="1"/>
    <col min="13" max="13" width="10.1796875" style="33" customWidth="1"/>
    <col min="14" max="16384" width="8.81640625" style="1"/>
  </cols>
  <sheetData>
    <row r="1" spans="1:13" s="2" customFormat="1" ht="72" customHeight="1" x14ac:dyDescent="0.35">
      <c r="A1" s="10" t="s">
        <v>0</v>
      </c>
      <c r="B1" s="10" t="s">
        <v>1</v>
      </c>
      <c r="C1" s="11" t="s">
        <v>2</v>
      </c>
      <c r="D1" s="12" t="s">
        <v>3</v>
      </c>
      <c r="E1" s="13" t="s">
        <v>4</v>
      </c>
      <c r="F1" s="13" t="s">
        <v>5</v>
      </c>
      <c r="G1" s="12" t="s">
        <v>6</v>
      </c>
      <c r="H1" s="12" t="s">
        <v>7</v>
      </c>
      <c r="I1" s="34" t="s">
        <v>8</v>
      </c>
      <c r="J1" s="10" t="s">
        <v>9</v>
      </c>
      <c r="K1" s="10" t="s">
        <v>10</v>
      </c>
      <c r="L1" s="34" t="s">
        <v>11</v>
      </c>
      <c r="M1" s="34" t="s">
        <v>12</v>
      </c>
    </row>
    <row r="2" spans="1:13" x14ac:dyDescent="0.35">
      <c r="A2" s="2">
        <v>1</v>
      </c>
      <c r="B2" s="3">
        <v>45482</v>
      </c>
      <c r="C2" s="4">
        <v>0.60416666666666663</v>
      </c>
      <c r="D2" s="8" t="s">
        <v>13</v>
      </c>
      <c r="G2" s="4" cm="1">
        <f t="array" ref="G2">IF(MIN(ROW(ch_table[[Day]:[AAT session total (cum.)]]))+ROWS(ch_table[[Day]:[AAT session total (cum.)]])-1=ROW(),"",IF(ch_table[[#This Row],[Subject 1]]="House rose","", IF(INDEX(ch_table[[#All],[Time]],ROW()+1)="","",(IF(INDEX(ch_table[[#All],[Time]],ROW()+1)&lt;ch_table[[#This Row],[Time]],INDEX(ch_table[[#All],[Time]],ROW()+1)+1,INDEX(ch_table[[#All],[Time]],ROW()+1))-ch_table[[#This Row],[Time]]))))</f>
        <v>1.1111111111111183E-2</v>
      </c>
      <c r="H2" s="4" t="str">
        <f>IF(ch_table[[#This Row],[Subject 1]]&lt;&gt;"House rose", "",SUMIF(ch_table[Day], ch_table[[#This Row],[Day]], ch_table[Duration]))</f>
        <v/>
      </c>
      <c r="I2" s="39">
        <f>SUM(INDEX(ch_table[Duration],1):ch_table[[#This Row],[Duration]])</f>
        <v>1.1111111111111183E-2</v>
      </c>
      <c r="J2" s="4" cm="1">
        <f t="array" ref="J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 s="4" t="str" cm="1">
        <f t="array" ref="K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 s="4" t="str">
        <f>IF(ch_table[[#This Row],[Subject 1]]&lt;&gt;"House rose", "",SUMIF(ch_table[Day], ch_table[[#This Row],[Day]], ch_table[AAT]))</f>
        <v/>
      </c>
      <c r="M2" s="39">
        <f>SUM(INDEX(ch_table[AAT],1):ch_table[[#This Row],[AAT]])</f>
        <v>0</v>
      </c>
    </row>
    <row r="3" spans="1:13" x14ac:dyDescent="0.35">
      <c r="A3" s="2">
        <v>1</v>
      </c>
      <c r="B3" s="3">
        <v>45482</v>
      </c>
      <c r="C3" s="4">
        <v>0.61527777777777781</v>
      </c>
      <c r="D3" s="8" t="s">
        <v>14</v>
      </c>
      <c r="G3" s="4" cm="1">
        <f t="array" ref="G3">IF(MIN(ROW(ch_table[[Day]:[AAT session total (cum.)]]))+ROWS(ch_table[[Day]:[AAT session total (cum.)]])-1=ROW(),"",IF(ch_table[[#This Row],[Subject 1]]="House rose","", IF(INDEX(ch_table[[#All],[Time]],ROW()+1)="","",(IF(INDEX(ch_table[[#All],[Time]],ROW()+1)&lt;ch_table[[#This Row],[Time]],INDEX(ch_table[[#All],[Time]],ROW()+1)+1,INDEX(ch_table[[#All],[Time]],ROW()+1))-ch_table[[#This Row],[Time]]))))</f>
        <v>2.777777777777779E-2</v>
      </c>
      <c r="H3" s="4" t="str">
        <f>IF(ch_table[[#This Row],[Subject 1]]&lt;&gt;"House rose", "",SUMIF(ch_table[Day], ch_table[[#This Row],[Day]], ch_table[Duration]))</f>
        <v/>
      </c>
      <c r="I3" s="39">
        <f>SUM(INDEX(ch_table[Duration],1):ch_table[[#This Row],[Duration]])</f>
        <v>3.8888888888888973E-2</v>
      </c>
      <c r="J3" s="4" cm="1">
        <f t="array" ref="J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 s="4" t="str" cm="1">
        <f t="array" ref="K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 s="4" t="str">
        <f>IF(ch_table[[#This Row],[Subject 1]]&lt;&gt;"House rose", "",SUMIF(ch_table[Day], ch_table[[#This Row],[Day]], ch_table[AAT]))</f>
        <v/>
      </c>
      <c r="M3" s="39">
        <f>SUM(INDEX(ch_table[AAT],1):ch_table[[#This Row],[AAT]])</f>
        <v>0</v>
      </c>
    </row>
    <row r="4" spans="1:13" x14ac:dyDescent="0.35">
      <c r="A4" s="2">
        <v>1</v>
      </c>
      <c r="B4" s="3">
        <v>45482</v>
      </c>
      <c r="C4" s="4">
        <v>0.6430555555555556</v>
      </c>
      <c r="D4" s="8" t="s">
        <v>15</v>
      </c>
      <c r="G4" s="4" cm="1">
        <f t="array" ref="G4">IF(MIN(ROW(ch_table[[Day]:[AAT session total (cum.)]]))+ROWS(ch_table[[Day]:[AAT session total (cum.)]])-1=ROW(),"",IF(ch_table[[#This Row],[Subject 1]]="House rose","", IF(INDEX(ch_table[[#All],[Time]],ROW()+1)="","",(IF(INDEX(ch_table[[#All],[Time]],ROW()+1)&lt;ch_table[[#This Row],[Time]],INDEX(ch_table[[#All],[Time]],ROW()+1)+1,INDEX(ch_table[[#All],[Time]],ROW()+1))-ch_table[[#This Row],[Time]]))))</f>
        <v>1.5972222222222165E-2</v>
      </c>
      <c r="H4" s="4" t="str">
        <f>IF(ch_table[[#This Row],[Subject 1]]&lt;&gt;"House rose", "",SUMIF(ch_table[Day], ch_table[[#This Row],[Day]], ch_table[Duration]))</f>
        <v/>
      </c>
      <c r="I4" s="40">
        <f>SUM(INDEX(ch_table[Duration],1):ch_table[[#This Row],[Duration]])</f>
        <v>5.4861111111111138E-2</v>
      </c>
      <c r="J4" s="4" cm="1">
        <f t="array" ref="J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 s="4" t="str" cm="1">
        <f t="array" ref="K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 s="4" t="str">
        <f>IF(ch_table[[#This Row],[Subject 1]]&lt;&gt;"House rose", "",SUMIF(ch_table[Day], ch_table[[#This Row],[Day]], ch_table[AAT]))</f>
        <v/>
      </c>
      <c r="M4" s="39">
        <f>SUM(INDEX(ch_table[AAT],1):ch_table[[#This Row],[AAT]])</f>
        <v>0</v>
      </c>
    </row>
    <row r="5" spans="1:13" x14ac:dyDescent="0.35">
      <c r="A5" s="2">
        <v>1</v>
      </c>
      <c r="B5" s="3">
        <v>45482</v>
      </c>
      <c r="C5" s="4">
        <v>0.65902777777777777</v>
      </c>
      <c r="D5" s="8" t="s">
        <v>13</v>
      </c>
      <c r="G5" s="4" cm="1">
        <f t="array" ref="G5">IF(MIN(ROW(ch_table[[Day]:[AAT session total (cum.)]]))+ROWS(ch_table[[Day]:[AAT session total (cum.)]])-1=ROW(),"",IF(ch_table[[#This Row],[Subject 1]]="House rose","", IF(INDEX(ch_table[[#All],[Time]],ROW()+1)="","",(IF(INDEX(ch_table[[#All],[Time]],ROW()+1)&lt;ch_table[[#This Row],[Time]],INDEX(ch_table[[#All],[Time]],ROW()+1)+1,INDEX(ch_table[[#All],[Time]],ROW()+1))-ch_table[[#This Row],[Time]]))))</f>
        <v>5.5555555555555358E-3</v>
      </c>
      <c r="H5" s="4" t="str">
        <f>IF(ch_table[[#This Row],[Subject 1]]&lt;&gt;"House rose", "",SUMIF(ch_table[Day], ch_table[[#This Row],[Day]], ch_table[Duration]))</f>
        <v/>
      </c>
      <c r="I5" s="40">
        <f>SUM(INDEX(ch_table[Duration],1):ch_table[[#This Row],[Duration]])</f>
        <v>6.0416666666666674E-2</v>
      </c>
      <c r="J5" s="4" cm="1">
        <f t="array" ref="J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 s="4" t="str" cm="1">
        <f t="array" ref="K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 s="4" t="str">
        <f>IF(ch_table[[#This Row],[Subject 1]]&lt;&gt;"House rose", "",SUMIF(ch_table[Day], ch_table[[#This Row],[Day]], ch_table[AAT]))</f>
        <v/>
      </c>
      <c r="M5" s="39">
        <f>SUM(INDEX(ch_table[AAT],1):ch_table[[#This Row],[AAT]])</f>
        <v>0</v>
      </c>
    </row>
    <row r="6" spans="1:13" x14ac:dyDescent="0.35">
      <c r="A6" s="2">
        <v>1</v>
      </c>
      <c r="B6" s="3">
        <v>45482</v>
      </c>
      <c r="C6" s="4">
        <v>0.6645833333333333</v>
      </c>
      <c r="D6" s="8" t="s">
        <v>16</v>
      </c>
      <c r="G6" s="4" cm="1">
        <f t="array" ref="G6">IF(MIN(ROW(ch_table[[Day]:[AAT session total (cum.)]]))+ROWS(ch_table[[Day]:[AAT session total (cum.)]])-1=ROW(),"",IF(ch_table[[#This Row],[Subject 1]]="House rose","", IF(INDEX(ch_table[[#All],[Time]],ROW()+1)="","",(IF(INDEX(ch_table[[#All],[Time]],ROW()+1)&lt;ch_table[[#This Row],[Time]],INDEX(ch_table[[#All],[Time]],ROW()+1)+1,INDEX(ch_table[[#All],[Time]],ROW()+1))-ch_table[[#This Row],[Time]]))))</f>
        <v>0.10625000000000007</v>
      </c>
      <c r="H6" s="4" t="str">
        <f>IF(ch_table[[#This Row],[Subject 1]]&lt;&gt;"House rose", "",SUMIF(ch_table[Day], ch_table[[#This Row],[Day]], ch_table[Duration]))</f>
        <v/>
      </c>
      <c r="I6" s="40">
        <f>SUM(INDEX(ch_table[Duration],1):ch_table[[#This Row],[Duration]])</f>
        <v>0.16666666666666674</v>
      </c>
      <c r="J6" s="4" cm="1">
        <f t="array" ref="J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 s="4" t="str" cm="1">
        <f t="array" ref="K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 s="4" t="str">
        <f>IF(ch_table[[#This Row],[Subject 1]]&lt;&gt;"House rose", "",SUMIF(ch_table[Day], ch_table[[#This Row],[Day]], ch_table[AAT]))</f>
        <v/>
      </c>
      <c r="M6" s="39">
        <f>SUM(INDEX(ch_table[AAT],1):ch_table[[#This Row],[AAT]])</f>
        <v>0</v>
      </c>
    </row>
    <row r="7" spans="1:13" x14ac:dyDescent="0.35">
      <c r="A7" s="2">
        <v>1</v>
      </c>
      <c r="B7" s="3">
        <v>45482</v>
      </c>
      <c r="C7" s="4">
        <v>0.77083333333333337</v>
      </c>
      <c r="D7" s="8" t="s">
        <v>15</v>
      </c>
      <c r="G7" s="4" cm="1">
        <f t="array" ref="G7">IF(MIN(ROW(ch_table[[Day]:[AAT session total (cum.)]]))+ROWS(ch_table[[Day]:[AAT session total (cum.)]])-1=ROW(),"",IF(ch_table[[#This Row],[Subject 1]]="House rose","", IF(INDEX(ch_table[[#All],[Time]],ROW()+1)="","",(IF(INDEX(ch_table[[#All],[Time]],ROW()+1)&lt;ch_table[[#This Row],[Time]],INDEX(ch_table[[#All],[Time]],ROW()+1)+1,INDEX(ch_table[[#All],[Time]],ROW()+1))-ch_table[[#This Row],[Time]]))))</f>
        <v>4.0972222222222188E-2</v>
      </c>
      <c r="H7" s="4" t="str">
        <f>IF(ch_table[[#This Row],[Subject 1]]&lt;&gt;"House rose", "",SUMIF(ch_table[Day], ch_table[[#This Row],[Day]], ch_table[Duration]))</f>
        <v/>
      </c>
      <c r="I7" s="40">
        <f>SUM(INDEX(ch_table[Duration],1):ch_table[[#This Row],[Duration]])</f>
        <v>0.20763888888888893</v>
      </c>
      <c r="J7" s="4" cm="1">
        <f t="array" ref="J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 s="4" t="str" cm="1">
        <f t="array" ref="K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 s="4" t="str">
        <f>IF(ch_table[[#This Row],[Subject 1]]&lt;&gt;"House rose", "",SUMIF(ch_table[Day], ch_table[[#This Row],[Day]], ch_table[AAT]))</f>
        <v/>
      </c>
      <c r="M7" s="39">
        <f>SUM(INDEX(ch_table[AAT],1):ch_table[[#This Row],[AAT]])</f>
        <v>0</v>
      </c>
    </row>
    <row r="8" spans="1:13" x14ac:dyDescent="0.35">
      <c r="A8" s="2">
        <v>1</v>
      </c>
      <c r="B8" s="3">
        <v>45482</v>
      </c>
      <c r="C8" s="4">
        <v>0.81180555555555556</v>
      </c>
      <c r="D8" s="8" t="s">
        <v>16</v>
      </c>
      <c r="G8" s="4" cm="1">
        <f t="array" ref="G8">IF(MIN(ROW(ch_table[[Day]:[AAT session total (cum.)]]))+ROWS(ch_table[[Day]:[AAT session total (cum.)]])-1=ROW(),"",IF(ch_table[[#This Row],[Subject 1]]="House rose","", IF(INDEX(ch_table[[#All],[Time]],ROW()+1)="","",(IF(INDEX(ch_table[[#All],[Time]],ROW()+1)&lt;ch_table[[#This Row],[Time]],INDEX(ch_table[[#All],[Time]],ROW()+1)+1,INDEX(ch_table[[#All],[Time]],ROW()+1))-ch_table[[#This Row],[Time]]))))</f>
        <v>2.4999999999999911E-2</v>
      </c>
      <c r="H8" s="4" t="str">
        <f>IF(ch_table[[#This Row],[Subject 1]]&lt;&gt;"House rose", "",SUMIF(ch_table[Day], ch_table[[#This Row],[Day]], ch_table[Duration]))</f>
        <v/>
      </c>
      <c r="I8" s="40">
        <f>SUM(INDEX(ch_table[Duration],1):ch_table[[#This Row],[Duration]])</f>
        <v>0.23263888888888884</v>
      </c>
      <c r="J8" s="4" cm="1">
        <f t="array" ref="J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 s="4" t="str" cm="1">
        <f t="array" ref="K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 s="4" t="str">
        <f>IF(ch_table[[#This Row],[Subject 1]]&lt;&gt;"House rose", "",SUMIF(ch_table[Day], ch_table[[#This Row],[Day]], ch_table[AAT]))</f>
        <v/>
      </c>
      <c r="M8" s="39">
        <f>SUM(INDEX(ch_table[AAT],1):ch_table[[#This Row],[AAT]])</f>
        <v>0</v>
      </c>
    </row>
    <row r="9" spans="1:13" x14ac:dyDescent="0.35">
      <c r="A9" s="2">
        <v>1</v>
      </c>
      <c r="B9" s="3">
        <v>45482</v>
      </c>
      <c r="C9" s="4">
        <v>0.83680555555555547</v>
      </c>
      <c r="D9" s="8" t="s">
        <v>15</v>
      </c>
      <c r="G9" s="4" cm="1">
        <f t="array" ref="G9">IF(MIN(ROW(ch_table[[Day]:[AAT session total (cum.)]]))+ROWS(ch_table[[Day]:[AAT session total (cum.)]])-1=ROW(),"",IF(ch_table[[#This Row],[Subject 1]]="House rose","", IF(INDEX(ch_table[[#All],[Time]],ROW()+1)="","",(IF(INDEX(ch_table[[#All],[Time]],ROW()+1)&lt;ch_table[[#This Row],[Time]],INDEX(ch_table[[#All],[Time]],ROW()+1)+1,INDEX(ch_table[[#All],[Time]],ROW()+1))-ch_table[[#This Row],[Time]]))))</f>
        <v>1.6666666666666829E-2</v>
      </c>
      <c r="H9" s="4" t="str">
        <f>IF(ch_table[[#This Row],[Subject 1]]&lt;&gt;"House rose", "",SUMIF(ch_table[Day], ch_table[[#This Row],[Day]], ch_table[Duration]))</f>
        <v/>
      </c>
      <c r="I9" s="40">
        <f>SUM(INDEX(ch_table[Duration],1):ch_table[[#This Row],[Duration]])</f>
        <v>0.24930555555555567</v>
      </c>
      <c r="J9" s="4" cm="1">
        <f t="array" ref="J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 s="4" t="str" cm="1">
        <f t="array" ref="K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 s="4" t="str">
        <f>IF(ch_table[[#This Row],[Subject 1]]&lt;&gt;"House rose", "",SUMIF(ch_table[Day], ch_table[[#This Row],[Day]], ch_table[AAT]))</f>
        <v/>
      </c>
      <c r="M9" s="39">
        <f>SUM(INDEX(ch_table[AAT],1):ch_table[[#This Row],[AAT]])</f>
        <v>0</v>
      </c>
    </row>
    <row r="10" spans="1:13" x14ac:dyDescent="0.35">
      <c r="A10" s="2">
        <v>1</v>
      </c>
      <c r="B10" s="3">
        <v>45482</v>
      </c>
      <c r="C10" s="4">
        <v>0.8534722222222223</v>
      </c>
      <c r="D10" s="8" t="s">
        <v>16</v>
      </c>
      <c r="G10" s="4" cm="1">
        <f t="array" ref="G10">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1.388888888888884E-2</v>
      </c>
      <c r="H10" s="4" t="str">
        <f>IF(ch_table[[#This Row],[Subject 1]]&lt;&gt;"House rose", "",SUMIF(ch_table[Day], ch_table[[#This Row],[Day]], ch_table[Duration]))</f>
        <v/>
      </c>
      <c r="I10" s="40">
        <f>SUM(INDEX(ch_table[Duration],1):ch_table[[#This Row],[Duration]])</f>
        <v>0.26319444444444451</v>
      </c>
      <c r="J10" s="4" cm="1">
        <f t="array" ref="J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 s="4" t="str" cm="1">
        <f t="array" ref="K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 s="4" t="str">
        <f>IF(ch_table[[#This Row],[Subject 1]]&lt;&gt;"House rose", "",SUMIF(ch_table[Day], ch_table[[#This Row],[Day]], ch_table[AAT]))</f>
        <v/>
      </c>
      <c r="M10" s="39">
        <f>SUM(INDEX(ch_table[AAT],1):ch_table[[#This Row],[AAT]])</f>
        <v>0</v>
      </c>
    </row>
    <row r="11" spans="1:13" x14ac:dyDescent="0.35">
      <c r="A11" s="2">
        <v>1</v>
      </c>
      <c r="B11" s="3">
        <v>45482</v>
      </c>
      <c r="C11" s="4">
        <v>0.86736111111111114</v>
      </c>
      <c r="D11" s="8" t="s">
        <v>17</v>
      </c>
      <c r="G11" s="4" t="str" cm="1">
        <f t="array" ref="G11">IF(MIN(ROW(ch_table[[Day]:[AAT session total (cum.)]]))+ROWS(ch_table[[Day]:[AAT session total (cum.)]])-1=ROW(),"",IF(ch_table[[#This Row],[Subject 1]]="House rose","", IF(INDEX(ch_table[[#All],[Time]],ROW()+1)="","",(IF(INDEX(ch_table[[#All],[Time]],ROW()+1)&lt;ch_table[[#This Row],[Time]],INDEX(ch_table[[#All],[Time]],ROW()+1)+1,INDEX(ch_table[[#All],[Time]],ROW()+1))-ch_table[[#This Row],[Time]]))))</f>
        <v/>
      </c>
      <c r="H11" s="4">
        <f>IF(ch_table[[#This Row],[Subject 1]]&lt;&gt;"House rose", "",SUMIF(ch_table[Day], ch_table[[#This Row],[Day]], ch_table[Duration]))</f>
        <v>0.26319444444444451</v>
      </c>
      <c r="I11" s="40">
        <f>SUM(INDEX(ch_table[Duration],1):ch_table[[#This Row],[Duration]])</f>
        <v>0.26319444444444451</v>
      </c>
      <c r="J11" s="4" cm="1">
        <f t="array" ref="J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 s="4" t="str" cm="1">
        <f t="array" ref="K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 s="4">
        <f>IF(ch_table[[#This Row],[Subject 1]]&lt;&gt;"House rose", "",SUMIF(ch_table[Day], ch_table[[#This Row],[Day]], ch_table[AAT]))</f>
        <v>0</v>
      </c>
      <c r="M11" s="39">
        <f>SUM(INDEX(ch_table[AAT],1):ch_table[[#This Row],[AAT]])</f>
        <v>0</v>
      </c>
    </row>
    <row r="12" spans="1:13" x14ac:dyDescent="0.35">
      <c r="A12" s="2">
        <v>2</v>
      </c>
      <c r="B12" s="3">
        <v>45483</v>
      </c>
      <c r="C12" s="4">
        <v>0.47916666666666669</v>
      </c>
      <c r="D12" s="8" t="s">
        <v>18</v>
      </c>
      <c r="G12" s="4" cm="1">
        <f t="array" ref="G12">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2" s="4" t="str">
        <f>IF(ch_table[[#This Row],[Subject 1]]&lt;&gt;"House rose", "",SUMIF(ch_table[Day], ch_table[[#This Row],[Day]], ch_table[Duration]))</f>
        <v/>
      </c>
      <c r="I12" s="40">
        <f>SUM(INDEX(ch_table[Duration],1):ch_table[[#This Row],[Duration]])</f>
        <v>0.26527777777777783</v>
      </c>
      <c r="J12" s="4" cm="1">
        <f t="array" ref="J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 s="4" t="str" cm="1">
        <f t="array" ref="K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 s="4" t="str">
        <f>IF(ch_table[[#This Row],[Subject 1]]&lt;&gt;"House rose", "",SUMIF(ch_table[Day], ch_table[[#This Row],[Day]], ch_table[AAT]))</f>
        <v/>
      </c>
      <c r="M12" s="39">
        <f>SUM(INDEX(ch_table[AAT],1):ch_table[[#This Row],[AAT]])</f>
        <v>0</v>
      </c>
    </row>
    <row r="13" spans="1:13" x14ac:dyDescent="0.35">
      <c r="A13" s="2">
        <v>2</v>
      </c>
      <c r="B13" s="3">
        <v>45483</v>
      </c>
      <c r="C13" s="4">
        <v>0.48125000000000001</v>
      </c>
      <c r="D13" s="8" t="s">
        <v>16</v>
      </c>
      <c r="G13" s="4" cm="1">
        <f t="array" ref="G13">IF(MIN(ROW(ch_table[[Day]:[AAT session total (cum.)]]))+ROWS(ch_table[[Day]:[AAT session total (cum.)]])-1=ROW(),"",IF(ch_table[[#This Row],[Subject 1]]="House rose","", IF(INDEX(ch_table[[#All],[Time]],ROW()+1)="","",(IF(INDEX(ch_table[[#All],[Time]],ROW()+1)&lt;ch_table[[#This Row],[Time]],INDEX(ch_table[[#All],[Time]],ROW()+1)+1,INDEX(ch_table[[#All],[Time]],ROW()+1))-ch_table[[#This Row],[Time]]))))</f>
        <v>9.3055555555555503E-2</v>
      </c>
      <c r="H13" s="4" t="str">
        <f>IF(ch_table[[#This Row],[Subject 1]]&lt;&gt;"House rose", "",SUMIF(ch_table[Day], ch_table[[#This Row],[Day]], ch_table[Duration]))</f>
        <v/>
      </c>
      <c r="I13" s="40">
        <f>SUM(INDEX(ch_table[Duration],1):ch_table[[#This Row],[Duration]])</f>
        <v>0.35833333333333334</v>
      </c>
      <c r="J13" s="4" cm="1">
        <f t="array" ref="J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 s="4" t="str" cm="1">
        <f t="array" ref="K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 s="4" t="str">
        <f>IF(ch_table[[#This Row],[Subject 1]]&lt;&gt;"House rose", "",SUMIF(ch_table[Day], ch_table[[#This Row],[Day]], ch_table[AAT]))</f>
        <v/>
      </c>
      <c r="M13" s="39">
        <f>SUM(INDEX(ch_table[AAT],1):ch_table[[#This Row],[AAT]])</f>
        <v>0</v>
      </c>
    </row>
    <row r="14" spans="1:13" x14ac:dyDescent="0.35">
      <c r="A14" s="2">
        <v>2</v>
      </c>
      <c r="B14" s="3">
        <v>45483</v>
      </c>
      <c r="C14" s="4">
        <v>0.57430555555555551</v>
      </c>
      <c r="D14" s="8" t="s">
        <v>15</v>
      </c>
      <c r="G14" s="4" cm="1">
        <f t="array" ref="G14">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14" s="4" t="str">
        <f>IF(ch_table[[#This Row],[Subject 1]]&lt;&gt;"House rose", "",SUMIF(ch_table[Day], ch_table[[#This Row],[Day]], ch_table[Duration]))</f>
        <v/>
      </c>
      <c r="I14" s="40">
        <f>SUM(INDEX(ch_table[Duration],1):ch_table[[#This Row],[Duration]])</f>
        <v>0.38680555555555557</v>
      </c>
      <c r="J14" s="4" cm="1">
        <f t="array" ref="J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 s="4" t="str" cm="1">
        <f t="array" ref="K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 s="4" t="str">
        <f>IF(ch_table[[#This Row],[Subject 1]]&lt;&gt;"House rose", "",SUMIF(ch_table[Day], ch_table[[#This Row],[Day]], ch_table[AAT]))</f>
        <v/>
      </c>
      <c r="M14" s="39">
        <f>SUM(INDEX(ch_table[AAT],1):ch_table[[#This Row],[AAT]])</f>
        <v>0</v>
      </c>
    </row>
    <row r="15" spans="1:13" x14ac:dyDescent="0.35">
      <c r="A15" s="2">
        <v>2</v>
      </c>
      <c r="B15" s="3">
        <v>45483</v>
      </c>
      <c r="C15" s="4">
        <v>0.60277777777777775</v>
      </c>
      <c r="D15" s="8" t="s">
        <v>16</v>
      </c>
      <c r="G15" s="4" cm="1">
        <f t="array" ref="G15">IF(MIN(ROW(ch_table[[Day]:[AAT session total (cum.)]]))+ROWS(ch_table[[Day]:[AAT session total (cum.)]])-1=ROW(),"",IF(ch_table[[#This Row],[Subject 1]]="House rose","", IF(INDEX(ch_table[[#All],[Time]],ROW()+1)="","",(IF(INDEX(ch_table[[#All],[Time]],ROW()+1)&lt;ch_table[[#This Row],[Time]],INDEX(ch_table[[#All],[Time]],ROW()+1)+1,INDEX(ch_table[[#All],[Time]],ROW()+1))-ch_table[[#This Row],[Time]]))))</f>
        <v>6.4583333333333326E-2</v>
      </c>
      <c r="H15" s="4" t="str">
        <f>IF(ch_table[[#This Row],[Subject 1]]&lt;&gt;"House rose", "",SUMIF(ch_table[Day], ch_table[[#This Row],[Day]], ch_table[Duration]))</f>
        <v/>
      </c>
      <c r="I15" s="40">
        <f>SUM(INDEX(ch_table[Duration],1):ch_table[[#This Row],[Duration]])</f>
        <v>0.4513888888888889</v>
      </c>
      <c r="J15" s="4" cm="1">
        <f t="array" ref="J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 s="4" t="str" cm="1">
        <f t="array" ref="K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 s="4" t="str">
        <f>IF(ch_table[[#This Row],[Subject 1]]&lt;&gt;"House rose", "",SUMIF(ch_table[Day], ch_table[[#This Row],[Day]], ch_table[AAT]))</f>
        <v/>
      </c>
      <c r="M15" s="39">
        <f>SUM(INDEX(ch_table[AAT],1):ch_table[[#This Row],[AAT]])</f>
        <v>0</v>
      </c>
    </row>
    <row r="16" spans="1:13" x14ac:dyDescent="0.35">
      <c r="A16" s="2">
        <v>2</v>
      </c>
      <c r="B16" s="3">
        <v>45483</v>
      </c>
      <c r="C16" s="4">
        <v>0.66736111111111107</v>
      </c>
      <c r="D16" s="8" t="s">
        <v>17</v>
      </c>
      <c r="G16" s="4" t="str" cm="1">
        <f t="array" ref="G16">IF(MIN(ROW(ch_table[[Day]:[AAT session total (cum.)]]))+ROWS(ch_table[[Day]:[AAT session total (cum.)]])-1=ROW(),"",IF(ch_table[[#This Row],[Subject 1]]="House rose","", IF(INDEX(ch_table[[#All],[Time]],ROW()+1)="","",(IF(INDEX(ch_table[[#All],[Time]],ROW()+1)&lt;ch_table[[#This Row],[Time]],INDEX(ch_table[[#All],[Time]],ROW()+1)+1,INDEX(ch_table[[#All],[Time]],ROW()+1))-ch_table[[#This Row],[Time]]))))</f>
        <v/>
      </c>
      <c r="H16" s="4">
        <f>IF(ch_table[[#This Row],[Subject 1]]&lt;&gt;"House rose", "",SUMIF(ch_table[Day], ch_table[[#This Row],[Day]], ch_table[Duration]))</f>
        <v>0.18819444444444439</v>
      </c>
      <c r="I16" s="40">
        <f>SUM(INDEX(ch_table[Duration],1):ch_table[[#This Row],[Duration]])</f>
        <v>0.4513888888888889</v>
      </c>
      <c r="J16" s="4" cm="1">
        <f t="array" ref="J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 s="4" t="str" cm="1">
        <f t="array" ref="K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 s="4">
        <f>IF(ch_table[[#This Row],[Subject 1]]&lt;&gt;"House rose", "",SUMIF(ch_table[Day], ch_table[[#This Row],[Day]], ch_table[AAT]))</f>
        <v>0</v>
      </c>
      <c r="M16" s="39">
        <f>SUM(INDEX(ch_table[AAT],1):ch_table[[#This Row],[AAT]])</f>
        <v>0</v>
      </c>
    </row>
    <row r="17" spans="1:13" x14ac:dyDescent="0.35">
      <c r="A17" s="2">
        <v>3</v>
      </c>
      <c r="B17" s="3">
        <v>45484</v>
      </c>
      <c r="C17" s="4">
        <v>0.39583333333333331</v>
      </c>
      <c r="D17" s="8" t="s">
        <v>18</v>
      </c>
      <c r="G17" s="4" cm="1">
        <f t="array" ref="G17">IF(MIN(ROW(ch_table[[Day]:[AAT session total (cum.)]]))+ROWS(ch_table[[Day]:[AAT session total (cum.)]])-1=ROW(),"",IF(ch_table[[#This Row],[Subject 1]]="House rose","", IF(INDEX(ch_table[[#All],[Time]],ROW()+1)="","",(IF(INDEX(ch_table[[#All],[Time]],ROW()+1)&lt;ch_table[[#This Row],[Time]],INDEX(ch_table[[#All],[Time]],ROW()+1)+1,INDEX(ch_table[[#All],[Time]],ROW()+1))-ch_table[[#This Row],[Time]]))))</f>
        <v>2.0833333333333814E-3</v>
      </c>
      <c r="H17" s="4" t="str">
        <f>IF(ch_table[[#This Row],[Subject 1]]&lt;&gt;"House rose", "",SUMIF(ch_table[Day], ch_table[[#This Row],[Day]], ch_table[Duration]))</f>
        <v/>
      </c>
      <c r="I17" s="40">
        <f>SUM(INDEX(ch_table[Duration],1):ch_table[[#This Row],[Duration]])</f>
        <v>0.45347222222222228</v>
      </c>
      <c r="J17" s="4" cm="1">
        <f t="array" ref="J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 s="4" t="str" cm="1">
        <f t="array" ref="K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 s="4" t="str">
        <f>IF(ch_table[[#This Row],[Subject 1]]&lt;&gt;"House rose", "",SUMIF(ch_table[Day], ch_table[[#This Row],[Day]], ch_table[AAT]))</f>
        <v/>
      </c>
      <c r="M17" s="39">
        <f>SUM(INDEX(ch_table[AAT],1):ch_table[[#This Row],[AAT]])</f>
        <v>0</v>
      </c>
    </row>
    <row r="18" spans="1:13" x14ac:dyDescent="0.35">
      <c r="A18" s="2">
        <v>3</v>
      </c>
      <c r="B18" s="3">
        <v>45484</v>
      </c>
      <c r="C18" s="4">
        <v>0.3979166666666667</v>
      </c>
      <c r="D18" s="8" t="s">
        <v>16</v>
      </c>
      <c r="G18" s="4" cm="1">
        <f t="array" ref="G18">IF(MIN(ROW(ch_table[[Day]:[AAT session total (cum.)]]))+ROWS(ch_table[[Day]:[AAT session total (cum.)]])-1=ROW(),"",IF(ch_table[[#This Row],[Subject 1]]="House rose","", IF(INDEX(ch_table[[#All],[Time]],ROW()+1)="","",(IF(INDEX(ch_table[[#All],[Time]],ROW()+1)&lt;ch_table[[#This Row],[Time]],INDEX(ch_table[[#All],[Time]],ROW()+1)+1,INDEX(ch_table[[#All],[Time]],ROW()+1))-ch_table[[#This Row],[Time]]))))</f>
        <v>1.4583333333333337E-2</v>
      </c>
      <c r="H18" s="4" t="str">
        <f>IF(ch_table[[#This Row],[Subject 1]]&lt;&gt;"House rose", "",SUMIF(ch_table[Day], ch_table[[#This Row],[Day]], ch_table[Duration]))</f>
        <v/>
      </c>
      <c r="I18" s="40">
        <f>SUM(INDEX(ch_table[Duration],1):ch_table[[#This Row],[Duration]])</f>
        <v>0.46805555555555561</v>
      </c>
      <c r="J18" s="4" cm="1">
        <f t="array" ref="J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 s="4" t="str" cm="1">
        <f t="array" ref="K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 s="4" t="str">
        <f>IF(ch_table[[#This Row],[Subject 1]]&lt;&gt;"House rose", "",SUMIF(ch_table[Day], ch_table[[#This Row],[Day]], ch_table[AAT]))</f>
        <v/>
      </c>
      <c r="M18" s="39">
        <f>SUM(INDEX(ch_table[AAT],1):ch_table[[#This Row],[AAT]])</f>
        <v>0</v>
      </c>
    </row>
    <row r="19" spans="1:13" x14ac:dyDescent="0.35">
      <c r="A19" s="2">
        <v>3</v>
      </c>
      <c r="B19" s="3">
        <v>45484</v>
      </c>
      <c r="C19" s="4">
        <v>0.41250000000000003</v>
      </c>
      <c r="D19" s="8" t="s">
        <v>15</v>
      </c>
      <c r="G19" s="4" cm="1">
        <f t="array" ref="G19">IF(MIN(ROW(ch_table[[Day]:[AAT session total (cum.)]]))+ROWS(ch_table[[Day]:[AAT session total (cum.)]])-1=ROW(),"",IF(ch_table[[#This Row],[Subject 1]]="House rose","", IF(INDEX(ch_table[[#All],[Time]],ROW()+1)="","",(IF(INDEX(ch_table[[#All],[Time]],ROW()+1)&lt;ch_table[[#This Row],[Time]],INDEX(ch_table[[#All],[Time]],ROW()+1)+1,INDEX(ch_table[[#All],[Time]],ROW()+1))-ch_table[[#This Row],[Time]]))))</f>
        <v>2.3611111111111083E-2</v>
      </c>
      <c r="H19" s="4" t="str">
        <f>IF(ch_table[[#This Row],[Subject 1]]&lt;&gt;"House rose", "",SUMIF(ch_table[Day], ch_table[[#This Row],[Day]], ch_table[Duration]))</f>
        <v/>
      </c>
      <c r="I19" s="40">
        <f>SUM(INDEX(ch_table[Duration],1):ch_table[[#This Row],[Duration]])</f>
        <v>0.4916666666666667</v>
      </c>
      <c r="J19" s="4" cm="1">
        <f t="array" ref="J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 s="4" t="str" cm="1">
        <f t="array" ref="K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 s="4" t="str">
        <f>IF(ch_table[[#This Row],[Subject 1]]&lt;&gt;"House rose", "",SUMIF(ch_table[Day], ch_table[[#This Row],[Day]], ch_table[AAT]))</f>
        <v/>
      </c>
      <c r="M19" s="39">
        <f>SUM(INDEX(ch_table[AAT],1):ch_table[[#This Row],[AAT]])</f>
        <v>0</v>
      </c>
    </row>
    <row r="20" spans="1:13" x14ac:dyDescent="0.35">
      <c r="A20" s="2">
        <v>3</v>
      </c>
      <c r="B20" s="3">
        <v>45484</v>
      </c>
      <c r="C20" s="4">
        <v>0.43611111111111112</v>
      </c>
      <c r="D20" s="8" t="s">
        <v>16</v>
      </c>
      <c r="G20" s="4" cm="1">
        <f t="array" ref="G20">IF(MIN(ROW(ch_table[[Day]:[AAT session total (cum.)]]))+ROWS(ch_table[[Day]:[AAT session total (cum.)]])-1=ROW(),"",IF(ch_table[[#This Row],[Subject 1]]="House rose","", IF(INDEX(ch_table[[#All],[Time]],ROW()+1)="","",(IF(INDEX(ch_table[[#All],[Time]],ROW()+1)&lt;ch_table[[#This Row],[Time]],INDEX(ch_table[[#All],[Time]],ROW()+1)+1,INDEX(ch_table[[#All],[Time]],ROW()+1))-ch_table[[#This Row],[Time]]))))</f>
        <v>1.7361111111111105E-2</v>
      </c>
      <c r="H20" s="4" t="str">
        <f>IF(ch_table[[#This Row],[Subject 1]]&lt;&gt;"House rose", "",SUMIF(ch_table[Day], ch_table[[#This Row],[Day]], ch_table[Duration]))</f>
        <v/>
      </c>
      <c r="I20" s="40">
        <f>SUM(INDEX(ch_table[Duration],1):ch_table[[#This Row],[Duration]])</f>
        <v>0.50902777777777786</v>
      </c>
      <c r="J20" s="4" cm="1">
        <f t="array" ref="J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 s="4" t="str" cm="1">
        <f t="array" ref="K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 s="4" t="str">
        <f>IF(ch_table[[#This Row],[Subject 1]]&lt;&gt;"House rose", "",SUMIF(ch_table[Day], ch_table[[#This Row],[Day]], ch_table[AAT]))</f>
        <v/>
      </c>
      <c r="M20" s="39">
        <f>SUM(INDEX(ch_table[AAT],1):ch_table[[#This Row],[AAT]])</f>
        <v>0</v>
      </c>
    </row>
    <row r="21" spans="1:13" x14ac:dyDescent="0.35">
      <c r="A21" s="2">
        <v>3</v>
      </c>
      <c r="B21" s="3">
        <v>45484</v>
      </c>
      <c r="C21" s="4">
        <v>0.45347222222222222</v>
      </c>
      <c r="D21" s="8" t="s">
        <v>15</v>
      </c>
      <c r="G21" s="4" cm="1">
        <f t="array" ref="G21">IF(MIN(ROW(ch_table[[Day]:[AAT session total (cum.)]]))+ROWS(ch_table[[Day]:[AAT session total (cum.)]])-1=ROW(),"",IF(ch_table[[#This Row],[Subject 1]]="House rose","", IF(INDEX(ch_table[[#All],[Time]],ROW()+1)="","",(IF(INDEX(ch_table[[#All],[Time]],ROW()+1)&lt;ch_table[[#This Row],[Time]],INDEX(ch_table[[#All],[Time]],ROW()+1)+1,INDEX(ch_table[[#All],[Time]],ROW()+1))-ch_table[[#This Row],[Time]]))))</f>
        <v>1.5972222222222276E-2</v>
      </c>
      <c r="H21" s="4" t="str">
        <f>IF(ch_table[[#This Row],[Subject 1]]&lt;&gt;"House rose", "",SUMIF(ch_table[Day], ch_table[[#This Row],[Day]], ch_table[Duration]))</f>
        <v/>
      </c>
      <c r="I21" s="40">
        <f>SUM(INDEX(ch_table[Duration],1):ch_table[[#This Row],[Duration]])</f>
        <v>0.52500000000000013</v>
      </c>
      <c r="J21" s="4" cm="1">
        <f t="array" ref="J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 s="4" t="str" cm="1">
        <f t="array" ref="K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 s="4" t="str">
        <f>IF(ch_table[[#This Row],[Subject 1]]&lt;&gt;"House rose", "",SUMIF(ch_table[Day], ch_table[[#This Row],[Day]], ch_table[AAT]))</f>
        <v/>
      </c>
      <c r="M21" s="39">
        <f>SUM(INDEX(ch_table[AAT],1):ch_table[[#This Row],[AAT]])</f>
        <v>0</v>
      </c>
    </row>
    <row r="22" spans="1:13" x14ac:dyDescent="0.35">
      <c r="A22" s="2">
        <v>3</v>
      </c>
      <c r="B22" s="3">
        <v>45484</v>
      </c>
      <c r="C22" s="4">
        <v>0.4694444444444445</v>
      </c>
      <c r="D22" s="8" t="s">
        <v>16</v>
      </c>
      <c r="G22" s="4" cm="1">
        <f t="array" ref="G22">IF(MIN(ROW(ch_table[[Day]:[AAT session total (cum.)]]))+ROWS(ch_table[[Day]:[AAT session total (cum.)]])-1=ROW(),"",IF(ch_table[[#This Row],[Subject 1]]="House rose","", IF(INDEX(ch_table[[#All],[Time]],ROW()+1)="","",(IF(INDEX(ch_table[[#All],[Time]],ROW()+1)&lt;ch_table[[#This Row],[Time]],INDEX(ch_table[[#All],[Time]],ROW()+1)+1,INDEX(ch_table[[#All],[Time]],ROW()+1))-ch_table[[#This Row],[Time]]))))</f>
        <v>1.1805555555555514E-2</v>
      </c>
      <c r="H22" s="4" t="str">
        <f>IF(ch_table[[#This Row],[Subject 1]]&lt;&gt;"House rose", "",SUMIF(ch_table[Day], ch_table[[#This Row],[Day]], ch_table[Duration]))</f>
        <v/>
      </c>
      <c r="I22" s="40">
        <f>SUM(INDEX(ch_table[Duration],1):ch_table[[#This Row],[Duration]])</f>
        <v>0.53680555555555565</v>
      </c>
      <c r="J22" s="4" cm="1">
        <f t="array" ref="J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 s="4" t="str" cm="1">
        <f t="array" ref="K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 s="4" t="str">
        <f>IF(ch_table[[#This Row],[Subject 1]]&lt;&gt;"House rose", "",SUMIF(ch_table[Day], ch_table[[#This Row],[Day]], ch_table[AAT]))</f>
        <v/>
      </c>
      <c r="M22" s="39">
        <f>SUM(INDEX(ch_table[AAT],1):ch_table[[#This Row],[AAT]])</f>
        <v>0</v>
      </c>
    </row>
    <row r="23" spans="1:13" x14ac:dyDescent="0.35">
      <c r="A23" s="2">
        <v>3</v>
      </c>
      <c r="B23" s="3">
        <v>45484</v>
      </c>
      <c r="C23" s="4">
        <v>0.48125000000000001</v>
      </c>
      <c r="D23" s="8" t="s">
        <v>17</v>
      </c>
      <c r="G23" s="4" t="str" cm="1">
        <f t="array" ref="G23">IF(MIN(ROW(ch_table[[Day]:[AAT session total (cum.)]]))+ROWS(ch_table[[Day]:[AAT session total (cum.)]])-1=ROW(),"",IF(ch_table[[#This Row],[Subject 1]]="House rose","", IF(INDEX(ch_table[[#All],[Time]],ROW()+1)="","",(IF(INDEX(ch_table[[#All],[Time]],ROW()+1)&lt;ch_table[[#This Row],[Time]],INDEX(ch_table[[#All],[Time]],ROW()+1)+1,INDEX(ch_table[[#All],[Time]],ROW()+1))-ch_table[[#This Row],[Time]]))))</f>
        <v/>
      </c>
      <c r="H23" s="4">
        <f>IF(ch_table[[#This Row],[Subject 1]]&lt;&gt;"House rose", "",SUMIF(ch_table[Day], ch_table[[#This Row],[Day]], ch_table[Duration]))</f>
        <v>8.5416666666666696E-2</v>
      </c>
      <c r="I23" s="40">
        <f>SUM(INDEX(ch_table[Duration],1):ch_table[[#This Row],[Duration]])</f>
        <v>0.53680555555555565</v>
      </c>
      <c r="J23" s="4" cm="1">
        <f t="array" ref="J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3" s="4" t="str" cm="1">
        <f t="array" ref="K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 s="4">
        <f>IF(ch_table[[#This Row],[Subject 1]]&lt;&gt;"House rose", "",SUMIF(ch_table[Day], ch_table[[#This Row],[Day]], ch_table[AAT]))</f>
        <v>0</v>
      </c>
      <c r="M23" s="39">
        <f>SUM(INDEX(ch_table[AAT],1):ch_table[[#This Row],[AAT]])</f>
        <v>0</v>
      </c>
    </row>
    <row r="24" spans="1:13" x14ac:dyDescent="0.35">
      <c r="A24" s="2">
        <v>4</v>
      </c>
      <c r="B24" s="3">
        <v>45489</v>
      </c>
      <c r="C24" s="4">
        <v>0.47916666666666669</v>
      </c>
      <c r="D24" s="8" t="s">
        <v>18</v>
      </c>
      <c r="G24" s="4" cm="1">
        <f t="array" ref="G24">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4" s="4" t="str">
        <f>IF(ch_table[[#This Row],[Subject 1]]&lt;&gt;"House rose", "",SUMIF(ch_table[Day], ch_table[[#This Row],[Day]], ch_table[Duration]))</f>
        <v/>
      </c>
      <c r="I24" s="40">
        <f>SUM(INDEX(ch_table[Duration],1):ch_table[[#This Row],[Duration]])</f>
        <v>0.53888888888888897</v>
      </c>
      <c r="J24" s="4" cm="1">
        <f t="array" ref="J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 s="4" t="str" cm="1">
        <f t="array" ref="K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 s="4" t="str">
        <f>IF(ch_table[[#This Row],[Subject 1]]&lt;&gt;"House rose", "",SUMIF(ch_table[Day], ch_table[[#This Row],[Day]], ch_table[AAT]))</f>
        <v/>
      </c>
      <c r="M24" s="39">
        <f>SUM(INDEX(ch_table[AAT],1):ch_table[[#This Row],[AAT]])</f>
        <v>0</v>
      </c>
    </row>
    <row r="25" spans="1:13" x14ac:dyDescent="0.35">
      <c r="A25" s="2">
        <v>4</v>
      </c>
      <c r="B25" s="3">
        <v>45489</v>
      </c>
      <c r="C25" s="4">
        <v>0.48125000000000001</v>
      </c>
      <c r="D25" s="8" t="s">
        <v>16</v>
      </c>
      <c r="G25" s="4" cm="1">
        <f t="array" ref="G25">IF(MIN(ROW(ch_table[[Day]:[AAT session total (cum.)]]))+ROWS(ch_table[[Day]:[AAT session total (cum.)]])-1=ROW(),"",IF(ch_table[[#This Row],[Subject 1]]="House rose","", IF(INDEX(ch_table[[#All],[Time]],ROW()+1)="","",(IF(INDEX(ch_table[[#All],[Time]],ROW()+1)&lt;ch_table[[#This Row],[Time]],INDEX(ch_table[[#All],[Time]],ROW()+1)+1,INDEX(ch_table[[#All],[Time]],ROW()+1))-ch_table[[#This Row],[Time]]))))</f>
        <v>2.5694444444444409E-2</v>
      </c>
      <c r="H25" s="4" t="str">
        <f>IF(ch_table[[#This Row],[Subject 1]]&lt;&gt;"House rose", "",SUMIF(ch_table[Day], ch_table[[#This Row],[Day]], ch_table[Duration]))</f>
        <v/>
      </c>
      <c r="I25" s="40">
        <f>SUM(INDEX(ch_table[Duration],1):ch_table[[#This Row],[Duration]])</f>
        <v>0.56458333333333344</v>
      </c>
      <c r="J25" s="4" cm="1">
        <f t="array" ref="J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 s="4" t="str" cm="1">
        <f t="array" ref="K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 s="4" t="str">
        <f>IF(ch_table[[#This Row],[Subject 1]]&lt;&gt;"House rose", "",SUMIF(ch_table[Day], ch_table[[#This Row],[Day]], ch_table[AAT]))</f>
        <v/>
      </c>
      <c r="M25" s="39">
        <f>SUM(INDEX(ch_table[AAT],1):ch_table[[#This Row],[AAT]])</f>
        <v>0</v>
      </c>
    </row>
    <row r="26" spans="1:13" x14ac:dyDescent="0.35">
      <c r="A26" s="2">
        <v>4</v>
      </c>
      <c r="B26" s="3">
        <v>45489</v>
      </c>
      <c r="C26" s="4">
        <v>0.50694444444444442</v>
      </c>
      <c r="D26" s="8" t="s">
        <v>17</v>
      </c>
      <c r="G26" s="4" t="str" cm="1">
        <f t="array" ref="G26">IF(MIN(ROW(ch_table[[Day]:[AAT session total (cum.)]]))+ROWS(ch_table[[Day]:[AAT session total (cum.)]])-1=ROW(),"",IF(ch_table[[#This Row],[Subject 1]]="House rose","", IF(INDEX(ch_table[[#All],[Time]],ROW()+1)="","",(IF(INDEX(ch_table[[#All],[Time]],ROW()+1)&lt;ch_table[[#This Row],[Time]],INDEX(ch_table[[#All],[Time]],ROW()+1)+1,INDEX(ch_table[[#All],[Time]],ROW()+1))-ch_table[[#This Row],[Time]]))))</f>
        <v/>
      </c>
      <c r="H26" s="4">
        <f>IF(ch_table[[#This Row],[Subject 1]]&lt;&gt;"House rose", "",SUMIF(ch_table[Day], ch_table[[#This Row],[Day]], ch_table[Duration]))</f>
        <v>2.7777777777777735E-2</v>
      </c>
      <c r="I26" s="40">
        <f>SUM(INDEX(ch_table[Duration],1):ch_table[[#This Row],[Duration]])</f>
        <v>0.56458333333333344</v>
      </c>
      <c r="J26" s="4" cm="1">
        <f t="array" ref="J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 s="4" t="str" cm="1">
        <f t="array" ref="K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 s="4">
        <f>IF(ch_table[[#This Row],[Subject 1]]&lt;&gt;"House rose", "",SUMIF(ch_table[Day], ch_table[[#This Row],[Day]], ch_table[AAT]))</f>
        <v>0</v>
      </c>
      <c r="M26" s="39">
        <f>SUM(INDEX(ch_table[AAT],1):ch_table[[#This Row],[AAT]])</f>
        <v>0</v>
      </c>
    </row>
    <row r="27" spans="1:13" x14ac:dyDescent="0.35">
      <c r="A27" s="2">
        <v>5</v>
      </c>
      <c r="B27" s="3">
        <v>45490</v>
      </c>
      <c r="C27" s="4">
        <v>0.47916666666666669</v>
      </c>
      <c r="D27" s="8" t="s">
        <v>18</v>
      </c>
      <c r="G27" s="4" cm="1">
        <f t="array" ref="G27">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27" s="4" t="str">
        <f>IF(ch_table[[#This Row],[Subject 1]]&lt;&gt;"House rose", "",SUMIF(ch_table[Day], ch_table[[#This Row],[Day]], ch_table[Duration]))</f>
        <v/>
      </c>
      <c r="I27" s="40">
        <f>SUM(INDEX(ch_table[Duration],1):ch_table[[#This Row],[Duration]])</f>
        <v>0.56805555555555565</v>
      </c>
      <c r="J27" s="4" cm="1">
        <f t="array" ref="J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 s="4" t="str" cm="1">
        <f t="array" ref="K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 s="4" t="str">
        <f>IF(ch_table[[#This Row],[Subject 1]]&lt;&gt;"House rose", "",SUMIF(ch_table[Day], ch_table[[#This Row],[Day]], ch_table[AAT]))</f>
        <v/>
      </c>
      <c r="M27" s="39">
        <f>SUM(INDEX(ch_table[AAT],1):ch_table[[#This Row],[AAT]])</f>
        <v>0</v>
      </c>
    </row>
    <row r="28" spans="1:13" x14ac:dyDescent="0.35">
      <c r="A28" s="2">
        <v>5</v>
      </c>
      <c r="B28" s="3">
        <v>45490</v>
      </c>
      <c r="C28" s="4">
        <v>0.4826388888888889</v>
      </c>
      <c r="D28" s="8" t="s">
        <v>19</v>
      </c>
      <c r="G28" s="4" cm="1">
        <f t="array" ref="G28">IF(MIN(ROW(ch_table[[Day]:[AAT session total (cum.)]]))+ROWS(ch_table[[Day]:[AAT session total (cum.)]])-1=ROW(),"",IF(ch_table[[#This Row],[Subject 1]]="House rose","", IF(INDEX(ch_table[[#All],[Time]],ROW()+1)="","",(IF(INDEX(ch_table[[#All],[Time]],ROW()+1)&lt;ch_table[[#This Row],[Time]],INDEX(ch_table[[#All],[Time]],ROW()+1)+1,INDEX(ch_table[[#All],[Time]],ROW()+1))-ch_table[[#This Row],[Time]]))))</f>
        <v>0.12013888888888885</v>
      </c>
      <c r="H28" s="4" t="str">
        <f>IF(ch_table[[#This Row],[Subject 1]]&lt;&gt;"House rose", "",SUMIF(ch_table[Day], ch_table[[#This Row],[Day]], ch_table[Duration]))</f>
        <v/>
      </c>
      <c r="I28" s="40">
        <f>SUM(INDEX(ch_table[Duration],1):ch_table[[#This Row],[Duration]])</f>
        <v>0.68819444444444455</v>
      </c>
      <c r="J28" s="4" cm="1">
        <f t="array" ref="J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 s="4" t="str" cm="1">
        <f t="array" ref="K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 s="4" t="str">
        <f>IF(ch_table[[#This Row],[Subject 1]]&lt;&gt;"House rose", "",SUMIF(ch_table[Day], ch_table[[#This Row],[Day]], ch_table[AAT]))</f>
        <v/>
      </c>
      <c r="M28" s="39">
        <f>SUM(INDEX(ch_table[AAT],1):ch_table[[#This Row],[AAT]])</f>
        <v>0</v>
      </c>
    </row>
    <row r="29" spans="1:13" x14ac:dyDescent="0.35">
      <c r="A29" s="2">
        <v>5</v>
      </c>
      <c r="B29" s="3">
        <v>45490</v>
      </c>
      <c r="C29" s="4">
        <v>0.60277777777777775</v>
      </c>
      <c r="D29" s="8" t="s">
        <v>16</v>
      </c>
      <c r="G29" s="4" cm="1">
        <f t="array" ref="G29">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29" s="4" t="str">
        <f>IF(ch_table[[#This Row],[Subject 1]]&lt;&gt;"House rose", "",SUMIF(ch_table[Day], ch_table[[#This Row],[Day]], ch_table[Duration]))</f>
        <v/>
      </c>
      <c r="I29" s="40">
        <f>SUM(INDEX(ch_table[Duration],1):ch_table[[#This Row],[Duration]])</f>
        <v>0.69027777777777799</v>
      </c>
      <c r="J29" s="4" cm="1">
        <f t="array" ref="J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 s="4" t="str" cm="1">
        <f t="array" ref="K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 s="4" t="str">
        <f>IF(ch_table[[#This Row],[Subject 1]]&lt;&gt;"House rose", "",SUMIF(ch_table[Day], ch_table[[#This Row],[Day]], ch_table[AAT]))</f>
        <v/>
      </c>
      <c r="M29" s="39">
        <f>SUM(INDEX(ch_table[AAT],1):ch_table[[#This Row],[AAT]])</f>
        <v>0</v>
      </c>
    </row>
    <row r="30" spans="1:13" x14ac:dyDescent="0.35">
      <c r="A30" s="2">
        <v>5</v>
      </c>
      <c r="B30" s="3">
        <v>45490</v>
      </c>
      <c r="C30" s="4">
        <v>0.60486111111111118</v>
      </c>
      <c r="D30" s="8" t="s">
        <v>20</v>
      </c>
      <c r="E30" s="9" t="s">
        <v>21</v>
      </c>
      <c r="F30" s="9" t="s">
        <v>22</v>
      </c>
      <c r="G30" s="4" cm="1">
        <f t="array" ref="G30">IF(MIN(ROW(ch_table[[Day]:[AAT session total (cum.)]]))+ROWS(ch_table[[Day]:[AAT session total (cum.)]])-1=ROW(),"",IF(ch_table[[#This Row],[Subject 1]]="House rose","", IF(INDEX(ch_table[[#All],[Time]],ROW()+1)="","",(IF(INDEX(ch_table[[#All],[Time]],ROW()+1)&lt;ch_table[[#This Row],[Time]],INDEX(ch_table[[#All],[Time]],ROW()+1)+1,INDEX(ch_table[[#All],[Time]],ROW()+1))-ch_table[[#This Row],[Time]]))))</f>
        <v>0</v>
      </c>
      <c r="H30" s="4" t="str">
        <f>IF(ch_table[[#This Row],[Subject 1]]&lt;&gt;"House rose", "",SUMIF(ch_table[Day], ch_table[[#This Row],[Day]], ch_table[Duration]))</f>
        <v/>
      </c>
      <c r="I30" s="40">
        <f>SUM(INDEX(ch_table[Duration],1):ch_table[[#This Row],[Duration]])</f>
        <v>0.69027777777777799</v>
      </c>
      <c r="J30" s="4" cm="1">
        <f t="array" ref="J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 s="4" t="str" cm="1">
        <f t="array" ref="K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 s="4" t="str">
        <f>IF(ch_table[[#This Row],[Subject 1]]&lt;&gt;"House rose", "",SUMIF(ch_table[Day], ch_table[[#This Row],[Day]], ch_table[AAT]))</f>
        <v/>
      </c>
      <c r="M30" s="39">
        <f>SUM(INDEX(ch_table[AAT],1):ch_table[[#This Row],[AAT]])</f>
        <v>0</v>
      </c>
    </row>
    <row r="31" spans="1:13" x14ac:dyDescent="0.35">
      <c r="A31" s="2">
        <v>5</v>
      </c>
      <c r="B31" s="3">
        <v>45490</v>
      </c>
      <c r="C31" s="4">
        <v>0.60486111111111118</v>
      </c>
      <c r="D31" s="8" t="s">
        <v>23</v>
      </c>
      <c r="E31" s="9" t="s">
        <v>24</v>
      </c>
      <c r="G31" s="4" cm="1">
        <f t="array" ref="G31">IF(MIN(ROW(ch_table[[Day]:[AAT session total (cum.)]]))+ROWS(ch_table[[Day]:[AAT session total (cum.)]])-1=ROW(),"",IF(ch_table[[#This Row],[Subject 1]]="House rose","", IF(INDEX(ch_table[[#All],[Time]],ROW()+1)="","",(IF(INDEX(ch_table[[#All],[Time]],ROW()+1)&lt;ch_table[[#This Row],[Time]],INDEX(ch_table[[#All],[Time]],ROW()+1)+1,INDEX(ch_table[[#All],[Time]],ROW()+1))-ch_table[[#This Row],[Time]]))))</f>
        <v>6.2499999999998668E-3</v>
      </c>
      <c r="H31" s="4" t="str">
        <f>IF(ch_table[[#This Row],[Subject 1]]&lt;&gt;"House rose", "",SUMIF(ch_table[Day], ch_table[[#This Row],[Day]], ch_table[Duration]))</f>
        <v/>
      </c>
      <c r="I31" s="40">
        <f>SUM(INDEX(ch_table[Duration],1):ch_table[[#This Row],[Duration]])</f>
        <v>0.69652777777777786</v>
      </c>
      <c r="J31" s="4" cm="1">
        <f t="array" ref="J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 s="4" t="str" cm="1">
        <f t="array" ref="K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 s="4" t="str">
        <f>IF(ch_table[[#This Row],[Subject 1]]&lt;&gt;"House rose", "",SUMIF(ch_table[Day], ch_table[[#This Row],[Day]], ch_table[AAT]))</f>
        <v/>
      </c>
      <c r="M31" s="39">
        <f>SUM(INDEX(ch_table[AAT],1):ch_table[[#This Row],[AAT]])</f>
        <v>0</v>
      </c>
    </row>
    <row r="32" spans="1:13" x14ac:dyDescent="0.35">
      <c r="A32" s="2">
        <v>5</v>
      </c>
      <c r="B32" s="3">
        <v>45490</v>
      </c>
      <c r="C32" s="4">
        <v>0.61111111111111105</v>
      </c>
      <c r="D32" s="8" t="s">
        <v>20</v>
      </c>
      <c r="E32" s="9" t="s">
        <v>25</v>
      </c>
      <c r="F32" s="9" t="s">
        <v>22</v>
      </c>
      <c r="G32" s="4" cm="1">
        <f t="array" ref="G32">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32" s="4" t="str">
        <f>IF(ch_table[[#This Row],[Subject 1]]&lt;&gt;"House rose", "",SUMIF(ch_table[Day], ch_table[[#This Row],[Day]], ch_table[Duration]))</f>
        <v/>
      </c>
      <c r="I32" s="40">
        <f>SUM(INDEX(ch_table[Duration],1):ch_table[[#This Row],[Duration]])</f>
        <v>0.69791666666666674</v>
      </c>
      <c r="J32" s="4" cm="1">
        <f t="array" ref="J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 s="4" t="str" cm="1">
        <f t="array" ref="K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 s="4" t="str">
        <f>IF(ch_table[[#This Row],[Subject 1]]&lt;&gt;"House rose", "",SUMIF(ch_table[Day], ch_table[[#This Row],[Day]], ch_table[AAT]))</f>
        <v/>
      </c>
      <c r="M32" s="39">
        <f>SUM(INDEX(ch_table[AAT],1):ch_table[[#This Row],[AAT]])</f>
        <v>0</v>
      </c>
    </row>
    <row r="33" spans="1:13" x14ac:dyDescent="0.35">
      <c r="A33" s="2">
        <v>5</v>
      </c>
      <c r="B33" s="3">
        <v>45490</v>
      </c>
      <c r="C33" s="4">
        <v>0.61249999999999993</v>
      </c>
      <c r="D33" s="8" t="s">
        <v>26</v>
      </c>
      <c r="E33" s="9" t="s">
        <v>27</v>
      </c>
      <c r="G33" s="4" cm="1">
        <f t="array" ref="G33">IF(MIN(ROW(ch_table[[Day]:[AAT session total (cum.)]]))+ROWS(ch_table[[Day]:[AAT session total (cum.)]])-1=ROW(),"",IF(ch_table[[#This Row],[Subject 1]]="House rose","", IF(INDEX(ch_table[[#All],[Time]],ROW()+1)="","",(IF(INDEX(ch_table[[#All],[Time]],ROW()+1)&lt;ch_table[[#This Row],[Time]],INDEX(ch_table[[#All],[Time]],ROW()+1)+1,INDEX(ch_table[[#All],[Time]],ROW()+1))-ch_table[[#This Row],[Time]]))))</f>
        <v>0.1611111111111112</v>
      </c>
      <c r="H33" s="4" t="str">
        <f>IF(ch_table[[#This Row],[Subject 1]]&lt;&gt;"House rose", "",SUMIF(ch_table[Day], ch_table[[#This Row],[Day]], ch_table[Duration]))</f>
        <v/>
      </c>
      <c r="I33" s="40">
        <f>SUM(INDEX(ch_table[Duration],1):ch_table[[#This Row],[Duration]])</f>
        <v>0.85902777777777795</v>
      </c>
      <c r="J33" s="4" cm="1">
        <f t="array" ref="J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3" s="4" t="str" cm="1">
        <f t="array" ref="K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 s="4" t="str">
        <f>IF(ch_table[[#This Row],[Subject 1]]&lt;&gt;"House rose", "",SUMIF(ch_table[Day], ch_table[[#This Row],[Day]], ch_table[AAT]))</f>
        <v/>
      </c>
      <c r="M33" s="39">
        <f>SUM(INDEX(ch_table[AAT],1):ch_table[[#This Row],[AAT]])</f>
        <v>0</v>
      </c>
    </row>
    <row r="34" spans="1:13" x14ac:dyDescent="0.35">
      <c r="A34" s="2">
        <v>5</v>
      </c>
      <c r="B34" s="3">
        <v>45490</v>
      </c>
      <c r="C34" s="4">
        <v>0.77361111111111114</v>
      </c>
      <c r="D34" s="8" t="s">
        <v>28</v>
      </c>
      <c r="E34" s="9" t="s">
        <v>29</v>
      </c>
      <c r="F34" s="9" t="s">
        <v>22</v>
      </c>
      <c r="G34" s="4" cm="1">
        <f t="array" ref="G34">IF(MIN(ROW(ch_table[[Day]:[AAT session total (cum.)]]))+ROWS(ch_table[[Day]:[AAT session total (cum.)]])-1=ROW(),"",IF(ch_table[[#This Row],[Subject 1]]="House rose","", IF(INDEX(ch_table[[#All],[Time]],ROW()+1)="","",(IF(INDEX(ch_table[[#All],[Time]],ROW()+1)&lt;ch_table[[#This Row],[Time]],INDEX(ch_table[[#All],[Time]],ROW()+1)+1,INDEX(ch_table[[#All],[Time]],ROW()+1))-ch_table[[#This Row],[Time]]))))</f>
        <v>0</v>
      </c>
      <c r="H34" s="4" t="str">
        <f>IF(ch_table[[#This Row],[Subject 1]]&lt;&gt;"House rose", "",SUMIF(ch_table[Day], ch_table[[#This Row],[Day]], ch_table[Duration]))</f>
        <v/>
      </c>
      <c r="I34" s="40">
        <f>SUM(INDEX(ch_table[Duration],1):ch_table[[#This Row],[Duration]])</f>
        <v>0.85902777777777795</v>
      </c>
      <c r="J34" s="4" cm="1">
        <f t="array" ref="J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4" s="4" t="str" cm="1">
        <f t="array" ref="K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4" s="4" t="str">
        <f>IF(ch_table[[#This Row],[Subject 1]]&lt;&gt;"House rose", "",SUMIF(ch_table[Day], ch_table[[#This Row],[Day]], ch_table[AAT]))</f>
        <v/>
      </c>
      <c r="M34" s="39">
        <f>SUM(INDEX(ch_table[AAT],1):ch_table[[#This Row],[AAT]])</f>
        <v>0</v>
      </c>
    </row>
    <row r="35" spans="1:13" x14ac:dyDescent="0.35">
      <c r="A35" s="2">
        <v>5</v>
      </c>
      <c r="B35" s="3">
        <v>45490</v>
      </c>
      <c r="C35" s="4">
        <v>0.77361111111111114</v>
      </c>
      <c r="D35" s="8" t="s">
        <v>26</v>
      </c>
      <c r="E35" s="9" t="s">
        <v>27</v>
      </c>
      <c r="G35" s="4" cm="1">
        <f t="array" ref="G35">IF(MIN(ROW(ch_table[[Day]:[AAT session total (cum.)]]))+ROWS(ch_table[[Day]:[AAT session total (cum.)]])-1=ROW(),"",IF(ch_table[[#This Row],[Subject 1]]="House rose","", IF(INDEX(ch_table[[#All],[Time]],ROW()+1)="","",(IF(INDEX(ch_table[[#All],[Time]],ROW()+1)&lt;ch_table[[#This Row],[Time]],INDEX(ch_table[[#All],[Time]],ROW()+1)+1,INDEX(ch_table[[#All],[Time]],ROW()+1))-ch_table[[#This Row],[Time]]))))</f>
        <v>0.10902777777777772</v>
      </c>
      <c r="H35" s="4" t="str">
        <f>IF(ch_table[[#This Row],[Subject 1]]&lt;&gt;"House rose", "",SUMIF(ch_table[Day], ch_table[[#This Row],[Day]], ch_table[Duration]))</f>
        <v/>
      </c>
      <c r="I35" s="40">
        <f>SUM(INDEX(ch_table[Duration],1):ch_table[[#This Row],[Duration]])</f>
        <v>0.96805555555555567</v>
      </c>
      <c r="J35" s="4" cm="1">
        <f t="array" ref="J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5" s="4" cm="1">
        <f t="array" ref="K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9.0972222222222232E-2</v>
      </c>
      <c r="L35" s="4" t="str">
        <f>IF(ch_table[[#This Row],[Subject 1]]&lt;&gt;"House rose", "",SUMIF(ch_table[Day], ch_table[[#This Row],[Day]], ch_table[AAT]))</f>
        <v/>
      </c>
      <c r="M35" s="39">
        <f>SUM(INDEX(ch_table[AAT],1):ch_table[[#This Row],[AAT]])</f>
        <v>9.0972222222222232E-2</v>
      </c>
    </row>
    <row r="36" spans="1:13" x14ac:dyDescent="0.35">
      <c r="A36" s="2">
        <v>5</v>
      </c>
      <c r="B36" s="3">
        <v>45490</v>
      </c>
      <c r="C36" s="4">
        <v>0.88263888888888886</v>
      </c>
      <c r="D36" s="8" t="s">
        <v>30</v>
      </c>
      <c r="E36" s="9" t="s">
        <v>31</v>
      </c>
      <c r="G36" s="4" cm="1">
        <f t="array" ref="G36">IF(MIN(ROW(ch_table[[Day]:[AAT session total (cum.)]]))+ROWS(ch_table[[Day]:[AAT session total (cum.)]])-1=ROW(),"",IF(ch_table[[#This Row],[Subject 1]]="House rose","", IF(INDEX(ch_table[[#All],[Time]],ROW()+1)="","",(IF(INDEX(ch_table[[#All],[Time]],ROW()+1)&lt;ch_table[[#This Row],[Time]],INDEX(ch_table[[#All],[Time]],ROW()+1)+1,INDEX(ch_table[[#All],[Time]],ROW()+1))-ch_table[[#This Row],[Time]]))))</f>
        <v>1.5972222222222276E-2</v>
      </c>
      <c r="H36" s="4" t="str">
        <f>IF(ch_table[[#This Row],[Subject 1]]&lt;&gt;"House rose", "",SUMIF(ch_table[Day], ch_table[[#This Row],[Day]], ch_table[Duration]))</f>
        <v/>
      </c>
      <c r="I36" s="40">
        <f>SUM(INDEX(ch_table[Duration],1):ch_table[[#This Row],[Duration]])</f>
        <v>0.98402777777777795</v>
      </c>
      <c r="J36" s="4" cm="1">
        <f t="array" ref="J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6" s="4" cm="1">
        <f t="array" ref="K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1.5972222222222276E-2</v>
      </c>
      <c r="L36" s="4" t="str">
        <f>IF(ch_table[[#This Row],[Subject 1]]&lt;&gt;"House rose", "",SUMIF(ch_table[Day], ch_table[[#This Row],[Day]], ch_table[AAT]))</f>
        <v/>
      </c>
      <c r="M36" s="39">
        <f>SUM(INDEX(ch_table[AAT],1):ch_table[[#This Row],[AAT]])</f>
        <v>0.10694444444444451</v>
      </c>
    </row>
    <row r="37" spans="1:13" x14ac:dyDescent="0.35">
      <c r="A37" s="2">
        <v>5</v>
      </c>
      <c r="B37" s="3">
        <v>45490</v>
      </c>
      <c r="C37" s="4">
        <v>0.89861111111111114</v>
      </c>
      <c r="D37" s="8" t="s">
        <v>17</v>
      </c>
      <c r="G37" s="4" t="str" cm="1">
        <f t="array" ref="G37">IF(MIN(ROW(ch_table[[Day]:[AAT session total (cum.)]]))+ROWS(ch_table[[Day]:[AAT session total (cum.)]])-1=ROW(),"",IF(ch_table[[#This Row],[Subject 1]]="House rose","", IF(INDEX(ch_table[[#All],[Time]],ROW()+1)="","",(IF(INDEX(ch_table[[#All],[Time]],ROW()+1)&lt;ch_table[[#This Row],[Time]],INDEX(ch_table[[#All],[Time]],ROW()+1)+1,INDEX(ch_table[[#All],[Time]],ROW()+1))-ch_table[[#This Row],[Time]]))))</f>
        <v/>
      </c>
      <c r="H37" s="4">
        <f>IF(ch_table[[#This Row],[Subject 1]]&lt;&gt;"House rose", "",SUMIF(ch_table[Day], ch_table[[#This Row],[Day]], ch_table[Duration]))</f>
        <v>0.41944444444444445</v>
      </c>
      <c r="I37" s="40">
        <f>SUM(INDEX(ch_table[Duration],1):ch_table[[#This Row],[Duration]])</f>
        <v>0.98402777777777795</v>
      </c>
      <c r="J37" s="4" cm="1">
        <f t="array" ref="J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7" s="4" t="str" cm="1">
        <f t="array" ref="K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7" s="4">
        <f>IF(ch_table[[#This Row],[Subject 1]]&lt;&gt;"House rose", "",SUMIF(ch_table[Day], ch_table[[#This Row],[Day]], ch_table[AAT]))</f>
        <v>0.10694444444444451</v>
      </c>
      <c r="M37" s="39">
        <f>SUM(INDEX(ch_table[AAT],1):ch_table[[#This Row],[AAT]])</f>
        <v>0.10694444444444451</v>
      </c>
    </row>
    <row r="38" spans="1:13" x14ac:dyDescent="0.35">
      <c r="A38" s="2">
        <v>6</v>
      </c>
      <c r="B38" s="3">
        <v>45491</v>
      </c>
      <c r="C38" s="4">
        <v>0.39583333333333331</v>
      </c>
      <c r="D38" s="8" t="s">
        <v>18</v>
      </c>
      <c r="G38" s="4" cm="1">
        <f t="array" ref="G3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8" s="4" t="str">
        <f>IF(ch_table[[#This Row],[Subject 1]]&lt;&gt;"House rose", "",SUMIF(ch_table[Day], ch_table[[#This Row],[Day]], ch_table[Duration]))</f>
        <v/>
      </c>
      <c r="I38" s="40">
        <f>SUM(INDEX(ch_table[Duration],1):ch_table[[#This Row],[Duration]])</f>
        <v>0.98680555555555571</v>
      </c>
      <c r="J38" s="4" cm="1">
        <f t="array" ref="J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8" s="4" t="str" cm="1">
        <f t="array" ref="K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8" s="4" t="str">
        <f>IF(ch_table[[#This Row],[Subject 1]]&lt;&gt;"House rose", "",SUMIF(ch_table[Day], ch_table[[#This Row],[Day]], ch_table[AAT]))</f>
        <v/>
      </c>
      <c r="M38" s="39">
        <f>SUM(INDEX(ch_table[AAT],1):ch_table[[#This Row],[AAT]])</f>
        <v>0.10694444444444451</v>
      </c>
    </row>
    <row r="39" spans="1:13" ht="43.5" x14ac:dyDescent="0.35">
      <c r="A39" s="2">
        <v>6</v>
      </c>
      <c r="B39" s="3">
        <v>45491</v>
      </c>
      <c r="C39" s="4">
        <v>0.39861111111111108</v>
      </c>
      <c r="D39" s="8" t="s">
        <v>32</v>
      </c>
      <c r="E39" s="9" t="s">
        <v>33</v>
      </c>
      <c r="G39" s="4" cm="1">
        <f t="array" ref="G39">IF(MIN(ROW(ch_table[[Day]:[AAT session total (cum.)]]))+ROWS(ch_table[[Day]:[AAT session total (cum.)]])-1=ROW(),"",IF(ch_table[[#This Row],[Subject 1]]="House rose","", IF(INDEX(ch_table[[#All],[Time]],ROW()+1)="","",(IF(INDEX(ch_table[[#All],[Time]],ROW()+1)&lt;ch_table[[#This Row],[Time]],INDEX(ch_table[[#All],[Time]],ROW()+1)+1,INDEX(ch_table[[#All],[Time]],ROW()+1))-ch_table[[#This Row],[Time]]))))</f>
        <v>1.1111111111111183E-2</v>
      </c>
      <c r="H39" s="4" t="str">
        <f>IF(ch_table[[#This Row],[Subject 1]]&lt;&gt;"House rose", "",SUMIF(ch_table[Day], ch_table[[#This Row],[Day]], ch_table[Duration]))</f>
        <v/>
      </c>
      <c r="I39" s="40">
        <f>SUM(INDEX(ch_table[Duration],1):ch_table[[#This Row],[Duration]])</f>
        <v>0.9979166666666669</v>
      </c>
      <c r="J39" s="4" cm="1">
        <f t="array" ref="J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9" s="4" t="str" cm="1">
        <f t="array" ref="K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9" s="4" t="str">
        <f>IF(ch_table[[#This Row],[Subject 1]]&lt;&gt;"House rose", "",SUMIF(ch_table[Day], ch_table[[#This Row],[Day]], ch_table[AAT]))</f>
        <v/>
      </c>
      <c r="M39" s="39">
        <f>SUM(INDEX(ch_table[AAT],1):ch_table[[#This Row],[AAT]])</f>
        <v>0.10694444444444451</v>
      </c>
    </row>
    <row r="40" spans="1:13" x14ac:dyDescent="0.35">
      <c r="A40" s="2">
        <v>6</v>
      </c>
      <c r="B40" s="3">
        <v>45491</v>
      </c>
      <c r="C40" s="4">
        <v>0.40972222222222227</v>
      </c>
      <c r="D40" s="8" t="s">
        <v>34</v>
      </c>
      <c r="E40" s="9" t="s">
        <v>35</v>
      </c>
      <c r="G40" s="4" cm="1">
        <f t="array" ref="G40">IF(MIN(ROW(ch_table[[Day]:[AAT session total (cum.)]]))+ROWS(ch_table[[Day]:[AAT session total (cum.)]])-1=ROW(),"",IF(ch_table[[#This Row],[Subject 1]]="House rose","", IF(INDEX(ch_table[[#All],[Time]],ROW()+1)="","",(IF(INDEX(ch_table[[#All],[Time]],ROW()+1)&lt;ch_table[[#This Row],[Time]],INDEX(ch_table[[#All],[Time]],ROW()+1)+1,INDEX(ch_table[[#All],[Time]],ROW()+1))-ch_table[[#This Row],[Time]]))))</f>
        <v>4.3749999999999956E-2</v>
      </c>
      <c r="H40" s="4" t="str">
        <f>IF(ch_table[[#This Row],[Subject 1]]&lt;&gt;"House rose", "",SUMIF(ch_table[Day], ch_table[[#This Row],[Day]], ch_table[Duration]))</f>
        <v/>
      </c>
      <c r="I40" s="40">
        <f>SUM(INDEX(ch_table[Duration],1):ch_table[[#This Row],[Duration]])</f>
        <v>1.041666666666667</v>
      </c>
      <c r="J40" s="4" cm="1">
        <f t="array" ref="J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0" s="4" t="str" cm="1">
        <f t="array" ref="K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0" s="4" t="str">
        <f>IF(ch_table[[#This Row],[Subject 1]]&lt;&gt;"House rose", "",SUMIF(ch_table[Day], ch_table[[#This Row],[Day]], ch_table[AAT]))</f>
        <v/>
      </c>
      <c r="M40" s="39">
        <f>SUM(INDEX(ch_table[AAT],1):ch_table[[#This Row],[AAT]])</f>
        <v>0.10694444444444451</v>
      </c>
    </row>
    <row r="41" spans="1:13" ht="29" x14ac:dyDescent="0.35">
      <c r="A41" s="2">
        <v>6</v>
      </c>
      <c r="B41" s="3">
        <v>45491</v>
      </c>
      <c r="C41" s="4">
        <v>0.45347222222222222</v>
      </c>
      <c r="D41" s="8" t="s">
        <v>36</v>
      </c>
      <c r="E41" s="9" t="s">
        <v>37</v>
      </c>
      <c r="G41" s="4" cm="1">
        <f t="array" ref="G41">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3.0555555555555558E-2</v>
      </c>
      <c r="H41" s="4" t="str">
        <f>IF(ch_table[[#This Row],[Subject 1]]&lt;&gt;"House rose", "",SUMIF(ch_table[Day], ch_table[[#This Row],[Day]], ch_table[Duration]))</f>
        <v/>
      </c>
      <c r="I41" s="40">
        <f>SUM(INDEX(ch_table[Duration],1):ch_table[[#This Row],[Duration]])</f>
        <v>1.0722222222222224</v>
      </c>
      <c r="J41" s="4" cm="1">
        <f t="array" ref="J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1" s="4" t="str" cm="1">
        <f t="array" ref="K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1" s="4" t="str">
        <f>IF(ch_table[[#This Row],[Subject 1]]&lt;&gt;"House rose", "",SUMIF(ch_table[Day], ch_table[[#This Row],[Day]], ch_table[AAT]))</f>
        <v/>
      </c>
      <c r="M41" s="39">
        <f>SUM(INDEX(ch_table[AAT],1):ch_table[[#This Row],[AAT]])</f>
        <v>0.10694444444444451</v>
      </c>
    </row>
    <row r="42" spans="1:13" ht="29" x14ac:dyDescent="0.35">
      <c r="A42" s="2">
        <v>6</v>
      </c>
      <c r="B42" s="3">
        <v>45491</v>
      </c>
      <c r="C42" s="4">
        <v>0.48402777777777778</v>
      </c>
      <c r="D42" s="8" t="s">
        <v>36</v>
      </c>
      <c r="E42" s="9" t="s">
        <v>38</v>
      </c>
      <c r="G42" s="4" cm="1">
        <f t="array" ref="G42">IF(MIN(ROW(ch_table[[Day]:[AAT session total (cum.)]]))+ROWS(ch_table[[Day]:[AAT session total (cum.)]])-1=ROW(),"",IF(ch_table[[#This Row],[Subject 1]]="House rose","", IF(INDEX(ch_table[[#All],[Time]],ROW()+1)="","",(IF(INDEX(ch_table[[#All],[Time]],ROW()+1)&lt;ch_table[[#This Row],[Time]],INDEX(ch_table[[#All],[Time]],ROW()+1)+1,INDEX(ch_table[[#All],[Time]],ROW()+1))-ch_table[[#This Row],[Time]]))))</f>
        <v>5.4861111111111083E-2</v>
      </c>
      <c r="H42" s="4" t="str">
        <f>IF(ch_table[[#This Row],[Subject 1]]&lt;&gt;"House rose", "",SUMIF(ch_table[Day], ch_table[[#This Row],[Day]], ch_table[Duration]))</f>
        <v/>
      </c>
      <c r="I42" s="40">
        <f>SUM(INDEX(ch_table[Duration],1):ch_table[[#This Row],[Duration]])</f>
        <v>1.1270833333333334</v>
      </c>
      <c r="J42" s="4" cm="1">
        <f t="array" ref="J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2" s="4" t="str" cm="1">
        <f t="array" ref="K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2" s="4" t="str">
        <f>IF(ch_table[[#This Row],[Subject 1]]&lt;&gt;"House rose", "",SUMIF(ch_table[Day], ch_table[[#This Row],[Day]], ch_table[AAT]))</f>
        <v/>
      </c>
      <c r="M42" s="39">
        <f>SUM(INDEX(ch_table[AAT],1):ch_table[[#This Row],[AAT]])</f>
        <v>0.10694444444444451</v>
      </c>
    </row>
    <row r="43" spans="1:13" ht="43.5" x14ac:dyDescent="0.35">
      <c r="A43" s="2">
        <v>6</v>
      </c>
      <c r="B43" s="3">
        <v>45491</v>
      </c>
      <c r="C43" s="4">
        <v>0.53888888888888886</v>
      </c>
      <c r="D43" s="8" t="s">
        <v>39</v>
      </c>
      <c r="E43" s="9" t="s">
        <v>40</v>
      </c>
      <c r="G43" s="4" cm="1">
        <f t="array" ref="G43">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43" s="4" t="str">
        <f>IF(ch_table[[#This Row],[Subject 1]]&lt;&gt;"House rose", "",SUMIF(ch_table[Day], ch_table[[#This Row],[Day]], ch_table[Duration]))</f>
        <v/>
      </c>
      <c r="I43" s="40">
        <f>SUM(INDEX(ch_table[Duration],1):ch_table[[#This Row],[Duration]])</f>
        <v>1.1284722222222223</v>
      </c>
      <c r="J43" s="4" cm="1">
        <f t="array" ref="J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3" s="4" t="str" cm="1">
        <f t="array" ref="K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3" s="4" t="str">
        <f>IF(ch_table[[#This Row],[Subject 1]]&lt;&gt;"House rose", "",SUMIF(ch_table[Day], ch_table[[#This Row],[Day]], ch_table[AAT]))</f>
        <v/>
      </c>
      <c r="M43" s="39">
        <f>SUM(INDEX(ch_table[AAT],1):ch_table[[#This Row],[AAT]])</f>
        <v>0.10694444444444451</v>
      </c>
    </row>
    <row r="44" spans="1:13" x14ac:dyDescent="0.35">
      <c r="A44" s="2">
        <v>6</v>
      </c>
      <c r="B44" s="3">
        <v>45491</v>
      </c>
      <c r="C44" s="4">
        <v>0.54027777777777775</v>
      </c>
      <c r="D44" s="8" t="s">
        <v>26</v>
      </c>
      <c r="E44" s="9" t="s">
        <v>41</v>
      </c>
      <c r="G44" s="4" cm="1">
        <f t="array" ref="G44">IF(MIN(ROW(ch_table[[Day]:[AAT session total (cum.)]]))+ROWS(ch_table[[Day]:[AAT session total (cum.)]])-1=ROW(),"",IF(ch_table[[#This Row],[Subject 1]]="House rose","", IF(INDEX(ch_table[[#All],[Time]],ROW()+1)="","",(IF(INDEX(ch_table[[#All],[Time]],ROW()+1)&lt;ch_table[[#This Row],[Time]],INDEX(ch_table[[#All],[Time]],ROW()+1)+1,INDEX(ch_table[[#All],[Time]],ROW()+1))-ch_table[[#This Row],[Time]]))))</f>
        <v>0.16805555555555562</v>
      </c>
      <c r="H44" s="4" t="str">
        <f>IF(ch_table[[#This Row],[Subject 1]]&lt;&gt;"House rose", "",SUMIF(ch_table[Day], ch_table[[#This Row],[Day]], ch_table[Duration]))</f>
        <v/>
      </c>
      <c r="I44" s="40">
        <f>SUM(INDEX(ch_table[Duration],1):ch_table[[#This Row],[Duration]])</f>
        <v>1.2965277777777779</v>
      </c>
      <c r="J44" s="4" cm="1">
        <f t="array" ref="J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4" s="4" t="str" cm="1">
        <f t="array" ref="K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4" s="4" t="str">
        <f>IF(ch_table[[#This Row],[Subject 1]]&lt;&gt;"House rose", "",SUMIF(ch_table[Day], ch_table[[#This Row],[Day]], ch_table[AAT]))</f>
        <v/>
      </c>
      <c r="M44" s="39">
        <f>SUM(INDEX(ch_table[AAT],1):ch_table[[#This Row],[AAT]])</f>
        <v>0.10694444444444451</v>
      </c>
    </row>
    <row r="45" spans="1:13" x14ac:dyDescent="0.35">
      <c r="A45" s="2">
        <v>6</v>
      </c>
      <c r="B45" s="3">
        <v>45491</v>
      </c>
      <c r="C45" s="4">
        <v>0.70833333333333337</v>
      </c>
      <c r="D45" s="8" t="s">
        <v>30</v>
      </c>
      <c r="E45" s="9" t="s">
        <v>42</v>
      </c>
      <c r="G45" s="4" cm="1">
        <f t="array" ref="G45">IF(MIN(ROW(ch_table[[Day]:[AAT session total (cum.)]]))+ROWS(ch_table[[Day]:[AAT session total (cum.)]])-1=ROW(),"",IF(ch_table[[#This Row],[Subject 1]]="House rose","", IF(INDEX(ch_table[[#All],[Time]],ROW()+1)="","",(IF(INDEX(ch_table[[#All],[Time]],ROW()+1)&lt;ch_table[[#This Row],[Time]],INDEX(ch_table[[#All],[Time]],ROW()+1)+1,INDEX(ch_table[[#All],[Time]],ROW()+1))-ch_table[[#This Row],[Time]]))))</f>
        <v>1.6666666666666607E-2</v>
      </c>
      <c r="H45" s="4" t="str">
        <f>IF(ch_table[[#This Row],[Subject 1]]&lt;&gt;"House rose", "",SUMIF(ch_table[Day], ch_table[[#This Row],[Day]], ch_table[Duration]))</f>
        <v/>
      </c>
      <c r="I45" s="40">
        <f>SUM(INDEX(ch_table[Duration],1):ch_table[[#This Row],[Duration]])</f>
        <v>1.3131944444444446</v>
      </c>
      <c r="J45" s="4" cm="1">
        <f t="array" ref="J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5" s="4" cm="1">
        <f t="array" ref="K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1.6666666666666607E-2</v>
      </c>
      <c r="L45" s="4" t="str">
        <f>IF(ch_table[[#This Row],[Subject 1]]&lt;&gt;"House rose", "",SUMIF(ch_table[Day], ch_table[[#This Row],[Day]], ch_table[AAT]))</f>
        <v/>
      </c>
      <c r="M45" s="39">
        <f>SUM(INDEX(ch_table[AAT],1):ch_table[[#This Row],[AAT]])</f>
        <v>0.12361111111111112</v>
      </c>
    </row>
    <row r="46" spans="1:13" x14ac:dyDescent="0.35">
      <c r="A46" s="2">
        <v>6</v>
      </c>
      <c r="B46" s="3">
        <v>45491</v>
      </c>
      <c r="C46" s="4">
        <v>0.72499999999999998</v>
      </c>
      <c r="D46" s="8" t="s">
        <v>17</v>
      </c>
      <c r="G46" s="4" t="str" cm="1">
        <f t="array" ref="G46">IF(MIN(ROW(ch_table[[Day]:[AAT session total (cum.)]]))+ROWS(ch_table[[Day]:[AAT session total (cum.)]])-1=ROW(),"",IF(ch_table[[#This Row],[Subject 1]]="House rose","", IF(INDEX(ch_table[[#All],[Time]],ROW()+1)="","",(IF(INDEX(ch_table[[#All],[Time]],ROW()+1)&lt;ch_table[[#This Row],[Time]],INDEX(ch_table[[#All],[Time]],ROW()+1)+1,INDEX(ch_table[[#All],[Time]],ROW()+1))-ch_table[[#This Row],[Time]]))))</f>
        <v/>
      </c>
      <c r="H46" s="4">
        <f>IF(ch_table[[#This Row],[Subject 1]]&lt;&gt;"House rose", "",SUMIF(ch_table[Day], ch_table[[#This Row],[Day]], ch_table[Duration]))</f>
        <v>0.32916666666666666</v>
      </c>
      <c r="I46" s="40">
        <f>SUM(INDEX(ch_table[Duration],1):ch_table[[#This Row],[Duration]])</f>
        <v>1.3131944444444446</v>
      </c>
      <c r="J46" s="4" cm="1">
        <f t="array" ref="J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6" s="4" t="str" cm="1">
        <f t="array" ref="K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6" s="4">
        <f>IF(ch_table[[#This Row],[Subject 1]]&lt;&gt;"House rose", "",SUMIF(ch_table[Day], ch_table[[#This Row],[Day]], ch_table[AAT]))</f>
        <v>1.6666666666666607E-2</v>
      </c>
      <c r="M46" s="39">
        <f>SUM(INDEX(ch_table[AAT],1):ch_table[[#This Row],[AAT]])</f>
        <v>0.12361111111111112</v>
      </c>
    </row>
    <row r="47" spans="1:13" x14ac:dyDescent="0.35">
      <c r="A47" s="2">
        <v>7</v>
      </c>
      <c r="B47" s="3">
        <v>45492</v>
      </c>
      <c r="C47" s="4">
        <v>0.39583333333333331</v>
      </c>
      <c r="D47" s="8" t="s">
        <v>18</v>
      </c>
      <c r="G47" s="4" cm="1">
        <f t="array" ref="G4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47" s="4" t="str">
        <f>IF(ch_table[[#This Row],[Subject 1]]&lt;&gt;"House rose", "",SUMIF(ch_table[Day], ch_table[[#This Row],[Day]], ch_table[Duration]))</f>
        <v/>
      </c>
      <c r="I47" s="40">
        <f>SUM(INDEX(ch_table[Duration],1):ch_table[[#This Row],[Duration]])</f>
        <v>1.3159722222222223</v>
      </c>
      <c r="J47" s="4" cm="1">
        <f t="array" ref="J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47" s="4" t="str" cm="1">
        <f t="array" ref="K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7" s="4" t="str">
        <f>IF(ch_table[[#This Row],[Subject 1]]&lt;&gt;"House rose", "",SUMIF(ch_table[Day], ch_table[[#This Row],[Day]], ch_table[AAT]))</f>
        <v/>
      </c>
      <c r="M47" s="39">
        <f>SUM(INDEX(ch_table[AAT],1):ch_table[[#This Row],[AAT]])</f>
        <v>0.12361111111111112</v>
      </c>
    </row>
    <row r="48" spans="1:13" ht="29" x14ac:dyDescent="0.35">
      <c r="A48" s="2">
        <v>7</v>
      </c>
      <c r="B48" s="3">
        <v>45492</v>
      </c>
      <c r="C48" s="4">
        <v>0.39861111111111108</v>
      </c>
      <c r="D48" s="8" t="s">
        <v>36</v>
      </c>
      <c r="E48" s="9" t="s">
        <v>43</v>
      </c>
      <c r="G48" s="4" cm="1">
        <f t="array" ref="G48">IF(MIN(ROW(ch_table[[Day]:[AAT session total (cum.)]]))+ROWS(ch_table[[Day]:[AAT session total (cum.)]])-1=ROW(),"",IF(ch_table[[#This Row],[Subject 1]]="House rose","", IF(INDEX(ch_table[[#All],[Time]],ROW()+1)="","",(IF(INDEX(ch_table[[#All],[Time]],ROW()+1)&lt;ch_table[[#This Row],[Time]],INDEX(ch_table[[#All],[Time]],ROW()+1)+1,INDEX(ch_table[[#All],[Time]],ROW()+1))-ch_table[[#This Row],[Time]]))))</f>
        <v>3.8888888888888917E-2</v>
      </c>
      <c r="H48" s="4" t="str">
        <f>IF(ch_table[[#This Row],[Subject 1]]&lt;&gt;"House rose", "",SUMIF(ch_table[Day], ch_table[[#This Row],[Day]], ch_table[Duration]))</f>
        <v/>
      </c>
      <c r="I48" s="40">
        <f>SUM(INDEX(ch_table[Duration],1):ch_table[[#This Row],[Duration]])</f>
        <v>1.3548611111111113</v>
      </c>
      <c r="J48" s="4" cm="1">
        <f t="array" ref="J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48" s="4" t="str" cm="1">
        <f t="array" ref="K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8" s="4" t="str">
        <f>IF(ch_table[[#This Row],[Subject 1]]&lt;&gt;"House rose", "",SUMIF(ch_table[Day], ch_table[[#This Row],[Day]], ch_table[AAT]))</f>
        <v/>
      </c>
      <c r="M48" s="39">
        <f>SUM(INDEX(ch_table[AAT],1):ch_table[[#This Row],[AAT]])</f>
        <v>0.12361111111111112</v>
      </c>
    </row>
    <row r="49" spans="1:13" ht="29" x14ac:dyDescent="0.35">
      <c r="A49" s="2">
        <v>7</v>
      </c>
      <c r="B49" s="3">
        <v>45492</v>
      </c>
      <c r="C49" s="4">
        <v>0.4375</v>
      </c>
      <c r="D49" s="8" t="s">
        <v>36</v>
      </c>
      <c r="E49" s="9" t="s">
        <v>44</v>
      </c>
      <c r="G49" s="4" cm="1">
        <f t="array" ref="G49">IF(MIN(ROW(ch_table[[Day]:[AAT session total (cum.)]]))+ROWS(ch_table[[Day]:[AAT session total (cum.)]])-1=ROW(),"",IF(ch_table[[#This Row],[Subject 1]]="House rose","", IF(INDEX(ch_table[[#All],[Time]],ROW()+1)="","",(IF(INDEX(ch_table[[#All],[Time]],ROW()+1)&lt;ch_table[[#This Row],[Time]],INDEX(ch_table[[#All],[Time]],ROW()+1)+1,INDEX(ch_table[[#All],[Time]],ROW()+1))-ch_table[[#This Row],[Time]]))))</f>
        <v>3.819444444444442E-2</v>
      </c>
      <c r="H49" s="4" t="str">
        <f>IF(ch_table[[#This Row],[Subject 1]]&lt;&gt;"House rose", "",SUMIF(ch_table[Day], ch_table[[#This Row],[Day]], ch_table[Duration]))</f>
        <v/>
      </c>
      <c r="I49" s="40">
        <f>SUM(INDEX(ch_table[Duration],1):ch_table[[#This Row],[Duration]])</f>
        <v>1.3930555555555557</v>
      </c>
      <c r="J49" s="4" cm="1">
        <f t="array" ref="J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49" s="4" t="str" cm="1">
        <f t="array" ref="K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9" s="4" t="str">
        <f>IF(ch_table[[#This Row],[Subject 1]]&lt;&gt;"House rose", "",SUMIF(ch_table[Day], ch_table[[#This Row],[Day]], ch_table[AAT]))</f>
        <v/>
      </c>
      <c r="M49" s="39">
        <f>SUM(INDEX(ch_table[AAT],1):ch_table[[#This Row],[AAT]])</f>
        <v>0.12361111111111112</v>
      </c>
    </row>
    <row r="50" spans="1:13" x14ac:dyDescent="0.35">
      <c r="A50" s="2">
        <v>7</v>
      </c>
      <c r="B50" s="3">
        <v>45492</v>
      </c>
      <c r="C50" s="4">
        <v>0.47569444444444442</v>
      </c>
      <c r="D50" s="8" t="s">
        <v>26</v>
      </c>
      <c r="E50" s="9" t="s">
        <v>45</v>
      </c>
      <c r="G50" s="4" cm="1">
        <f t="array" ref="G50">IF(MIN(ROW(ch_table[[Day]:[AAT session total (cum.)]]))+ROWS(ch_table[[Day]:[AAT session total (cum.)]])-1=ROW(),"",IF(ch_table[[#This Row],[Subject 1]]="House rose","", IF(INDEX(ch_table[[#All],[Time]],ROW()+1)="","",(IF(INDEX(ch_table[[#All],[Time]],ROW()+1)&lt;ch_table[[#This Row],[Time]],INDEX(ch_table[[#All],[Time]],ROW()+1)+1,INDEX(ch_table[[#All],[Time]],ROW()+1))-ch_table[[#This Row],[Time]]))))</f>
        <v>6.1805555555555558E-2</v>
      </c>
      <c r="H50" s="4" t="str">
        <f>IF(ch_table[[#This Row],[Subject 1]]&lt;&gt;"House rose", "",SUMIF(ch_table[Day], ch_table[[#This Row],[Day]], ch_table[Duration]))</f>
        <v/>
      </c>
      <c r="I50" s="40">
        <f>SUM(INDEX(ch_table[Duration],1):ch_table[[#This Row],[Duration]])</f>
        <v>1.4548611111111112</v>
      </c>
      <c r="J50" s="4" cm="1">
        <f t="array" ref="J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50" s="4" t="str" cm="1">
        <f t="array" ref="K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0" s="4" t="str">
        <f>IF(ch_table[[#This Row],[Subject 1]]&lt;&gt;"House rose", "",SUMIF(ch_table[Day], ch_table[[#This Row],[Day]], ch_table[AAT]))</f>
        <v/>
      </c>
      <c r="M50" s="39">
        <f>SUM(INDEX(ch_table[AAT],1):ch_table[[#This Row],[AAT]])</f>
        <v>0.12361111111111112</v>
      </c>
    </row>
    <row r="51" spans="1:13" x14ac:dyDescent="0.35">
      <c r="A51" s="2">
        <v>7</v>
      </c>
      <c r="B51" s="3">
        <v>45492</v>
      </c>
      <c r="C51" s="4">
        <v>0.53749999999999998</v>
      </c>
      <c r="D51" s="8" t="s">
        <v>28</v>
      </c>
      <c r="E51" s="9" t="s">
        <v>46</v>
      </c>
      <c r="F51" s="9" t="s">
        <v>22</v>
      </c>
      <c r="G51" s="4" cm="1">
        <f t="array" ref="G51">IF(MIN(ROW(ch_table[[Day]:[AAT session total (cum.)]]))+ROWS(ch_table[[Day]:[AAT session total (cum.)]])-1=ROW(),"",IF(ch_table[[#This Row],[Subject 1]]="House rose","", IF(INDEX(ch_table[[#All],[Time]],ROW()+1)="","",(IF(INDEX(ch_table[[#All],[Time]],ROW()+1)&lt;ch_table[[#This Row],[Time]],INDEX(ch_table[[#All],[Time]],ROW()+1)+1,INDEX(ch_table[[#All],[Time]],ROW()+1))-ch_table[[#This Row],[Time]]))))</f>
        <v>0</v>
      </c>
      <c r="H51" s="4" t="str">
        <f>IF(ch_table[[#This Row],[Subject 1]]&lt;&gt;"House rose", "",SUMIF(ch_table[Day], ch_table[[#This Row],[Day]], ch_table[Duration]))</f>
        <v/>
      </c>
      <c r="I51" s="40">
        <f>SUM(INDEX(ch_table[Duration],1):ch_table[[#This Row],[Duration]])</f>
        <v>1.4548611111111112</v>
      </c>
      <c r="J51" s="4" cm="1">
        <f t="array" ref="J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51" s="4" t="str" cm="1">
        <f t="array" ref="K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1" s="4" t="str">
        <f>IF(ch_table[[#This Row],[Subject 1]]&lt;&gt;"House rose", "",SUMIF(ch_table[Day], ch_table[[#This Row],[Day]], ch_table[AAT]))</f>
        <v/>
      </c>
      <c r="M51" s="39">
        <f>SUM(INDEX(ch_table[AAT],1):ch_table[[#This Row],[AAT]])</f>
        <v>0.12361111111111112</v>
      </c>
    </row>
    <row r="52" spans="1:13" x14ac:dyDescent="0.35">
      <c r="A52" s="2">
        <v>7</v>
      </c>
      <c r="B52" s="3">
        <v>45492</v>
      </c>
      <c r="C52" s="4">
        <v>0.53749999999999998</v>
      </c>
      <c r="D52" s="8" t="s">
        <v>26</v>
      </c>
      <c r="E52" s="9" t="s">
        <v>45</v>
      </c>
      <c r="G52" s="4" cm="1">
        <f t="array" ref="G52">IF(MIN(ROW(ch_table[[Day]:[AAT session total (cum.)]]))+ROWS(ch_table[[Day]:[AAT session total (cum.)]])-1=ROW(),"",IF(ch_table[[#This Row],[Subject 1]]="House rose","", IF(INDEX(ch_table[[#All],[Time]],ROW()+1)="","",(IF(INDEX(ch_table[[#All],[Time]],ROW()+1)&lt;ch_table[[#This Row],[Time]],INDEX(ch_table[[#All],[Time]],ROW()+1)+1,INDEX(ch_table[[#All],[Time]],ROW()+1))-ch_table[[#This Row],[Time]]))))</f>
        <v>6.6666666666666652E-2</v>
      </c>
      <c r="H52" s="4" t="str">
        <f>IF(ch_table[[#This Row],[Subject 1]]&lt;&gt;"House rose", "",SUMIF(ch_table[Day], ch_table[[#This Row],[Day]], ch_table[Duration]))</f>
        <v/>
      </c>
      <c r="I52" s="40">
        <f>SUM(INDEX(ch_table[Duration],1):ch_table[[#This Row],[Duration]])</f>
        <v>1.5215277777777778</v>
      </c>
      <c r="J52" s="4" cm="1">
        <f t="array" ref="J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52" s="4" t="str" cm="1">
        <f t="array" ref="K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2" s="4" t="str">
        <f>IF(ch_table[[#This Row],[Subject 1]]&lt;&gt;"House rose", "",SUMIF(ch_table[Day], ch_table[[#This Row],[Day]], ch_table[AAT]))</f>
        <v/>
      </c>
      <c r="M52" s="39">
        <f>SUM(INDEX(ch_table[AAT],1):ch_table[[#This Row],[AAT]])</f>
        <v>0.12361111111111112</v>
      </c>
    </row>
    <row r="53" spans="1:13" x14ac:dyDescent="0.35">
      <c r="A53" s="2">
        <v>7</v>
      </c>
      <c r="B53" s="3">
        <v>45492</v>
      </c>
      <c r="C53" s="4">
        <v>0.60416666666666663</v>
      </c>
      <c r="D53" s="8" t="s">
        <v>17</v>
      </c>
      <c r="G53" s="4" t="str" cm="1">
        <f t="array" ref="G53">IF(MIN(ROW(ch_table[[Day]:[AAT session total (cum.)]]))+ROWS(ch_table[[Day]:[AAT session total (cum.)]])-1=ROW(),"",IF(ch_table[[#This Row],[Subject 1]]="House rose","", IF(INDEX(ch_table[[#All],[Time]],ROW()+1)="","",(IF(INDEX(ch_table[[#All],[Time]],ROW()+1)&lt;ch_table[[#This Row],[Time]],INDEX(ch_table[[#All],[Time]],ROW()+1)+1,INDEX(ch_table[[#All],[Time]],ROW()+1))-ch_table[[#This Row],[Time]]))))</f>
        <v/>
      </c>
      <c r="H53" s="4">
        <f>IF(ch_table[[#This Row],[Subject 1]]&lt;&gt;"House rose", "",SUMIF(ch_table[Day], ch_table[[#This Row],[Day]], ch_table[Duration]))</f>
        <v>0.20833333333333331</v>
      </c>
      <c r="I53" s="40">
        <f>SUM(INDEX(ch_table[Duration],1):ch_table[[#This Row],[Duration]])</f>
        <v>1.5215277777777778</v>
      </c>
      <c r="J53" s="4" cm="1">
        <f t="array" ref="J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53" s="4" t="str" cm="1">
        <f t="array" ref="K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3" s="4">
        <f>IF(ch_table[[#This Row],[Subject 1]]&lt;&gt;"House rose", "",SUMIF(ch_table[Day], ch_table[[#This Row],[Day]], ch_table[AAT]))</f>
        <v>0</v>
      </c>
      <c r="M53" s="39">
        <f>SUM(INDEX(ch_table[AAT],1):ch_table[[#This Row],[AAT]])</f>
        <v>0.12361111111111112</v>
      </c>
    </row>
    <row r="54" spans="1:13" x14ac:dyDescent="0.35">
      <c r="A54" s="2">
        <v>8</v>
      </c>
      <c r="B54" s="3">
        <v>45495</v>
      </c>
      <c r="C54" s="4">
        <v>0.60416666666666663</v>
      </c>
      <c r="D54" s="8" t="s">
        <v>18</v>
      </c>
      <c r="G54" s="4" cm="1">
        <f t="array" ref="G5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54" s="4" t="str">
        <f>IF(ch_table[[#This Row],[Subject 1]]&lt;&gt;"House rose", "",SUMIF(ch_table[Day], ch_table[[#This Row],[Day]], ch_table[Duration]))</f>
        <v/>
      </c>
      <c r="I54" s="40">
        <f>SUM(INDEX(ch_table[Duration],1):ch_table[[#This Row],[Duration]])</f>
        <v>1.5243055555555556</v>
      </c>
      <c r="J54" s="4" cm="1">
        <f t="array" ref="J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4" s="4" t="str" cm="1">
        <f t="array" ref="K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4" s="4" t="str">
        <f>IF(ch_table[[#This Row],[Subject 1]]&lt;&gt;"House rose", "",SUMIF(ch_table[Day], ch_table[[#This Row],[Day]], ch_table[AAT]))</f>
        <v/>
      </c>
      <c r="M54" s="39">
        <f>SUM(INDEX(ch_table[AAT],1):ch_table[[#This Row],[AAT]])</f>
        <v>0.12361111111111112</v>
      </c>
    </row>
    <row r="55" spans="1:13" x14ac:dyDescent="0.35">
      <c r="A55" s="2">
        <v>8</v>
      </c>
      <c r="B55" s="3">
        <v>45495</v>
      </c>
      <c r="C55" s="4">
        <v>0.6069444444444444</v>
      </c>
      <c r="D55" s="8" t="s">
        <v>20</v>
      </c>
      <c r="E55" s="9" t="s">
        <v>47</v>
      </c>
      <c r="F55" s="9" t="s">
        <v>22</v>
      </c>
      <c r="G55" s="4" cm="1">
        <f t="array" ref="G55">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55" s="4" t="str">
        <f>IF(ch_table[[#This Row],[Subject 1]]&lt;&gt;"House rose", "",SUMIF(ch_table[Day], ch_table[[#This Row],[Day]], ch_table[Duration]))</f>
        <v/>
      </c>
      <c r="I55" s="40">
        <f>SUM(INDEX(ch_table[Duration],1):ch_table[[#This Row],[Duration]])</f>
        <v>1.5250000000000001</v>
      </c>
      <c r="J55" s="4" cm="1">
        <f t="array" ref="J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5" s="4" t="str" cm="1">
        <f t="array" ref="K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5" s="4" t="str">
        <f>IF(ch_table[[#This Row],[Subject 1]]&lt;&gt;"House rose", "",SUMIF(ch_table[Day], ch_table[[#This Row],[Day]], ch_table[AAT]))</f>
        <v/>
      </c>
      <c r="M55" s="39">
        <f>SUM(INDEX(ch_table[AAT],1):ch_table[[#This Row],[AAT]])</f>
        <v>0.12361111111111112</v>
      </c>
    </row>
    <row r="56" spans="1:13" ht="29" x14ac:dyDescent="0.35">
      <c r="A56" s="2">
        <v>8</v>
      </c>
      <c r="B56" s="3">
        <v>45495</v>
      </c>
      <c r="C56" s="4">
        <v>0.60763888888888895</v>
      </c>
      <c r="D56" s="8" t="s">
        <v>36</v>
      </c>
      <c r="E56" s="9" t="s">
        <v>48</v>
      </c>
      <c r="G56" s="4" cm="1">
        <f t="array" ref="G56">IF(MIN(ROW(ch_table[[Day]:[AAT session total (cum.)]]))+ROWS(ch_table[[Day]:[AAT session total (cum.)]])-1=ROW(),"",IF(ch_table[[#This Row],[Subject 1]]="House rose","", IF(INDEX(ch_table[[#All],[Time]],ROW()+1)="","",(IF(INDEX(ch_table[[#All],[Time]],ROW()+1)&lt;ch_table[[#This Row],[Time]],INDEX(ch_table[[#All],[Time]],ROW()+1)+1,INDEX(ch_table[[#All],[Time]],ROW()+1))-ch_table[[#This Row],[Time]]))))</f>
        <v>4.0277777777777746E-2</v>
      </c>
      <c r="H56" s="4" t="str">
        <f>IF(ch_table[[#This Row],[Subject 1]]&lt;&gt;"House rose", "",SUMIF(ch_table[Day], ch_table[[#This Row],[Day]], ch_table[Duration]))</f>
        <v/>
      </c>
      <c r="I56" s="40">
        <f>SUM(INDEX(ch_table[Duration],1):ch_table[[#This Row],[Duration]])</f>
        <v>1.5652777777777778</v>
      </c>
      <c r="J56" s="4" cm="1">
        <f t="array" ref="J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6" s="4" t="str" cm="1">
        <f t="array" ref="K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6" s="4" t="str">
        <f>IF(ch_table[[#This Row],[Subject 1]]&lt;&gt;"House rose", "",SUMIF(ch_table[Day], ch_table[[#This Row],[Day]], ch_table[AAT]))</f>
        <v/>
      </c>
      <c r="M56" s="39">
        <f>SUM(INDEX(ch_table[AAT],1):ch_table[[#This Row],[AAT]])</f>
        <v>0.12361111111111112</v>
      </c>
    </row>
    <row r="57" spans="1:13" ht="29" x14ac:dyDescent="0.35">
      <c r="A57" s="2">
        <v>8</v>
      </c>
      <c r="B57" s="3">
        <v>45495</v>
      </c>
      <c r="C57" s="4">
        <v>0.6479166666666667</v>
      </c>
      <c r="D57" s="8" t="s">
        <v>36</v>
      </c>
      <c r="E57" s="9" t="s">
        <v>49</v>
      </c>
      <c r="G57" s="4" cm="1">
        <f t="array" ref="G57">IF(MIN(ROW(ch_table[[Day]:[AAT session total (cum.)]]))+ROWS(ch_table[[Day]:[AAT session total (cum.)]])-1=ROW(),"",IF(ch_table[[#This Row],[Subject 1]]="House rose","", IF(INDEX(ch_table[[#All],[Time]],ROW()+1)="","",(IF(INDEX(ch_table[[#All],[Time]],ROW()+1)&lt;ch_table[[#This Row],[Time]],INDEX(ch_table[[#All],[Time]],ROW()+1)+1,INDEX(ch_table[[#All],[Time]],ROW()+1))-ch_table[[#This Row],[Time]]))))</f>
        <v>4.0972222222222299E-2</v>
      </c>
      <c r="H57" s="4" t="str">
        <f>IF(ch_table[[#This Row],[Subject 1]]&lt;&gt;"House rose", "",SUMIF(ch_table[Day], ch_table[[#This Row],[Day]], ch_table[Duration]))</f>
        <v/>
      </c>
      <c r="I57" s="40">
        <f>SUM(INDEX(ch_table[Duration],1):ch_table[[#This Row],[Duration]])</f>
        <v>1.6062500000000002</v>
      </c>
      <c r="J57" s="4" cm="1">
        <f t="array" ref="J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7" s="4" t="str" cm="1">
        <f t="array" ref="K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7" s="4" t="str">
        <f>IF(ch_table[[#This Row],[Subject 1]]&lt;&gt;"House rose", "",SUMIF(ch_table[Day], ch_table[[#This Row],[Day]], ch_table[AAT]))</f>
        <v/>
      </c>
      <c r="M57" s="39">
        <f>SUM(INDEX(ch_table[AAT],1):ch_table[[#This Row],[AAT]])</f>
        <v>0.12361111111111112</v>
      </c>
    </row>
    <row r="58" spans="1:13" x14ac:dyDescent="0.35">
      <c r="A58" s="2">
        <v>8</v>
      </c>
      <c r="B58" s="3">
        <v>45495</v>
      </c>
      <c r="C58" s="4">
        <v>0.68888888888888899</v>
      </c>
      <c r="D58" s="8" t="s">
        <v>36</v>
      </c>
      <c r="E58" s="9" t="s">
        <v>50</v>
      </c>
      <c r="G58" s="4" cm="1">
        <f t="array" ref="G58">IF(MIN(ROW(ch_table[[Day]:[AAT session total (cum.)]]))+ROWS(ch_table[[Day]:[AAT session total (cum.)]])-1=ROW(),"",IF(ch_table[[#This Row],[Subject 1]]="House rose","", IF(INDEX(ch_table[[#All],[Time]],ROW()+1)="","",(IF(INDEX(ch_table[[#All],[Time]],ROW()+1)&lt;ch_table[[#This Row],[Time]],INDEX(ch_table[[#All],[Time]],ROW()+1)+1,INDEX(ch_table[[#All],[Time]],ROW()+1))-ch_table[[#This Row],[Time]]))))</f>
        <v>1.805555555555538E-2</v>
      </c>
      <c r="H58" s="4" t="str">
        <f>IF(ch_table[[#This Row],[Subject 1]]&lt;&gt;"House rose", "",SUMIF(ch_table[Day], ch_table[[#This Row],[Day]], ch_table[Duration]))</f>
        <v/>
      </c>
      <c r="I58" s="40">
        <f>SUM(INDEX(ch_table[Duration],1):ch_table[[#This Row],[Duration]])</f>
        <v>1.6243055555555554</v>
      </c>
      <c r="J58" s="4" cm="1">
        <f t="array" ref="J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8" s="4" t="str" cm="1">
        <f t="array" ref="K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8" s="4" t="str">
        <f>IF(ch_table[[#This Row],[Subject 1]]&lt;&gt;"House rose", "",SUMIF(ch_table[Day], ch_table[[#This Row],[Day]], ch_table[AAT]))</f>
        <v/>
      </c>
      <c r="M58" s="39">
        <f>SUM(INDEX(ch_table[AAT],1):ch_table[[#This Row],[AAT]])</f>
        <v>0.12361111111111112</v>
      </c>
    </row>
    <row r="59" spans="1:13" x14ac:dyDescent="0.35">
      <c r="A59" s="2">
        <v>8</v>
      </c>
      <c r="B59" s="3">
        <v>45495</v>
      </c>
      <c r="C59" s="4">
        <v>0.70694444444444438</v>
      </c>
      <c r="D59" s="8" t="s">
        <v>26</v>
      </c>
      <c r="E59" s="9" t="s">
        <v>51</v>
      </c>
      <c r="G59" s="4" cm="1">
        <f t="array" ref="G59">IF(MIN(ROW(ch_table[[Day]:[AAT session total (cum.)]]))+ROWS(ch_table[[Day]:[AAT session total (cum.)]])-1=ROW(),"",IF(ch_table[[#This Row],[Subject 1]]="House rose","", IF(INDEX(ch_table[[#All],[Time]],ROW()+1)="","",(IF(INDEX(ch_table[[#All],[Time]],ROW()+1)&lt;ch_table[[#This Row],[Time]],INDEX(ch_table[[#All],[Time]],ROW()+1)+1,INDEX(ch_table[[#All],[Time]],ROW()+1))-ch_table[[#This Row],[Time]]))))</f>
        <v>3.6805555555555647E-2</v>
      </c>
      <c r="H59" s="4" t="str">
        <f>IF(ch_table[[#This Row],[Subject 1]]&lt;&gt;"House rose", "",SUMIF(ch_table[Day], ch_table[[#This Row],[Day]], ch_table[Duration]))</f>
        <v/>
      </c>
      <c r="I59" s="40">
        <f>SUM(INDEX(ch_table[Duration],1):ch_table[[#This Row],[Duration]])</f>
        <v>1.661111111111111</v>
      </c>
      <c r="J59" s="4" cm="1">
        <f t="array" ref="J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9" s="4" t="str" cm="1">
        <f t="array" ref="K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9" s="4" t="str">
        <f>IF(ch_table[[#This Row],[Subject 1]]&lt;&gt;"House rose", "",SUMIF(ch_table[Day], ch_table[[#This Row],[Day]], ch_table[AAT]))</f>
        <v/>
      </c>
      <c r="M59" s="39">
        <f>SUM(INDEX(ch_table[AAT],1):ch_table[[#This Row],[AAT]])</f>
        <v>0.12361111111111112</v>
      </c>
    </row>
    <row r="60" spans="1:13" x14ac:dyDescent="0.35">
      <c r="A60" s="2">
        <v>8</v>
      </c>
      <c r="B60" s="3">
        <v>45495</v>
      </c>
      <c r="C60" s="4">
        <v>0.74375000000000002</v>
      </c>
      <c r="D60" s="8" t="s">
        <v>28</v>
      </c>
      <c r="E60" s="9" t="s">
        <v>52</v>
      </c>
      <c r="F60" s="9" t="s">
        <v>22</v>
      </c>
      <c r="G60" s="4" cm="1">
        <f t="array" ref="G60">IF(MIN(ROW(ch_table[[Day]:[AAT session total (cum.)]]))+ROWS(ch_table[[Day]:[AAT session total (cum.)]])-1=ROW(),"",IF(ch_table[[#This Row],[Subject 1]]="House rose","", IF(INDEX(ch_table[[#All],[Time]],ROW()+1)="","",(IF(INDEX(ch_table[[#All],[Time]],ROW()+1)&lt;ch_table[[#This Row],[Time]],INDEX(ch_table[[#All],[Time]],ROW()+1)+1,INDEX(ch_table[[#All],[Time]],ROW()+1))-ch_table[[#This Row],[Time]]))))</f>
        <v>0</v>
      </c>
      <c r="H60" s="4" t="str">
        <f>IF(ch_table[[#This Row],[Subject 1]]&lt;&gt;"House rose", "",SUMIF(ch_table[Day], ch_table[[#This Row],[Day]], ch_table[Duration]))</f>
        <v/>
      </c>
      <c r="I60" s="40">
        <f>SUM(INDEX(ch_table[Duration],1):ch_table[[#This Row],[Duration]])</f>
        <v>1.661111111111111</v>
      </c>
      <c r="J60" s="4" cm="1">
        <f t="array" ref="J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0" s="4" t="str" cm="1">
        <f t="array" ref="K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0" s="4" t="str">
        <f>IF(ch_table[[#This Row],[Subject 1]]&lt;&gt;"House rose", "",SUMIF(ch_table[Day], ch_table[[#This Row],[Day]], ch_table[AAT]))</f>
        <v/>
      </c>
      <c r="M60" s="39">
        <f>SUM(INDEX(ch_table[AAT],1):ch_table[[#This Row],[AAT]])</f>
        <v>0.12361111111111112</v>
      </c>
    </row>
    <row r="61" spans="1:13" x14ac:dyDescent="0.35">
      <c r="A61" s="2">
        <v>8</v>
      </c>
      <c r="B61" s="3">
        <v>45495</v>
      </c>
      <c r="C61" s="4">
        <v>0.74375000000000002</v>
      </c>
      <c r="D61" s="8" t="s">
        <v>26</v>
      </c>
      <c r="E61" s="9" t="s">
        <v>51</v>
      </c>
      <c r="F61" s="9" t="s">
        <v>53</v>
      </c>
      <c r="G61" s="4" cm="1">
        <f t="array" ref="G61">IF(MIN(ROW(ch_table[[Day]:[AAT session total (cum.)]]))+ROWS(ch_table[[Day]:[AAT session total (cum.)]])-1=ROW(),"",IF(ch_table[[#This Row],[Subject 1]]="House rose","", IF(INDEX(ch_table[[#All],[Time]],ROW()+1)="","",(IF(INDEX(ch_table[[#All],[Time]],ROW()+1)&lt;ch_table[[#This Row],[Time]],INDEX(ch_table[[#All],[Time]],ROW()+1)+1,INDEX(ch_table[[#All],[Time]],ROW()+1))-ch_table[[#This Row],[Time]]))))</f>
        <v>0.18611111111111112</v>
      </c>
      <c r="H61" s="4" t="str">
        <f>IF(ch_table[[#This Row],[Subject 1]]&lt;&gt;"House rose", "",SUMIF(ch_table[Day], ch_table[[#This Row],[Day]], ch_table[Duration]))</f>
        <v/>
      </c>
      <c r="I61" s="40">
        <f>SUM(INDEX(ch_table[Duration],1):ch_table[[#This Row],[Duration]])</f>
        <v>1.8472222222222221</v>
      </c>
      <c r="J61" s="4" cm="1">
        <f t="array" ref="J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1" s="4" cm="1">
        <f t="array" ref="K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1.3194444444444509E-2</v>
      </c>
      <c r="L61" s="4" t="str">
        <f>IF(ch_table[[#This Row],[Subject 1]]&lt;&gt;"House rose", "",SUMIF(ch_table[Day], ch_table[[#This Row],[Day]], ch_table[AAT]))</f>
        <v/>
      </c>
      <c r="M61" s="39">
        <f>SUM(INDEX(ch_table[AAT],1):ch_table[[#This Row],[AAT]])</f>
        <v>0.13680555555555562</v>
      </c>
    </row>
    <row r="62" spans="1:13" x14ac:dyDescent="0.35">
      <c r="A62" s="2">
        <v>8</v>
      </c>
      <c r="B62" s="3">
        <v>45495</v>
      </c>
      <c r="C62" s="4">
        <v>0.92986111111111114</v>
      </c>
      <c r="D62" s="8" t="s">
        <v>54</v>
      </c>
      <c r="E62" s="9" t="s">
        <v>55</v>
      </c>
      <c r="G62" s="4" cm="1">
        <f t="array" ref="G62">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62" s="4" t="str">
        <f>IF(ch_table[[#This Row],[Subject 1]]&lt;&gt;"House rose", "",SUMIF(ch_table[Day], ch_table[[#This Row],[Day]], ch_table[Duration]))</f>
        <v/>
      </c>
      <c r="I62" s="40">
        <f>SUM(INDEX(ch_table[Duration],1):ch_table[[#This Row],[Duration]])</f>
        <v>1.8479166666666664</v>
      </c>
      <c r="J62" s="4" cm="1">
        <f t="array" ref="J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2" s="4" cm="1">
        <f t="array" ref="K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6.9444444444433095E-4</v>
      </c>
      <c r="L62" s="4" t="str">
        <f>IF(ch_table[[#This Row],[Subject 1]]&lt;&gt;"House rose", "",SUMIF(ch_table[Day], ch_table[[#This Row],[Day]], ch_table[AAT]))</f>
        <v/>
      </c>
      <c r="M62" s="39">
        <f>SUM(INDEX(ch_table[AAT],1):ch_table[[#This Row],[AAT]])</f>
        <v>0.13749999999999996</v>
      </c>
    </row>
    <row r="63" spans="1:13" x14ac:dyDescent="0.35">
      <c r="A63" s="2">
        <v>8</v>
      </c>
      <c r="B63" s="3">
        <v>45495</v>
      </c>
      <c r="C63" s="4">
        <v>0.93055555555555547</v>
      </c>
      <c r="D63" s="8" t="s">
        <v>30</v>
      </c>
      <c r="E63" s="9" t="s">
        <v>56</v>
      </c>
      <c r="G63" s="4" cm="1">
        <f t="array" ref="G63">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63" s="4" t="str">
        <f>IF(ch_table[[#This Row],[Subject 1]]&lt;&gt;"House rose", "",SUMIF(ch_table[Day], ch_table[[#This Row],[Day]], ch_table[Duration]))</f>
        <v/>
      </c>
      <c r="I63" s="40">
        <f>SUM(INDEX(ch_table[Duration],1):ch_table[[#This Row],[Duration]])</f>
        <v>1.8687499999999999</v>
      </c>
      <c r="J63" s="4" cm="1">
        <f t="array" ref="J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3" s="4" cm="1">
        <f t="array" ref="K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2.083333333333337E-2</v>
      </c>
      <c r="L63" s="4" t="str">
        <f>IF(ch_table[[#This Row],[Subject 1]]&lt;&gt;"House rose", "",SUMIF(ch_table[Day], ch_table[[#This Row],[Day]], ch_table[AAT]))</f>
        <v/>
      </c>
      <c r="M63" s="39">
        <f>SUM(INDEX(ch_table[AAT],1):ch_table[[#This Row],[AAT]])</f>
        <v>0.15833333333333333</v>
      </c>
    </row>
    <row r="64" spans="1:13" x14ac:dyDescent="0.35">
      <c r="A64" s="2">
        <v>8</v>
      </c>
      <c r="B64" s="3">
        <v>45495</v>
      </c>
      <c r="C64" s="4">
        <v>0.95138888888888884</v>
      </c>
      <c r="D64" s="8" t="s">
        <v>17</v>
      </c>
      <c r="G64" s="4" t="str" cm="1">
        <f t="array" ref="G64">IF(MIN(ROW(ch_table[[Day]:[AAT session total (cum.)]]))+ROWS(ch_table[[Day]:[AAT session total (cum.)]])-1=ROW(),"",IF(ch_table[[#This Row],[Subject 1]]="House rose","", IF(INDEX(ch_table[[#All],[Time]],ROW()+1)="","",(IF(INDEX(ch_table[[#All],[Time]],ROW()+1)&lt;ch_table[[#This Row],[Time]],INDEX(ch_table[[#All],[Time]],ROW()+1)+1,INDEX(ch_table[[#All],[Time]],ROW()+1))-ch_table[[#This Row],[Time]]))))</f>
        <v/>
      </c>
      <c r="H64" s="4">
        <f>IF(ch_table[[#This Row],[Subject 1]]&lt;&gt;"House rose", "",SUMIF(ch_table[Day], ch_table[[#This Row],[Day]], ch_table[Duration]))</f>
        <v>0.34722222222222221</v>
      </c>
      <c r="I64" s="40">
        <f>SUM(INDEX(ch_table[Duration],1):ch_table[[#This Row],[Duration]])</f>
        <v>1.8687499999999999</v>
      </c>
      <c r="J64" s="4" cm="1">
        <f t="array" ref="J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4" s="4" t="str" cm="1">
        <f t="array" ref="K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4" s="4">
        <f>IF(ch_table[[#This Row],[Subject 1]]&lt;&gt;"House rose", "",SUMIF(ch_table[Day], ch_table[[#This Row],[Day]], ch_table[AAT]))</f>
        <v>3.472222222222221E-2</v>
      </c>
      <c r="M64" s="39">
        <f>SUM(INDEX(ch_table[AAT],1):ch_table[[#This Row],[AAT]])</f>
        <v>0.15833333333333333</v>
      </c>
    </row>
    <row r="65" spans="1:13" x14ac:dyDescent="0.35">
      <c r="A65" s="2">
        <v>9</v>
      </c>
      <c r="B65" s="3">
        <v>45496</v>
      </c>
      <c r="C65" s="4">
        <v>0.47916666666666669</v>
      </c>
      <c r="D65" s="8" t="s">
        <v>18</v>
      </c>
      <c r="G65" s="4" cm="1">
        <f t="array" ref="G65">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65" s="4" t="str">
        <f>IF(ch_table[[#This Row],[Subject 1]]&lt;&gt;"House rose", "",SUMIF(ch_table[Day], ch_table[[#This Row],[Day]], ch_table[Duration]))</f>
        <v/>
      </c>
      <c r="I65" s="40">
        <f>SUM(INDEX(ch_table[Duration],1):ch_table[[#This Row],[Duration]])</f>
        <v>1.8708333333333331</v>
      </c>
      <c r="J65" s="4" cm="1">
        <f t="array" ref="J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5" s="4" t="str" cm="1">
        <f t="array" ref="K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5" s="4" t="str">
        <f>IF(ch_table[[#This Row],[Subject 1]]&lt;&gt;"House rose", "",SUMIF(ch_table[Day], ch_table[[#This Row],[Day]], ch_table[AAT]))</f>
        <v/>
      </c>
      <c r="M65" s="39">
        <f>SUM(INDEX(ch_table[AAT],1):ch_table[[#This Row],[AAT]])</f>
        <v>0.15833333333333333</v>
      </c>
    </row>
    <row r="66" spans="1:13" x14ac:dyDescent="0.35">
      <c r="A66" s="2">
        <v>9</v>
      </c>
      <c r="B66" s="3">
        <v>45496</v>
      </c>
      <c r="C66" s="4">
        <v>0.48125000000000001</v>
      </c>
      <c r="D66" s="8" t="s">
        <v>20</v>
      </c>
      <c r="E66" s="9" t="s">
        <v>57</v>
      </c>
      <c r="F66" s="9" t="s">
        <v>22</v>
      </c>
      <c r="G66" s="4" cm="1">
        <f t="array" ref="G66">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66" s="4" t="str">
        <f>IF(ch_table[[#This Row],[Subject 1]]&lt;&gt;"House rose", "",SUMIF(ch_table[Day], ch_table[[#This Row],[Day]], ch_table[Duration]))</f>
        <v/>
      </c>
      <c r="I66" s="40">
        <f>SUM(INDEX(ch_table[Duration],1):ch_table[[#This Row],[Duration]])</f>
        <v>1.8715277777777777</v>
      </c>
      <c r="J66" s="4" cm="1">
        <f t="array" ref="J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6" s="4" t="str" cm="1">
        <f t="array" ref="K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6" s="4" t="str">
        <f>IF(ch_table[[#This Row],[Subject 1]]&lt;&gt;"House rose", "",SUMIF(ch_table[Day], ch_table[[#This Row],[Day]], ch_table[AAT]))</f>
        <v/>
      </c>
      <c r="M66" s="39">
        <f>SUM(INDEX(ch_table[AAT],1):ch_table[[#This Row],[AAT]])</f>
        <v>0.15833333333333333</v>
      </c>
    </row>
    <row r="67" spans="1:13" x14ac:dyDescent="0.35">
      <c r="A67" s="2">
        <v>9</v>
      </c>
      <c r="B67" s="3">
        <v>45496</v>
      </c>
      <c r="C67" s="4">
        <v>0.48194444444444445</v>
      </c>
      <c r="D67" s="8" t="s">
        <v>58</v>
      </c>
      <c r="E67" s="9" t="s">
        <v>59</v>
      </c>
      <c r="G67" s="4" cm="1">
        <f t="array" ref="G67">IF(MIN(ROW(ch_table[[Day]:[AAT session total (cum.)]]))+ROWS(ch_table[[Day]:[AAT session total (cum.)]])-1=ROW(),"",IF(ch_table[[#This Row],[Subject 1]]="House rose","", IF(INDEX(ch_table[[#All],[Time]],ROW()+1)="","",(IF(INDEX(ch_table[[#All],[Time]],ROW()+1)&lt;ch_table[[#This Row],[Time]],INDEX(ch_table[[#All],[Time]],ROW()+1)+1,INDEX(ch_table[[#All],[Time]],ROW()+1))-ch_table[[#This Row],[Time]]))))</f>
        <v>3.2638888888888828E-2</v>
      </c>
      <c r="H67" s="4" t="str">
        <f>IF(ch_table[[#This Row],[Subject 1]]&lt;&gt;"House rose", "",SUMIF(ch_table[Day], ch_table[[#This Row],[Day]], ch_table[Duration]))</f>
        <v/>
      </c>
      <c r="I67" s="40">
        <f>SUM(INDEX(ch_table[Duration],1):ch_table[[#This Row],[Duration]])</f>
        <v>1.9041666666666666</v>
      </c>
      <c r="J67" s="4" cm="1">
        <f t="array" ref="J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7" s="4" t="str" cm="1">
        <f t="array" ref="K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7" s="4" t="str">
        <f>IF(ch_table[[#This Row],[Subject 1]]&lt;&gt;"House rose", "",SUMIF(ch_table[Day], ch_table[[#This Row],[Day]], ch_table[AAT]))</f>
        <v/>
      </c>
      <c r="M67" s="39">
        <f>SUM(INDEX(ch_table[AAT],1):ch_table[[#This Row],[AAT]])</f>
        <v>0.15833333333333333</v>
      </c>
    </row>
    <row r="68" spans="1:13" x14ac:dyDescent="0.35">
      <c r="A68" s="2">
        <v>9</v>
      </c>
      <c r="B68" s="3">
        <v>45496</v>
      </c>
      <c r="C68" s="4">
        <v>0.51458333333333328</v>
      </c>
      <c r="D68" s="8" t="s">
        <v>60</v>
      </c>
      <c r="E68" s="9" t="s">
        <v>59</v>
      </c>
      <c r="G68" s="4" cm="1">
        <f t="array" ref="G68">IF(MIN(ROW(ch_table[[Day]:[AAT session total (cum.)]]))+ROWS(ch_table[[Day]:[AAT session total (cum.)]])-1=ROW(),"",IF(ch_table[[#This Row],[Subject 1]]="House rose","", IF(INDEX(ch_table[[#All],[Time]],ROW()+1)="","",(IF(INDEX(ch_table[[#All],[Time]],ROW()+1)&lt;ch_table[[#This Row],[Time]],INDEX(ch_table[[#All],[Time]],ROW()+1)+1,INDEX(ch_table[[#All],[Time]],ROW()+1))-ch_table[[#This Row],[Time]]))))</f>
        <v>1.1805555555555625E-2</v>
      </c>
      <c r="H68" s="4" t="str">
        <f>IF(ch_table[[#This Row],[Subject 1]]&lt;&gt;"House rose", "",SUMIF(ch_table[Day], ch_table[[#This Row],[Day]], ch_table[Duration]))</f>
        <v/>
      </c>
      <c r="I68" s="40">
        <f>SUM(INDEX(ch_table[Duration],1):ch_table[[#This Row],[Duration]])</f>
        <v>1.9159722222222222</v>
      </c>
      <c r="J68" s="4" cm="1">
        <f t="array" ref="J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8" s="4" t="str" cm="1">
        <f t="array" ref="K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8" s="4" t="str">
        <f>IF(ch_table[[#This Row],[Subject 1]]&lt;&gt;"House rose", "",SUMIF(ch_table[Day], ch_table[[#This Row],[Day]], ch_table[AAT]))</f>
        <v/>
      </c>
      <c r="M68" s="39">
        <f>SUM(INDEX(ch_table[AAT],1):ch_table[[#This Row],[AAT]])</f>
        <v>0.15833333333333333</v>
      </c>
    </row>
    <row r="69" spans="1:13" x14ac:dyDescent="0.35">
      <c r="A69" s="2">
        <v>9</v>
      </c>
      <c r="B69" s="3">
        <v>45496</v>
      </c>
      <c r="C69" s="4">
        <v>0.52638888888888891</v>
      </c>
      <c r="D69" s="8" t="s">
        <v>26</v>
      </c>
      <c r="E69" s="9" t="s">
        <v>61</v>
      </c>
      <c r="G69" s="4" cm="1">
        <f t="array" ref="G69">IF(MIN(ROW(ch_table[[Day]:[AAT session total (cum.)]]))+ROWS(ch_table[[Day]:[AAT session total (cum.)]])-1=ROW(),"",IF(ch_table[[#This Row],[Subject 1]]="House rose","", IF(INDEX(ch_table[[#All],[Time]],ROW()+1)="","",(IF(INDEX(ch_table[[#All],[Time]],ROW()+1)&lt;ch_table[[#This Row],[Time]],INDEX(ch_table[[#All],[Time]],ROW()+1)+1,INDEX(ch_table[[#All],[Time]],ROW()+1))-ch_table[[#This Row],[Time]]))))</f>
        <v>0.12013888888888891</v>
      </c>
      <c r="H69" s="4" t="str">
        <f>IF(ch_table[[#This Row],[Subject 1]]&lt;&gt;"House rose", "",SUMIF(ch_table[Day], ch_table[[#This Row],[Day]], ch_table[Duration]))</f>
        <v/>
      </c>
      <c r="I69" s="40">
        <f>SUM(INDEX(ch_table[Duration],1):ch_table[[#This Row],[Duration]])</f>
        <v>2.036111111111111</v>
      </c>
      <c r="J69" s="4" cm="1">
        <f t="array" ref="J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9" s="4" t="str" cm="1">
        <f t="array" ref="K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9" s="4" t="str">
        <f>IF(ch_table[[#This Row],[Subject 1]]&lt;&gt;"House rose", "",SUMIF(ch_table[Day], ch_table[[#This Row],[Day]], ch_table[AAT]))</f>
        <v/>
      </c>
      <c r="M69" s="39">
        <f>SUM(INDEX(ch_table[AAT],1):ch_table[[#This Row],[AAT]])</f>
        <v>0.15833333333333333</v>
      </c>
    </row>
    <row r="70" spans="1:13" x14ac:dyDescent="0.35">
      <c r="A70" s="2">
        <v>9</v>
      </c>
      <c r="B70" s="3">
        <v>45496</v>
      </c>
      <c r="C70" s="4">
        <v>0.64652777777777781</v>
      </c>
      <c r="D70" s="8" t="s">
        <v>28</v>
      </c>
      <c r="E70" s="9" t="s">
        <v>62</v>
      </c>
      <c r="F70" s="9" t="s">
        <v>22</v>
      </c>
      <c r="G70" s="4" cm="1">
        <f t="array" ref="G70">IF(MIN(ROW(ch_table[[Day]:[AAT session total (cum.)]]))+ROWS(ch_table[[Day]:[AAT session total (cum.)]])-1=ROW(),"",IF(ch_table[[#This Row],[Subject 1]]="House rose","", IF(INDEX(ch_table[[#All],[Time]],ROW()+1)="","",(IF(INDEX(ch_table[[#All],[Time]],ROW()+1)&lt;ch_table[[#This Row],[Time]],INDEX(ch_table[[#All],[Time]],ROW()+1)+1,INDEX(ch_table[[#All],[Time]],ROW()+1))-ch_table[[#This Row],[Time]]))))</f>
        <v>0</v>
      </c>
      <c r="H70" s="4" t="str">
        <f>IF(ch_table[[#This Row],[Subject 1]]&lt;&gt;"House rose", "",SUMIF(ch_table[Day], ch_table[[#This Row],[Day]], ch_table[Duration]))</f>
        <v/>
      </c>
      <c r="I70" s="40">
        <f>SUM(INDEX(ch_table[Duration],1):ch_table[[#This Row],[Duration]])</f>
        <v>2.036111111111111</v>
      </c>
      <c r="J70" s="4" cm="1">
        <f t="array" ref="J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0" s="4" t="str" cm="1">
        <f t="array" ref="K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0" s="4" t="str">
        <f>IF(ch_table[[#This Row],[Subject 1]]&lt;&gt;"House rose", "",SUMIF(ch_table[Day], ch_table[[#This Row],[Day]], ch_table[AAT]))</f>
        <v/>
      </c>
      <c r="M70" s="39">
        <f>SUM(INDEX(ch_table[AAT],1):ch_table[[#This Row],[AAT]])</f>
        <v>0.15833333333333333</v>
      </c>
    </row>
    <row r="71" spans="1:13" x14ac:dyDescent="0.35">
      <c r="A71" s="2">
        <v>9</v>
      </c>
      <c r="B71" s="3">
        <v>45496</v>
      </c>
      <c r="C71" s="4">
        <v>0.64652777777777781</v>
      </c>
      <c r="D71" s="8" t="s">
        <v>26</v>
      </c>
      <c r="E71" s="9" t="s">
        <v>61</v>
      </c>
      <c r="F71" s="9" t="s">
        <v>53</v>
      </c>
      <c r="G71" s="4" cm="1">
        <f t="array" ref="G71">IF(MIN(ROW(ch_table[[Day]:[AAT session total (cum.)]]))+ROWS(ch_table[[Day]:[AAT session total (cum.)]])-1=ROW(),"",IF(ch_table[[#This Row],[Subject 1]]="House rose","", IF(INDEX(ch_table[[#All],[Time]],ROW()+1)="","",(IF(INDEX(ch_table[[#All],[Time]],ROW()+1)&lt;ch_table[[#This Row],[Time]],INDEX(ch_table[[#All],[Time]],ROW()+1)+1,INDEX(ch_table[[#All],[Time]],ROW()+1))-ch_table[[#This Row],[Time]]))))</f>
        <v>0.17777777777777781</v>
      </c>
      <c r="H71" s="4" t="str">
        <f>IF(ch_table[[#This Row],[Subject 1]]&lt;&gt;"House rose", "",SUMIF(ch_table[Day], ch_table[[#This Row],[Day]], ch_table[Duration]))</f>
        <v/>
      </c>
      <c r="I71" s="40">
        <f>SUM(INDEX(ch_table[Duration],1):ch_table[[#This Row],[Duration]])</f>
        <v>2.2138888888888886</v>
      </c>
      <c r="J71" s="4" cm="1">
        <f t="array" ref="J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1" s="4" cm="1">
        <f t="array" ref="K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3.2638888888888995E-2</v>
      </c>
      <c r="L71" s="4" t="str">
        <f>IF(ch_table[[#This Row],[Subject 1]]&lt;&gt;"House rose", "",SUMIF(ch_table[Day], ch_table[[#This Row],[Day]], ch_table[AAT]))</f>
        <v/>
      </c>
      <c r="M71" s="39">
        <f>SUM(INDEX(ch_table[AAT],1):ch_table[[#This Row],[AAT]])</f>
        <v>0.19097222222222232</v>
      </c>
    </row>
    <row r="72" spans="1:13" x14ac:dyDescent="0.35">
      <c r="A72" s="2">
        <v>9</v>
      </c>
      <c r="B72" s="3">
        <v>45496</v>
      </c>
      <c r="C72" s="4">
        <v>0.82430555555555562</v>
      </c>
      <c r="D72" s="8" t="s">
        <v>30</v>
      </c>
      <c r="E72" s="9" t="s">
        <v>63</v>
      </c>
      <c r="G72" s="4" cm="1">
        <f t="array" ref="G72">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72" s="4" t="str">
        <f>IF(ch_table[[#This Row],[Subject 1]]&lt;&gt;"House rose", "",SUMIF(ch_table[Day], ch_table[[#This Row],[Day]], ch_table[Duration]))</f>
        <v/>
      </c>
      <c r="I72" s="40">
        <f>SUM(INDEX(ch_table[Duration],1):ch_table[[#This Row],[Duration]])</f>
        <v>2.2347222222222221</v>
      </c>
      <c r="J72" s="4" cm="1">
        <f t="array" ref="J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2" s="4" cm="1">
        <f t="array" ref="K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2.083333333333337E-2</v>
      </c>
      <c r="L72" s="4" t="str">
        <f>IF(ch_table[[#This Row],[Subject 1]]&lt;&gt;"House rose", "",SUMIF(ch_table[Day], ch_table[[#This Row],[Day]], ch_table[AAT]))</f>
        <v/>
      </c>
      <c r="M72" s="39">
        <f>SUM(INDEX(ch_table[AAT],1):ch_table[[#This Row],[AAT]])</f>
        <v>0.21180555555555569</v>
      </c>
    </row>
    <row r="73" spans="1:13" x14ac:dyDescent="0.35">
      <c r="A73" s="2">
        <v>9</v>
      </c>
      <c r="B73" s="3">
        <v>45496</v>
      </c>
      <c r="C73" s="4">
        <v>0.84513888888888899</v>
      </c>
      <c r="D73" s="8" t="s">
        <v>17</v>
      </c>
      <c r="G73" s="4" t="str" cm="1">
        <f t="array" ref="G73">IF(MIN(ROW(ch_table[[Day]:[AAT session total (cum.)]]))+ROWS(ch_table[[Day]:[AAT session total (cum.)]])-1=ROW(),"",IF(ch_table[[#This Row],[Subject 1]]="House rose","", IF(INDEX(ch_table[[#All],[Time]],ROW()+1)="","",(IF(INDEX(ch_table[[#All],[Time]],ROW()+1)&lt;ch_table[[#This Row],[Time]],INDEX(ch_table[[#All],[Time]],ROW()+1)+1,INDEX(ch_table[[#All],[Time]],ROW()+1))-ch_table[[#This Row],[Time]]))))</f>
        <v/>
      </c>
      <c r="H73" s="4">
        <f>IF(ch_table[[#This Row],[Subject 1]]&lt;&gt;"House rose", "",SUMIF(ch_table[Day], ch_table[[#This Row],[Day]], ch_table[Duration]))</f>
        <v>0.36597222222222231</v>
      </c>
      <c r="I73" s="40">
        <f>SUM(INDEX(ch_table[Duration],1):ch_table[[#This Row],[Duration]])</f>
        <v>2.2347222222222221</v>
      </c>
      <c r="J73" s="4" cm="1">
        <f t="array" ref="J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3" s="4" t="str" cm="1">
        <f t="array" ref="K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3" s="4">
        <f>IF(ch_table[[#This Row],[Subject 1]]&lt;&gt;"House rose", "",SUMIF(ch_table[Day], ch_table[[#This Row],[Day]], ch_table[AAT]))</f>
        <v>5.3472222222222365E-2</v>
      </c>
      <c r="M73" s="39">
        <f>SUM(INDEX(ch_table[AAT],1):ch_table[[#This Row],[AAT]])</f>
        <v>0.21180555555555569</v>
      </c>
    </row>
    <row r="74" spans="1:13" x14ac:dyDescent="0.35">
      <c r="A74" s="2">
        <v>10</v>
      </c>
      <c r="B74" s="3">
        <v>45497</v>
      </c>
      <c r="C74" s="4">
        <v>0.47916666666666669</v>
      </c>
      <c r="D74" s="8" t="s">
        <v>18</v>
      </c>
      <c r="G74" s="4" cm="1">
        <f t="array" ref="G7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74" s="4" t="str">
        <f>IF(ch_table[[#This Row],[Subject 1]]&lt;&gt;"House rose", "",SUMIF(ch_table[Day], ch_table[[#This Row],[Day]], ch_table[Duration]))</f>
        <v/>
      </c>
      <c r="I74" s="40">
        <f>SUM(INDEX(ch_table[Duration],1):ch_table[[#This Row],[Duration]])</f>
        <v>2.2374999999999998</v>
      </c>
      <c r="J74" s="4" cm="1">
        <f t="array" ref="J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4" s="4" t="str" cm="1">
        <f t="array" ref="K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4" s="4" t="str">
        <f>IF(ch_table[[#This Row],[Subject 1]]&lt;&gt;"House rose", "",SUMIF(ch_table[Day], ch_table[[#This Row],[Day]], ch_table[AAT]))</f>
        <v/>
      </c>
      <c r="M74" s="39">
        <f>SUM(INDEX(ch_table[AAT],1):ch_table[[#This Row],[AAT]])</f>
        <v>0.21180555555555569</v>
      </c>
    </row>
    <row r="75" spans="1:13" x14ac:dyDescent="0.35">
      <c r="A75" s="2">
        <v>10</v>
      </c>
      <c r="B75" s="3">
        <v>45497</v>
      </c>
      <c r="C75" s="4">
        <v>0.48194444444444445</v>
      </c>
      <c r="D75" s="8" t="s">
        <v>20</v>
      </c>
      <c r="E75" s="9" t="s">
        <v>64</v>
      </c>
      <c r="F75" s="9" t="s">
        <v>22</v>
      </c>
      <c r="G75" s="4" cm="1">
        <f t="array" ref="G75">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75" s="4" t="str">
        <f>IF(ch_table[[#This Row],[Subject 1]]&lt;&gt;"House rose", "",SUMIF(ch_table[Day], ch_table[[#This Row],[Day]], ch_table[Duration]))</f>
        <v/>
      </c>
      <c r="I75" s="40">
        <f>SUM(INDEX(ch_table[Duration],1):ch_table[[#This Row],[Duration]])</f>
        <v>2.2381944444444444</v>
      </c>
      <c r="J75" s="4" cm="1">
        <f t="array" ref="J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5" s="4" t="str" cm="1">
        <f t="array" ref="K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5" s="4" t="str">
        <f>IF(ch_table[[#This Row],[Subject 1]]&lt;&gt;"House rose", "",SUMIF(ch_table[Day], ch_table[[#This Row],[Day]], ch_table[AAT]))</f>
        <v/>
      </c>
      <c r="M75" s="39">
        <f>SUM(INDEX(ch_table[AAT],1):ch_table[[#This Row],[AAT]])</f>
        <v>0.21180555555555569</v>
      </c>
    </row>
    <row r="76" spans="1:13" x14ac:dyDescent="0.35">
      <c r="A76" s="2">
        <v>10</v>
      </c>
      <c r="B76" s="3">
        <v>45497</v>
      </c>
      <c r="C76" s="4">
        <v>0.4826388888888889</v>
      </c>
      <c r="D76" s="8" t="s">
        <v>58</v>
      </c>
      <c r="E76" s="9" t="s">
        <v>65</v>
      </c>
      <c r="G76" s="4" cm="1">
        <f t="array" ref="G76">IF(MIN(ROW(ch_table[[Day]:[AAT session total (cum.)]]))+ROWS(ch_table[[Day]:[AAT session total (cum.)]])-1=ROW(),"",IF(ch_table[[#This Row],[Subject 1]]="House rose","", IF(INDEX(ch_table[[#All],[Time]],ROW()+1)="","",(IF(INDEX(ch_table[[#All],[Time]],ROW()+1)&lt;ch_table[[#This Row],[Time]],INDEX(ch_table[[#All],[Time]],ROW()+1)+1,INDEX(ch_table[[#All],[Time]],ROW()+1))-ch_table[[#This Row],[Time]]))))</f>
        <v>1.7361111111111105E-2</v>
      </c>
      <c r="H76" s="4" t="str">
        <f>IF(ch_table[[#This Row],[Subject 1]]&lt;&gt;"House rose", "",SUMIF(ch_table[Day], ch_table[[#This Row],[Day]], ch_table[Duration]))</f>
        <v/>
      </c>
      <c r="I76" s="40">
        <f>SUM(INDEX(ch_table[Duration],1):ch_table[[#This Row],[Duration]])</f>
        <v>2.2555555555555555</v>
      </c>
      <c r="J76" s="4" cm="1">
        <f t="array" ref="J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6" s="4" t="str" cm="1">
        <f t="array" ref="K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6" s="4" t="str">
        <f>IF(ch_table[[#This Row],[Subject 1]]&lt;&gt;"House rose", "",SUMIF(ch_table[Day], ch_table[[#This Row],[Day]], ch_table[AAT]))</f>
        <v/>
      </c>
      <c r="M76" s="39">
        <f>SUM(INDEX(ch_table[AAT],1):ch_table[[#This Row],[AAT]])</f>
        <v>0.21180555555555569</v>
      </c>
    </row>
    <row r="77" spans="1:13" x14ac:dyDescent="0.35">
      <c r="A77" s="2">
        <v>10</v>
      </c>
      <c r="B77" s="3">
        <v>45497</v>
      </c>
      <c r="C77" s="4">
        <v>0.5</v>
      </c>
      <c r="D77" s="8" t="s">
        <v>58</v>
      </c>
      <c r="E77" s="9" t="s">
        <v>66</v>
      </c>
      <c r="G77" s="4" cm="1">
        <f t="array" ref="G77">IF(MIN(ROW(ch_table[[Day]:[AAT session total (cum.)]]))+ROWS(ch_table[[Day]:[AAT session total (cum.)]])-1=ROW(),"",IF(ch_table[[#This Row],[Subject 1]]="House rose","", IF(INDEX(ch_table[[#All],[Time]],ROW()+1)="","",(IF(INDEX(ch_table[[#All],[Time]],ROW()+1)&lt;ch_table[[#This Row],[Time]],INDEX(ch_table[[#All],[Time]],ROW()+1)+1,INDEX(ch_table[[#All],[Time]],ROW()+1))-ch_table[[#This Row],[Time]]))))</f>
        <v>2.7083333333333348E-2</v>
      </c>
      <c r="H77" s="4" t="str">
        <f>IF(ch_table[[#This Row],[Subject 1]]&lt;&gt;"House rose", "",SUMIF(ch_table[Day], ch_table[[#This Row],[Day]], ch_table[Duration]))</f>
        <v/>
      </c>
      <c r="I77" s="40">
        <f>SUM(INDEX(ch_table[Duration],1):ch_table[[#This Row],[Duration]])</f>
        <v>2.2826388888888891</v>
      </c>
      <c r="J77" s="4" cm="1">
        <f t="array" ref="J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7" s="4" t="str" cm="1">
        <f t="array" ref="K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7" s="4" t="str">
        <f>IF(ch_table[[#This Row],[Subject 1]]&lt;&gt;"House rose", "",SUMIF(ch_table[Day], ch_table[[#This Row],[Day]], ch_table[AAT]))</f>
        <v/>
      </c>
      <c r="M77" s="39">
        <f>SUM(INDEX(ch_table[AAT],1):ch_table[[#This Row],[AAT]])</f>
        <v>0.21180555555555569</v>
      </c>
    </row>
    <row r="78" spans="1:13" x14ac:dyDescent="0.35">
      <c r="A78" s="2">
        <v>10</v>
      </c>
      <c r="B78" s="3">
        <v>45497</v>
      </c>
      <c r="C78" s="4">
        <v>0.52708333333333335</v>
      </c>
      <c r="D78" s="8" t="s">
        <v>67</v>
      </c>
      <c r="E78" s="9" t="s">
        <v>68</v>
      </c>
      <c r="G78" s="4" cm="1">
        <f t="array" ref="G78">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78" s="4" t="str">
        <f>IF(ch_table[[#This Row],[Subject 1]]&lt;&gt;"House rose", "",SUMIF(ch_table[Day], ch_table[[#This Row],[Day]], ch_table[Duration]))</f>
        <v/>
      </c>
      <c r="I78" s="40">
        <f>SUM(INDEX(ch_table[Duration],1):ch_table[[#This Row],[Duration]])</f>
        <v>2.2833333333333337</v>
      </c>
      <c r="J78" s="4" cm="1">
        <f t="array" ref="J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8" s="4" t="str" cm="1">
        <f t="array" ref="K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8" s="4" t="str">
        <f>IF(ch_table[[#This Row],[Subject 1]]&lt;&gt;"House rose", "",SUMIF(ch_table[Day], ch_table[[#This Row],[Day]], ch_table[AAT]))</f>
        <v/>
      </c>
      <c r="M78" s="39">
        <f>SUM(INDEX(ch_table[AAT],1):ch_table[[#This Row],[AAT]])</f>
        <v>0.21180555555555569</v>
      </c>
    </row>
    <row r="79" spans="1:13" x14ac:dyDescent="0.35">
      <c r="A79" s="2">
        <v>10</v>
      </c>
      <c r="B79" s="3">
        <v>45497</v>
      </c>
      <c r="C79" s="4">
        <v>0.52777777777777779</v>
      </c>
      <c r="D79" s="8" t="s">
        <v>69</v>
      </c>
      <c r="E79" s="9" t="s">
        <v>70</v>
      </c>
      <c r="G79" s="4" cm="1">
        <f t="array" ref="G79">IF(MIN(ROW(ch_table[[Day]:[AAT session total (cum.)]]))+ROWS(ch_table[[Day]:[AAT session total (cum.)]])-1=ROW(),"",IF(ch_table[[#This Row],[Subject 1]]="House rose","", IF(INDEX(ch_table[[#All],[Time]],ROW()+1)="","",(IF(INDEX(ch_table[[#All],[Time]],ROW()+1)&lt;ch_table[[#This Row],[Time]],INDEX(ch_table[[#All],[Time]],ROW()+1)+1,INDEX(ch_table[[#All],[Time]],ROW()+1))-ch_table[[#This Row],[Time]]))))</f>
        <v>5.6250000000000022E-2</v>
      </c>
      <c r="H79" s="4" t="str">
        <f>IF(ch_table[[#This Row],[Subject 1]]&lt;&gt;"House rose", "",SUMIF(ch_table[Day], ch_table[[#This Row],[Day]], ch_table[Duration]))</f>
        <v/>
      </c>
      <c r="I79" s="40">
        <f>SUM(INDEX(ch_table[Duration],1):ch_table[[#This Row],[Duration]])</f>
        <v>2.3395833333333336</v>
      </c>
      <c r="J79" s="4" cm="1">
        <f t="array" ref="J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9" s="4" t="str" cm="1">
        <f t="array" ref="K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9" s="4" t="str">
        <f>IF(ch_table[[#This Row],[Subject 1]]&lt;&gt;"House rose", "",SUMIF(ch_table[Day], ch_table[[#This Row],[Day]], ch_table[AAT]))</f>
        <v/>
      </c>
      <c r="M79" s="39">
        <f>SUM(INDEX(ch_table[AAT],1):ch_table[[#This Row],[AAT]])</f>
        <v>0.21180555555555569</v>
      </c>
    </row>
    <row r="80" spans="1:13" x14ac:dyDescent="0.35">
      <c r="A80" s="2">
        <v>10</v>
      </c>
      <c r="B80" s="3">
        <v>45497</v>
      </c>
      <c r="C80" s="4">
        <v>0.58402777777777781</v>
      </c>
      <c r="D80" s="8" t="s">
        <v>71</v>
      </c>
      <c r="E80" s="9" t="s">
        <v>72</v>
      </c>
      <c r="G80" s="4" cm="1">
        <f t="array" ref="G80">IF(MIN(ROW(ch_table[[Day]:[AAT session total (cum.)]]))+ROWS(ch_table[[Day]:[AAT session total (cum.)]])-1=ROW(),"",IF(ch_table[[#This Row],[Subject 1]]="House rose","", IF(INDEX(ch_table[[#All],[Time]],ROW()+1)="","",(IF(INDEX(ch_table[[#All],[Time]],ROW()+1)&lt;ch_table[[#This Row],[Time]],INDEX(ch_table[[#All],[Time]],ROW()+1)+1,INDEX(ch_table[[#All],[Time]],ROW()+1))-ch_table[[#This Row],[Time]]))))</f>
        <v>8.5416666666666585E-2</v>
      </c>
      <c r="H80" s="4" t="str">
        <f>IF(ch_table[[#This Row],[Subject 1]]&lt;&gt;"House rose", "",SUMIF(ch_table[Day], ch_table[[#This Row],[Day]], ch_table[Duration]))</f>
        <v/>
      </c>
      <c r="I80" s="40">
        <f>SUM(INDEX(ch_table[Duration],1):ch_table[[#This Row],[Duration]])</f>
        <v>2.4250000000000003</v>
      </c>
      <c r="J80" s="4" cm="1">
        <f t="array" ref="J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0" s="4" t="str" cm="1">
        <f t="array" ref="K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0" s="4" t="str">
        <f>IF(ch_table[[#This Row],[Subject 1]]&lt;&gt;"House rose", "",SUMIF(ch_table[Day], ch_table[[#This Row],[Day]], ch_table[AAT]))</f>
        <v/>
      </c>
      <c r="M80" s="39">
        <f>SUM(INDEX(ch_table[AAT],1):ch_table[[#This Row],[AAT]])</f>
        <v>0.21180555555555569</v>
      </c>
    </row>
    <row r="81" spans="1:13" x14ac:dyDescent="0.35">
      <c r="A81" s="2">
        <v>10</v>
      </c>
      <c r="B81" s="3">
        <v>45497</v>
      </c>
      <c r="C81" s="4">
        <v>0.6694444444444444</v>
      </c>
      <c r="D81" s="8" t="s">
        <v>28</v>
      </c>
      <c r="E81" s="9" t="s">
        <v>73</v>
      </c>
      <c r="F81" s="9" t="s">
        <v>22</v>
      </c>
      <c r="G81" s="4" cm="1">
        <f t="array" ref="G81">IF(MIN(ROW(ch_table[[Day]:[AAT session total (cum.)]]))+ROWS(ch_table[[Day]:[AAT session total (cum.)]])-1=ROW(),"",IF(ch_table[[#This Row],[Subject 1]]="House rose","", IF(INDEX(ch_table[[#All],[Time]],ROW()+1)="","",(IF(INDEX(ch_table[[#All],[Time]],ROW()+1)&lt;ch_table[[#This Row],[Time]],INDEX(ch_table[[#All],[Time]],ROW()+1)+1,INDEX(ch_table[[#All],[Time]],ROW()+1))-ch_table[[#This Row],[Time]]))))</f>
        <v>0</v>
      </c>
      <c r="H81" s="4" t="str">
        <f>IF(ch_table[[#This Row],[Subject 1]]&lt;&gt;"House rose", "",SUMIF(ch_table[Day], ch_table[[#This Row],[Day]], ch_table[Duration]))</f>
        <v/>
      </c>
      <c r="I81" s="40">
        <f>SUM(INDEX(ch_table[Duration],1):ch_table[[#This Row],[Duration]])</f>
        <v>2.4250000000000003</v>
      </c>
      <c r="J81" s="4" cm="1">
        <f t="array" ref="J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1" s="4" t="str" cm="1">
        <f t="array" ref="K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1" s="4" t="str">
        <f>IF(ch_table[[#This Row],[Subject 1]]&lt;&gt;"House rose", "",SUMIF(ch_table[Day], ch_table[[#This Row],[Day]], ch_table[AAT]))</f>
        <v/>
      </c>
      <c r="M81" s="39">
        <f>SUM(INDEX(ch_table[AAT],1):ch_table[[#This Row],[AAT]])</f>
        <v>0.21180555555555569</v>
      </c>
    </row>
    <row r="82" spans="1:13" x14ac:dyDescent="0.35">
      <c r="A82" s="2">
        <v>10</v>
      </c>
      <c r="B82" s="3">
        <v>45497</v>
      </c>
      <c r="C82" s="4">
        <v>0.6694444444444444</v>
      </c>
      <c r="D82" s="8" t="s">
        <v>71</v>
      </c>
      <c r="E82" s="9" t="s">
        <v>72</v>
      </c>
      <c r="G82" s="4" cm="1">
        <f t="array" ref="G82">IF(MIN(ROW(ch_table[[Day]:[AAT session total (cum.)]]))+ROWS(ch_table[[Day]:[AAT session total (cum.)]])-1=ROW(),"",IF(ch_table[[#This Row],[Subject 1]]="House rose","", IF(INDEX(ch_table[[#All],[Time]],ROW()+1)="","",(IF(INDEX(ch_table[[#All],[Time]],ROW()+1)&lt;ch_table[[#This Row],[Time]],INDEX(ch_table[[#All],[Time]],ROW()+1)+1,INDEX(ch_table[[#All],[Time]],ROW()+1))-ch_table[[#This Row],[Time]]))))</f>
        <v>0.12291666666666667</v>
      </c>
      <c r="H82" s="4" t="str">
        <f>IF(ch_table[[#This Row],[Subject 1]]&lt;&gt;"House rose", "",SUMIF(ch_table[Day], ch_table[[#This Row],[Day]], ch_table[Duration]))</f>
        <v/>
      </c>
      <c r="I82" s="40">
        <f>SUM(INDEX(ch_table[Duration],1):ch_table[[#This Row],[Duration]])</f>
        <v>2.5479166666666671</v>
      </c>
      <c r="J82" s="4" cm="1">
        <f t="array" ref="J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2" s="4" cm="1">
        <f t="array" ref="K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82" s="4" t="str">
        <f>IF(ch_table[[#This Row],[Subject 1]]&lt;&gt;"House rose", "",SUMIF(ch_table[Day], ch_table[[#This Row],[Day]], ch_table[AAT]))</f>
        <v/>
      </c>
      <c r="M82" s="39">
        <f>SUM(INDEX(ch_table[AAT],1):ch_table[[#This Row],[AAT]])</f>
        <v>0.21250000000000013</v>
      </c>
    </row>
    <row r="83" spans="1:13" x14ac:dyDescent="0.35">
      <c r="A83" s="2">
        <v>10</v>
      </c>
      <c r="B83" s="3">
        <v>45497</v>
      </c>
      <c r="C83" s="4">
        <v>0.79236111111111107</v>
      </c>
      <c r="D83" s="8" t="s">
        <v>30</v>
      </c>
      <c r="E83" s="9" t="s">
        <v>74</v>
      </c>
      <c r="G83" s="4" cm="1">
        <f t="array" ref="G83">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83" s="4" t="str">
        <f>IF(ch_table[[#This Row],[Subject 1]]&lt;&gt;"House rose", "",SUMIF(ch_table[Day], ch_table[[#This Row],[Day]], ch_table[Duration]))</f>
        <v/>
      </c>
      <c r="I83" s="40">
        <f>SUM(INDEX(ch_table[Duration],1):ch_table[[#This Row],[Duration]])</f>
        <v>2.5666666666666669</v>
      </c>
      <c r="J83" s="4" cm="1">
        <f t="array" ref="J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3" s="4" cm="1">
        <f t="array" ref="K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1.8749999999999933E-2</v>
      </c>
      <c r="L83" s="4" t="str">
        <f>IF(ch_table[[#This Row],[Subject 1]]&lt;&gt;"House rose", "",SUMIF(ch_table[Day], ch_table[[#This Row],[Day]], ch_table[AAT]))</f>
        <v/>
      </c>
      <c r="M83" s="39">
        <f>SUM(INDEX(ch_table[AAT],1):ch_table[[#This Row],[AAT]])</f>
        <v>0.23125000000000007</v>
      </c>
    </row>
    <row r="84" spans="1:13" x14ac:dyDescent="0.35">
      <c r="A84" s="2">
        <v>10</v>
      </c>
      <c r="B84" s="3">
        <v>45497</v>
      </c>
      <c r="C84" s="4">
        <v>0.81111111111111101</v>
      </c>
      <c r="D84" s="8" t="s">
        <v>17</v>
      </c>
      <c r="G84" s="4" t="str" cm="1">
        <f t="array" ref="G84">IF(MIN(ROW(ch_table[[Day]:[AAT session total (cum.)]]))+ROWS(ch_table[[Day]:[AAT session total (cum.)]])-1=ROW(),"",IF(ch_table[[#This Row],[Subject 1]]="House rose","", IF(INDEX(ch_table[[#All],[Time]],ROW()+1)="","",(IF(INDEX(ch_table[[#All],[Time]],ROW()+1)&lt;ch_table[[#This Row],[Time]],INDEX(ch_table[[#All],[Time]],ROW()+1)+1,INDEX(ch_table[[#All],[Time]],ROW()+1))-ch_table[[#This Row],[Time]]))))</f>
        <v/>
      </c>
      <c r="H84" s="4">
        <f>IF(ch_table[[#This Row],[Subject 1]]&lt;&gt;"House rose", "",SUMIF(ch_table[Day], ch_table[[#This Row],[Day]], ch_table[Duration]))</f>
        <v>0.33194444444444432</v>
      </c>
      <c r="I84" s="40">
        <f>SUM(INDEX(ch_table[Duration],1):ch_table[[#This Row],[Duration]])</f>
        <v>2.5666666666666669</v>
      </c>
      <c r="J84" s="4" cm="1">
        <f t="array" ref="J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4" s="4" t="str" cm="1">
        <f t="array" ref="K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4" s="4">
        <f>IF(ch_table[[#This Row],[Subject 1]]&lt;&gt;"House rose", "",SUMIF(ch_table[Day], ch_table[[#This Row],[Day]], ch_table[AAT]))</f>
        <v>1.9444444444444375E-2</v>
      </c>
      <c r="M84" s="39">
        <f>SUM(INDEX(ch_table[AAT],1):ch_table[[#This Row],[AAT]])</f>
        <v>0.23125000000000007</v>
      </c>
    </row>
    <row r="85" spans="1:13" x14ac:dyDescent="0.35">
      <c r="A85" s="2">
        <v>11</v>
      </c>
      <c r="B85" s="3">
        <v>45498</v>
      </c>
      <c r="C85" s="4">
        <v>0.39583333333333331</v>
      </c>
      <c r="D85" s="8" t="s">
        <v>18</v>
      </c>
      <c r="G85" s="4" cm="1">
        <f t="array" ref="G8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85" s="4" t="str">
        <f>IF(ch_table[[#This Row],[Subject 1]]&lt;&gt;"House rose", "",SUMIF(ch_table[Day], ch_table[[#This Row],[Day]], ch_table[Duration]))</f>
        <v/>
      </c>
      <c r="I85" s="40">
        <f>SUM(INDEX(ch_table[Duration],1):ch_table[[#This Row],[Duration]])</f>
        <v>2.5694444444444446</v>
      </c>
      <c r="J85" s="4" cm="1">
        <f t="array" ref="J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5" s="4" t="str" cm="1">
        <f t="array" ref="K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5" s="4" t="str">
        <f>IF(ch_table[[#This Row],[Subject 1]]&lt;&gt;"House rose", "",SUMIF(ch_table[Day], ch_table[[#This Row],[Day]], ch_table[AAT]))</f>
        <v/>
      </c>
      <c r="M85" s="39">
        <f>SUM(INDEX(ch_table[AAT],1):ch_table[[#This Row],[AAT]])</f>
        <v>0.23125000000000007</v>
      </c>
    </row>
    <row r="86" spans="1:13" x14ac:dyDescent="0.35">
      <c r="A86" s="2">
        <v>11</v>
      </c>
      <c r="B86" s="3">
        <v>45498</v>
      </c>
      <c r="C86" s="4">
        <v>0.39861111111111108</v>
      </c>
      <c r="D86" s="8" t="s">
        <v>58</v>
      </c>
      <c r="E86" s="9" t="s">
        <v>75</v>
      </c>
      <c r="G86" s="4" cm="1">
        <f t="array" ref="G86">IF(MIN(ROW(ch_table[[Day]:[AAT session total (cum.)]]))+ROWS(ch_table[[Day]:[AAT session total (cum.)]])-1=ROW(),"",IF(ch_table[[#This Row],[Subject 1]]="House rose","", IF(INDEX(ch_table[[#All],[Time]],ROW()+1)="","",(IF(INDEX(ch_table[[#All],[Time]],ROW()+1)&lt;ch_table[[#This Row],[Time]],INDEX(ch_table[[#All],[Time]],ROW()+1)+1,INDEX(ch_table[[#All],[Time]],ROW()+1))-ch_table[[#This Row],[Time]]))))</f>
        <v>3.3333333333333381E-2</v>
      </c>
      <c r="H86" s="4" t="str">
        <f>IF(ch_table[[#This Row],[Subject 1]]&lt;&gt;"House rose", "",SUMIF(ch_table[Day], ch_table[[#This Row],[Day]], ch_table[Duration]))</f>
        <v/>
      </c>
      <c r="I86" s="40">
        <f>SUM(INDEX(ch_table[Duration],1):ch_table[[#This Row],[Duration]])</f>
        <v>2.6027777777777779</v>
      </c>
      <c r="J86" s="4" cm="1">
        <f t="array" ref="J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6" s="4" t="str" cm="1">
        <f t="array" ref="K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6" s="4" t="str">
        <f>IF(ch_table[[#This Row],[Subject 1]]&lt;&gt;"House rose", "",SUMIF(ch_table[Day], ch_table[[#This Row],[Day]], ch_table[AAT]))</f>
        <v/>
      </c>
      <c r="M86" s="39">
        <f>SUM(INDEX(ch_table[AAT],1):ch_table[[#This Row],[AAT]])</f>
        <v>0.23125000000000007</v>
      </c>
    </row>
    <row r="87" spans="1:13" x14ac:dyDescent="0.35">
      <c r="A87" s="2">
        <v>11</v>
      </c>
      <c r="B87" s="3">
        <v>45498</v>
      </c>
      <c r="C87" s="4">
        <v>0.43194444444444446</v>
      </c>
      <c r="D87" s="8" t="s">
        <v>60</v>
      </c>
      <c r="E87" s="9" t="s">
        <v>75</v>
      </c>
      <c r="G87" s="4" cm="1">
        <f t="array" ref="G87">IF(MIN(ROW(ch_table[[Day]:[AAT session total (cum.)]]))+ROWS(ch_table[[Day]:[AAT session total (cum.)]])-1=ROW(),"",IF(ch_table[[#This Row],[Subject 1]]="House rose","", IF(INDEX(ch_table[[#All],[Time]],ROW()+1)="","",(IF(INDEX(ch_table[[#All],[Time]],ROW()+1)&lt;ch_table[[#This Row],[Time]],INDEX(ch_table[[#All],[Time]],ROW()+1)+1,INDEX(ch_table[[#All],[Time]],ROW()+1))-ch_table[[#This Row],[Time]]))))</f>
        <v>1.1111111111111072E-2</v>
      </c>
      <c r="H87" s="4" t="str">
        <f>IF(ch_table[[#This Row],[Subject 1]]&lt;&gt;"House rose", "",SUMIF(ch_table[Day], ch_table[[#This Row],[Day]], ch_table[Duration]))</f>
        <v/>
      </c>
      <c r="I87" s="40">
        <f>SUM(INDEX(ch_table[Duration],1):ch_table[[#This Row],[Duration]])</f>
        <v>2.6138888888888889</v>
      </c>
      <c r="J87" s="4" cm="1">
        <f t="array" ref="J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7" s="4" t="str" cm="1">
        <f t="array" ref="K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7" s="4" t="str">
        <f>IF(ch_table[[#This Row],[Subject 1]]&lt;&gt;"House rose", "",SUMIF(ch_table[Day], ch_table[[#This Row],[Day]], ch_table[AAT]))</f>
        <v/>
      </c>
      <c r="M87" s="39">
        <f>SUM(INDEX(ch_table[AAT],1):ch_table[[#This Row],[AAT]])</f>
        <v>0.23125000000000007</v>
      </c>
    </row>
    <row r="88" spans="1:13" x14ac:dyDescent="0.35">
      <c r="A88" s="2">
        <v>11</v>
      </c>
      <c r="B88" s="3">
        <v>45498</v>
      </c>
      <c r="C88" s="4">
        <v>0.44305555555555554</v>
      </c>
      <c r="D88" s="8" t="s">
        <v>34</v>
      </c>
      <c r="E88" s="9" t="s">
        <v>35</v>
      </c>
      <c r="G88" s="4" cm="1">
        <f t="array" ref="G88">IF(MIN(ROW(ch_table[[Day]:[AAT session total (cum.)]]))+ROWS(ch_table[[Day]:[AAT session total (cum.)]])-1=ROW(),"",IF(ch_table[[#This Row],[Subject 1]]="House rose","", IF(INDEX(ch_table[[#All],[Time]],ROW()+1)="","",(IF(INDEX(ch_table[[#All],[Time]],ROW()+1)&lt;ch_table[[#This Row],[Time]],INDEX(ch_table[[#All],[Time]],ROW()+1)+1,INDEX(ch_table[[#All],[Time]],ROW()+1))-ch_table[[#This Row],[Time]]))))</f>
        <v>5.0694444444444431E-2</v>
      </c>
      <c r="H88" s="4" t="str">
        <f>IF(ch_table[[#This Row],[Subject 1]]&lt;&gt;"House rose", "",SUMIF(ch_table[Day], ch_table[[#This Row],[Day]], ch_table[Duration]))</f>
        <v/>
      </c>
      <c r="I88" s="40">
        <f>SUM(INDEX(ch_table[Duration],1):ch_table[[#This Row],[Duration]])</f>
        <v>2.6645833333333333</v>
      </c>
      <c r="J88" s="4" cm="1">
        <f t="array" ref="J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8" s="4" t="str" cm="1">
        <f t="array" ref="K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8" s="4" t="str">
        <f>IF(ch_table[[#This Row],[Subject 1]]&lt;&gt;"House rose", "",SUMIF(ch_table[Day], ch_table[[#This Row],[Day]], ch_table[AAT]))</f>
        <v/>
      </c>
      <c r="M88" s="39">
        <f>SUM(INDEX(ch_table[AAT],1):ch_table[[#This Row],[AAT]])</f>
        <v>0.23125000000000007</v>
      </c>
    </row>
    <row r="89" spans="1:13" x14ac:dyDescent="0.35">
      <c r="A89" s="2">
        <v>11</v>
      </c>
      <c r="B89" s="3">
        <v>45498</v>
      </c>
      <c r="C89" s="4">
        <v>0.49374999999999997</v>
      </c>
      <c r="D89" s="8" t="s">
        <v>69</v>
      </c>
      <c r="E89" s="9" t="s">
        <v>76</v>
      </c>
      <c r="F89" s="9" t="s">
        <v>53</v>
      </c>
      <c r="G89" s="4" cm="1">
        <f t="array" ref="G89">IF(MIN(ROW(ch_table[[Day]:[AAT session total (cum.)]]))+ROWS(ch_table[[Day]:[AAT session total (cum.)]])-1=ROW(),"",IF(ch_table[[#This Row],[Subject 1]]="House rose","", IF(INDEX(ch_table[[#All],[Time]],ROW()+1)="","",(IF(INDEX(ch_table[[#All],[Time]],ROW()+1)&lt;ch_table[[#This Row],[Time]],INDEX(ch_table[[#All],[Time]],ROW()+1)+1,INDEX(ch_table[[#All],[Time]],ROW()+1))-ch_table[[#This Row],[Time]]))))</f>
        <v>6.3888888888888939E-2</v>
      </c>
      <c r="H89" s="4" t="str">
        <f>IF(ch_table[[#This Row],[Subject 1]]&lt;&gt;"House rose", "",SUMIF(ch_table[Day], ch_table[[#This Row],[Day]], ch_table[Duration]))</f>
        <v/>
      </c>
      <c r="I89" s="40">
        <f>SUM(INDEX(ch_table[Duration],1):ch_table[[#This Row],[Duration]])</f>
        <v>2.7284722222222224</v>
      </c>
      <c r="J89" s="4" cm="1">
        <f t="array" ref="J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9" s="4" t="str" cm="1">
        <f t="array" ref="K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9" s="4" t="str">
        <f>IF(ch_table[[#This Row],[Subject 1]]&lt;&gt;"House rose", "",SUMIF(ch_table[Day], ch_table[[#This Row],[Day]], ch_table[AAT]))</f>
        <v/>
      </c>
      <c r="M89" s="39">
        <f>SUM(INDEX(ch_table[AAT],1):ch_table[[#This Row],[AAT]])</f>
        <v>0.23125000000000007</v>
      </c>
    </row>
    <row r="90" spans="1:13" x14ac:dyDescent="0.35">
      <c r="A90" s="2">
        <v>11</v>
      </c>
      <c r="B90" s="3">
        <v>45498</v>
      </c>
      <c r="C90" s="4">
        <v>0.55763888888888891</v>
      </c>
      <c r="D90" s="8" t="s">
        <v>77</v>
      </c>
      <c r="E90" s="9" t="s">
        <v>78</v>
      </c>
      <c r="G90" s="4" cm="1">
        <f t="array" ref="G90">IF(MIN(ROW(ch_table[[Day]:[AAT session total (cum.)]]))+ROWS(ch_table[[Day]:[AAT session total (cum.)]])-1=ROW(),"",IF(ch_table[[#This Row],[Subject 1]]="House rose","", IF(INDEX(ch_table[[#All],[Time]],ROW()+1)="","",(IF(INDEX(ch_table[[#All],[Time]],ROW()+1)&lt;ch_table[[#This Row],[Time]],INDEX(ch_table[[#All],[Time]],ROW()+1)+1,INDEX(ch_table[[#All],[Time]],ROW()+1))-ch_table[[#This Row],[Time]]))))</f>
        <v>6.3194444444444442E-2</v>
      </c>
      <c r="H90" s="4" t="str">
        <f>IF(ch_table[[#This Row],[Subject 1]]&lt;&gt;"House rose", "",SUMIF(ch_table[Day], ch_table[[#This Row],[Day]], ch_table[Duration]))</f>
        <v/>
      </c>
      <c r="I90" s="40">
        <f>SUM(INDEX(ch_table[Duration],1):ch_table[[#This Row],[Duration]])</f>
        <v>2.791666666666667</v>
      </c>
      <c r="J90" s="4" cm="1">
        <f t="array" ref="J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0" s="4" t="str" cm="1">
        <f t="array" ref="K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0" s="4" t="str">
        <f>IF(ch_table[[#This Row],[Subject 1]]&lt;&gt;"House rose", "",SUMIF(ch_table[Day], ch_table[[#This Row],[Day]], ch_table[AAT]))</f>
        <v/>
      </c>
      <c r="M90" s="39">
        <f>SUM(INDEX(ch_table[AAT],1):ch_table[[#This Row],[AAT]])</f>
        <v>0.23125000000000007</v>
      </c>
    </row>
    <row r="91" spans="1:13" x14ac:dyDescent="0.35">
      <c r="A91" s="2">
        <v>11</v>
      </c>
      <c r="B91" s="3">
        <v>45498</v>
      </c>
      <c r="C91" s="4">
        <v>0.62083333333333335</v>
      </c>
      <c r="D91" s="8" t="s">
        <v>28</v>
      </c>
      <c r="E91" s="9" t="s">
        <v>79</v>
      </c>
      <c r="F91" s="9" t="s">
        <v>22</v>
      </c>
      <c r="G91" s="4" cm="1">
        <f t="array" ref="G91">IF(MIN(ROW(ch_table[[Day]:[AAT session total (cum.)]]))+ROWS(ch_table[[Day]:[AAT session total (cum.)]])-1=ROW(),"",IF(ch_table[[#This Row],[Subject 1]]="House rose","", IF(INDEX(ch_table[[#All],[Time]],ROW()+1)="","",(IF(INDEX(ch_table[[#All],[Time]],ROW()+1)&lt;ch_table[[#This Row],[Time]],INDEX(ch_table[[#All],[Time]],ROW()+1)+1,INDEX(ch_table[[#All],[Time]],ROW()+1))-ch_table[[#This Row],[Time]]))))</f>
        <v>0</v>
      </c>
      <c r="H91" s="4" t="str">
        <f>IF(ch_table[[#This Row],[Subject 1]]&lt;&gt;"House rose", "",SUMIF(ch_table[Day], ch_table[[#This Row],[Day]], ch_table[Duration]))</f>
        <v/>
      </c>
      <c r="I91" s="40">
        <f>SUM(INDEX(ch_table[Duration],1):ch_table[[#This Row],[Duration]])</f>
        <v>2.791666666666667</v>
      </c>
      <c r="J91" s="4" cm="1">
        <f t="array" ref="J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1" s="4" t="str" cm="1">
        <f t="array" ref="K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1" s="4" t="str">
        <f>IF(ch_table[[#This Row],[Subject 1]]&lt;&gt;"House rose", "",SUMIF(ch_table[Day], ch_table[[#This Row],[Day]], ch_table[AAT]))</f>
        <v/>
      </c>
      <c r="M91" s="39">
        <f>SUM(INDEX(ch_table[AAT],1):ch_table[[#This Row],[AAT]])</f>
        <v>0.23125000000000007</v>
      </c>
    </row>
    <row r="92" spans="1:13" x14ac:dyDescent="0.35">
      <c r="A92" s="2">
        <v>11</v>
      </c>
      <c r="B92" s="3">
        <v>45498</v>
      </c>
      <c r="C92" s="4">
        <v>0.62083333333333335</v>
      </c>
      <c r="D92" s="8" t="s">
        <v>77</v>
      </c>
      <c r="E92" s="9" t="s">
        <v>78</v>
      </c>
      <c r="G92" s="4" cm="1">
        <f t="array" ref="G92">IF(MIN(ROW(ch_table[[Day]:[AAT session total (cum.)]]))+ROWS(ch_table[[Day]:[AAT session total (cum.)]])-1=ROW(),"",IF(ch_table[[#This Row],[Subject 1]]="House rose","", IF(INDEX(ch_table[[#All],[Time]],ROW()+1)="","",(IF(INDEX(ch_table[[#All],[Time]],ROW()+1)&lt;ch_table[[#This Row],[Time]],INDEX(ch_table[[#All],[Time]],ROW()+1)+1,INDEX(ch_table[[#All],[Time]],ROW()+1))-ch_table[[#This Row],[Time]]))))</f>
        <v>8.8194444444444353E-2</v>
      </c>
      <c r="H92" s="4" t="str">
        <f>IF(ch_table[[#This Row],[Subject 1]]&lt;&gt;"House rose", "",SUMIF(ch_table[Day], ch_table[[#This Row],[Day]], ch_table[Duration]))</f>
        <v/>
      </c>
      <c r="I92" s="40">
        <f>SUM(INDEX(ch_table[Duration],1):ch_table[[#This Row],[Duration]])</f>
        <v>2.8798611111111114</v>
      </c>
      <c r="J92" s="4" cm="1">
        <f t="array" ref="J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2" s="4" cm="1">
        <f t="array" ref="K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6.9444444444433095E-4</v>
      </c>
      <c r="L92" s="4" t="str">
        <f>IF(ch_table[[#This Row],[Subject 1]]&lt;&gt;"House rose", "",SUMIF(ch_table[Day], ch_table[[#This Row],[Day]], ch_table[AAT]))</f>
        <v/>
      </c>
      <c r="M92" s="39">
        <f>SUM(INDEX(ch_table[AAT],1):ch_table[[#This Row],[AAT]])</f>
        <v>0.2319444444444444</v>
      </c>
    </row>
    <row r="93" spans="1:13" x14ac:dyDescent="0.35">
      <c r="A93" s="2">
        <v>11</v>
      </c>
      <c r="B93" s="3">
        <v>45498</v>
      </c>
      <c r="C93" s="4">
        <v>0.7090277777777777</v>
      </c>
      <c r="D93" s="8" t="s">
        <v>30</v>
      </c>
      <c r="E93" s="9" t="s">
        <v>80</v>
      </c>
      <c r="G93" s="4" cm="1">
        <f t="array" ref="G93">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93" s="4" t="str">
        <f>IF(ch_table[[#This Row],[Subject 1]]&lt;&gt;"House rose", "",SUMIF(ch_table[Day], ch_table[[#This Row],[Day]], ch_table[Duration]))</f>
        <v/>
      </c>
      <c r="I93" s="40">
        <f>SUM(INDEX(ch_table[Duration],1):ch_table[[#This Row],[Duration]])</f>
        <v>2.9006944444444449</v>
      </c>
      <c r="J93" s="4" cm="1">
        <f t="array" ref="J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3" s="4" cm="1">
        <f t="array" ref="K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2.083333333333337E-2</v>
      </c>
      <c r="L93" s="4" t="str">
        <f>IF(ch_table[[#This Row],[Subject 1]]&lt;&gt;"House rose", "",SUMIF(ch_table[Day], ch_table[[#This Row],[Day]], ch_table[AAT]))</f>
        <v/>
      </c>
      <c r="M93" s="39">
        <f>SUM(INDEX(ch_table[AAT],1):ch_table[[#This Row],[AAT]])</f>
        <v>0.25277777777777777</v>
      </c>
    </row>
    <row r="94" spans="1:13" x14ac:dyDescent="0.35">
      <c r="A94" s="2">
        <v>11</v>
      </c>
      <c r="B94" s="3">
        <v>45498</v>
      </c>
      <c r="C94" s="4">
        <v>0.72986111111111107</v>
      </c>
      <c r="D94" s="8" t="s">
        <v>17</v>
      </c>
      <c r="G94" s="4" t="str" cm="1">
        <f t="array" ref="G94">IF(MIN(ROW(ch_table[[Day]:[AAT session total (cum.)]]))+ROWS(ch_table[[Day]:[AAT session total (cum.)]])-1=ROW(),"",IF(ch_table[[#This Row],[Subject 1]]="House rose","", IF(INDEX(ch_table[[#All],[Time]],ROW()+1)="","",(IF(INDEX(ch_table[[#All],[Time]],ROW()+1)&lt;ch_table[[#This Row],[Time]],INDEX(ch_table[[#All],[Time]],ROW()+1)+1,INDEX(ch_table[[#All],[Time]],ROW()+1))-ch_table[[#This Row],[Time]]))))</f>
        <v/>
      </c>
      <c r="H94" s="4">
        <f>IF(ch_table[[#This Row],[Subject 1]]&lt;&gt;"House rose", "",SUMIF(ch_table[Day], ch_table[[#This Row],[Day]], ch_table[Duration]))</f>
        <v>0.33402777777777776</v>
      </c>
      <c r="I94" s="40">
        <f>SUM(INDEX(ch_table[Duration],1):ch_table[[#This Row],[Duration]])</f>
        <v>2.9006944444444449</v>
      </c>
      <c r="J94" s="4" cm="1">
        <f t="array" ref="J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4" s="4" t="str" cm="1">
        <f t="array" ref="K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4" s="4">
        <f>IF(ch_table[[#This Row],[Subject 1]]&lt;&gt;"House rose", "",SUMIF(ch_table[Day], ch_table[[#This Row],[Day]], ch_table[AAT]))</f>
        <v>2.1527777777777701E-2</v>
      </c>
      <c r="M94" s="39">
        <f>SUM(INDEX(ch_table[AAT],1):ch_table[[#This Row],[AAT]])</f>
        <v>0.25277777777777777</v>
      </c>
    </row>
    <row r="95" spans="1:13" x14ac:dyDescent="0.35">
      <c r="A95" s="2">
        <v>12</v>
      </c>
      <c r="B95" s="3">
        <v>45499</v>
      </c>
      <c r="C95" s="4">
        <v>0.39583333333333331</v>
      </c>
      <c r="D95" s="8" t="s">
        <v>18</v>
      </c>
      <c r="G95" s="4" cm="1">
        <f t="array" ref="G9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95" s="4" t="str">
        <f>IF(ch_table[[#This Row],[Subject 1]]&lt;&gt;"House rose", "",SUMIF(ch_table[Day], ch_table[[#This Row],[Day]], ch_table[Duration]))</f>
        <v/>
      </c>
      <c r="I95" s="40">
        <f>SUM(INDEX(ch_table[Duration],1):ch_table[[#This Row],[Duration]])</f>
        <v>2.9034722222222227</v>
      </c>
      <c r="J95" s="4" cm="1">
        <f t="array" ref="J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95" s="4" t="str" cm="1">
        <f t="array" ref="K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5" s="4" t="str">
        <f>IF(ch_table[[#This Row],[Subject 1]]&lt;&gt;"House rose", "",SUMIF(ch_table[Day], ch_table[[#This Row],[Day]], ch_table[AAT]))</f>
        <v/>
      </c>
      <c r="M95" s="39">
        <f>SUM(INDEX(ch_table[AAT],1):ch_table[[#This Row],[AAT]])</f>
        <v>0.25277777777777777</v>
      </c>
    </row>
    <row r="96" spans="1:13" ht="29" x14ac:dyDescent="0.35">
      <c r="A96" s="2">
        <v>12</v>
      </c>
      <c r="B96" s="3">
        <v>45499</v>
      </c>
      <c r="C96" s="4">
        <v>0.39861111111111108</v>
      </c>
      <c r="D96" s="8" t="s">
        <v>36</v>
      </c>
      <c r="E96" s="9" t="s">
        <v>81</v>
      </c>
      <c r="G96" s="4" cm="1">
        <f t="array" ref="G96">IF(MIN(ROW(ch_table[[Day]:[AAT session total (cum.)]]))+ROWS(ch_table[[Day]:[AAT session total (cum.)]])-1=ROW(),"",IF(ch_table[[#This Row],[Subject 1]]="House rose","", IF(INDEX(ch_table[[#All],[Time]],ROW()+1)="","",(IF(INDEX(ch_table[[#All],[Time]],ROW()+1)&lt;ch_table[[#This Row],[Time]],INDEX(ch_table[[#All],[Time]],ROW()+1)+1,INDEX(ch_table[[#All],[Time]],ROW()+1))-ch_table[[#This Row],[Time]]))))</f>
        <v>3.6805555555555536E-2</v>
      </c>
      <c r="H96" s="4" t="str">
        <f>IF(ch_table[[#This Row],[Subject 1]]&lt;&gt;"House rose", "",SUMIF(ch_table[Day], ch_table[[#This Row],[Day]], ch_table[Duration]))</f>
        <v/>
      </c>
      <c r="I96" s="40">
        <f>SUM(INDEX(ch_table[Duration],1):ch_table[[#This Row],[Duration]])</f>
        <v>2.9402777777777782</v>
      </c>
      <c r="J96" s="4" cm="1">
        <f t="array" ref="J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96" s="4" t="str" cm="1">
        <f t="array" ref="K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6" s="4" t="str">
        <f>IF(ch_table[[#This Row],[Subject 1]]&lt;&gt;"House rose", "",SUMIF(ch_table[Day], ch_table[[#This Row],[Day]], ch_table[AAT]))</f>
        <v/>
      </c>
      <c r="M96" s="39">
        <f>SUM(INDEX(ch_table[AAT],1):ch_table[[#This Row],[AAT]])</f>
        <v>0.25277777777777777</v>
      </c>
    </row>
    <row r="97" spans="1:13" x14ac:dyDescent="0.35">
      <c r="A97" s="2">
        <v>12</v>
      </c>
      <c r="B97" s="3">
        <v>45499</v>
      </c>
      <c r="C97" s="4">
        <v>0.43541666666666662</v>
      </c>
      <c r="D97" s="8" t="s">
        <v>71</v>
      </c>
      <c r="E97" s="9" t="s">
        <v>82</v>
      </c>
      <c r="G97" s="4" cm="1">
        <f t="array" ref="G97">IF(MIN(ROW(ch_table[[Day]:[AAT session total (cum.)]]))+ROWS(ch_table[[Day]:[AAT session total (cum.)]])-1=ROW(),"",IF(ch_table[[#This Row],[Subject 1]]="House rose","", IF(INDEX(ch_table[[#All],[Time]],ROW()+1)="","",(IF(INDEX(ch_table[[#All],[Time]],ROW()+1)&lt;ch_table[[#This Row],[Time]],INDEX(ch_table[[#All],[Time]],ROW()+1)+1,INDEX(ch_table[[#All],[Time]],ROW()+1))-ch_table[[#This Row],[Time]]))))</f>
        <v>4.2361111111111183E-2</v>
      </c>
      <c r="H97" s="4" t="str">
        <f>IF(ch_table[[#This Row],[Subject 1]]&lt;&gt;"House rose", "",SUMIF(ch_table[Day], ch_table[[#This Row],[Day]], ch_table[Duration]))</f>
        <v/>
      </c>
      <c r="I97" s="40">
        <f>SUM(INDEX(ch_table[Duration],1):ch_table[[#This Row],[Duration]])</f>
        <v>2.9826388888888893</v>
      </c>
      <c r="J97" s="4" cm="1">
        <f t="array" ref="J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97" s="4" t="str" cm="1">
        <f t="array" ref="K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7" s="4" t="str">
        <f>IF(ch_table[[#This Row],[Subject 1]]&lt;&gt;"House rose", "",SUMIF(ch_table[Day], ch_table[[#This Row],[Day]], ch_table[AAT]))</f>
        <v/>
      </c>
      <c r="M97" s="39">
        <f>SUM(INDEX(ch_table[AAT],1):ch_table[[#This Row],[AAT]])</f>
        <v>0.25277777777777777</v>
      </c>
    </row>
    <row r="98" spans="1:13" x14ac:dyDescent="0.35">
      <c r="A98" s="2">
        <v>12</v>
      </c>
      <c r="B98" s="3">
        <v>45499</v>
      </c>
      <c r="C98" s="4">
        <v>0.4777777777777778</v>
      </c>
      <c r="D98" s="8" t="s">
        <v>28</v>
      </c>
      <c r="E98" s="9" t="s">
        <v>73</v>
      </c>
      <c r="F98" s="9" t="s">
        <v>22</v>
      </c>
      <c r="G98" s="4" cm="1">
        <f t="array" ref="G98">IF(MIN(ROW(ch_table[[Day]:[AAT session total (cum.)]]))+ROWS(ch_table[[Day]:[AAT session total (cum.)]])-1=ROW(),"",IF(ch_table[[#This Row],[Subject 1]]="House rose","", IF(INDEX(ch_table[[#All],[Time]],ROW()+1)="","",(IF(INDEX(ch_table[[#All],[Time]],ROW()+1)&lt;ch_table[[#This Row],[Time]],INDEX(ch_table[[#All],[Time]],ROW()+1)+1,INDEX(ch_table[[#All],[Time]],ROW()+1))-ch_table[[#This Row],[Time]]))))</f>
        <v>0</v>
      </c>
      <c r="H98" s="4" t="str">
        <f>IF(ch_table[[#This Row],[Subject 1]]&lt;&gt;"House rose", "",SUMIF(ch_table[Day], ch_table[[#This Row],[Day]], ch_table[Duration]))</f>
        <v/>
      </c>
      <c r="I98" s="40">
        <f>SUM(INDEX(ch_table[Duration],1):ch_table[[#This Row],[Duration]])</f>
        <v>2.9826388888888893</v>
      </c>
      <c r="J98" s="4" cm="1">
        <f t="array" ref="J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98" s="4" t="str" cm="1">
        <f t="array" ref="K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8" s="4" t="str">
        <f>IF(ch_table[[#This Row],[Subject 1]]&lt;&gt;"House rose", "",SUMIF(ch_table[Day], ch_table[[#This Row],[Day]], ch_table[AAT]))</f>
        <v/>
      </c>
      <c r="M98" s="39">
        <f>SUM(INDEX(ch_table[AAT],1):ch_table[[#This Row],[AAT]])</f>
        <v>0.25277777777777777</v>
      </c>
    </row>
    <row r="99" spans="1:13" x14ac:dyDescent="0.35">
      <c r="A99" s="2">
        <v>12</v>
      </c>
      <c r="B99" s="3">
        <v>45499</v>
      </c>
      <c r="C99" s="4">
        <v>0.4777777777777778</v>
      </c>
      <c r="D99" s="8" t="s">
        <v>71</v>
      </c>
      <c r="E99" s="9" t="s">
        <v>82</v>
      </c>
      <c r="G99" s="4" cm="1">
        <f t="array" ref="G99">IF(MIN(ROW(ch_table[[Day]:[AAT session total (cum.)]]))+ROWS(ch_table[[Day]:[AAT session total (cum.)]])-1=ROW(),"",IF(ch_table[[#This Row],[Subject 1]]="House rose","", IF(INDEX(ch_table[[#All],[Time]],ROW()+1)="","",(IF(INDEX(ch_table[[#All],[Time]],ROW()+1)&lt;ch_table[[#This Row],[Time]],INDEX(ch_table[[#All],[Time]],ROW()+1)+1,INDEX(ch_table[[#All],[Time]],ROW()+1))-ch_table[[#This Row],[Time]]))))</f>
        <v>0.12638888888888883</v>
      </c>
      <c r="H99" s="4" t="str">
        <f>IF(ch_table[[#This Row],[Subject 1]]&lt;&gt;"House rose", "",SUMIF(ch_table[Day], ch_table[[#This Row],[Day]], ch_table[Duration]))</f>
        <v/>
      </c>
      <c r="I99" s="40">
        <f>SUM(INDEX(ch_table[Duration],1):ch_table[[#This Row],[Duration]])</f>
        <v>3.1090277777777779</v>
      </c>
      <c r="J99" s="4" cm="1">
        <f t="array" ref="J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99" s="4" t="str" cm="1">
        <f t="array" ref="K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9" s="4" t="str">
        <f>IF(ch_table[[#This Row],[Subject 1]]&lt;&gt;"House rose", "",SUMIF(ch_table[Day], ch_table[[#This Row],[Day]], ch_table[AAT]))</f>
        <v/>
      </c>
      <c r="M99" s="39">
        <f>SUM(INDEX(ch_table[AAT],1):ch_table[[#This Row],[AAT]])</f>
        <v>0.25277777777777777</v>
      </c>
    </row>
    <row r="100" spans="1:13" x14ac:dyDescent="0.35">
      <c r="A100" s="2">
        <v>12</v>
      </c>
      <c r="B100" s="3">
        <v>45499</v>
      </c>
      <c r="C100" s="4">
        <v>0.60416666666666663</v>
      </c>
      <c r="D100" s="8" t="s">
        <v>30</v>
      </c>
      <c r="E100" s="9" t="s">
        <v>83</v>
      </c>
      <c r="G100" s="4" cm="1">
        <f t="array" ref="G100">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100" s="4" t="str">
        <f>IF(ch_table[[#This Row],[Subject 1]]&lt;&gt;"House rose", "",SUMIF(ch_table[Day], ch_table[[#This Row],[Day]], ch_table[Duration]))</f>
        <v/>
      </c>
      <c r="I100" s="40">
        <f>SUM(INDEX(ch_table[Duration],1):ch_table[[#This Row],[Duration]])</f>
        <v>3.1284722222222223</v>
      </c>
      <c r="J100" s="4" cm="1">
        <f t="array" ref="J1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00" s="4" cm="1">
        <f t="array" ref="K1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1.9444444444444486E-2</v>
      </c>
      <c r="L100" s="4" t="str">
        <f>IF(ch_table[[#This Row],[Subject 1]]&lt;&gt;"House rose", "",SUMIF(ch_table[Day], ch_table[[#This Row],[Day]], ch_table[AAT]))</f>
        <v/>
      </c>
      <c r="M100" s="39">
        <f>SUM(INDEX(ch_table[AAT],1):ch_table[[#This Row],[AAT]])</f>
        <v>0.27222222222222225</v>
      </c>
    </row>
    <row r="101" spans="1:13" x14ac:dyDescent="0.35">
      <c r="A101" s="2">
        <v>12</v>
      </c>
      <c r="B101" s="3">
        <v>45499</v>
      </c>
      <c r="C101" s="4">
        <v>0.62361111111111112</v>
      </c>
      <c r="D101" s="8" t="s">
        <v>17</v>
      </c>
      <c r="G101" s="4" t="str" cm="1">
        <f t="array" ref="G101">IF(MIN(ROW(ch_table[[Day]:[AAT session total (cum.)]]))+ROWS(ch_table[[Day]:[AAT session total (cum.)]])-1=ROW(),"",IF(ch_table[[#This Row],[Subject 1]]="House rose","", IF(INDEX(ch_table[[#All],[Time]],ROW()+1)="","",(IF(INDEX(ch_table[[#All],[Time]],ROW()+1)&lt;ch_table[[#This Row],[Time]],INDEX(ch_table[[#All],[Time]],ROW()+1)+1,INDEX(ch_table[[#All],[Time]],ROW()+1))-ch_table[[#This Row],[Time]]))))</f>
        <v/>
      </c>
      <c r="H101" s="4">
        <f>IF(ch_table[[#This Row],[Subject 1]]&lt;&gt;"House rose", "",SUMIF(ch_table[Day], ch_table[[#This Row],[Day]], ch_table[Duration]))</f>
        <v>0.2277777777777778</v>
      </c>
      <c r="I101" s="40">
        <f>SUM(INDEX(ch_table[Duration],1):ch_table[[#This Row],[Duration]])</f>
        <v>3.1284722222222223</v>
      </c>
      <c r="J101" s="4" cm="1">
        <f t="array" ref="J1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01" s="4" t="str" cm="1">
        <f t="array" ref="K1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1" s="4">
        <f>IF(ch_table[[#This Row],[Subject 1]]&lt;&gt;"House rose", "",SUMIF(ch_table[Day], ch_table[[#This Row],[Day]], ch_table[AAT]))</f>
        <v>1.9444444444444486E-2</v>
      </c>
      <c r="M101" s="39">
        <f>SUM(INDEX(ch_table[AAT],1):ch_table[[#This Row],[AAT]])</f>
        <v>0.27222222222222225</v>
      </c>
    </row>
    <row r="102" spans="1:13" x14ac:dyDescent="0.35">
      <c r="A102" s="2">
        <v>13</v>
      </c>
      <c r="B102" s="3">
        <v>45502</v>
      </c>
      <c r="C102" s="4">
        <v>0.60416666666666663</v>
      </c>
      <c r="D102" s="8" t="s">
        <v>18</v>
      </c>
      <c r="G102" s="4" cm="1">
        <f t="array" ref="G102">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102" s="4" t="str">
        <f>IF(ch_table[[#This Row],[Subject 1]]&lt;&gt;"House rose", "",SUMIF(ch_table[Day], ch_table[[#This Row],[Day]], ch_table[Duration]))</f>
        <v/>
      </c>
      <c r="I102" s="40">
        <f>SUM(INDEX(ch_table[Duration],1):ch_table[[#This Row],[Duration]])</f>
        <v>3.1305555555555555</v>
      </c>
      <c r="J102" s="4" cm="1">
        <f t="array" ref="J1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2" s="4" t="str" cm="1">
        <f t="array" ref="K1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2" s="4" t="str">
        <f>IF(ch_table[[#This Row],[Subject 1]]&lt;&gt;"House rose", "",SUMIF(ch_table[Day], ch_table[[#This Row],[Day]], ch_table[AAT]))</f>
        <v/>
      </c>
      <c r="M102" s="39">
        <f>SUM(INDEX(ch_table[AAT],1):ch_table[[#This Row],[AAT]])</f>
        <v>0.27222222222222225</v>
      </c>
    </row>
    <row r="103" spans="1:13" x14ac:dyDescent="0.35">
      <c r="A103" s="2">
        <v>13</v>
      </c>
      <c r="B103" s="3">
        <v>45502</v>
      </c>
      <c r="C103" s="4">
        <v>0.60625000000000007</v>
      </c>
      <c r="D103" s="8" t="s">
        <v>58</v>
      </c>
      <c r="E103" s="9" t="s">
        <v>84</v>
      </c>
      <c r="G103" s="4" cm="1">
        <f t="array" ref="G103">IF(MIN(ROW(ch_table[[Day]:[AAT session total (cum.)]]))+ROWS(ch_table[[Day]:[AAT session total (cum.)]])-1=ROW(),"",IF(ch_table[[#This Row],[Subject 1]]="House rose","", IF(INDEX(ch_table[[#All],[Time]],ROW()+1)="","",(IF(INDEX(ch_table[[#All],[Time]],ROW()+1)&lt;ch_table[[#This Row],[Time]],INDEX(ch_table[[#All],[Time]],ROW()+1)+1,INDEX(ch_table[[#All],[Time]],ROW()+1))-ch_table[[#This Row],[Time]]))))</f>
        <v>3.0555555555555447E-2</v>
      </c>
      <c r="H103" s="4" t="str">
        <f>IF(ch_table[[#This Row],[Subject 1]]&lt;&gt;"House rose", "",SUMIF(ch_table[Day], ch_table[[#This Row],[Day]], ch_table[Duration]))</f>
        <v/>
      </c>
      <c r="I103" s="40">
        <f>SUM(INDEX(ch_table[Duration],1):ch_table[[#This Row],[Duration]])</f>
        <v>3.161111111111111</v>
      </c>
      <c r="J103" s="4" cm="1">
        <f t="array" ref="J1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3" s="4" t="str" cm="1">
        <f t="array" ref="K1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3" s="4" t="str">
        <f>IF(ch_table[[#This Row],[Subject 1]]&lt;&gt;"House rose", "",SUMIF(ch_table[Day], ch_table[[#This Row],[Day]], ch_table[AAT]))</f>
        <v/>
      </c>
      <c r="M103" s="39">
        <f>SUM(INDEX(ch_table[AAT],1):ch_table[[#This Row],[AAT]])</f>
        <v>0.27222222222222225</v>
      </c>
    </row>
    <row r="104" spans="1:13" x14ac:dyDescent="0.35">
      <c r="A104" s="2">
        <v>13</v>
      </c>
      <c r="B104" s="3">
        <v>45502</v>
      </c>
      <c r="C104" s="4">
        <v>0.63680555555555551</v>
      </c>
      <c r="D104" s="8" t="s">
        <v>60</v>
      </c>
      <c r="E104" s="9" t="s">
        <v>84</v>
      </c>
      <c r="G104" s="4" cm="1">
        <f t="array" ref="G104">IF(MIN(ROW(ch_table[[Day]:[AAT session total (cum.)]]))+ROWS(ch_table[[Day]:[AAT session total (cum.)]])-1=ROW(),"",IF(ch_table[[#This Row],[Subject 1]]="House rose","", IF(INDEX(ch_table[[#All],[Time]],ROW()+1)="","",(IF(INDEX(ch_table[[#All],[Time]],ROW()+1)&lt;ch_table[[#This Row],[Time]],INDEX(ch_table[[#All],[Time]],ROW()+1)+1,INDEX(ch_table[[#All],[Time]],ROW()+1))-ch_table[[#This Row],[Time]]))))</f>
        <v>1.1111111111111183E-2</v>
      </c>
      <c r="H104" s="4" t="str">
        <f>IF(ch_table[[#This Row],[Subject 1]]&lt;&gt;"House rose", "",SUMIF(ch_table[Day], ch_table[[#This Row],[Day]], ch_table[Duration]))</f>
        <v/>
      </c>
      <c r="I104" s="40">
        <f>SUM(INDEX(ch_table[Duration],1):ch_table[[#This Row],[Duration]])</f>
        <v>3.1722222222222221</v>
      </c>
      <c r="J104" s="4" cm="1">
        <f t="array" ref="J1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4" s="4" t="str" cm="1">
        <f t="array" ref="K1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4" s="4" t="str">
        <f>IF(ch_table[[#This Row],[Subject 1]]&lt;&gt;"House rose", "",SUMIF(ch_table[Day], ch_table[[#This Row],[Day]], ch_table[AAT]))</f>
        <v/>
      </c>
      <c r="M104" s="39">
        <f>SUM(INDEX(ch_table[AAT],1):ch_table[[#This Row],[AAT]])</f>
        <v>0.27222222222222225</v>
      </c>
    </row>
    <row r="105" spans="1:13" x14ac:dyDescent="0.35">
      <c r="A105" s="2">
        <v>13</v>
      </c>
      <c r="B105" s="3">
        <v>45502</v>
      </c>
      <c r="C105" s="4">
        <v>0.6479166666666667</v>
      </c>
      <c r="D105" s="8" t="s">
        <v>36</v>
      </c>
      <c r="E105" s="9" t="s">
        <v>85</v>
      </c>
      <c r="G105" s="4" cm="1">
        <f t="array" ref="G105">IF(MIN(ROW(ch_table[[Day]:[AAT session total (cum.)]]))+ROWS(ch_table[[Day]:[AAT session total (cum.)]])-1=ROW(),"",IF(ch_table[[#This Row],[Subject 1]]="House rose","", IF(INDEX(ch_table[[#All],[Time]],ROW()+1)="","",(IF(INDEX(ch_table[[#All],[Time]],ROW()+1)&lt;ch_table[[#This Row],[Time]],INDEX(ch_table[[#All],[Time]],ROW()+1)+1,INDEX(ch_table[[#All],[Time]],ROW()+1))-ch_table[[#This Row],[Time]]))))</f>
        <v>8.6805555555555469E-2</v>
      </c>
      <c r="H105" s="4" t="str">
        <f>IF(ch_table[[#This Row],[Subject 1]]&lt;&gt;"House rose", "",SUMIF(ch_table[Day], ch_table[[#This Row],[Day]], ch_table[Duration]))</f>
        <v/>
      </c>
      <c r="I105" s="40">
        <f>SUM(INDEX(ch_table[Duration],1):ch_table[[#This Row],[Duration]])</f>
        <v>3.2590277777777774</v>
      </c>
      <c r="J105" s="4" cm="1">
        <f t="array" ref="J1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5" s="4" t="str" cm="1">
        <f t="array" ref="K1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5" s="4" t="str">
        <f>IF(ch_table[[#This Row],[Subject 1]]&lt;&gt;"House rose", "",SUMIF(ch_table[Day], ch_table[[#This Row],[Day]], ch_table[AAT]))</f>
        <v/>
      </c>
      <c r="M105" s="39">
        <f>SUM(INDEX(ch_table[AAT],1):ch_table[[#This Row],[AAT]])</f>
        <v>0.27222222222222225</v>
      </c>
    </row>
    <row r="106" spans="1:13" ht="29" x14ac:dyDescent="0.35">
      <c r="A106" s="2">
        <v>13</v>
      </c>
      <c r="B106" s="3">
        <v>45502</v>
      </c>
      <c r="C106" s="4">
        <v>0.73472222222222217</v>
      </c>
      <c r="D106" s="8" t="s">
        <v>86</v>
      </c>
      <c r="E106" s="9" t="s">
        <v>87</v>
      </c>
      <c r="F106" s="9" t="s">
        <v>53</v>
      </c>
      <c r="G106" s="4" cm="1">
        <f t="array" ref="G106">IF(MIN(ROW(ch_table[[Day]:[AAT session total (cum.)]]))+ROWS(ch_table[[Day]:[AAT session total (cum.)]])-1=ROW(),"",IF(ch_table[[#This Row],[Subject 1]]="House rose","", IF(INDEX(ch_table[[#All],[Time]],ROW()+1)="","",(IF(INDEX(ch_table[[#All],[Time]],ROW()+1)&lt;ch_table[[#This Row],[Time]],INDEX(ch_table[[#All],[Time]],ROW()+1)+1,INDEX(ch_table[[#All],[Time]],ROW()+1))-ch_table[[#This Row],[Time]]))))</f>
        <v>0.18541666666666667</v>
      </c>
      <c r="H106" s="4" t="str">
        <f>IF(ch_table[[#This Row],[Subject 1]]&lt;&gt;"House rose", "",SUMIF(ch_table[Day], ch_table[[#This Row],[Day]], ch_table[Duration]))</f>
        <v/>
      </c>
      <c r="I106" s="40">
        <f>SUM(INDEX(ch_table[Duration],1):ch_table[[#This Row],[Duration]])</f>
        <v>3.4444444444444442</v>
      </c>
      <c r="J106" s="4" cm="1">
        <f t="array" ref="J1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6" s="4" cm="1">
        <f t="array" ref="K1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3.4722222222222099E-3</v>
      </c>
      <c r="L106" s="4" t="str">
        <f>IF(ch_table[[#This Row],[Subject 1]]&lt;&gt;"House rose", "",SUMIF(ch_table[Day], ch_table[[#This Row],[Day]], ch_table[AAT]))</f>
        <v/>
      </c>
      <c r="M106" s="39">
        <f>SUM(INDEX(ch_table[AAT],1):ch_table[[#This Row],[AAT]])</f>
        <v>0.27569444444444446</v>
      </c>
    </row>
    <row r="107" spans="1:13" x14ac:dyDescent="0.35">
      <c r="A107" s="2">
        <v>13</v>
      </c>
      <c r="B107" s="3">
        <v>45502</v>
      </c>
      <c r="C107" s="4">
        <v>0.92013888888888884</v>
      </c>
      <c r="D107" s="8" t="s">
        <v>30</v>
      </c>
      <c r="E107" s="9" t="s">
        <v>88</v>
      </c>
      <c r="G107" s="4" cm="1">
        <f t="array" ref="G107">IF(MIN(ROW(ch_table[[Day]:[AAT session total (cum.)]]))+ROWS(ch_table[[Day]:[AAT session total (cum.)]])-1=ROW(),"",IF(ch_table[[#This Row],[Subject 1]]="House rose","", IF(INDEX(ch_table[[#All],[Time]],ROW()+1)="","",(IF(INDEX(ch_table[[#All],[Time]],ROW()+1)&lt;ch_table[[#This Row],[Time]],INDEX(ch_table[[#All],[Time]],ROW()+1)+1,INDEX(ch_table[[#All],[Time]],ROW()+1))-ch_table[[#This Row],[Time]]))))</f>
        <v>1.5277777777777835E-2</v>
      </c>
      <c r="H107" s="4" t="str">
        <f>IF(ch_table[[#This Row],[Subject 1]]&lt;&gt;"House rose", "",SUMIF(ch_table[Day], ch_table[[#This Row],[Day]], ch_table[Duration]))</f>
        <v/>
      </c>
      <c r="I107" s="40">
        <f>SUM(INDEX(ch_table[Duration],1):ch_table[[#This Row],[Duration]])</f>
        <v>3.4597222222222221</v>
      </c>
      <c r="J107" s="4" cm="1">
        <f t="array" ref="J1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7" s="4" cm="1">
        <f t="array" ref="K1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1.5277777777777835E-2</v>
      </c>
      <c r="L107" s="4" t="str">
        <f>IF(ch_table[[#This Row],[Subject 1]]&lt;&gt;"House rose", "",SUMIF(ch_table[Day], ch_table[[#This Row],[Day]], ch_table[AAT]))</f>
        <v/>
      </c>
      <c r="M107" s="39">
        <f>SUM(INDEX(ch_table[AAT],1):ch_table[[#This Row],[AAT]])</f>
        <v>0.2909722222222223</v>
      </c>
    </row>
    <row r="108" spans="1:13" x14ac:dyDescent="0.35">
      <c r="A108" s="2">
        <v>13</v>
      </c>
      <c r="B108" s="3">
        <v>45502</v>
      </c>
      <c r="C108" s="4">
        <v>0.93541666666666667</v>
      </c>
      <c r="D108" s="8" t="s">
        <v>17</v>
      </c>
      <c r="G108" s="4" t="str" cm="1">
        <f t="array" ref="G108">IF(MIN(ROW(ch_table[[Day]:[AAT session total (cum.)]]))+ROWS(ch_table[[Day]:[AAT session total (cum.)]])-1=ROW(),"",IF(ch_table[[#This Row],[Subject 1]]="House rose","", IF(INDEX(ch_table[[#All],[Time]],ROW()+1)="","",(IF(INDEX(ch_table[[#All],[Time]],ROW()+1)&lt;ch_table[[#This Row],[Time]],INDEX(ch_table[[#All],[Time]],ROW()+1)+1,INDEX(ch_table[[#All],[Time]],ROW()+1))-ch_table[[#This Row],[Time]]))))</f>
        <v/>
      </c>
      <c r="H108" s="4">
        <f>IF(ch_table[[#This Row],[Subject 1]]&lt;&gt;"House rose", "",SUMIF(ch_table[Day], ch_table[[#This Row],[Day]], ch_table[Duration]))</f>
        <v>0.33125000000000004</v>
      </c>
      <c r="I108" s="40">
        <f>SUM(INDEX(ch_table[Duration],1):ch_table[[#This Row],[Duration]])</f>
        <v>3.4597222222222221</v>
      </c>
      <c r="J108" s="4" cm="1">
        <f t="array" ref="J1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8" s="4" t="str" cm="1">
        <f t="array" ref="K1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8" s="4">
        <f>IF(ch_table[[#This Row],[Subject 1]]&lt;&gt;"House rose", "",SUMIF(ch_table[Day], ch_table[[#This Row],[Day]], ch_table[AAT]))</f>
        <v>1.8750000000000044E-2</v>
      </c>
      <c r="M108" s="39">
        <f>SUM(INDEX(ch_table[AAT],1):ch_table[[#This Row],[AAT]])</f>
        <v>0.2909722222222223</v>
      </c>
    </row>
    <row r="109" spans="1:13" x14ac:dyDescent="0.35">
      <c r="A109" s="2">
        <v>14</v>
      </c>
      <c r="B109" s="3">
        <v>45503</v>
      </c>
      <c r="C109" s="4">
        <v>0.47916666666666669</v>
      </c>
      <c r="D109" s="8" t="s">
        <v>18</v>
      </c>
      <c r="G109" s="4" cm="1">
        <f t="array" ref="G109">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109" s="4" t="str">
        <f>IF(ch_table[[#This Row],[Subject 1]]&lt;&gt;"House rose", "",SUMIF(ch_table[Day], ch_table[[#This Row],[Day]], ch_table[Duration]))</f>
        <v/>
      </c>
      <c r="I109" s="40">
        <f>SUM(INDEX(ch_table[Duration],1):ch_table[[#This Row],[Duration]])</f>
        <v>3.4631944444444445</v>
      </c>
      <c r="J109" s="4" cm="1">
        <f t="array" ref="J1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9" s="4" t="str" cm="1">
        <f t="array" ref="K1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9" s="4" t="str">
        <f>IF(ch_table[[#This Row],[Subject 1]]&lt;&gt;"House rose", "",SUMIF(ch_table[Day], ch_table[[#This Row],[Day]], ch_table[AAT]))</f>
        <v/>
      </c>
      <c r="M109" s="39">
        <f>SUM(INDEX(ch_table[AAT],1):ch_table[[#This Row],[AAT]])</f>
        <v>0.2909722222222223</v>
      </c>
    </row>
    <row r="110" spans="1:13" x14ac:dyDescent="0.35">
      <c r="A110" s="2">
        <v>14</v>
      </c>
      <c r="B110" s="3">
        <v>45503</v>
      </c>
      <c r="C110" s="4">
        <v>0.4826388888888889</v>
      </c>
      <c r="D110" s="8" t="s">
        <v>20</v>
      </c>
      <c r="E110" s="9" t="s">
        <v>89</v>
      </c>
      <c r="F110" s="9" t="s">
        <v>22</v>
      </c>
      <c r="G110" s="4" cm="1">
        <f t="array" ref="G110">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10" s="4" t="str">
        <f>IF(ch_table[[#This Row],[Subject 1]]&lt;&gt;"House rose", "",SUMIF(ch_table[Day], ch_table[[#This Row],[Day]], ch_table[Duration]))</f>
        <v/>
      </c>
      <c r="I110" s="40">
        <f>SUM(INDEX(ch_table[Duration],1):ch_table[[#This Row],[Duration]])</f>
        <v>3.463888888888889</v>
      </c>
      <c r="J110" s="4" cm="1">
        <f t="array" ref="J1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0" s="4" t="str" cm="1">
        <f t="array" ref="K1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0" s="4" t="str">
        <f>IF(ch_table[[#This Row],[Subject 1]]&lt;&gt;"House rose", "",SUMIF(ch_table[Day], ch_table[[#This Row],[Day]], ch_table[AAT]))</f>
        <v/>
      </c>
      <c r="M110" s="39">
        <f>SUM(INDEX(ch_table[AAT],1):ch_table[[#This Row],[AAT]])</f>
        <v>0.2909722222222223</v>
      </c>
    </row>
    <row r="111" spans="1:13" x14ac:dyDescent="0.35">
      <c r="A111" s="2">
        <v>14</v>
      </c>
      <c r="B111" s="3">
        <v>45503</v>
      </c>
      <c r="C111" s="4">
        <v>0.48333333333333334</v>
      </c>
      <c r="D111" s="8" t="s">
        <v>58</v>
      </c>
      <c r="E111" s="9" t="s">
        <v>90</v>
      </c>
      <c r="G111" s="4" cm="1">
        <f t="array" ref="G111">IF(MIN(ROW(ch_table[[Day]:[AAT session total (cum.)]]))+ROWS(ch_table[[Day]:[AAT session total (cum.)]])-1=ROW(),"",IF(ch_table[[#This Row],[Subject 1]]="House rose","", IF(INDEX(ch_table[[#All],[Time]],ROW()+1)="","",(IF(INDEX(ch_table[[#All],[Time]],ROW()+1)&lt;ch_table[[#This Row],[Time]],INDEX(ch_table[[#All],[Time]],ROW()+1)+1,INDEX(ch_table[[#All],[Time]],ROW()+1))-ch_table[[#This Row],[Time]]))))</f>
        <v>3.1249999999999944E-2</v>
      </c>
      <c r="H111" s="4" t="str">
        <f>IF(ch_table[[#This Row],[Subject 1]]&lt;&gt;"House rose", "",SUMIF(ch_table[Day], ch_table[[#This Row],[Day]], ch_table[Duration]))</f>
        <v/>
      </c>
      <c r="I111" s="40">
        <f>SUM(INDEX(ch_table[Duration],1):ch_table[[#This Row],[Duration]])</f>
        <v>3.495138888888889</v>
      </c>
      <c r="J111" s="4" cm="1">
        <f t="array" ref="J1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1" s="4" t="str" cm="1">
        <f t="array" ref="K1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1" s="4" t="str">
        <f>IF(ch_table[[#This Row],[Subject 1]]&lt;&gt;"House rose", "",SUMIF(ch_table[Day], ch_table[[#This Row],[Day]], ch_table[AAT]))</f>
        <v/>
      </c>
      <c r="M111" s="39">
        <f>SUM(INDEX(ch_table[AAT],1):ch_table[[#This Row],[AAT]])</f>
        <v>0.2909722222222223</v>
      </c>
    </row>
    <row r="112" spans="1:13" x14ac:dyDescent="0.35">
      <c r="A112" s="2">
        <v>14</v>
      </c>
      <c r="B112" s="3">
        <v>45503</v>
      </c>
      <c r="C112" s="4">
        <v>0.51458333333333328</v>
      </c>
      <c r="D112" s="8" t="s">
        <v>60</v>
      </c>
      <c r="E112" s="9" t="s">
        <v>90</v>
      </c>
      <c r="G112" s="4" cm="1">
        <f t="array" ref="G112">IF(MIN(ROW(ch_table[[Day]:[AAT session total (cum.)]]))+ROWS(ch_table[[Day]:[AAT session total (cum.)]])-1=ROW(),"",IF(ch_table[[#This Row],[Subject 1]]="House rose","", IF(INDEX(ch_table[[#All],[Time]],ROW()+1)="","",(IF(INDEX(ch_table[[#All],[Time]],ROW()+1)&lt;ch_table[[#This Row],[Time]],INDEX(ch_table[[#All],[Time]],ROW()+1)+1,INDEX(ch_table[[#All],[Time]],ROW()+1))-ch_table[[#This Row],[Time]]))))</f>
        <v>1.4583333333333393E-2</v>
      </c>
      <c r="H112" s="4" t="str">
        <f>IF(ch_table[[#This Row],[Subject 1]]&lt;&gt;"House rose", "",SUMIF(ch_table[Day], ch_table[[#This Row],[Day]], ch_table[Duration]))</f>
        <v/>
      </c>
      <c r="I112" s="40">
        <f>SUM(INDEX(ch_table[Duration],1):ch_table[[#This Row],[Duration]])</f>
        <v>3.5097222222222224</v>
      </c>
      <c r="J112" s="4" cm="1">
        <f t="array" ref="J1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2" s="4" t="str" cm="1">
        <f t="array" ref="K1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2" s="4" t="str">
        <f>IF(ch_table[[#This Row],[Subject 1]]&lt;&gt;"House rose", "",SUMIF(ch_table[Day], ch_table[[#This Row],[Day]], ch_table[AAT]))</f>
        <v/>
      </c>
      <c r="M112" s="39">
        <f>SUM(INDEX(ch_table[AAT],1):ch_table[[#This Row],[AAT]])</f>
        <v>0.2909722222222223</v>
      </c>
    </row>
    <row r="113" spans="1:13" ht="43.5" x14ac:dyDescent="0.35">
      <c r="A113" s="2">
        <v>14</v>
      </c>
      <c r="B113" s="3">
        <v>45503</v>
      </c>
      <c r="C113" s="4">
        <v>0.52916666666666667</v>
      </c>
      <c r="D113" s="8" t="s">
        <v>32</v>
      </c>
      <c r="E113" s="9" t="s">
        <v>91</v>
      </c>
      <c r="G113" s="4" cm="1">
        <f t="array" ref="G113">IF(MIN(ROW(ch_table[[Day]:[AAT session total (cum.)]]))+ROWS(ch_table[[Day]:[AAT session total (cum.)]])-1=ROW(),"",IF(ch_table[[#This Row],[Subject 1]]="House rose","", IF(INDEX(ch_table[[#All],[Time]],ROW()+1)="","",(IF(INDEX(ch_table[[#All],[Time]],ROW()+1)&lt;ch_table[[#This Row],[Time]],INDEX(ch_table[[#All],[Time]],ROW()+1)+1,INDEX(ch_table[[#All],[Time]],ROW()+1))-ch_table[[#This Row],[Time]]))))</f>
        <v>1.5277777777777724E-2</v>
      </c>
      <c r="H113" s="4" t="str">
        <f>IF(ch_table[[#This Row],[Subject 1]]&lt;&gt;"House rose", "",SUMIF(ch_table[Day], ch_table[[#This Row],[Day]], ch_table[Duration]))</f>
        <v/>
      </c>
      <c r="I113" s="40">
        <f>SUM(INDEX(ch_table[Duration],1):ch_table[[#This Row],[Duration]])</f>
        <v>3.5250000000000004</v>
      </c>
      <c r="J113" s="4" cm="1">
        <f t="array" ref="J1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3" s="4" t="str" cm="1">
        <f t="array" ref="K1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3" s="4" t="str">
        <f>IF(ch_table[[#This Row],[Subject 1]]&lt;&gt;"House rose", "",SUMIF(ch_table[Day], ch_table[[#This Row],[Day]], ch_table[AAT]))</f>
        <v/>
      </c>
      <c r="M113" s="39">
        <f>SUM(INDEX(ch_table[AAT],1):ch_table[[#This Row],[AAT]])</f>
        <v>0.2909722222222223</v>
      </c>
    </row>
    <row r="114" spans="1:13" ht="29" x14ac:dyDescent="0.35">
      <c r="A114" s="2">
        <v>14</v>
      </c>
      <c r="B114" s="3">
        <v>45503</v>
      </c>
      <c r="C114" s="4">
        <v>0.5444444444444444</v>
      </c>
      <c r="D114" s="8" t="s">
        <v>36</v>
      </c>
      <c r="E114" s="9" t="s">
        <v>92</v>
      </c>
      <c r="G114" s="4" cm="1">
        <f t="array" ref="G114">IF(MIN(ROW(ch_table[[Day]:[AAT session total (cum.)]]))+ROWS(ch_table[[Day]:[AAT session total (cum.)]])-1=ROW(),"",IF(ch_table[[#This Row],[Subject 1]]="House rose","", IF(INDEX(ch_table[[#All],[Time]],ROW()+1)="","",(IF(INDEX(ch_table[[#All],[Time]],ROW()+1)&lt;ch_table[[#This Row],[Time]],INDEX(ch_table[[#All],[Time]],ROW()+1)+1,INDEX(ch_table[[#All],[Time]],ROW()+1))-ch_table[[#This Row],[Time]]))))</f>
        <v>5.208333333333337E-2</v>
      </c>
      <c r="H114" s="4" t="str">
        <f>IF(ch_table[[#This Row],[Subject 1]]&lt;&gt;"House rose", "",SUMIF(ch_table[Day], ch_table[[#This Row],[Day]], ch_table[Duration]))</f>
        <v/>
      </c>
      <c r="I114" s="40">
        <f>SUM(INDEX(ch_table[Duration],1):ch_table[[#This Row],[Duration]])</f>
        <v>3.5770833333333338</v>
      </c>
      <c r="J114" s="4" cm="1">
        <f t="array" ref="J1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4" s="4" t="str" cm="1">
        <f t="array" ref="K1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4" s="4" t="str">
        <f>IF(ch_table[[#This Row],[Subject 1]]&lt;&gt;"House rose", "",SUMIF(ch_table[Day], ch_table[[#This Row],[Day]], ch_table[AAT]))</f>
        <v/>
      </c>
      <c r="M114" s="39">
        <f>SUM(INDEX(ch_table[AAT],1):ch_table[[#This Row],[AAT]])</f>
        <v>0.2909722222222223</v>
      </c>
    </row>
    <row r="115" spans="1:13" ht="29" x14ac:dyDescent="0.35">
      <c r="A115" s="2">
        <v>14</v>
      </c>
      <c r="B115" s="3">
        <v>45503</v>
      </c>
      <c r="C115" s="4">
        <v>0.59652777777777777</v>
      </c>
      <c r="D115" s="8" t="s">
        <v>36</v>
      </c>
      <c r="E115" s="9" t="s">
        <v>93</v>
      </c>
      <c r="G115" s="4" cm="1">
        <f t="array" ref="G115">IF(MIN(ROW(ch_table[[Day]:[AAT session total (cum.)]]))+ROWS(ch_table[[Day]:[AAT session total (cum.)]])-1=ROW(),"",IF(ch_table[[#This Row],[Subject 1]]="House rose","", IF(INDEX(ch_table[[#All],[Time]],ROW()+1)="","",(IF(INDEX(ch_table[[#All],[Time]],ROW()+1)&lt;ch_table[[#This Row],[Time]],INDEX(ch_table[[#All],[Time]],ROW()+1)+1,INDEX(ch_table[[#All],[Time]],ROW()+1))-ch_table[[#This Row],[Time]]))))</f>
        <v>2.3611111111111138E-2</v>
      </c>
      <c r="H115" s="4" t="str">
        <f>IF(ch_table[[#This Row],[Subject 1]]&lt;&gt;"House rose", "",SUMIF(ch_table[Day], ch_table[[#This Row],[Day]], ch_table[Duration]))</f>
        <v/>
      </c>
      <c r="I115" s="40">
        <f>SUM(INDEX(ch_table[Duration],1):ch_table[[#This Row],[Duration]])</f>
        <v>3.6006944444444451</v>
      </c>
      <c r="J115" s="4" cm="1">
        <f t="array" ref="J1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5" s="4" t="str" cm="1">
        <f t="array" ref="K1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5" s="4" t="str">
        <f>IF(ch_table[[#This Row],[Subject 1]]&lt;&gt;"House rose", "",SUMIF(ch_table[Day], ch_table[[#This Row],[Day]], ch_table[AAT]))</f>
        <v/>
      </c>
      <c r="M115" s="39">
        <f>SUM(INDEX(ch_table[AAT],1):ch_table[[#This Row],[AAT]])</f>
        <v>0.2909722222222223</v>
      </c>
    </row>
    <row r="116" spans="1:13" ht="29" x14ac:dyDescent="0.35">
      <c r="A116" s="2">
        <v>14</v>
      </c>
      <c r="B116" s="3">
        <v>45503</v>
      </c>
      <c r="C116" s="4">
        <v>0.62013888888888891</v>
      </c>
      <c r="D116" s="8" t="s">
        <v>67</v>
      </c>
      <c r="E116" s="9" t="s">
        <v>94</v>
      </c>
      <c r="G116" s="4" cm="1">
        <f t="array" ref="G116">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16" s="4" t="str">
        <f>IF(ch_table[[#This Row],[Subject 1]]&lt;&gt;"House rose", "",SUMIF(ch_table[Day], ch_table[[#This Row],[Day]], ch_table[Duration]))</f>
        <v/>
      </c>
      <c r="I116" s="40">
        <f>SUM(INDEX(ch_table[Duration],1):ch_table[[#This Row],[Duration]])</f>
        <v>3.6013888888888896</v>
      </c>
      <c r="J116" s="4" cm="1">
        <f t="array" ref="J1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6" s="4" t="str" cm="1">
        <f t="array" ref="K1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6" s="4" t="str">
        <f>IF(ch_table[[#This Row],[Subject 1]]&lt;&gt;"House rose", "",SUMIF(ch_table[Day], ch_table[[#This Row],[Day]], ch_table[AAT]))</f>
        <v/>
      </c>
      <c r="M116" s="39">
        <f>SUM(INDEX(ch_table[AAT],1):ch_table[[#This Row],[AAT]])</f>
        <v>0.2909722222222223</v>
      </c>
    </row>
    <row r="117" spans="1:13" ht="29" x14ac:dyDescent="0.35">
      <c r="A117" s="2">
        <v>14</v>
      </c>
      <c r="B117" s="3">
        <v>45503</v>
      </c>
      <c r="C117" s="4">
        <v>0.62083333333333335</v>
      </c>
      <c r="D117" s="8" t="s">
        <v>86</v>
      </c>
      <c r="E117" s="9" t="s">
        <v>95</v>
      </c>
      <c r="G117" s="4" cm="1">
        <f t="array" ref="G117">IF(MIN(ROW(ch_table[[Day]:[AAT session total (cum.)]]))+ROWS(ch_table[[Day]:[AAT session total (cum.)]])-1=ROW(),"",IF(ch_table[[#This Row],[Subject 1]]="House rose","", IF(INDEX(ch_table[[#All],[Time]],ROW()+1)="","",(IF(INDEX(ch_table[[#All],[Time]],ROW()+1)&lt;ch_table[[#This Row],[Time]],INDEX(ch_table[[#All],[Time]],ROW()+1)+1,INDEX(ch_table[[#All],[Time]],ROW()+1))-ch_table[[#This Row],[Time]]))))</f>
        <v>0.13958333333333328</v>
      </c>
      <c r="H117" s="4" t="str">
        <f>IF(ch_table[[#This Row],[Subject 1]]&lt;&gt;"House rose", "",SUMIF(ch_table[Day], ch_table[[#This Row],[Day]], ch_table[Duration]))</f>
        <v/>
      </c>
      <c r="I117" s="40">
        <f>SUM(INDEX(ch_table[Duration],1):ch_table[[#This Row],[Duration]])</f>
        <v>3.740972222222223</v>
      </c>
      <c r="J117" s="4" cm="1">
        <f t="array" ref="J1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7" s="4" t="str" cm="1">
        <f t="array" ref="K1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7" s="4" t="str">
        <f>IF(ch_table[[#This Row],[Subject 1]]&lt;&gt;"House rose", "",SUMIF(ch_table[Day], ch_table[[#This Row],[Day]], ch_table[AAT]))</f>
        <v/>
      </c>
      <c r="M117" s="39">
        <f>SUM(INDEX(ch_table[AAT],1):ch_table[[#This Row],[AAT]])</f>
        <v>0.2909722222222223</v>
      </c>
    </row>
    <row r="118" spans="1:13" x14ac:dyDescent="0.35">
      <c r="A118" s="2">
        <v>14</v>
      </c>
      <c r="B118" s="3">
        <v>45503</v>
      </c>
      <c r="C118" s="4">
        <v>0.76041666666666663</v>
      </c>
      <c r="D118" s="8" t="s">
        <v>77</v>
      </c>
      <c r="E118" s="9" t="s">
        <v>96</v>
      </c>
      <c r="G118" s="4" cm="1">
        <f t="array" ref="G118">IF(MIN(ROW(ch_table[[Day]:[AAT session total (cum.)]]))+ROWS(ch_table[[Day]:[AAT session total (cum.)]])-1=ROW(),"",IF(ch_table[[#This Row],[Subject 1]]="House rose","", IF(INDEX(ch_table[[#All],[Time]],ROW()+1)="","",(IF(INDEX(ch_table[[#All],[Time]],ROW()+1)&lt;ch_table[[#This Row],[Time]],INDEX(ch_table[[#All],[Time]],ROW()+1)+1,INDEX(ch_table[[#All],[Time]],ROW()+1))-ch_table[[#This Row],[Time]]))))</f>
        <v>7.6388888888889728E-3</v>
      </c>
      <c r="H118" s="4" t="str">
        <f>IF(ch_table[[#This Row],[Subject 1]]&lt;&gt;"House rose", "",SUMIF(ch_table[Day], ch_table[[#This Row],[Day]], ch_table[Duration]))</f>
        <v/>
      </c>
      <c r="I118" s="40">
        <f>SUM(INDEX(ch_table[Duration],1):ch_table[[#This Row],[Duration]])</f>
        <v>3.7486111111111118</v>
      </c>
      <c r="J118" s="4" cm="1">
        <f t="array" ref="J1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8" s="4" t="str" cm="1">
        <f t="array" ref="K1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8" s="4" t="str">
        <f>IF(ch_table[[#This Row],[Subject 1]]&lt;&gt;"House rose", "",SUMIF(ch_table[Day], ch_table[[#This Row],[Day]], ch_table[AAT]))</f>
        <v/>
      </c>
      <c r="M118" s="39">
        <f>SUM(INDEX(ch_table[AAT],1):ch_table[[#This Row],[AAT]])</f>
        <v>0.2909722222222223</v>
      </c>
    </row>
    <row r="119" spans="1:13" ht="29" x14ac:dyDescent="0.35">
      <c r="A119" s="2">
        <v>14</v>
      </c>
      <c r="B119" s="3">
        <v>45503</v>
      </c>
      <c r="C119" s="4">
        <v>0.7680555555555556</v>
      </c>
      <c r="D119" s="8" t="s">
        <v>36</v>
      </c>
      <c r="E119" s="9" t="s">
        <v>97</v>
      </c>
      <c r="G119" s="4" cm="1">
        <f t="array" ref="G119">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119" s="4" t="str">
        <f>IF(ch_table[[#This Row],[Subject 1]]&lt;&gt;"House rose", "",SUMIF(ch_table[Day], ch_table[[#This Row],[Day]], ch_table[Duration]))</f>
        <v/>
      </c>
      <c r="I119" s="40">
        <f>SUM(INDEX(ch_table[Duration],1):ch_table[[#This Row],[Duration]])</f>
        <v>3.7673611111111116</v>
      </c>
      <c r="J119" s="4" cm="1">
        <f t="array" ref="J1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9" s="4" t="str" cm="1">
        <f t="array" ref="K1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9" s="4" t="str">
        <f>IF(ch_table[[#This Row],[Subject 1]]&lt;&gt;"House rose", "",SUMIF(ch_table[Day], ch_table[[#This Row],[Day]], ch_table[AAT]))</f>
        <v/>
      </c>
      <c r="M119" s="39">
        <f>SUM(INDEX(ch_table[AAT],1):ch_table[[#This Row],[AAT]])</f>
        <v>0.2909722222222223</v>
      </c>
    </row>
    <row r="120" spans="1:13" ht="29" x14ac:dyDescent="0.35">
      <c r="A120" s="2">
        <v>14</v>
      </c>
      <c r="B120" s="3">
        <v>45503</v>
      </c>
      <c r="C120" s="4">
        <v>0.78680555555555554</v>
      </c>
      <c r="D120" s="8" t="s">
        <v>54</v>
      </c>
      <c r="E120" s="9" t="s">
        <v>98</v>
      </c>
      <c r="G120" s="4" cm="1">
        <f t="array" ref="G120">IF(MIN(ROW(ch_table[[Day]:[AAT session total (cum.)]]))+ROWS(ch_table[[Day]:[AAT session total (cum.)]])-1=ROW(),"",IF(ch_table[[#This Row],[Subject 1]]="House rose","", IF(INDEX(ch_table[[#All],[Time]],ROW()+1)="","",(IF(INDEX(ch_table[[#All],[Time]],ROW()+1)&lt;ch_table[[#This Row],[Time]],INDEX(ch_table[[#All],[Time]],ROW()+1)+1,INDEX(ch_table[[#All],[Time]],ROW()+1))-ch_table[[#This Row],[Time]]))))</f>
        <v>4.1666666666667629E-3</v>
      </c>
      <c r="H120" s="4" t="str">
        <f>IF(ch_table[[#This Row],[Subject 1]]&lt;&gt;"House rose", "",SUMIF(ch_table[Day], ch_table[[#This Row],[Day]], ch_table[Duration]))</f>
        <v/>
      </c>
      <c r="I120" s="40">
        <f>SUM(INDEX(ch_table[Duration],1):ch_table[[#This Row],[Duration]])</f>
        <v>3.7715277777777785</v>
      </c>
      <c r="J120" s="4" cm="1">
        <f t="array" ref="J1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0" s="4" t="str" cm="1">
        <f t="array" ref="K1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0" s="4" t="str">
        <f>IF(ch_table[[#This Row],[Subject 1]]&lt;&gt;"House rose", "",SUMIF(ch_table[Day], ch_table[[#This Row],[Day]], ch_table[AAT]))</f>
        <v/>
      </c>
      <c r="M120" s="39">
        <f>SUM(INDEX(ch_table[AAT],1):ch_table[[#This Row],[AAT]])</f>
        <v>0.2909722222222223</v>
      </c>
    </row>
    <row r="121" spans="1:13" x14ac:dyDescent="0.35">
      <c r="A121" s="2">
        <v>14</v>
      </c>
      <c r="B121" s="3">
        <v>45503</v>
      </c>
      <c r="C121" s="4">
        <v>0.7909722222222223</v>
      </c>
      <c r="D121" s="8" t="s">
        <v>30</v>
      </c>
      <c r="E121" s="9" t="s">
        <v>99</v>
      </c>
      <c r="G121" s="4" cm="1">
        <f t="array" ref="G121">IF(MIN(ROW(ch_table[[Day]:[AAT session total (cum.)]]))+ROWS(ch_table[[Day]:[AAT session total (cum.)]])-1=ROW(),"",IF(ch_table[[#This Row],[Subject 1]]="House rose","", IF(INDEX(ch_table[[#All],[Time]],ROW()+1)="","",(IF(INDEX(ch_table[[#All],[Time]],ROW()+1)&lt;ch_table[[#This Row],[Time]],INDEX(ch_table[[#All],[Time]],ROW()+1)+1,INDEX(ch_table[[#All],[Time]],ROW()+1))-ch_table[[#This Row],[Time]]))))</f>
        <v>2.1527777777777701E-2</v>
      </c>
      <c r="H121" s="4" t="str">
        <f>IF(ch_table[[#This Row],[Subject 1]]&lt;&gt;"House rose", "",SUMIF(ch_table[Day], ch_table[[#This Row],[Day]], ch_table[Duration]))</f>
        <v/>
      </c>
      <c r="I121" s="40">
        <f>SUM(INDEX(ch_table[Duration],1):ch_table[[#This Row],[Duration]])</f>
        <v>3.7930555555555561</v>
      </c>
      <c r="J121" s="4" cm="1">
        <f t="array" ref="J1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1" s="4" cm="1">
        <f t="array" ref="K1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2.083333333333337E-2</v>
      </c>
      <c r="L121" s="4" t="str">
        <f>IF(ch_table[[#This Row],[Subject 1]]&lt;&gt;"House rose", "",SUMIF(ch_table[Day], ch_table[[#This Row],[Day]], ch_table[AAT]))</f>
        <v/>
      </c>
      <c r="M121" s="39">
        <f>SUM(INDEX(ch_table[AAT],1):ch_table[[#This Row],[AAT]])</f>
        <v>0.31180555555555567</v>
      </c>
    </row>
    <row r="122" spans="1:13" x14ac:dyDescent="0.35">
      <c r="A122" s="2">
        <v>14</v>
      </c>
      <c r="B122" s="3">
        <v>45503</v>
      </c>
      <c r="C122" s="4">
        <v>0.8125</v>
      </c>
      <c r="D122" s="8" t="s">
        <v>17</v>
      </c>
      <c r="G122" s="4" t="str" cm="1">
        <f t="array" ref="G122">IF(MIN(ROW(ch_table[[Day]:[AAT session total (cum.)]]))+ROWS(ch_table[[Day]:[AAT session total (cum.)]])-1=ROW(),"",IF(ch_table[[#This Row],[Subject 1]]="House rose","", IF(INDEX(ch_table[[#All],[Time]],ROW()+1)="","",(IF(INDEX(ch_table[[#All],[Time]],ROW()+1)&lt;ch_table[[#This Row],[Time]],INDEX(ch_table[[#All],[Time]],ROW()+1)+1,INDEX(ch_table[[#All],[Time]],ROW()+1))-ch_table[[#This Row],[Time]]))))</f>
        <v/>
      </c>
      <c r="H122" s="4">
        <f>IF(ch_table[[#This Row],[Subject 1]]&lt;&gt;"House rose", "",SUMIF(ch_table[Day], ch_table[[#This Row],[Day]], ch_table[Duration]))</f>
        <v>0.33333333333333331</v>
      </c>
      <c r="I122" s="40">
        <f>SUM(INDEX(ch_table[Duration],1):ch_table[[#This Row],[Duration]])</f>
        <v>3.7930555555555561</v>
      </c>
      <c r="J122" s="4" cm="1">
        <f t="array" ref="J1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2" s="4" t="str" cm="1">
        <f t="array" ref="K1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2" s="4">
        <f>IF(ch_table[[#This Row],[Subject 1]]&lt;&gt;"House rose", "",SUMIF(ch_table[Day], ch_table[[#This Row],[Day]], ch_table[AAT]))</f>
        <v>2.083333333333337E-2</v>
      </c>
      <c r="M122" s="39">
        <f>SUM(INDEX(ch_table[AAT],1):ch_table[[#This Row],[AAT]])</f>
        <v>0.31180555555555567</v>
      </c>
    </row>
    <row r="123" spans="1:13" x14ac:dyDescent="0.35">
      <c r="A123" s="2">
        <v>15</v>
      </c>
      <c r="B123" s="3">
        <v>45537</v>
      </c>
      <c r="C123" s="4">
        <v>0.60416666666666663</v>
      </c>
      <c r="D123" s="8" t="s">
        <v>18</v>
      </c>
      <c r="G123" s="4" cm="1">
        <f t="array" ref="G123">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123" s="4" t="str">
        <f>IF(ch_table[[#This Row],[Subject 1]]&lt;&gt;"House rose", "",SUMIF(ch_table[Day], ch_table[[#This Row],[Day]], ch_table[Duration]))</f>
        <v/>
      </c>
      <c r="I123" s="40">
        <f>SUM(INDEX(ch_table[Duration],1):ch_table[[#This Row],[Duration]])</f>
        <v>3.7951388888888893</v>
      </c>
      <c r="J123" s="4" cm="1">
        <f t="array" ref="J1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3" s="4" t="str" cm="1">
        <f t="array" ref="K1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3" s="4" t="str">
        <f>IF(ch_table[[#This Row],[Subject 1]]&lt;&gt;"House rose", "",SUMIF(ch_table[Day], ch_table[[#This Row],[Day]], ch_table[AAT]))</f>
        <v/>
      </c>
      <c r="M123" s="39">
        <f>SUM(INDEX(ch_table[AAT],1):ch_table[[#This Row],[AAT]])</f>
        <v>0.31180555555555567</v>
      </c>
    </row>
    <row r="124" spans="1:13" x14ac:dyDescent="0.35">
      <c r="A124" s="2">
        <v>15</v>
      </c>
      <c r="B124" s="3">
        <v>45537</v>
      </c>
      <c r="C124" s="4">
        <v>0.60625000000000007</v>
      </c>
      <c r="D124" s="8" t="s">
        <v>58</v>
      </c>
      <c r="E124" s="9" t="s">
        <v>100</v>
      </c>
      <c r="G124" s="4" cm="1">
        <f t="array" ref="G124">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124" s="4" t="str">
        <f>IF(ch_table[[#This Row],[Subject 1]]&lt;&gt;"House rose", "",SUMIF(ch_table[Day], ch_table[[#This Row],[Day]], ch_table[Duration]))</f>
        <v/>
      </c>
      <c r="I124" s="40">
        <f>SUM(INDEX(ch_table[Duration],1):ch_table[[#This Row],[Duration]])</f>
        <v>3.8250000000000002</v>
      </c>
      <c r="J124" s="4" cm="1">
        <f t="array" ref="J1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4" s="4" t="str" cm="1">
        <f t="array" ref="K1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4" s="4" t="str">
        <f>IF(ch_table[[#This Row],[Subject 1]]&lt;&gt;"House rose", "",SUMIF(ch_table[Day], ch_table[[#This Row],[Day]], ch_table[AAT]))</f>
        <v/>
      </c>
      <c r="M124" s="39">
        <f>SUM(INDEX(ch_table[AAT],1):ch_table[[#This Row],[AAT]])</f>
        <v>0.31180555555555567</v>
      </c>
    </row>
    <row r="125" spans="1:13" x14ac:dyDescent="0.35">
      <c r="A125" s="2">
        <v>15</v>
      </c>
      <c r="B125" s="3">
        <v>45537</v>
      </c>
      <c r="C125" s="4">
        <v>0.63611111111111118</v>
      </c>
      <c r="D125" s="8" t="s">
        <v>60</v>
      </c>
      <c r="E125" s="9" t="s">
        <v>100</v>
      </c>
      <c r="G125" s="4" cm="1">
        <f t="array" ref="G125">IF(MIN(ROW(ch_table[[Day]:[AAT session total (cum.)]]))+ROWS(ch_table[[Day]:[AAT session total (cum.)]])-1=ROW(),"",IF(ch_table[[#This Row],[Subject 1]]="House rose","", IF(INDEX(ch_table[[#All],[Time]],ROW()+1)="","",(IF(INDEX(ch_table[[#All],[Time]],ROW()+1)&lt;ch_table[[#This Row],[Time]],INDEX(ch_table[[#All],[Time]],ROW()+1)+1,INDEX(ch_table[[#All],[Time]],ROW()+1))-ch_table[[#This Row],[Time]]))))</f>
        <v>1.5972222222222165E-2</v>
      </c>
      <c r="H125" s="4" t="str">
        <f>IF(ch_table[[#This Row],[Subject 1]]&lt;&gt;"House rose", "",SUMIF(ch_table[Day], ch_table[[#This Row],[Day]], ch_table[Duration]))</f>
        <v/>
      </c>
      <c r="I125" s="40">
        <f>SUM(INDEX(ch_table[Duration],1):ch_table[[#This Row],[Duration]])</f>
        <v>3.8409722222222222</v>
      </c>
      <c r="J125" s="4" cm="1">
        <f t="array" ref="J1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5" s="4" t="str" cm="1">
        <f t="array" ref="K1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5" s="4" t="str">
        <f>IF(ch_table[[#This Row],[Subject 1]]&lt;&gt;"House rose", "",SUMIF(ch_table[Day], ch_table[[#This Row],[Day]], ch_table[AAT]))</f>
        <v/>
      </c>
      <c r="M125" s="39">
        <f>SUM(INDEX(ch_table[AAT],1):ch_table[[#This Row],[AAT]])</f>
        <v>0.31180555555555567</v>
      </c>
    </row>
    <row r="126" spans="1:13" ht="29" x14ac:dyDescent="0.35">
      <c r="A126" s="2">
        <v>15</v>
      </c>
      <c r="B126" s="3">
        <v>45537</v>
      </c>
      <c r="C126" s="4">
        <v>0.65208333333333335</v>
      </c>
      <c r="D126" s="8" t="s">
        <v>32</v>
      </c>
      <c r="E126" s="9" t="s">
        <v>101</v>
      </c>
      <c r="G126" s="4" cm="1">
        <f t="array" ref="G126">IF(MIN(ROW(ch_table[[Day]:[AAT session total (cum.)]]))+ROWS(ch_table[[Day]:[AAT session total (cum.)]])-1=ROW(),"",IF(ch_table[[#This Row],[Subject 1]]="House rose","", IF(INDEX(ch_table[[#All],[Time]],ROW()+1)="","",(IF(INDEX(ch_table[[#All],[Time]],ROW()+1)&lt;ch_table[[#This Row],[Time]],INDEX(ch_table[[#All],[Time]],ROW()+1)+1,INDEX(ch_table[[#All],[Time]],ROW()+1))-ch_table[[#This Row],[Time]]))))</f>
        <v>2.8472222222222121E-2</v>
      </c>
      <c r="H126" s="4" t="str">
        <f>IF(ch_table[[#This Row],[Subject 1]]&lt;&gt;"House rose", "",SUMIF(ch_table[Day], ch_table[[#This Row],[Day]], ch_table[Duration]))</f>
        <v/>
      </c>
      <c r="I126" s="40">
        <f>SUM(INDEX(ch_table[Duration],1):ch_table[[#This Row],[Duration]])</f>
        <v>3.8694444444444445</v>
      </c>
      <c r="J126" s="4" cm="1">
        <f t="array" ref="J1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6" s="4" t="str" cm="1">
        <f t="array" ref="K1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6" s="4" t="str">
        <f>IF(ch_table[[#This Row],[Subject 1]]&lt;&gt;"House rose", "",SUMIF(ch_table[Day], ch_table[[#This Row],[Day]], ch_table[AAT]))</f>
        <v/>
      </c>
      <c r="M126" s="39">
        <f>SUM(INDEX(ch_table[AAT],1):ch_table[[#This Row],[AAT]])</f>
        <v>0.31180555555555567</v>
      </c>
    </row>
    <row r="127" spans="1:13" ht="29" x14ac:dyDescent="0.35">
      <c r="A127" s="2">
        <v>15</v>
      </c>
      <c r="B127" s="3">
        <v>45537</v>
      </c>
      <c r="C127" s="4">
        <v>0.68055555555555547</v>
      </c>
      <c r="D127" s="8" t="s">
        <v>36</v>
      </c>
      <c r="E127" s="9" t="s">
        <v>102</v>
      </c>
      <c r="G127" s="4" cm="1">
        <f t="array" ref="G127">IF(MIN(ROW(ch_table[[Day]:[AAT session total (cum.)]]))+ROWS(ch_table[[Day]:[AAT session total (cum.)]])-1=ROW(),"",IF(ch_table[[#This Row],[Subject 1]]="House rose","", IF(INDEX(ch_table[[#All],[Time]],ROW()+1)="","",(IF(INDEX(ch_table[[#All],[Time]],ROW()+1)&lt;ch_table[[#This Row],[Time]],INDEX(ch_table[[#All],[Time]],ROW()+1)+1,INDEX(ch_table[[#All],[Time]],ROW()+1))-ch_table[[#This Row],[Time]]))))</f>
        <v>5.0694444444444597E-2</v>
      </c>
      <c r="H127" s="4" t="str">
        <f>IF(ch_table[[#This Row],[Subject 1]]&lt;&gt;"House rose", "",SUMIF(ch_table[Day], ch_table[[#This Row],[Day]], ch_table[Duration]))</f>
        <v/>
      </c>
      <c r="I127" s="40">
        <f>SUM(INDEX(ch_table[Duration],1):ch_table[[#This Row],[Duration]])</f>
        <v>3.9201388888888893</v>
      </c>
      <c r="J127" s="4" cm="1">
        <f t="array" ref="J1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7" s="4" t="str" cm="1">
        <f t="array" ref="K1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7" s="4" t="str">
        <f>IF(ch_table[[#This Row],[Subject 1]]&lt;&gt;"House rose", "",SUMIF(ch_table[Day], ch_table[[#This Row],[Day]], ch_table[AAT]))</f>
        <v/>
      </c>
      <c r="M127" s="39">
        <f>SUM(INDEX(ch_table[AAT],1):ch_table[[#This Row],[AAT]])</f>
        <v>0.31180555555555567</v>
      </c>
    </row>
    <row r="128" spans="1:13" ht="29" x14ac:dyDescent="0.35">
      <c r="A128" s="2">
        <v>15</v>
      </c>
      <c r="B128" s="3">
        <v>45537</v>
      </c>
      <c r="C128" s="4">
        <v>0.73125000000000007</v>
      </c>
      <c r="D128" s="8" t="s">
        <v>36</v>
      </c>
      <c r="E128" s="9" t="s">
        <v>103</v>
      </c>
      <c r="G128" s="4" cm="1">
        <f t="array" ref="G128">IF(MIN(ROW(ch_table[[Day]:[AAT session total (cum.)]]))+ROWS(ch_table[[Day]:[AAT session total (cum.)]])-1=ROW(),"",IF(ch_table[[#This Row],[Subject 1]]="House rose","", IF(INDEX(ch_table[[#All],[Time]],ROW()+1)="","",(IF(INDEX(ch_table[[#All],[Time]],ROW()+1)&lt;ch_table[[#This Row],[Time]],INDEX(ch_table[[#All],[Time]],ROW()+1)+1,INDEX(ch_table[[#All],[Time]],ROW()+1))-ch_table[[#This Row],[Time]]))))</f>
        <v>4.7916666666666607E-2</v>
      </c>
      <c r="H128" s="4" t="str">
        <f>IF(ch_table[[#This Row],[Subject 1]]&lt;&gt;"House rose", "",SUMIF(ch_table[Day], ch_table[[#This Row],[Day]], ch_table[Duration]))</f>
        <v/>
      </c>
      <c r="I128" s="40">
        <f>SUM(INDEX(ch_table[Duration],1):ch_table[[#This Row],[Duration]])</f>
        <v>3.9680555555555559</v>
      </c>
      <c r="J128" s="4" cm="1">
        <f t="array" ref="J1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8" s="4" t="str" cm="1">
        <f t="array" ref="K1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8" s="4" t="str">
        <f>IF(ch_table[[#This Row],[Subject 1]]&lt;&gt;"House rose", "",SUMIF(ch_table[Day], ch_table[[#This Row],[Day]], ch_table[AAT]))</f>
        <v/>
      </c>
      <c r="M128" s="39">
        <f>SUM(INDEX(ch_table[AAT],1):ch_table[[#This Row],[AAT]])</f>
        <v>0.31180555555555567</v>
      </c>
    </row>
    <row r="129" spans="1:13" ht="29" x14ac:dyDescent="0.35">
      <c r="A129" s="2">
        <v>15</v>
      </c>
      <c r="B129" s="3">
        <v>45537</v>
      </c>
      <c r="C129" s="4">
        <v>0.77916666666666667</v>
      </c>
      <c r="D129" s="8" t="s">
        <v>36</v>
      </c>
      <c r="E129" s="9" t="s">
        <v>104</v>
      </c>
      <c r="G129" s="4" cm="1">
        <f t="array" ref="G129">IF(MIN(ROW(ch_table[[Day]:[AAT session total (cum.)]]))+ROWS(ch_table[[Day]:[AAT session total (cum.)]])-1=ROW(),"",IF(ch_table[[#This Row],[Subject 1]]="House rose","", IF(INDEX(ch_table[[#All],[Time]],ROW()+1)="","",(IF(INDEX(ch_table[[#All],[Time]],ROW()+1)&lt;ch_table[[#This Row],[Time]],INDEX(ch_table[[#All],[Time]],ROW()+1)+1,INDEX(ch_table[[#All],[Time]],ROW()+1))-ch_table[[#This Row],[Time]]))))</f>
        <v>3.125E-2</v>
      </c>
      <c r="H129" s="4" t="str">
        <f>IF(ch_table[[#This Row],[Subject 1]]&lt;&gt;"House rose", "",SUMIF(ch_table[Day], ch_table[[#This Row],[Day]], ch_table[Duration]))</f>
        <v/>
      </c>
      <c r="I129" s="40">
        <f>SUM(INDEX(ch_table[Duration],1):ch_table[[#This Row],[Duration]])</f>
        <v>3.9993055555555559</v>
      </c>
      <c r="J129" s="4" cm="1">
        <f t="array" ref="J1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9" s="4" t="str" cm="1">
        <f t="array" ref="K1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9" s="4" t="str">
        <f>IF(ch_table[[#This Row],[Subject 1]]&lt;&gt;"House rose", "",SUMIF(ch_table[Day], ch_table[[#This Row],[Day]], ch_table[AAT]))</f>
        <v/>
      </c>
      <c r="M129" s="39">
        <f>SUM(INDEX(ch_table[AAT],1):ch_table[[#This Row],[AAT]])</f>
        <v>0.31180555555555567</v>
      </c>
    </row>
    <row r="130" spans="1:13" x14ac:dyDescent="0.35">
      <c r="A130" s="2">
        <v>15</v>
      </c>
      <c r="B130" s="3">
        <v>45537</v>
      </c>
      <c r="C130" s="4">
        <v>0.81041666666666667</v>
      </c>
      <c r="D130" s="8" t="s">
        <v>71</v>
      </c>
      <c r="E130" s="9" t="s">
        <v>105</v>
      </c>
      <c r="G130" s="4" cm="1">
        <f t="array" ref="G130">IF(MIN(ROW(ch_table[[Day]:[AAT session total (cum.)]]))+ROWS(ch_table[[Day]:[AAT session total (cum.)]])-1=ROW(),"",IF(ch_table[[#This Row],[Subject 1]]="House rose","", IF(INDEX(ch_table[[#All],[Time]],ROW()+1)="","",(IF(INDEX(ch_table[[#All],[Time]],ROW()+1)&lt;ch_table[[#This Row],[Time]],INDEX(ch_table[[#All],[Time]],ROW()+1)+1,INDEX(ch_table[[#All],[Time]],ROW()+1))-ch_table[[#This Row],[Time]]))))</f>
        <v>0.10624999999999996</v>
      </c>
      <c r="H130" s="4" t="str">
        <f>IF(ch_table[[#This Row],[Subject 1]]&lt;&gt;"House rose", "",SUMIF(ch_table[Day], ch_table[[#This Row],[Day]], ch_table[Duration]))</f>
        <v/>
      </c>
      <c r="I130" s="40">
        <f>SUM(INDEX(ch_table[Duration],1):ch_table[[#This Row],[Duration]])</f>
        <v>4.1055555555555561</v>
      </c>
      <c r="J130" s="4" cm="1">
        <f t="array" ref="J1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0" s="4" t="str" cm="1">
        <f t="array" ref="K1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0" s="4" t="str">
        <f>IF(ch_table[[#This Row],[Subject 1]]&lt;&gt;"House rose", "",SUMIF(ch_table[Day], ch_table[[#This Row],[Day]], ch_table[AAT]))</f>
        <v/>
      </c>
      <c r="M130" s="39">
        <f>SUM(INDEX(ch_table[AAT],1):ch_table[[#This Row],[AAT]])</f>
        <v>0.31180555555555567</v>
      </c>
    </row>
    <row r="131" spans="1:13" x14ac:dyDescent="0.35">
      <c r="A131" s="2">
        <v>15</v>
      </c>
      <c r="B131" s="3">
        <v>45537</v>
      </c>
      <c r="C131" s="4">
        <v>0.91666666666666663</v>
      </c>
      <c r="D131" s="8" t="s">
        <v>30</v>
      </c>
      <c r="E131" s="9" t="s">
        <v>106</v>
      </c>
      <c r="G131" s="4" cm="1">
        <f t="array" ref="G131">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131" s="4" t="str">
        <f>IF(ch_table[[#This Row],[Subject 1]]&lt;&gt;"House rose", "",SUMIF(ch_table[Day], ch_table[[#This Row],[Day]], ch_table[Duration]))</f>
        <v/>
      </c>
      <c r="I131" s="40">
        <f>SUM(INDEX(ch_table[Duration],1):ch_table[[#This Row],[Duration]])</f>
        <v>4.1263888888888891</v>
      </c>
      <c r="J131" s="4" cm="1">
        <f t="array" ref="J1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1" s="4" cm="1">
        <f t="array" ref="K1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2.083333333333337E-2</v>
      </c>
      <c r="L131" s="4" t="str">
        <f>IF(ch_table[[#This Row],[Subject 1]]&lt;&gt;"House rose", "",SUMIF(ch_table[Day], ch_table[[#This Row],[Day]], ch_table[AAT]))</f>
        <v/>
      </c>
      <c r="M131" s="39">
        <f>SUM(INDEX(ch_table[AAT],1):ch_table[[#This Row],[AAT]])</f>
        <v>0.33263888888888904</v>
      </c>
    </row>
    <row r="132" spans="1:13" x14ac:dyDescent="0.35">
      <c r="A132" s="2">
        <v>15</v>
      </c>
      <c r="B132" s="3">
        <v>45537</v>
      </c>
      <c r="C132" s="4">
        <v>0.9375</v>
      </c>
      <c r="D132" s="8" t="s">
        <v>17</v>
      </c>
      <c r="G132" s="4" t="str" cm="1">
        <f t="array" ref="G132">IF(MIN(ROW(ch_table[[Day]:[AAT session total (cum.)]]))+ROWS(ch_table[[Day]:[AAT session total (cum.)]])-1=ROW(),"",IF(ch_table[[#This Row],[Subject 1]]="House rose","", IF(INDEX(ch_table[[#All],[Time]],ROW()+1)="","",(IF(INDEX(ch_table[[#All],[Time]],ROW()+1)&lt;ch_table[[#This Row],[Time]],INDEX(ch_table[[#All],[Time]],ROW()+1)+1,INDEX(ch_table[[#All],[Time]],ROW()+1))-ch_table[[#This Row],[Time]]))))</f>
        <v/>
      </c>
      <c r="H132" s="4">
        <f>IF(ch_table[[#This Row],[Subject 1]]&lt;&gt;"House rose", "",SUMIF(ch_table[Day], ch_table[[#This Row],[Day]], ch_table[Duration]))</f>
        <v>0.33333333333333337</v>
      </c>
      <c r="I132" s="40">
        <f>SUM(INDEX(ch_table[Duration],1):ch_table[[#This Row],[Duration]])</f>
        <v>4.1263888888888891</v>
      </c>
      <c r="J132" s="4" cm="1">
        <f t="array" ref="J1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2" s="4" t="str" cm="1">
        <f t="array" ref="K1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2" s="4">
        <f>IF(ch_table[[#This Row],[Subject 1]]&lt;&gt;"House rose", "",SUMIF(ch_table[Day], ch_table[[#This Row],[Day]], ch_table[AAT]))</f>
        <v>2.083333333333337E-2</v>
      </c>
      <c r="M132" s="39">
        <f>SUM(INDEX(ch_table[AAT],1):ch_table[[#This Row],[AAT]])</f>
        <v>0.33263888888888904</v>
      </c>
    </row>
    <row r="133" spans="1:13" x14ac:dyDescent="0.35">
      <c r="A133" s="2">
        <v>16</v>
      </c>
      <c r="B133" s="3">
        <v>45538</v>
      </c>
      <c r="C133" s="4">
        <v>0.47916666666666669</v>
      </c>
      <c r="D133" s="8" t="s">
        <v>18</v>
      </c>
      <c r="G133" s="4" cm="1">
        <f t="array" ref="G13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33" s="4" t="str">
        <f>IF(ch_table[[#This Row],[Subject 1]]&lt;&gt;"House rose", "",SUMIF(ch_table[Day], ch_table[[#This Row],[Day]], ch_table[Duration]))</f>
        <v/>
      </c>
      <c r="I133" s="40">
        <f>SUM(INDEX(ch_table[Duration],1):ch_table[[#This Row],[Duration]])</f>
        <v>4.1291666666666664</v>
      </c>
      <c r="J133" s="4" cm="1">
        <f t="array" ref="J1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3" s="4" t="str" cm="1">
        <f t="array" ref="K1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3" s="4" t="str">
        <f>IF(ch_table[[#This Row],[Subject 1]]&lt;&gt;"House rose", "",SUMIF(ch_table[Day], ch_table[[#This Row],[Day]], ch_table[AAT]))</f>
        <v/>
      </c>
      <c r="M133" s="39">
        <f>SUM(INDEX(ch_table[AAT],1):ch_table[[#This Row],[AAT]])</f>
        <v>0.33263888888888904</v>
      </c>
    </row>
    <row r="134" spans="1:13" x14ac:dyDescent="0.35">
      <c r="A134" s="2">
        <v>16</v>
      </c>
      <c r="B134" s="3">
        <v>45538</v>
      </c>
      <c r="C134" s="4">
        <v>0.48194444444444445</v>
      </c>
      <c r="D134" s="8" t="s">
        <v>58</v>
      </c>
      <c r="E134" s="9" t="s">
        <v>107</v>
      </c>
      <c r="G134" s="4" cm="1">
        <f t="array" ref="G134">IF(MIN(ROW(ch_table[[Day]:[AAT session total (cum.)]]))+ROWS(ch_table[[Day]:[AAT session total (cum.)]])-1=ROW(),"",IF(ch_table[[#This Row],[Subject 1]]="House rose","", IF(INDEX(ch_table[[#All],[Time]],ROW()+1)="","",(IF(INDEX(ch_table[[#All],[Time]],ROW()+1)&lt;ch_table[[#This Row],[Time]],INDEX(ch_table[[#All],[Time]],ROW()+1)+1,INDEX(ch_table[[#All],[Time]],ROW()+1))-ch_table[[#This Row],[Time]]))))</f>
        <v>3.3333333333333381E-2</v>
      </c>
      <c r="H134" s="4" t="str">
        <f>IF(ch_table[[#This Row],[Subject 1]]&lt;&gt;"House rose", "",SUMIF(ch_table[Day], ch_table[[#This Row],[Day]], ch_table[Duration]))</f>
        <v/>
      </c>
      <c r="I134" s="40">
        <f>SUM(INDEX(ch_table[Duration],1):ch_table[[#This Row],[Duration]])</f>
        <v>4.1624999999999996</v>
      </c>
      <c r="J134" s="4" cm="1">
        <f t="array" ref="J1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4" s="4" t="str" cm="1">
        <f t="array" ref="K1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4" s="4" t="str">
        <f>IF(ch_table[[#This Row],[Subject 1]]&lt;&gt;"House rose", "",SUMIF(ch_table[Day], ch_table[[#This Row],[Day]], ch_table[AAT]))</f>
        <v/>
      </c>
      <c r="M134" s="39">
        <f>SUM(INDEX(ch_table[AAT],1):ch_table[[#This Row],[AAT]])</f>
        <v>0.33263888888888904</v>
      </c>
    </row>
    <row r="135" spans="1:13" x14ac:dyDescent="0.35">
      <c r="A135" s="2">
        <v>16</v>
      </c>
      <c r="B135" s="3">
        <v>45538</v>
      </c>
      <c r="C135" s="4">
        <v>0.51527777777777783</v>
      </c>
      <c r="D135" s="8" t="s">
        <v>60</v>
      </c>
      <c r="E135" s="9" t="s">
        <v>107</v>
      </c>
      <c r="G135" s="4" cm="1">
        <f t="array" ref="G135">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135" s="4" t="str">
        <f>IF(ch_table[[#This Row],[Subject 1]]&lt;&gt;"House rose", "",SUMIF(ch_table[Day], ch_table[[#This Row],[Day]], ch_table[Duration]))</f>
        <v/>
      </c>
      <c r="I135" s="40">
        <f>SUM(INDEX(ch_table[Duration],1):ch_table[[#This Row],[Duration]])</f>
        <v>4.1756944444444439</v>
      </c>
      <c r="J135" s="4" cm="1">
        <f t="array" ref="J1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5" s="4" t="str" cm="1">
        <f t="array" ref="K1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5" s="4" t="str">
        <f>IF(ch_table[[#This Row],[Subject 1]]&lt;&gt;"House rose", "",SUMIF(ch_table[Day], ch_table[[#This Row],[Day]], ch_table[AAT]))</f>
        <v/>
      </c>
      <c r="M135" s="39">
        <f>SUM(INDEX(ch_table[AAT],1):ch_table[[#This Row],[AAT]])</f>
        <v>0.33263888888888904</v>
      </c>
    </row>
    <row r="136" spans="1:13" ht="43.5" x14ac:dyDescent="0.35">
      <c r="A136" s="2">
        <v>16</v>
      </c>
      <c r="B136" s="3">
        <v>45538</v>
      </c>
      <c r="C136" s="4">
        <v>0.52847222222222223</v>
      </c>
      <c r="D136" s="8" t="s">
        <v>32</v>
      </c>
      <c r="E136" s="9" t="s">
        <v>108</v>
      </c>
      <c r="G136" s="4" cm="1">
        <f t="array" ref="G136">IF(MIN(ROW(ch_table[[Day]:[AAT session total (cum.)]]))+ROWS(ch_table[[Day]:[AAT session total (cum.)]])-1=ROW(),"",IF(ch_table[[#This Row],[Subject 1]]="House rose","", IF(INDEX(ch_table[[#All],[Time]],ROW()+1)="","",(IF(INDEX(ch_table[[#All],[Time]],ROW()+1)&lt;ch_table[[#This Row],[Time]],INDEX(ch_table[[#All],[Time]],ROW()+1)+1,INDEX(ch_table[[#All],[Time]],ROW()+1))-ch_table[[#This Row],[Time]]))))</f>
        <v>2.2916666666666585E-2</v>
      </c>
      <c r="H136" s="4" t="str">
        <f>IF(ch_table[[#This Row],[Subject 1]]&lt;&gt;"House rose", "",SUMIF(ch_table[Day], ch_table[[#This Row],[Day]], ch_table[Duration]))</f>
        <v/>
      </c>
      <c r="I136" s="40">
        <f>SUM(INDEX(ch_table[Duration],1):ch_table[[#This Row],[Duration]])</f>
        <v>4.1986111111111102</v>
      </c>
      <c r="J136" s="4" cm="1">
        <f t="array" ref="J1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6" s="4" t="str" cm="1">
        <f t="array" ref="K1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6" s="4" t="str">
        <f>IF(ch_table[[#This Row],[Subject 1]]&lt;&gt;"House rose", "",SUMIF(ch_table[Day], ch_table[[#This Row],[Day]], ch_table[AAT]))</f>
        <v/>
      </c>
      <c r="M136" s="39">
        <f>SUM(INDEX(ch_table[AAT],1):ch_table[[#This Row],[AAT]])</f>
        <v>0.33263888888888904</v>
      </c>
    </row>
    <row r="137" spans="1:13" ht="29" x14ac:dyDescent="0.35">
      <c r="A137" s="2">
        <v>16</v>
      </c>
      <c r="B137" s="3">
        <v>45538</v>
      </c>
      <c r="C137" s="4">
        <v>0.55138888888888882</v>
      </c>
      <c r="D137" s="8" t="s">
        <v>32</v>
      </c>
      <c r="E137" s="9" t="s">
        <v>109</v>
      </c>
      <c r="G137" s="4" cm="1">
        <f t="array" ref="G137">IF(MIN(ROW(ch_table[[Day]:[AAT session total (cum.)]]))+ROWS(ch_table[[Day]:[AAT session total (cum.)]])-1=ROW(),"",IF(ch_table[[#This Row],[Subject 1]]="House rose","", IF(INDEX(ch_table[[#All],[Time]],ROW()+1)="","",(IF(INDEX(ch_table[[#All],[Time]],ROW()+1)&lt;ch_table[[#This Row],[Time]],INDEX(ch_table[[#All],[Time]],ROW()+1)+1,INDEX(ch_table[[#All],[Time]],ROW()+1))-ch_table[[#This Row],[Time]]))))</f>
        <v>2.2222222222222365E-2</v>
      </c>
      <c r="H137" s="4" t="str">
        <f>IF(ch_table[[#This Row],[Subject 1]]&lt;&gt;"House rose", "",SUMIF(ch_table[Day], ch_table[[#This Row],[Day]], ch_table[Duration]))</f>
        <v/>
      </c>
      <c r="I137" s="40">
        <f>SUM(INDEX(ch_table[Duration],1):ch_table[[#This Row],[Duration]])</f>
        <v>4.2208333333333323</v>
      </c>
      <c r="J137" s="4" cm="1">
        <f t="array" ref="J1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7" s="4" t="str" cm="1">
        <f t="array" ref="K1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7" s="4" t="str">
        <f>IF(ch_table[[#This Row],[Subject 1]]&lt;&gt;"House rose", "",SUMIF(ch_table[Day], ch_table[[#This Row],[Day]], ch_table[AAT]))</f>
        <v/>
      </c>
      <c r="M137" s="39">
        <f>SUM(INDEX(ch_table[AAT],1):ch_table[[#This Row],[AAT]])</f>
        <v>0.33263888888888904</v>
      </c>
    </row>
    <row r="138" spans="1:13" ht="29" x14ac:dyDescent="0.35">
      <c r="A138" s="2">
        <v>16</v>
      </c>
      <c r="B138" s="3">
        <v>45538</v>
      </c>
      <c r="C138" s="4">
        <v>0.57361111111111118</v>
      </c>
      <c r="D138" s="8" t="s">
        <v>36</v>
      </c>
      <c r="E138" s="9" t="s">
        <v>110</v>
      </c>
      <c r="G138" s="4" cm="1">
        <f t="array" ref="G138">IF(MIN(ROW(ch_table[[Day]:[AAT session total (cum.)]]))+ROWS(ch_table[[Day]:[AAT session total (cum.)]])-1=ROW(),"",IF(ch_table[[#This Row],[Subject 1]]="House rose","", IF(INDEX(ch_table[[#All],[Time]],ROW()+1)="","",(IF(INDEX(ch_table[[#All],[Time]],ROW()+1)&lt;ch_table[[#This Row],[Time]],INDEX(ch_table[[#All],[Time]],ROW()+1)+1,INDEX(ch_table[[#All],[Time]],ROW()+1))-ch_table[[#This Row],[Time]]))))</f>
        <v>3.3333333333333215E-2</v>
      </c>
      <c r="H138" s="4" t="str">
        <f>IF(ch_table[[#This Row],[Subject 1]]&lt;&gt;"House rose", "",SUMIF(ch_table[Day], ch_table[[#This Row],[Day]], ch_table[Duration]))</f>
        <v/>
      </c>
      <c r="I138" s="40">
        <f>SUM(INDEX(ch_table[Duration],1):ch_table[[#This Row],[Duration]])</f>
        <v>4.2541666666666655</v>
      </c>
      <c r="J138" s="4" cm="1">
        <f t="array" ref="J1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8" s="4" t="str" cm="1">
        <f t="array" ref="K1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8" s="4" t="str">
        <f>IF(ch_table[[#This Row],[Subject 1]]&lt;&gt;"House rose", "",SUMIF(ch_table[Day], ch_table[[#This Row],[Day]], ch_table[AAT]))</f>
        <v/>
      </c>
      <c r="M138" s="39">
        <f>SUM(INDEX(ch_table[AAT],1):ch_table[[#This Row],[AAT]])</f>
        <v>0.33263888888888904</v>
      </c>
    </row>
    <row r="139" spans="1:13" x14ac:dyDescent="0.35">
      <c r="A139" s="2">
        <v>16</v>
      </c>
      <c r="B139" s="3">
        <v>45538</v>
      </c>
      <c r="C139" s="4">
        <v>0.6069444444444444</v>
      </c>
      <c r="D139" s="8" t="s">
        <v>67</v>
      </c>
      <c r="E139" s="9" t="s">
        <v>111</v>
      </c>
      <c r="G139" s="4" cm="1">
        <f t="array" ref="G13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39" s="4" t="str">
        <f>IF(ch_table[[#This Row],[Subject 1]]&lt;&gt;"House rose", "",SUMIF(ch_table[Day], ch_table[[#This Row],[Day]], ch_table[Duration]))</f>
        <v/>
      </c>
      <c r="I139" s="40">
        <f>SUM(INDEX(ch_table[Duration],1):ch_table[[#This Row],[Duration]])</f>
        <v>4.2569444444444429</v>
      </c>
      <c r="J139" s="4" cm="1">
        <f t="array" ref="J1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9" s="4" t="str" cm="1">
        <f t="array" ref="K1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9" s="4" t="str">
        <f>IF(ch_table[[#This Row],[Subject 1]]&lt;&gt;"House rose", "",SUMIF(ch_table[Day], ch_table[[#This Row],[Day]], ch_table[AAT]))</f>
        <v/>
      </c>
      <c r="M139" s="39">
        <f>SUM(INDEX(ch_table[AAT],1):ch_table[[#This Row],[AAT]])</f>
        <v>0.33263888888888904</v>
      </c>
    </row>
    <row r="140" spans="1:13" x14ac:dyDescent="0.35">
      <c r="A140" s="2">
        <v>16</v>
      </c>
      <c r="B140" s="3">
        <v>45538</v>
      </c>
      <c r="C140" s="4">
        <v>0.60972222222222217</v>
      </c>
      <c r="D140" s="8" t="s">
        <v>112</v>
      </c>
      <c r="E140" s="9" t="s">
        <v>113</v>
      </c>
      <c r="F140" s="9" t="s">
        <v>53</v>
      </c>
      <c r="G140" s="4" cm="1">
        <f t="array" ref="G140">IF(MIN(ROW(ch_table[[Day]:[AAT session total (cum.)]]))+ROWS(ch_table[[Day]:[AAT session total (cum.)]])-1=ROW(),"",IF(ch_table[[#This Row],[Subject 1]]="House rose","", IF(INDEX(ch_table[[#All],[Time]],ROW()+1)="","",(IF(INDEX(ch_table[[#All],[Time]],ROW()+1)&lt;ch_table[[#This Row],[Time]],INDEX(ch_table[[#All],[Time]],ROW()+1)+1,INDEX(ch_table[[#All],[Time]],ROW()+1))-ch_table[[#This Row],[Time]]))))</f>
        <v>0.20000000000000007</v>
      </c>
      <c r="H140" s="4" t="str">
        <f>IF(ch_table[[#This Row],[Subject 1]]&lt;&gt;"House rose", "",SUMIF(ch_table[Day], ch_table[[#This Row],[Day]], ch_table[Duration]))</f>
        <v/>
      </c>
      <c r="I140" s="40">
        <f>SUM(INDEX(ch_table[Duration],1):ch_table[[#This Row],[Duration]])</f>
        <v>4.456944444444443</v>
      </c>
      <c r="J140" s="4" cm="1">
        <f t="array" ref="J1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0" s="4" cm="1">
        <f t="array" ref="K1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1.8055555555555602E-2</v>
      </c>
      <c r="L140" s="4" t="str">
        <f>IF(ch_table[[#This Row],[Subject 1]]&lt;&gt;"House rose", "",SUMIF(ch_table[Day], ch_table[[#This Row],[Day]], ch_table[AAT]))</f>
        <v/>
      </c>
      <c r="M140" s="39">
        <f>SUM(INDEX(ch_table[AAT],1):ch_table[[#This Row],[AAT]])</f>
        <v>0.35069444444444464</v>
      </c>
    </row>
    <row r="141" spans="1:13" x14ac:dyDescent="0.35">
      <c r="A141" s="2">
        <v>16</v>
      </c>
      <c r="B141" s="3">
        <v>45538</v>
      </c>
      <c r="C141" s="4">
        <v>0.80972222222222223</v>
      </c>
      <c r="D141" s="8" t="s">
        <v>114</v>
      </c>
      <c r="E141" s="9" t="s">
        <v>113</v>
      </c>
      <c r="G141" s="4" cm="1">
        <f t="array" ref="G141">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141" s="4" t="str">
        <f>IF(ch_table[[#This Row],[Subject 1]]&lt;&gt;"House rose", "",SUMIF(ch_table[Day], ch_table[[#This Row],[Day]], ch_table[Duration]))</f>
        <v/>
      </c>
      <c r="I141" s="40">
        <f>SUM(INDEX(ch_table[Duration],1):ch_table[[#This Row],[Duration]])</f>
        <v>4.4645833333333318</v>
      </c>
      <c r="J141" s="4" cm="1">
        <f t="array" ref="J1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1" s="4" cm="1">
        <f t="array" ref="K1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7.6388888888888618E-3</v>
      </c>
      <c r="L141" s="4" t="str">
        <f>IF(ch_table[[#This Row],[Subject 1]]&lt;&gt;"House rose", "",SUMIF(ch_table[Day], ch_table[[#This Row],[Day]], ch_table[AAT]))</f>
        <v/>
      </c>
      <c r="M141" s="39">
        <f>SUM(INDEX(ch_table[AAT],1):ch_table[[#This Row],[AAT]])</f>
        <v>0.3583333333333335</v>
      </c>
    </row>
    <row r="142" spans="1:13" x14ac:dyDescent="0.35">
      <c r="A142" s="2">
        <v>16</v>
      </c>
      <c r="B142" s="3">
        <v>45538</v>
      </c>
      <c r="C142" s="4">
        <v>0.81736111111111109</v>
      </c>
      <c r="D142" s="8" t="s">
        <v>54</v>
      </c>
      <c r="E142" s="9" t="s">
        <v>115</v>
      </c>
      <c r="G142" s="4" cm="1">
        <f t="array" ref="G142">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42" s="4" t="str">
        <f>IF(ch_table[[#This Row],[Subject 1]]&lt;&gt;"House rose", "",SUMIF(ch_table[Day], ch_table[[#This Row],[Day]], ch_table[Duration]))</f>
        <v/>
      </c>
      <c r="I142" s="40">
        <f>SUM(INDEX(ch_table[Duration],1):ch_table[[#This Row],[Duration]])</f>
        <v>4.4652777777777759</v>
      </c>
      <c r="J142" s="4" cm="1">
        <f t="array" ref="J1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2" s="4" cm="1">
        <f t="array" ref="K1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142" s="4" t="str">
        <f>IF(ch_table[[#This Row],[Subject 1]]&lt;&gt;"House rose", "",SUMIF(ch_table[Day], ch_table[[#This Row],[Day]], ch_table[AAT]))</f>
        <v/>
      </c>
      <c r="M142" s="39">
        <f>SUM(INDEX(ch_table[AAT],1):ch_table[[#This Row],[AAT]])</f>
        <v>0.35902777777777795</v>
      </c>
    </row>
    <row r="143" spans="1:13" ht="29" x14ac:dyDescent="0.35">
      <c r="A143" s="2">
        <v>16</v>
      </c>
      <c r="B143" s="3">
        <v>45538</v>
      </c>
      <c r="C143" s="4">
        <v>0.81805555555555554</v>
      </c>
      <c r="D143" s="8" t="s">
        <v>30</v>
      </c>
      <c r="E143" s="9" t="s">
        <v>116</v>
      </c>
      <c r="G143" s="4" cm="1">
        <f t="array" ref="G143">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143" s="4" t="str">
        <f>IF(ch_table[[#This Row],[Subject 1]]&lt;&gt;"House rose", "",SUMIF(ch_table[Day], ch_table[[#This Row],[Day]], ch_table[Duration]))</f>
        <v/>
      </c>
      <c r="I143" s="40">
        <f>SUM(INDEX(ch_table[Duration],1):ch_table[[#This Row],[Duration]])</f>
        <v>4.4847222222222207</v>
      </c>
      <c r="J143" s="4" cm="1">
        <f t="array" ref="J1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3" s="4" cm="1">
        <f t="array" ref="K1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1.9444444444444486E-2</v>
      </c>
      <c r="L143" s="4" t="str">
        <f>IF(ch_table[[#This Row],[Subject 1]]&lt;&gt;"House rose", "",SUMIF(ch_table[Day], ch_table[[#This Row],[Day]], ch_table[AAT]))</f>
        <v/>
      </c>
      <c r="M143" s="39">
        <f>SUM(INDEX(ch_table[AAT],1):ch_table[[#This Row],[AAT]])</f>
        <v>0.37847222222222243</v>
      </c>
    </row>
    <row r="144" spans="1:13" x14ac:dyDescent="0.35">
      <c r="A144" s="2">
        <v>16</v>
      </c>
      <c r="B144" s="3">
        <v>45538</v>
      </c>
      <c r="C144" s="4">
        <v>0.83750000000000002</v>
      </c>
      <c r="D144" s="8" t="s">
        <v>17</v>
      </c>
      <c r="G144" s="4" t="str" cm="1">
        <f t="array" ref="G144">IF(MIN(ROW(ch_table[[Day]:[AAT session total (cum.)]]))+ROWS(ch_table[[Day]:[AAT session total (cum.)]])-1=ROW(),"",IF(ch_table[[#This Row],[Subject 1]]="House rose","", IF(INDEX(ch_table[[#All],[Time]],ROW()+1)="","",(IF(INDEX(ch_table[[#All],[Time]],ROW()+1)&lt;ch_table[[#This Row],[Time]],INDEX(ch_table[[#All],[Time]],ROW()+1)+1,INDEX(ch_table[[#All],[Time]],ROW()+1))-ch_table[[#This Row],[Time]]))))</f>
        <v/>
      </c>
      <c r="H144" s="4">
        <f>IF(ch_table[[#This Row],[Subject 1]]&lt;&gt;"House rose", "",SUMIF(ch_table[Day], ch_table[[#This Row],[Day]], ch_table[Duration]))</f>
        <v>0.35833333333333334</v>
      </c>
      <c r="I144" s="40">
        <f>SUM(INDEX(ch_table[Duration],1):ch_table[[#This Row],[Duration]])</f>
        <v>4.4847222222222207</v>
      </c>
      <c r="J144" s="4" cm="1">
        <f t="array" ref="J1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4" s="4" t="str" cm="1">
        <f t="array" ref="K1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4" s="4">
        <f>IF(ch_table[[#This Row],[Subject 1]]&lt;&gt;"House rose", "",SUMIF(ch_table[Day], ch_table[[#This Row],[Day]], ch_table[AAT]))</f>
        <v>4.5833333333333393E-2</v>
      </c>
      <c r="M144" s="39">
        <f>SUM(INDEX(ch_table[AAT],1):ch_table[[#This Row],[AAT]])</f>
        <v>0.37847222222222243</v>
      </c>
    </row>
    <row r="145" spans="1:13" x14ac:dyDescent="0.35">
      <c r="A145" s="2">
        <v>17</v>
      </c>
      <c r="B145" s="3">
        <v>45539</v>
      </c>
      <c r="C145" s="4">
        <v>0.47916666666666669</v>
      </c>
      <c r="D145" s="8" t="s">
        <v>18</v>
      </c>
      <c r="G145" s="4" cm="1">
        <f t="array" ref="G14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45" s="4" t="str">
        <f>IF(ch_table[[#This Row],[Subject 1]]&lt;&gt;"House rose", "",SUMIF(ch_table[Day], ch_table[[#This Row],[Day]], ch_table[Duration]))</f>
        <v/>
      </c>
      <c r="I145" s="40">
        <f>SUM(INDEX(ch_table[Duration],1):ch_table[[#This Row],[Duration]])</f>
        <v>4.4874999999999989</v>
      </c>
      <c r="J145" s="4" cm="1">
        <f t="array" ref="J1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5" s="4" t="str" cm="1">
        <f t="array" ref="K1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5" s="4" t="str">
        <f>IF(ch_table[[#This Row],[Subject 1]]&lt;&gt;"House rose", "",SUMIF(ch_table[Day], ch_table[[#This Row],[Day]], ch_table[AAT]))</f>
        <v/>
      </c>
      <c r="M145" s="39">
        <f>SUM(INDEX(ch_table[AAT],1):ch_table[[#This Row],[AAT]])</f>
        <v>0.37847222222222243</v>
      </c>
    </row>
    <row r="146" spans="1:13" x14ac:dyDescent="0.35">
      <c r="A146" s="2">
        <v>17</v>
      </c>
      <c r="B146" s="3">
        <v>45539</v>
      </c>
      <c r="C146" s="4">
        <v>0.48194444444444445</v>
      </c>
      <c r="D146" s="8" t="s">
        <v>58</v>
      </c>
      <c r="E146" s="9" t="s">
        <v>117</v>
      </c>
      <c r="G146" s="4" cm="1">
        <f t="array" ref="G146">IF(MIN(ROW(ch_table[[Day]:[AAT session total (cum.)]]))+ROWS(ch_table[[Day]:[AAT session total (cum.)]])-1=ROW(),"",IF(ch_table[[#This Row],[Subject 1]]="House rose","", IF(INDEX(ch_table[[#All],[Time]],ROW()+1)="","",(IF(INDEX(ch_table[[#All],[Time]],ROW()+1)&lt;ch_table[[#This Row],[Time]],INDEX(ch_table[[#All],[Time]],ROW()+1)+1,INDEX(ch_table[[#All],[Time]],ROW()+1))-ch_table[[#This Row],[Time]]))))</f>
        <v>1.8749999999999989E-2</v>
      </c>
      <c r="H146" s="4" t="str">
        <f>IF(ch_table[[#This Row],[Subject 1]]&lt;&gt;"House rose", "",SUMIF(ch_table[Day], ch_table[[#This Row],[Day]], ch_table[Duration]))</f>
        <v/>
      </c>
      <c r="I146" s="40">
        <f>SUM(INDEX(ch_table[Duration],1):ch_table[[#This Row],[Duration]])</f>
        <v>4.5062499999999988</v>
      </c>
      <c r="J146" s="4" cm="1">
        <f t="array" ref="J1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6" s="4" t="str" cm="1">
        <f t="array" ref="K1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6" s="4" t="str">
        <f>IF(ch_table[[#This Row],[Subject 1]]&lt;&gt;"House rose", "",SUMIF(ch_table[Day], ch_table[[#This Row],[Day]], ch_table[AAT]))</f>
        <v/>
      </c>
      <c r="M146" s="39">
        <f>SUM(INDEX(ch_table[AAT],1):ch_table[[#This Row],[AAT]])</f>
        <v>0.37847222222222243</v>
      </c>
    </row>
    <row r="147" spans="1:13" x14ac:dyDescent="0.35">
      <c r="A147" s="2">
        <v>17</v>
      </c>
      <c r="B147" s="3">
        <v>45539</v>
      </c>
      <c r="C147" s="4">
        <v>0.50069444444444444</v>
      </c>
      <c r="D147" s="8" t="s">
        <v>58</v>
      </c>
      <c r="E147" s="9" t="s">
        <v>118</v>
      </c>
      <c r="G147" s="4" cm="1">
        <f t="array" ref="G147">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147" s="4" t="str">
        <f>IF(ch_table[[#This Row],[Subject 1]]&lt;&gt;"House rose", "",SUMIF(ch_table[Day], ch_table[[#This Row],[Day]], ch_table[Duration]))</f>
        <v/>
      </c>
      <c r="I147" s="40">
        <f>SUM(INDEX(ch_table[Duration],1):ch_table[[#This Row],[Duration]])</f>
        <v>4.5326388888888873</v>
      </c>
      <c r="J147" s="4" cm="1">
        <f t="array" ref="J1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7" s="4" t="str" cm="1">
        <f t="array" ref="K1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7" s="4" t="str">
        <f>IF(ch_table[[#This Row],[Subject 1]]&lt;&gt;"House rose", "",SUMIF(ch_table[Day], ch_table[[#This Row],[Day]], ch_table[AAT]))</f>
        <v/>
      </c>
      <c r="M147" s="39">
        <f>SUM(INDEX(ch_table[AAT],1):ch_table[[#This Row],[AAT]])</f>
        <v>0.37847222222222243</v>
      </c>
    </row>
    <row r="148" spans="1:13" ht="29" x14ac:dyDescent="0.35">
      <c r="A148" s="2">
        <v>17</v>
      </c>
      <c r="B148" s="3">
        <v>45539</v>
      </c>
      <c r="C148" s="4">
        <v>0.52708333333333335</v>
      </c>
      <c r="D148" s="8" t="s">
        <v>36</v>
      </c>
      <c r="E148" s="9" t="s">
        <v>119</v>
      </c>
      <c r="G148" s="4" cm="1">
        <f t="array" ref="G148">IF(MIN(ROW(ch_table[[Day]:[AAT session total (cum.)]]))+ROWS(ch_table[[Day]:[AAT session total (cum.)]])-1=ROW(),"",IF(ch_table[[#This Row],[Subject 1]]="House rose","", IF(INDEX(ch_table[[#All],[Time]],ROW()+1)="","",(IF(INDEX(ch_table[[#All],[Time]],ROW()+1)&lt;ch_table[[#This Row],[Time]],INDEX(ch_table[[#All],[Time]],ROW()+1)+1,INDEX(ch_table[[#All],[Time]],ROW()+1))-ch_table[[#This Row],[Time]]))))</f>
        <v>5.4861111111111138E-2</v>
      </c>
      <c r="H148" s="4" t="str">
        <f>IF(ch_table[[#This Row],[Subject 1]]&lt;&gt;"House rose", "",SUMIF(ch_table[Day], ch_table[[#This Row],[Day]], ch_table[Duration]))</f>
        <v/>
      </c>
      <c r="I148" s="40">
        <f>SUM(INDEX(ch_table[Duration],1):ch_table[[#This Row],[Duration]])</f>
        <v>4.5874999999999986</v>
      </c>
      <c r="J148" s="4" cm="1">
        <f t="array" ref="J1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8" s="4" t="str" cm="1">
        <f t="array" ref="K1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8" s="4" t="str">
        <f>IF(ch_table[[#This Row],[Subject 1]]&lt;&gt;"House rose", "",SUMIF(ch_table[Day], ch_table[[#This Row],[Day]], ch_table[AAT]))</f>
        <v/>
      </c>
      <c r="M148" s="39">
        <f>SUM(INDEX(ch_table[AAT],1):ch_table[[#This Row],[AAT]])</f>
        <v>0.37847222222222243</v>
      </c>
    </row>
    <row r="149" spans="1:13" x14ac:dyDescent="0.35">
      <c r="A149" s="2">
        <v>17</v>
      </c>
      <c r="B149" s="3">
        <v>45539</v>
      </c>
      <c r="C149" s="4">
        <v>0.58194444444444449</v>
      </c>
      <c r="D149" s="8" t="s">
        <v>112</v>
      </c>
      <c r="E149" s="9" t="s">
        <v>120</v>
      </c>
      <c r="F149" s="9" t="s">
        <v>53</v>
      </c>
      <c r="G149" s="4" cm="1">
        <f t="array" ref="G149">IF(MIN(ROW(ch_table[[Day]:[AAT session total (cum.)]]))+ROWS(ch_table[[Day]:[AAT session total (cum.)]])-1=ROW(),"",IF(ch_table[[#This Row],[Subject 1]]="House rose","", IF(INDEX(ch_table[[#All],[Time]],ROW()+1)="","",(IF(INDEX(ch_table[[#All],[Time]],ROW()+1)&lt;ch_table[[#This Row],[Time]],INDEX(ch_table[[#All],[Time]],ROW()+1)+1,INDEX(ch_table[[#All],[Time]],ROW()+1))-ch_table[[#This Row],[Time]]))))</f>
        <v>0.14444444444444438</v>
      </c>
      <c r="H149" s="4" t="str">
        <f>IF(ch_table[[#This Row],[Subject 1]]&lt;&gt;"House rose", "",SUMIF(ch_table[Day], ch_table[[#This Row],[Day]], ch_table[Duration]))</f>
        <v/>
      </c>
      <c r="I149" s="40">
        <f>SUM(INDEX(ch_table[Duration],1):ch_table[[#This Row],[Duration]])</f>
        <v>4.7319444444444425</v>
      </c>
      <c r="J149" s="4" cm="1">
        <f t="array" ref="J1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9" s="4" t="str" cm="1">
        <f t="array" ref="K1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9" s="4" t="str">
        <f>IF(ch_table[[#This Row],[Subject 1]]&lt;&gt;"House rose", "",SUMIF(ch_table[Day], ch_table[[#This Row],[Day]], ch_table[AAT]))</f>
        <v/>
      </c>
      <c r="M149" s="39">
        <f>SUM(INDEX(ch_table[AAT],1):ch_table[[#This Row],[AAT]])</f>
        <v>0.37847222222222243</v>
      </c>
    </row>
    <row r="150" spans="1:13" x14ac:dyDescent="0.35">
      <c r="A150" s="2">
        <v>17</v>
      </c>
      <c r="B150" s="3">
        <v>45539</v>
      </c>
      <c r="C150" s="4">
        <v>0.72638888888888886</v>
      </c>
      <c r="D150" s="8" t="s">
        <v>114</v>
      </c>
      <c r="E150" s="9" t="s">
        <v>120</v>
      </c>
      <c r="G150" s="4" cm="1">
        <f t="array" ref="G150">IF(MIN(ROW(ch_table[[Day]:[AAT session total (cum.)]]))+ROWS(ch_table[[Day]:[AAT session total (cum.)]])-1=ROW(),"",IF(ch_table[[#This Row],[Subject 1]]="House rose","", IF(INDEX(ch_table[[#All],[Time]],ROW()+1)="","",(IF(INDEX(ch_table[[#All],[Time]],ROW()+1)&lt;ch_table[[#This Row],[Time]],INDEX(ch_table[[#All],[Time]],ROW()+1)+1,INDEX(ch_table[[#All],[Time]],ROW()+1))-ch_table[[#This Row],[Time]]))))</f>
        <v>4.8611111111112049E-3</v>
      </c>
      <c r="H150" s="4" t="str">
        <f>IF(ch_table[[#This Row],[Subject 1]]&lt;&gt;"House rose", "",SUMIF(ch_table[Day], ch_table[[#This Row],[Day]], ch_table[Duration]))</f>
        <v/>
      </c>
      <c r="I150" s="40">
        <f>SUM(INDEX(ch_table[Duration],1):ch_table[[#This Row],[Duration]])</f>
        <v>4.7368055555555539</v>
      </c>
      <c r="J150" s="4" cm="1">
        <f t="array" ref="J1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0" s="4" t="str" cm="1">
        <f t="array" ref="K1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0" s="4" t="str">
        <f>IF(ch_table[[#This Row],[Subject 1]]&lt;&gt;"House rose", "",SUMIF(ch_table[Day], ch_table[[#This Row],[Day]], ch_table[AAT]))</f>
        <v/>
      </c>
      <c r="M150" s="39">
        <f>SUM(INDEX(ch_table[AAT],1):ch_table[[#This Row],[AAT]])</f>
        <v>0.37847222222222243</v>
      </c>
    </row>
    <row r="151" spans="1:13" ht="29" x14ac:dyDescent="0.35">
      <c r="A151" s="2">
        <v>17</v>
      </c>
      <c r="B151" s="3">
        <v>45539</v>
      </c>
      <c r="C151" s="4">
        <v>0.73125000000000007</v>
      </c>
      <c r="D151" s="8" t="s">
        <v>30</v>
      </c>
      <c r="E151" s="9" t="s">
        <v>121</v>
      </c>
      <c r="G151" s="4" cm="1">
        <f t="array" ref="G151">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2.0833333333333259E-2</v>
      </c>
      <c r="H151" s="4" t="str">
        <f>IF(ch_table[[#This Row],[Subject 1]]&lt;&gt;"House rose", "",SUMIF(ch_table[Day], ch_table[[#This Row],[Day]], ch_table[Duration]))</f>
        <v/>
      </c>
      <c r="I151" s="40">
        <f>SUM(INDEX(ch_table[Duration],1):ch_table[[#This Row],[Duration]])</f>
        <v>4.757638888888887</v>
      </c>
      <c r="J151" s="4" cm="1">
        <f t="array" ref="J1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1" s="4" t="str" cm="1">
        <f t="array" ref="K1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1" s="4" t="str">
        <f>IF(ch_table[[#This Row],[Subject 1]]&lt;&gt;"House rose", "",SUMIF(ch_table[Day], ch_table[[#This Row],[Day]], ch_table[AAT]))</f>
        <v/>
      </c>
      <c r="M151" s="39">
        <f>SUM(INDEX(ch_table[AAT],1):ch_table[[#This Row],[AAT]])</f>
        <v>0.37847222222222243</v>
      </c>
    </row>
    <row r="152" spans="1:13" x14ac:dyDescent="0.35">
      <c r="A152" s="2">
        <v>17</v>
      </c>
      <c r="B152" s="3">
        <v>45539</v>
      </c>
      <c r="C152" s="4">
        <v>0.75208333333333333</v>
      </c>
      <c r="D152" s="8" t="s">
        <v>17</v>
      </c>
      <c r="G152" s="4" t="str" cm="1">
        <f t="array" ref="G152">IF(MIN(ROW(ch_table[[Day]:[AAT session total (cum.)]]))+ROWS(ch_table[[Day]:[AAT session total (cum.)]])-1=ROW(),"",IF(ch_table[[#This Row],[Subject 1]]="House rose","", IF(INDEX(ch_table[[#All],[Time]],ROW()+1)="","",(IF(INDEX(ch_table[[#All],[Time]],ROW()+1)&lt;ch_table[[#This Row],[Time]],INDEX(ch_table[[#All],[Time]],ROW()+1)+1,INDEX(ch_table[[#All],[Time]],ROW()+1))-ch_table[[#This Row],[Time]]))))</f>
        <v/>
      </c>
      <c r="H152" s="4">
        <f>IF(ch_table[[#This Row],[Subject 1]]&lt;&gt;"House rose", "",SUMIF(ch_table[Day], ch_table[[#This Row],[Day]], ch_table[Duration]))</f>
        <v>0.27291666666666664</v>
      </c>
      <c r="I152" s="40">
        <f>SUM(INDEX(ch_table[Duration],1):ch_table[[#This Row],[Duration]])</f>
        <v>4.757638888888887</v>
      </c>
      <c r="J152" s="4" cm="1">
        <f t="array" ref="J1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2" s="4" t="str" cm="1">
        <f t="array" ref="K1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2" s="4">
        <f>IF(ch_table[[#This Row],[Subject 1]]&lt;&gt;"House rose", "",SUMIF(ch_table[Day], ch_table[[#This Row],[Day]], ch_table[AAT]))</f>
        <v>0</v>
      </c>
      <c r="M152" s="39">
        <f>SUM(INDEX(ch_table[AAT],1):ch_table[[#This Row],[AAT]])</f>
        <v>0.37847222222222243</v>
      </c>
    </row>
    <row r="153" spans="1:13" x14ac:dyDescent="0.35">
      <c r="A153" s="2">
        <v>18</v>
      </c>
      <c r="B153" s="3">
        <v>45540</v>
      </c>
      <c r="C153" s="4">
        <v>0.39583333333333331</v>
      </c>
      <c r="D153" s="8" t="s">
        <v>18</v>
      </c>
      <c r="G153" s="4" cm="1">
        <f t="array" ref="G15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53" s="4" t="str">
        <f>IF(ch_table[[#This Row],[Subject 1]]&lt;&gt;"House rose", "",SUMIF(ch_table[Day], ch_table[[#This Row],[Day]], ch_table[Duration]))</f>
        <v/>
      </c>
      <c r="I153" s="40">
        <f>SUM(INDEX(ch_table[Duration],1):ch_table[[#This Row],[Duration]])</f>
        <v>4.7604166666666643</v>
      </c>
      <c r="J153" s="4" cm="1">
        <f t="array" ref="J1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3" s="4" t="str" cm="1">
        <f t="array" ref="K1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3" s="4" t="str">
        <f>IF(ch_table[[#This Row],[Subject 1]]&lt;&gt;"House rose", "",SUMIF(ch_table[Day], ch_table[[#This Row],[Day]], ch_table[AAT]))</f>
        <v/>
      </c>
      <c r="M153" s="39">
        <f>SUM(INDEX(ch_table[AAT],1):ch_table[[#This Row],[AAT]])</f>
        <v>0.37847222222222243</v>
      </c>
    </row>
    <row r="154" spans="1:13" x14ac:dyDescent="0.35">
      <c r="A154" s="2">
        <v>18</v>
      </c>
      <c r="B154" s="3">
        <v>45540</v>
      </c>
      <c r="C154" s="4">
        <v>0.39861111111111108</v>
      </c>
      <c r="D154" s="8" t="s">
        <v>58</v>
      </c>
      <c r="E154" s="9" t="s">
        <v>122</v>
      </c>
      <c r="G154" s="4" cm="1">
        <f t="array" ref="G154">IF(MIN(ROW(ch_table[[Day]:[AAT session total (cum.)]]))+ROWS(ch_table[[Day]:[AAT session total (cum.)]])-1=ROW(),"",IF(ch_table[[#This Row],[Subject 1]]="House rose","", IF(INDEX(ch_table[[#All],[Time]],ROW()+1)="","",(IF(INDEX(ch_table[[#All],[Time]],ROW()+1)&lt;ch_table[[#This Row],[Time]],INDEX(ch_table[[#All],[Time]],ROW()+1)+1,INDEX(ch_table[[#All],[Time]],ROW()+1))-ch_table[[#This Row],[Time]]))))</f>
        <v>3.2638888888888884E-2</v>
      </c>
      <c r="H154" s="4" t="str">
        <f>IF(ch_table[[#This Row],[Subject 1]]&lt;&gt;"House rose", "",SUMIF(ch_table[Day], ch_table[[#This Row],[Day]], ch_table[Duration]))</f>
        <v/>
      </c>
      <c r="I154" s="40">
        <f>SUM(INDEX(ch_table[Duration],1):ch_table[[#This Row],[Duration]])</f>
        <v>4.7930555555555534</v>
      </c>
      <c r="J154" s="4" cm="1">
        <f t="array" ref="J1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4" s="4" t="str" cm="1">
        <f t="array" ref="K1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4" s="4" t="str">
        <f>IF(ch_table[[#This Row],[Subject 1]]&lt;&gt;"House rose", "",SUMIF(ch_table[Day], ch_table[[#This Row],[Day]], ch_table[AAT]))</f>
        <v/>
      </c>
      <c r="M154" s="39">
        <f>SUM(INDEX(ch_table[AAT],1):ch_table[[#This Row],[AAT]])</f>
        <v>0.37847222222222243</v>
      </c>
    </row>
    <row r="155" spans="1:13" x14ac:dyDescent="0.35">
      <c r="A155" s="2">
        <v>18</v>
      </c>
      <c r="B155" s="3">
        <v>45540</v>
      </c>
      <c r="C155" s="4">
        <v>0.43124999999999997</v>
      </c>
      <c r="D155" s="8" t="s">
        <v>60</v>
      </c>
      <c r="E155" s="9" t="s">
        <v>122</v>
      </c>
      <c r="G155" s="4" cm="1">
        <f t="array" ref="G155">IF(MIN(ROW(ch_table[[Day]:[AAT session total (cum.)]]))+ROWS(ch_table[[Day]:[AAT session total (cum.)]])-1=ROW(),"",IF(ch_table[[#This Row],[Subject 1]]="House rose","", IF(INDEX(ch_table[[#All],[Time]],ROW()+1)="","",(IF(INDEX(ch_table[[#All],[Time]],ROW()+1)&lt;ch_table[[#This Row],[Time]],INDEX(ch_table[[#All],[Time]],ROW()+1)+1,INDEX(ch_table[[#All],[Time]],ROW()+1))-ch_table[[#This Row],[Time]]))))</f>
        <v>1.3194444444444453E-2</v>
      </c>
      <c r="H155" s="4" t="str">
        <f>IF(ch_table[[#This Row],[Subject 1]]&lt;&gt;"House rose", "",SUMIF(ch_table[Day], ch_table[[#This Row],[Day]], ch_table[Duration]))</f>
        <v/>
      </c>
      <c r="I155" s="40">
        <f>SUM(INDEX(ch_table[Duration],1):ch_table[[#This Row],[Duration]])</f>
        <v>4.8062499999999977</v>
      </c>
      <c r="J155" s="4" cm="1">
        <f t="array" ref="J1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5" s="4" t="str" cm="1">
        <f t="array" ref="K1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5" s="4" t="str">
        <f>IF(ch_table[[#This Row],[Subject 1]]&lt;&gt;"House rose", "",SUMIF(ch_table[Day], ch_table[[#This Row],[Day]], ch_table[AAT]))</f>
        <v/>
      </c>
      <c r="M155" s="39">
        <f>SUM(INDEX(ch_table[AAT],1):ch_table[[#This Row],[AAT]])</f>
        <v>0.37847222222222243</v>
      </c>
    </row>
    <row r="156" spans="1:13" ht="29" x14ac:dyDescent="0.35">
      <c r="A156" s="2">
        <v>18</v>
      </c>
      <c r="B156" s="3">
        <v>45540</v>
      </c>
      <c r="C156" s="4">
        <v>0.44444444444444442</v>
      </c>
      <c r="D156" s="8" t="s">
        <v>32</v>
      </c>
      <c r="E156" s="9" t="s">
        <v>123</v>
      </c>
      <c r="G156" s="4" cm="1">
        <f t="array" ref="G156">IF(MIN(ROW(ch_table[[Day]:[AAT session total (cum.)]]))+ROWS(ch_table[[Day]:[AAT session total (cum.)]])-1=ROW(),"",IF(ch_table[[#This Row],[Subject 1]]="House rose","", IF(INDEX(ch_table[[#All],[Time]],ROW()+1)="","",(IF(INDEX(ch_table[[#All],[Time]],ROW()+1)&lt;ch_table[[#This Row],[Time]],INDEX(ch_table[[#All],[Time]],ROW()+1)+1,INDEX(ch_table[[#All],[Time]],ROW()+1))-ch_table[[#This Row],[Time]]))))</f>
        <v>2.2916666666666696E-2</v>
      </c>
      <c r="H156" s="4" t="str">
        <f>IF(ch_table[[#This Row],[Subject 1]]&lt;&gt;"House rose", "",SUMIF(ch_table[Day], ch_table[[#This Row],[Day]], ch_table[Duration]))</f>
        <v/>
      </c>
      <c r="I156" s="40">
        <f>SUM(INDEX(ch_table[Duration],1):ch_table[[#This Row],[Duration]])</f>
        <v>4.8291666666666639</v>
      </c>
      <c r="J156" s="4" cm="1">
        <f t="array" ref="J1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6" s="4" t="str" cm="1">
        <f t="array" ref="K1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6" s="4" t="str">
        <f>IF(ch_table[[#This Row],[Subject 1]]&lt;&gt;"House rose", "",SUMIF(ch_table[Day], ch_table[[#This Row],[Day]], ch_table[AAT]))</f>
        <v/>
      </c>
      <c r="M156" s="39">
        <f>SUM(INDEX(ch_table[AAT],1):ch_table[[#This Row],[AAT]])</f>
        <v>0.37847222222222243</v>
      </c>
    </row>
    <row r="157" spans="1:13" x14ac:dyDescent="0.35">
      <c r="A157" s="2">
        <v>18</v>
      </c>
      <c r="B157" s="3">
        <v>45540</v>
      </c>
      <c r="C157" s="4">
        <v>0.46736111111111112</v>
      </c>
      <c r="D157" s="8" t="s">
        <v>34</v>
      </c>
      <c r="E157" s="9" t="s">
        <v>35</v>
      </c>
      <c r="G157" s="4" cm="1">
        <f t="array" ref="G157">IF(MIN(ROW(ch_table[[Day]:[AAT session total (cum.)]]))+ROWS(ch_table[[Day]:[AAT session total (cum.)]])-1=ROW(),"",IF(ch_table[[#This Row],[Subject 1]]="House rose","", IF(INDEX(ch_table[[#All],[Time]],ROW()+1)="","",(IF(INDEX(ch_table[[#All],[Time]],ROW()+1)&lt;ch_table[[#This Row],[Time]],INDEX(ch_table[[#All],[Time]],ROW()+1)+1,INDEX(ch_table[[#All],[Time]],ROW()+1))-ch_table[[#This Row],[Time]]))))</f>
        <v>5.4861111111111138E-2</v>
      </c>
      <c r="H157" s="4" t="str">
        <f>IF(ch_table[[#This Row],[Subject 1]]&lt;&gt;"House rose", "",SUMIF(ch_table[Day], ch_table[[#This Row],[Day]], ch_table[Duration]))</f>
        <v/>
      </c>
      <c r="I157" s="40">
        <f>SUM(INDEX(ch_table[Duration],1):ch_table[[#This Row],[Duration]])</f>
        <v>4.8840277777777752</v>
      </c>
      <c r="J157" s="4" cm="1">
        <f t="array" ref="J1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7" s="4" t="str" cm="1">
        <f t="array" ref="K1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7" s="4" t="str">
        <f>IF(ch_table[[#This Row],[Subject 1]]&lt;&gt;"House rose", "",SUMIF(ch_table[Day], ch_table[[#This Row],[Day]], ch_table[AAT]))</f>
        <v/>
      </c>
      <c r="M157" s="39">
        <f>SUM(INDEX(ch_table[AAT],1):ch_table[[#This Row],[AAT]])</f>
        <v>0.37847222222222243</v>
      </c>
    </row>
    <row r="158" spans="1:13" x14ac:dyDescent="0.35">
      <c r="A158" s="2">
        <v>18</v>
      </c>
      <c r="B158" s="3">
        <v>45540</v>
      </c>
      <c r="C158" s="4">
        <v>0.52222222222222225</v>
      </c>
      <c r="D158" s="8" t="s">
        <v>86</v>
      </c>
      <c r="E158" s="9" t="s">
        <v>124</v>
      </c>
      <c r="F158" s="9" t="s">
        <v>125</v>
      </c>
      <c r="G158" s="4" cm="1">
        <f t="array" ref="G158">IF(MIN(ROW(ch_table[[Day]:[AAT session total (cum.)]]))+ROWS(ch_table[[Day]:[AAT session total (cum.)]])-1=ROW(),"",IF(ch_table[[#This Row],[Subject 1]]="House rose","", IF(INDEX(ch_table[[#All],[Time]],ROW()+1)="","",(IF(INDEX(ch_table[[#All],[Time]],ROW()+1)&lt;ch_table[[#This Row],[Time]],INDEX(ch_table[[#All],[Time]],ROW()+1)+1,INDEX(ch_table[[#All],[Time]],ROW()+1))-ch_table[[#This Row],[Time]]))))</f>
        <v>6.25E-2</v>
      </c>
      <c r="H158" s="4" t="str">
        <f>IF(ch_table[[#This Row],[Subject 1]]&lt;&gt;"House rose", "",SUMIF(ch_table[Day], ch_table[[#This Row],[Day]], ch_table[Duration]))</f>
        <v/>
      </c>
      <c r="I158" s="40">
        <f>SUM(INDEX(ch_table[Duration],1):ch_table[[#This Row],[Duration]])</f>
        <v>4.9465277777777752</v>
      </c>
      <c r="J158" s="4" cm="1">
        <f t="array" ref="J1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8" s="4" t="str" cm="1">
        <f t="array" ref="K1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8" s="4" t="str">
        <f>IF(ch_table[[#This Row],[Subject 1]]&lt;&gt;"House rose", "",SUMIF(ch_table[Day], ch_table[[#This Row],[Day]], ch_table[AAT]))</f>
        <v/>
      </c>
      <c r="M158" s="39">
        <f>SUM(INDEX(ch_table[AAT],1):ch_table[[#This Row],[AAT]])</f>
        <v>0.37847222222222243</v>
      </c>
    </row>
    <row r="159" spans="1:13" x14ac:dyDescent="0.35">
      <c r="A159" s="2">
        <v>18</v>
      </c>
      <c r="B159" s="3">
        <v>45540</v>
      </c>
      <c r="C159" s="4">
        <v>0.58472222222222225</v>
      </c>
      <c r="D159" s="8" t="s">
        <v>28</v>
      </c>
      <c r="E159" s="9" t="s">
        <v>79</v>
      </c>
      <c r="F159" s="9" t="s">
        <v>22</v>
      </c>
      <c r="G159" s="4" cm="1">
        <f t="array" ref="G159">IF(MIN(ROW(ch_table[[Day]:[AAT session total (cum.)]]))+ROWS(ch_table[[Day]:[AAT session total (cum.)]])-1=ROW(),"",IF(ch_table[[#This Row],[Subject 1]]="House rose","", IF(INDEX(ch_table[[#All],[Time]],ROW()+1)="","",(IF(INDEX(ch_table[[#All],[Time]],ROW()+1)&lt;ch_table[[#This Row],[Time]],INDEX(ch_table[[#All],[Time]],ROW()+1)+1,INDEX(ch_table[[#All],[Time]],ROW()+1))-ch_table[[#This Row],[Time]]))))</f>
        <v>0</v>
      </c>
      <c r="H159" s="4" t="str">
        <f>IF(ch_table[[#This Row],[Subject 1]]&lt;&gt;"House rose", "",SUMIF(ch_table[Day], ch_table[[#This Row],[Day]], ch_table[Duration]))</f>
        <v/>
      </c>
      <c r="I159" s="40">
        <f>SUM(INDEX(ch_table[Duration],1):ch_table[[#This Row],[Duration]])</f>
        <v>4.9465277777777752</v>
      </c>
      <c r="J159" s="4" cm="1">
        <f t="array" ref="J1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9" s="4" t="str" cm="1">
        <f t="array" ref="K1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9" s="4" t="str">
        <f>IF(ch_table[[#This Row],[Subject 1]]&lt;&gt;"House rose", "",SUMIF(ch_table[Day], ch_table[[#This Row],[Day]], ch_table[AAT]))</f>
        <v/>
      </c>
      <c r="M159" s="39">
        <f>SUM(INDEX(ch_table[AAT],1):ch_table[[#This Row],[AAT]])</f>
        <v>0.37847222222222243</v>
      </c>
    </row>
    <row r="160" spans="1:13" x14ac:dyDescent="0.35">
      <c r="A160" s="2">
        <v>18</v>
      </c>
      <c r="B160" s="3">
        <v>45540</v>
      </c>
      <c r="C160" s="4">
        <v>0.58472222222222225</v>
      </c>
      <c r="D160" s="8" t="s">
        <v>86</v>
      </c>
      <c r="E160" s="9" t="s">
        <v>124</v>
      </c>
      <c r="F160" s="9" t="s">
        <v>125</v>
      </c>
      <c r="G160" s="4" cm="1">
        <f t="array" ref="G160">IF(MIN(ROW(ch_table[[Day]:[AAT session total (cum.)]]))+ROWS(ch_table[[Day]:[AAT session total (cum.)]])-1=ROW(),"",IF(ch_table[[#This Row],[Subject 1]]="House rose","", IF(INDEX(ch_table[[#All],[Time]],ROW()+1)="","",(IF(INDEX(ch_table[[#All],[Time]],ROW()+1)&lt;ch_table[[#This Row],[Time]],INDEX(ch_table[[#All],[Time]],ROW()+1)+1,INDEX(ch_table[[#All],[Time]],ROW()+1))-ch_table[[#This Row],[Time]]))))</f>
        <v>0.14513888888888882</v>
      </c>
      <c r="H160" s="4" t="str">
        <f>IF(ch_table[[#This Row],[Subject 1]]&lt;&gt;"House rose", "",SUMIF(ch_table[Day], ch_table[[#This Row],[Day]], ch_table[Duration]))</f>
        <v/>
      </c>
      <c r="I160" s="40">
        <f>SUM(INDEX(ch_table[Duration],1):ch_table[[#This Row],[Duration]])</f>
        <v>5.0916666666666641</v>
      </c>
      <c r="J160" s="4" cm="1">
        <f t="array" ref="J1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0" s="4" cm="1">
        <f t="array" ref="K1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2.1527777777777701E-2</v>
      </c>
      <c r="L160" s="4" t="str">
        <f>IF(ch_table[[#This Row],[Subject 1]]&lt;&gt;"House rose", "",SUMIF(ch_table[Day], ch_table[[#This Row],[Day]], ch_table[AAT]))</f>
        <v/>
      </c>
      <c r="M160" s="39">
        <f>SUM(INDEX(ch_table[AAT],1):ch_table[[#This Row],[AAT]])</f>
        <v>0.40000000000000013</v>
      </c>
    </row>
    <row r="161" spans="1:13" x14ac:dyDescent="0.35">
      <c r="A161" s="2">
        <v>18</v>
      </c>
      <c r="B161" s="3">
        <v>45540</v>
      </c>
      <c r="C161" s="4">
        <v>0.72986111111111107</v>
      </c>
      <c r="D161" s="8" t="s">
        <v>30</v>
      </c>
      <c r="E161" s="9" t="s">
        <v>126</v>
      </c>
      <c r="G161" s="4" cm="1">
        <f t="array" ref="G161">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161" s="4" t="str">
        <f>IF(ch_table[[#This Row],[Subject 1]]&lt;&gt;"House rose", "",SUMIF(ch_table[Day], ch_table[[#This Row],[Day]], ch_table[Duration]))</f>
        <v/>
      </c>
      <c r="I161" s="40">
        <f>SUM(INDEX(ch_table[Duration],1):ch_table[[#This Row],[Duration]])</f>
        <v>5.1111111111111089</v>
      </c>
      <c r="J161" s="4" cm="1">
        <f t="array" ref="J1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1" s="4" cm="1">
        <f t="array" ref="K1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1.9444444444444486E-2</v>
      </c>
      <c r="L161" s="4" t="str">
        <f>IF(ch_table[[#This Row],[Subject 1]]&lt;&gt;"House rose", "",SUMIF(ch_table[Day], ch_table[[#This Row],[Day]], ch_table[AAT]))</f>
        <v/>
      </c>
      <c r="M161" s="39">
        <f>SUM(INDEX(ch_table[AAT],1):ch_table[[#This Row],[AAT]])</f>
        <v>0.41944444444444462</v>
      </c>
    </row>
    <row r="162" spans="1:13" x14ac:dyDescent="0.35">
      <c r="A162" s="2">
        <v>18</v>
      </c>
      <c r="B162" s="3">
        <v>45540</v>
      </c>
      <c r="C162" s="4">
        <v>0.74930555555555556</v>
      </c>
      <c r="D162" s="8" t="s">
        <v>17</v>
      </c>
      <c r="G162" s="4" t="str" cm="1">
        <f t="array" ref="G162">IF(MIN(ROW(ch_table[[Day]:[AAT session total (cum.)]]))+ROWS(ch_table[[Day]:[AAT session total (cum.)]])-1=ROW(),"",IF(ch_table[[#This Row],[Subject 1]]="House rose","", IF(INDEX(ch_table[[#All],[Time]],ROW()+1)="","",(IF(INDEX(ch_table[[#All],[Time]],ROW()+1)&lt;ch_table[[#This Row],[Time]],INDEX(ch_table[[#All],[Time]],ROW()+1)+1,INDEX(ch_table[[#All],[Time]],ROW()+1))-ch_table[[#This Row],[Time]]))))</f>
        <v/>
      </c>
      <c r="H162" s="4">
        <f>IF(ch_table[[#This Row],[Subject 1]]&lt;&gt;"House rose", "",SUMIF(ch_table[Day], ch_table[[#This Row],[Day]], ch_table[Duration]))</f>
        <v>0.35347222222222224</v>
      </c>
      <c r="I162" s="40">
        <f>SUM(INDEX(ch_table[Duration],1):ch_table[[#This Row],[Duration]])</f>
        <v>5.1111111111111089</v>
      </c>
      <c r="J162" s="4" cm="1">
        <f t="array" ref="J1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2" s="4" t="str" cm="1">
        <f t="array" ref="K1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2" s="4">
        <f>IF(ch_table[[#This Row],[Subject 1]]&lt;&gt;"House rose", "",SUMIF(ch_table[Day], ch_table[[#This Row],[Day]], ch_table[AAT]))</f>
        <v>4.0972222222222188E-2</v>
      </c>
      <c r="M162" s="39">
        <f>SUM(INDEX(ch_table[AAT],1):ch_table[[#This Row],[AAT]])</f>
        <v>0.41944444444444462</v>
      </c>
    </row>
    <row r="163" spans="1:13" x14ac:dyDescent="0.35">
      <c r="A163" s="2">
        <v>19</v>
      </c>
      <c r="B163" s="3">
        <v>45544</v>
      </c>
      <c r="C163" s="4">
        <v>0.60416666666666663</v>
      </c>
      <c r="D163" s="8" t="s">
        <v>18</v>
      </c>
      <c r="G163" s="4" cm="1">
        <f t="array" ref="G16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63" s="4" t="str">
        <f>IF(ch_table[[#This Row],[Subject 1]]&lt;&gt;"House rose", "",SUMIF(ch_table[Day], ch_table[[#This Row],[Day]], ch_table[Duration]))</f>
        <v/>
      </c>
      <c r="I163" s="40">
        <f>SUM(INDEX(ch_table[Duration],1):ch_table[[#This Row],[Duration]])</f>
        <v>5.1138888888888872</v>
      </c>
      <c r="J163" s="4" cm="1">
        <f t="array" ref="J1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3" s="4" t="str" cm="1">
        <f t="array" ref="K1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3" s="4" t="str">
        <f>IF(ch_table[[#This Row],[Subject 1]]&lt;&gt;"House rose", "",SUMIF(ch_table[Day], ch_table[[#This Row],[Day]], ch_table[AAT]))</f>
        <v/>
      </c>
      <c r="M163" s="39">
        <f>SUM(INDEX(ch_table[AAT],1):ch_table[[#This Row],[AAT]])</f>
        <v>0.41944444444444462</v>
      </c>
    </row>
    <row r="164" spans="1:13" x14ac:dyDescent="0.35">
      <c r="A164" s="2">
        <v>19</v>
      </c>
      <c r="B164" s="3">
        <v>45544</v>
      </c>
      <c r="C164" s="4">
        <v>0.6069444444444444</v>
      </c>
      <c r="D164" s="8" t="s">
        <v>58</v>
      </c>
      <c r="E164" s="9" t="s">
        <v>127</v>
      </c>
      <c r="G164" s="4" cm="1">
        <f t="array" ref="G164">IF(MIN(ROW(ch_table[[Day]:[AAT session total (cum.)]]))+ROWS(ch_table[[Day]:[AAT session total (cum.)]])-1=ROW(),"",IF(ch_table[[#This Row],[Subject 1]]="House rose","", IF(INDEX(ch_table[[#All],[Time]],ROW()+1)="","",(IF(INDEX(ch_table[[#All],[Time]],ROW()+1)&lt;ch_table[[#This Row],[Time]],INDEX(ch_table[[#All],[Time]],ROW()+1)+1,INDEX(ch_table[[#All],[Time]],ROW()+1))-ch_table[[#This Row],[Time]]))))</f>
        <v>3.3333333333333437E-2</v>
      </c>
      <c r="H164" s="4" t="str">
        <f>IF(ch_table[[#This Row],[Subject 1]]&lt;&gt;"House rose", "",SUMIF(ch_table[Day], ch_table[[#This Row],[Day]], ch_table[Duration]))</f>
        <v/>
      </c>
      <c r="I164" s="40">
        <f>SUM(INDEX(ch_table[Duration],1):ch_table[[#This Row],[Duration]])</f>
        <v>5.1472222222222204</v>
      </c>
      <c r="J164" s="4" cm="1">
        <f t="array" ref="J1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4" s="4" t="str" cm="1">
        <f t="array" ref="K1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4" s="4" t="str">
        <f>IF(ch_table[[#This Row],[Subject 1]]&lt;&gt;"House rose", "",SUMIF(ch_table[Day], ch_table[[#This Row],[Day]], ch_table[AAT]))</f>
        <v/>
      </c>
      <c r="M164" s="39">
        <f>SUM(INDEX(ch_table[AAT],1):ch_table[[#This Row],[AAT]])</f>
        <v>0.41944444444444462</v>
      </c>
    </row>
    <row r="165" spans="1:13" x14ac:dyDescent="0.35">
      <c r="A165" s="2">
        <v>19</v>
      </c>
      <c r="B165" s="3">
        <v>45544</v>
      </c>
      <c r="C165" s="4">
        <v>0.64027777777777783</v>
      </c>
      <c r="D165" s="8" t="s">
        <v>60</v>
      </c>
      <c r="E165" s="9" t="s">
        <v>127</v>
      </c>
      <c r="G165" s="4" cm="1">
        <f t="array" ref="G165">IF(MIN(ROW(ch_table[[Day]:[AAT session total (cum.)]]))+ROWS(ch_table[[Day]:[AAT session total (cum.)]])-1=ROW(),"",IF(ch_table[[#This Row],[Subject 1]]="House rose","", IF(INDEX(ch_table[[#All],[Time]],ROW()+1)="","",(IF(INDEX(ch_table[[#All],[Time]],ROW()+1)&lt;ch_table[[#This Row],[Time]],INDEX(ch_table[[#All],[Time]],ROW()+1)+1,INDEX(ch_table[[#All],[Time]],ROW()+1))-ch_table[[#This Row],[Time]]))))</f>
        <v>1.1111111111111072E-2</v>
      </c>
      <c r="H165" s="4" t="str">
        <f>IF(ch_table[[#This Row],[Subject 1]]&lt;&gt;"House rose", "",SUMIF(ch_table[Day], ch_table[[#This Row],[Day]], ch_table[Duration]))</f>
        <v/>
      </c>
      <c r="I165" s="40">
        <f>SUM(INDEX(ch_table[Duration],1):ch_table[[#This Row],[Duration]])</f>
        <v>5.1583333333333314</v>
      </c>
      <c r="J165" s="4" cm="1">
        <f t="array" ref="J1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5" s="4" t="str" cm="1">
        <f t="array" ref="K1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5" s="4" t="str">
        <f>IF(ch_table[[#This Row],[Subject 1]]&lt;&gt;"House rose", "",SUMIF(ch_table[Day], ch_table[[#This Row],[Day]], ch_table[AAT]))</f>
        <v/>
      </c>
      <c r="M165" s="39">
        <f>SUM(INDEX(ch_table[AAT],1):ch_table[[#This Row],[AAT]])</f>
        <v>0.41944444444444462</v>
      </c>
    </row>
    <row r="166" spans="1:13" ht="43.5" x14ac:dyDescent="0.35">
      <c r="A166" s="2">
        <v>19</v>
      </c>
      <c r="B166" s="3">
        <v>45544</v>
      </c>
      <c r="C166" s="4">
        <v>0.65138888888888891</v>
      </c>
      <c r="D166" s="8" t="s">
        <v>32</v>
      </c>
      <c r="E166" s="9" t="s">
        <v>128</v>
      </c>
      <c r="G166" s="4" cm="1">
        <f t="array" ref="G166">IF(MIN(ROW(ch_table[[Day]:[AAT session total (cum.)]]))+ROWS(ch_table[[Day]:[AAT session total (cum.)]])-1=ROW(),"",IF(ch_table[[#This Row],[Subject 1]]="House rose","", IF(INDEX(ch_table[[#All],[Time]],ROW()+1)="","",(IF(INDEX(ch_table[[#All],[Time]],ROW()+1)&lt;ch_table[[#This Row],[Time]],INDEX(ch_table[[#All],[Time]],ROW()+1)+1,INDEX(ch_table[[#All],[Time]],ROW()+1))-ch_table[[#This Row],[Time]]))))</f>
        <v>2.6388888888888795E-2</v>
      </c>
      <c r="H166" s="4" t="str">
        <f>IF(ch_table[[#This Row],[Subject 1]]&lt;&gt;"House rose", "",SUMIF(ch_table[Day], ch_table[[#This Row],[Day]], ch_table[Duration]))</f>
        <v/>
      </c>
      <c r="I166" s="40">
        <f>SUM(INDEX(ch_table[Duration],1):ch_table[[#This Row],[Duration]])</f>
        <v>5.18472222222222</v>
      </c>
      <c r="J166" s="4" cm="1">
        <f t="array" ref="J1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6" s="4" t="str" cm="1">
        <f t="array" ref="K1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6" s="4" t="str">
        <f>IF(ch_table[[#This Row],[Subject 1]]&lt;&gt;"House rose", "",SUMIF(ch_table[Day], ch_table[[#This Row],[Day]], ch_table[AAT]))</f>
        <v/>
      </c>
      <c r="M166" s="39">
        <f>SUM(INDEX(ch_table[AAT],1):ch_table[[#This Row],[AAT]])</f>
        <v>0.41944444444444462</v>
      </c>
    </row>
    <row r="167" spans="1:13" ht="29" x14ac:dyDescent="0.35">
      <c r="A167" s="2">
        <v>19</v>
      </c>
      <c r="B167" s="3">
        <v>45544</v>
      </c>
      <c r="C167" s="4">
        <v>0.6777777777777777</v>
      </c>
      <c r="D167" s="8" t="s">
        <v>36</v>
      </c>
      <c r="E167" s="9" t="s">
        <v>129</v>
      </c>
      <c r="G167" s="4" cm="1">
        <f t="array" ref="G167">IF(MIN(ROW(ch_table[[Day]:[AAT session total (cum.)]]))+ROWS(ch_table[[Day]:[AAT session total (cum.)]])-1=ROW(),"",IF(ch_table[[#This Row],[Subject 1]]="House rose","", IF(INDEX(ch_table[[#All],[Time]],ROW()+1)="","",(IF(INDEX(ch_table[[#All],[Time]],ROW()+1)&lt;ch_table[[#This Row],[Time]],INDEX(ch_table[[#All],[Time]],ROW()+1)+1,INDEX(ch_table[[#All],[Time]],ROW()+1))-ch_table[[#This Row],[Time]]))))</f>
        <v>2.7777777777777901E-2</v>
      </c>
      <c r="H167" s="4" t="str">
        <f>IF(ch_table[[#This Row],[Subject 1]]&lt;&gt;"House rose", "",SUMIF(ch_table[Day], ch_table[[#This Row],[Day]], ch_table[Duration]))</f>
        <v/>
      </c>
      <c r="I167" s="40">
        <f>SUM(INDEX(ch_table[Duration],1):ch_table[[#This Row],[Duration]])</f>
        <v>5.2124999999999977</v>
      </c>
      <c r="J167" s="4" cm="1">
        <f t="array" ref="J1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7" s="4" t="str" cm="1">
        <f t="array" ref="K1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7" s="4" t="str">
        <f>IF(ch_table[[#This Row],[Subject 1]]&lt;&gt;"House rose", "",SUMIF(ch_table[Day], ch_table[[#This Row],[Day]], ch_table[AAT]))</f>
        <v/>
      </c>
      <c r="M167" s="39">
        <f>SUM(INDEX(ch_table[AAT],1):ch_table[[#This Row],[AAT]])</f>
        <v>0.41944444444444462</v>
      </c>
    </row>
    <row r="168" spans="1:13" x14ac:dyDescent="0.35">
      <c r="A168" s="2">
        <v>19</v>
      </c>
      <c r="B168" s="3">
        <v>45544</v>
      </c>
      <c r="C168" s="4">
        <v>0.7055555555555556</v>
      </c>
      <c r="D168" s="8" t="s">
        <v>20</v>
      </c>
      <c r="E168" t="s">
        <v>130</v>
      </c>
      <c r="F168" s="9" t="s">
        <v>22</v>
      </c>
      <c r="G168" s="4" cm="1">
        <f t="array" ref="G168">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168" s="4" t="str">
        <f>IF(ch_table[[#This Row],[Subject 1]]&lt;&gt;"House rose", "",SUMIF(ch_table[Day], ch_table[[#This Row],[Day]], ch_table[Duration]))</f>
        <v/>
      </c>
      <c r="I168" s="40">
        <f>SUM(INDEX(ch_table[Duration],1):ch_table[[#This Row],[Duration]])</f>
        <v>5.2131944444444418</v>
      </c>
      <c r="J168" s="4" cm="1">
        <f t="array" ref="J1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8" s="4" t="str" cm="1">
        <f t="array" ref="K1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8" s="4" t="str">
        <f>IF(ch_table[[#This Row],[Subject 1]]&lt;&gt;"House rose", "",SUMIF(ch_table[Day], ch_table[[#This Row],[Day]], ch_table[AAT]))</f>
        <v/>
      </c>
      <c r="M168" s="39">
        <f>SUM(INDEX(ch_table[AAT],1):ch_table[[#This Row],[AAT]])</f>
        <v>0.41944444444444462</v>
      </c>
    </row>
    <row r="169" spans="1:13" ht="29" x14ac:dyDescent="0.35">
      <c r="A169" s="2">
        <v>19</v>
      </c>
      <c r="B169" s="3">
        <v>45544</v>
      </c>
      <c r="C169" s="4">
        <v>0.70624999999999993</v>
      </c>
      <c r="D169" s="8" t="s">
        <v>36</v>
      </c>
      <c r="E169" s="9" t="s">
        <v>131</v>
      </c>
      <c r="G169" s="4" cm="1">
        <f t="array" ref="G169">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169" s="4" t="str">
        <f>IF(ch_table[[#This Row],[Subject 1]]&lt;&gt;"House rose", "",SUMIF(ch_table[Day], ch_table[[#This Row],[Day]], ch_table[Duration]))</f>
        <v/>
      </c>
      <c r="I169" s="40">
        <f>SUM(INDEX(ch_table[Duration],1):ch_table[[#This Row],[Duration]])</f>
        <v>5.2388888888888863</v>
      </c>
      <c r="J169" s="4" cm="1">
        <f t="array" ref="J1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9" s="4" t="str" cm="1">
        <f t="array" ref="K1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9" s="4" t="str">
        <f>IF(ch_table[[#This Row],[Subject 1]]&lt;&gt;"House rose", "",SUMIF(ch_table[Day], ch_table[[#This Row],[Day]], ch_table[AAT]))</f>
        <v/>
      </c>
      <c r="M169" s="39">
        <f>SUM(INDEX(ch_table[AAT],1):ch_table[[#This Row],[AAT]])</f>
        <v>0.41944444444444462</v>
      </c>
    </row>
    <row r="170" spans="1:13" ht="29" x14ac:dyDescent="0.35">
      <c r="A170" s="2">
        <v>19</v>
      </c>
      <c r="B170" s="3">
        <v>45544</v>
      </c>
      <c r="C170" s="4">
        <v>0.7319444444444444</v>
      </c>
      <c r="D170" s="8" t="s">
        <v>67</v>
      </c>
      <c r="E170" s="9" t="s">
        <v>132</v>
      </c>
      <c r="G170" s="4" cm="1">
        <f t="array" ref="G170">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70" s="4" t="str">
        <f>IF(ch_table[[#This Row],[Subject 1]]&lt;&gt;"House rose", "",SUMIF(ch_table[Day], ch_table[[#This Row],[Day]], ch_table[Duration]))</f>
        <v/>
      </c>
      <c r="I170" s="40">
        <f>SUM(INDEX(ch_table[Duration],1):ch_table[[#This Row],[Duration]])</f>
        <v>5.2395833333333304</v>
      </c>
      <c r="J170" s="4" cm="1">
        <f t="array" ref="J1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0" s="4" t="str" cm="1">
        <f t="array" ref="K1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0" s="4" t="str">
        <f>IF(ch_table[[#This Row],[Subject 1]]&lt;&gt;"House rose", "",SUMIF(ch_table[Day], ch_table[[#This Row],[Day]], ch_table[AAT]))</f>
        <v/>
      </c>
      <c r="M170" s="39">
        <f>SUM(INDEX(ch_table[AAT],1):ch_table[[#This Row],[AAT]])</f>
        <v>0.41944444444444462</v>
      </c>
    </row>
    <row r="171" spans="1:13" x14ac:dyDescent="0.35">
      <c r="A171" s="2">
        <v>19</v>
      </c>
      <c r="B171" s="3">
        <v>45544</v>
      </c>
      <c r="C171" s="4">
        <v>0.73263888888888884</v>
      </c>
      <c r="D171" s="8" t="s">
        <v>69</v>
      </c>
      <c r="E171" s="9" t="s">
        <v>133</v>
      </c>
      <c r="G171" s="4" cm="1">
        <f t="array" ref="G171">IF(MIN(ROW(ch_table[[Day]:[AAT session total (cum.)]]))+ROWS(ch_table[[Day]:[AAT session total (cum.)]])-1=ROW(),"",IF(ch_table[[#This Row],[Subject 1]]="House rose","", IF(INDEX(ch_table[[#All],[Time]],ROW()+1)="","",(IF(INDEX(ch_table[[#All],[Time]],ROW()+1)&lt;ch_table[[#This Row],[Time]],INDEX(ch_table[[#All],[Time]],ROW()+1)+1,INDEX(ch_table[[#All],[Time]],ROW()+1))-ch_table[[#This Row],[Time]]))))</f>
        <v>3.8888888888888862E-2</v>
      </c>
      <c r="H171" s="4" t="str">
        <f>IF(ch_table[[#This Row],[Subject 1]]&lt;&gt;"House rose", "",SUMIF(ch_table[Day], ch_table[[#This Row],[Day]], ch_table[Duration]))</f>
        <v/>
      </c>
      <c r="I171" s="40">
        <f>SUM(INDEX(ch_table[Duration],1):ch_table[[#This Row],[Duration]])</f>
        <v>5.2784722222222191</v>
      </c>
      <c r="J171" s="4" cm="1">
        <f t="array" ref="J1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1" s="4" t="str" cm="1">
        <f t="array" ref="K1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1" s="4" t="str">
        <f>IF(ch_table[[#This Row],[Subject 1]]&lt;&gt;"House rose", "",SUMIF(ch_table[Day], ch_table[[#This Row],[Day]], ch_table[AAT]))</f>
        <v/>
      </c>
      <c r="M171" s="39">
        <f>SUM(INDEX(ch_table[AAT],1):ch_table[[#This Row],[AAT]])</f>
        <v>0.41944444444444462</v>
      </c>
    </row>
    <row r="172" spans="1:13" x14ac:dyDescent="0.35">
      <c r="A172" s="2">
        <v>19</v>
      </c>
      <c r="B172" s="3">
        <v>45544</v>
      </c>
      <c r="C172" s="4">
        <v>0.7715277777777777</v>
      </c>
      <c r="D172" s="8" t="s">
        <v>69</v>
      </c>
      <c r="E172" s="9" t="s">
        <v>133</v>
      </c>
      <c r="G172" s="4" cm="1">
        <f t="array" ref="G172">IF(MIN(ROW(ch_table[[Day]:[AAT session total (cum.)]]))+ROWS(ch_table[[Day]:[AAT session total (cum.)]])-1=ROW(),"",IF(ch_table[[#This Row],[Subject 1]]="House rose","", IF(INDEX(ch_table[[#All],[Time]],ROW()+1)="","",(IF(INDEX(ch_table[[#All],[Time]],ROW()+1)&lt;ch_table[[#This Row],[Time]],INDEX(ch_table[[#All],[Time]],ROW()+1)+1,INDEX(ch_table[[#All],[Time]],ROW()+1))-ch_table[[#This Row],[Time]]))))</f>
        <v>2.3611111111111138E-2</v>
      </c>
      <c r="H172" s="4" t="str">
        <f>IF(ch_table[[#This Row],[Subject 1]]&lt;&gt;"House rose", "",SUMIF(ch_table[Day], ch_table[[#This Row],[Day]], ch_table[Duration]))</f>
        <v/>
      </c>
      <c r="I172" s="40">
        <f>SUM(INDEX(ch_table[Duration],1):ch_table[[#This Row],[Duration]])</f>
        <v>5.3020833333333304</v>
      </c>
      <c r="J172" s="4" cm="1">
        <f t="array" ref="J1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2" s="4" t="str" cm="1">
        <f t="array" ref="K1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2" s="4" t="str">
        <f>IF(ch_table[[#This Row],[Subject 1]]&lt;&gt;"House rose", "",SUMIF(ch_table[Day], ch_table[[#This Row],[Day]], ch_table[AAT]))</f>
        <v/>
      </c>
      <c r="M172" s="39">
        <f>SUM(INDEX(ch_table[AAT],1):ch_table[[#This Row],[AAT]])</f>
        <v>0.41944444444444462</v>
      </c>
    </row>
    <row r="173" spans="1:13" x14ac:dyDescent="0.35">
      <c r="A173" s="2">
        <v>19</v>
      </c>
      <c r="B173" s="3">
        <v>45544</v>
      </c>
      <c r="C173" s="4">
        <v>0.79513888888888884</v>
      </c>
      <c r="D173" s="8" t="s">
        <v>69</v>
      </c>
      <c r="E173" s="9" t="s">
        <v>134</v>
      </c>
      <c r="G173" s="4" cm="1">
        <f t="array" ref="G173">IF(MIN(ROW(ch_table[[Day]:[AAT session total (cum.)]]))+ROWS(ch_table[[Day]:[AAT session total (cum.)]])-1=ROW(),"",IF(ch_table[[#This Row],[Subject 1]]="House rose","", IF(INDEX(ch_table[[#All],[Time]],ROW()+1)="","",(IF(INDEX(ch_table[[#All],[Time]],ROW()+1)&lt;ch_table[[#This Row],[Time]],INDEX(ch_table[[#All],[Time]],ROW()+1)+1,INDEX(ch_table[[#All],[Time]],ROW()+1))-ch_table[[#This Row],[Time]]))))</f>
        <v>4.4444444444444398E-2</v>
      </c>
      <c r="H173" s="4" t="str">
        <f>IF(ch_table[[#This Row],[Subject 1]]&lt;&gt;"House rose", "",SUMIF(ch_table[Day], ch_table[[#This Row],[Day]], ch_table[Duration]))</f>
        <v/>
      </c>
      <c r="I173" s="40">
        <f>SUM(INDEX(ch_table[Duration],1):ch_table[[#This Row],[Duration]])</f>
        <v>5.3465277777777747</v>
      </c>
      <c r="J173" s="4" cm="1">
        <f t="array" ref="J1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3" s="4" t="str" cm="1">
        <f t="array" ref="K1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3" s="4" t="str">
        <f>IF(ch_table[[#This Row],[Subject 1]]&lt;&gt;"House rose", "",SUMIF(ch_table[Day], ch_table[[#This Row],[Day]], ch_table[AAT]))</f>
        <v/>
      </c>
      <c r="M173" s="39">
        <f>SUM(INDEX(ch_table[AAT],1):ch_table[[#This Row],[AAT]])</f>
        <v>0.41944444444444462</v>
      </c>
    </row>
    <row r="174" spans="1:13" x14ac:dyDescent="0.35">
      <c r="A174" s="2">
        <v>19</v>
      </c>
      <c r="B174" s="3">
        <v>45544</v>
      </c>
      <c r="C174" s="4">
        <v>0.83958333333333324</v>
      </c>
      <c r="D174" s="8" t="s">
        <v>69</v>
      </c>
      <c r="E174" s="9" t="s">
        <v>135</v>
      </c>
      <c r="G174" s="4" cm="1">
        <f t="array" ref="G174">IF(MIN(ROW(ch_table[[Day]:[AAT session total (cum.)]]))+ROWS(ch_table[[Day]:[AAT session total (cum.)]])-1=ROW(),"",IF(ch_table[[#This Row],[Subject 1]]="House rose","", IF(INDEX(ch_table[[#All],[Time]],ROW()+1)="","",(IF(INDEX(ch_table[[#All],[Time]],ROW()+1)&lt;ch_table[[#This Row],[Time]],INDEX(ch_table[[#All],[Time]],ROW()+1)+1,INDEX(ch_table[[#All],[Time]],ROW()+1))-ch_table[[#This Row],[Time]]))))</f>
        <v>2.3611111111111138E-2</v>
      </c>
      <c r="H174" s="4" t="str">
        <f>IF(ch_table[[#This Row],[Subject 1]]&lt;&gt;"House rose", "",SUMIF(ch_table[Day], ch_table[[#This Row],[Day]], ch_table[Duration]))</f>
        <v/>
      </c>
      <c r="I174" s="40">
        <f>SUM(INDEX(ch_table[Duration],1):ch_table[[#This Row],[Duration]])</f>
        <v>5.3701388888888859</v>
      </c>
      <c r="J174" s="4" cm="1">
        <f t="array" ref="J1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4" s="4" t="str" cm="1">
        <f t="array" ref="K1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4" s="4" t="str">
        <f>IF(ch_table[[#This Row],[Subject 1]]&lt;&gt;"House rose", "",SUMIF(ch_table[Day], ch_table[[#This Row],[Day]], ch_table[AAT]))</f>
        <v/>
      </c>
      <c r="M174" s="39">
        <f>SUM(INDEX(ch_table[AAT],1):ch_table[[#This Row],[AAT]])</f>
        <v>0.41944444444444462</v>
      </c>
    </row>
    <row r="175" spans="1:13" x14ac:dyDescent="0.35">
      <c r="A175" s="2">
        <v>19</v>
      </c>
      <c r="B175" s="3">
        <v>45544</v>
      </c>
      <c r="C175" s="4">
        <v>0.86319444444444438</v>
      </c>
      <c r="D175" s="8" t="s">
        <v>23</v>
      </c>
      <c r="E175" t="s">
        <v>136</v>
      </c>
      <c r="G175" s="4" cm="1">
        <f t="array" ref="G175">IF(MIN(ROW(ch_table[[Day]:[AAT session total (cum.)]]))+ROWS(ch_table[[Day]:[AAT session total (cum.)]])-1=ROW(),"",IF(ch_table[[#This Row],[Subject 1]]="House rose","", IF(INDEX(ch_table[[#All],[Time]],ROW()+1)="","",(IF(INDEX(ch_table[[#All],[Time]],ROW()+1)&lt;ch_table[[#This Row],[Time]],INDEX(ch_table[[#All],[Time]],ROW()+1)+1,INDEX(ch_table[[#All],[Time]],ROW()+1))-ch_table[[#This Row],[Time]]))))</f>
        <v>4.1666666666667629E-3</v>
      </c>
      <c r="H175" s="4" t="str">
        <f>IF(ch_table[[#This Row],[Subject 1]]&lt;&gt;"House rose", "",SUMIF(ch_table[Day], ch_table[[#This Row],[Day]], ch_table[Duration]))</f>
        <v/>
      </c>
      <c r="I175" s="40">
        <f>SUM(INDEX(ch_table[Duration],1):ch_table[[#This Row],[Duration]])</f>
        <v>5.3743055555555523</v>
      </c>
      <c r="J175" s="4" cm="1">
        <f t="array" ref="J1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5" s="4" t="str" cm="1">
        <f t="array" ref="K1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5" s="4" t="str">
        <f>IF(ch_table[[#This Row],[Subject 1]]&lt;&gt;"House rose", "",SUMIF(ch_table[Day], ch_table[[#This Row],[Day]], ch_table[AAT]))</f>
        <v/>
      </c>
      <c r="M175" s="39">
        <f>SUM(INDEX(ch_table[AAT],1):ch_table[[#This Row],[AAT]])</f>
        <v>0.41944444444444462</v>
      </c>
    </row>
    <row r="176" spans="1:13" x14ac:dyDescent="0.35">
      <c r="A176" s="2">
        <v>19</v>
      </c>
      <c r="B176" s="3">
        <v>45544</v>
      </c>
      <c r="C176" s="4">
        <v>0.86736111111111114</v>
      </c>
      <c r="D176" s="8" t="s">
        <v>54</v>
      </c>
      <c r="E176" t="s">
        <v>137</v>
      </c>
      <c r="G176" s="4" cm="1">
        <f t="array" ref="G176">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176" s="4" t="str">
        <f>IF(ch_table[[#This Row],[Subject 1]]&lt;&gt;"House rose", "",SUMIF(ch_table[Day], ch_table[[#This Row],[Day]], ch_table[Duration]))</f>
        <v/>
      </c>
      <c r="I176" s="40">
        <f>SUM(INDEX(ch_table[Duration],1):ch_table[[#This Row],[Duration]])</f>
        <v>5.3749999999999964</v>
      </c>
      <c r="J176" s="4" cm="1">
        <f t="array" ref="J1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6" s="4" t="str" cm="1">
        <f t="array" ref="K1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6" s="4" t="str">
        <f>IF(ch_table[[#This Row],[Subject 1]]&lt;&gt;"House rose", "",SUMIF(ch_table[Day], ch_table[[#This Row],[Day]], ch_table[AAT]))</f>
        <v/>
      </c>
      <c r="M176" s="39">
        <f>SUM(INDEX(ch_table[AAT],1):ch_table[[#This Row],[AAT]])</f>
        <v>0.41944444444444462</v>
      </c>
    </row>
    <row r="177" spans="1:13" x14ac:dyDescent="0.35">
      <c r="A177" s="2">
        <v>19</v>
      </c>
      <c r="B177" s="3">
        <v>45544</v>
      </c>
      <c r="C177" s="4">
        <v>0.86805555555555547</v>
      </c>
      <c r="D177" s="8" t="s">
        <v>30</v>
      </c>
      <c r="E177" t="s">
        <v>138</v>
      </c>
      <c r="G177" s="4" cm="1">
        <f t="array" ref="G177">IF(MIN(ROW(ch_table[[Day]:[AAT session total (cum.)]]))+ROWS(ch_table[[Day]:[AAT session total (cum.)]])-1=ROW(),"",IF(ch_table[[#This Row],[Subject 1]]="House rose","", IF(INDEX(ch_table[[#All],[Time]],ROW()+1)="","",(IF(INDEX(ch_table[[#All],[Time]],ROW()+1)&lt;ch_table[[#This Row],[Time]],INDEX(ch_table[[#All],[Time]],ROW()+1)+1,INDEX(ch_table[[#All],[Time]],ROW()+1))-ch_table[[#This Row],[Time]]))))</f>
        <v>3.5416666666666763E-2</v>
      </c>
      <c r="H177" s="4" t="str">
        <f>IF(ch_table[[#This Row],[Subject 1]]&lt;&gt;"House rose", "",SUMIF(ch_table[Day], ch_table[[#This Row],[Day]], ch_table[Duration]))</f>
        <v/>
      </c>
      <c r="I177" s="40">
        <f>SUM(INDEX(ch_table[Duration],1):ch_table[[#This Row],[Duration]])</f>
        <v>5.4104166666666629</v>
      </c>
      <c r="J177" s="4" cm="1">
        <f t="array" ref="J1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7" s="4" t="str" cm="1">
        <f t="array" ref="K1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7" s="4" t="str">
        <f>IF(ch_table[[#This Row],[Subject 1]]&lt;&gt;"House rose", "",SUMIF(ch_table[Day], ch_table[[#This Row],[Day]], ch_table[AAT]))</f>
        <v/>
      </c>
      <c r="M177" s="39">
        <f>SUM(INDEX(ch_table[AAT],1):ch_table[[#This Row],[AAT]])</f>
        <v>0.41944444444444462</v>
      </c>
    </row>
    <row r="178" spans="1:13" x14ac:dyDescent="0.35">
      <c r="A178" s="2">
        <v>19</v>
      </c>
      <c r="B178" s="3">
        <v>45544</v>
      </c>
      <c r="C178" s="45">
        <v>0.90347222222222223</v>
      </c>
      <c r="D178" s="44" t="s">
        <v>17</v>
      </c>
      <c r="E178" s="42"/>
      <c r="F178" s="43"/>
      <c r="G178" s="41" t="str" cm="1">
        <f t="array" ref="G178">IF(MIN(ROW(ch_table[[Day]:[AAT session total (cum.)]]))+ROWS(ch_table[[Day]:[AAT session total (cum.)]])-1=ROW(),"",IF(ch_table[[#This Row],[Subject 1]]="House rose","", IF(INDEX(ch_table[[#All],[Time]],ROW()+1)="","",(IF(INDEX(ch_table[[#All],[Time]],ROW()+1)&lt;ch_table[[#This Row],[Time]],INDEX(ch_table[[#All],[Time]],ROW()+1)+1,INDEX(ch_table[[#All],[Time]],ROW()+1))-ch_table[[#This Row],[Time]]))))</f>
        <v/>
      </c>
      <c r="H178" s="45">
        <f>IF(ch_table[[#This Row],[Subject 1]]&lt;&gt;"House rose", "",SUMIF(ch_table[Day], ch_table[[#This Row],[Day]], ch_table[Duration]))</f>
        <v>0.2993055555555556</v>
      </c>
      <c r="I178" s="46">
        <f>SUM(INDEX(ch_table[Duration],1):ch_table[[#This Row],[Duration]])</f>
        <v>5.4104166666666629</v>
      </c>
      <c r="J178" s="45" cm="1">
        <f t="array" ref="J1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8" s="45" t="str" cm="1">
        <f t="array" ref="K1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8" s="45">
        <f>IF(ch_table[[#This Row],[Subject 1]]&lt;&gt;"House rose", "",SUMIF(ch_table[Day], ch_table[[#This Row],[Day]], ch_table[AAT]))</f>
        <v>0</v>
      </c>
      <c r="M178" s="47">
        <f>SUM(INDEX(ch_table[AAT],1):ch_table[[#This Row],[AAT]])</f>
        <v>0.41944444444444462</v>
      </c>
    </row>
    <row r="179" spans="1:13" x14ac:dyDescent="0.35">
      <c r="A179" s="2">
        <v>20</v>
      </c>
      <c r="B179" s="3">
        <v>45545</v>
      </c>
      <c r="C179" s="4">
        <v>0.47916666666666669</v>
      </c>
      <c r="D179" s="8" t="s">
        <v>18</v>
      </c>
      <c r="G179" s="4" cm="1">
        <f t="array" ref="G17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79" s="4" t="str">
        <f>IF(ch_table[[#This Row],[Subject 1]]&lt;&gt;"House rose", "",SUMIF(ch_table[Day], ch_table[[#This Row],[Day]], ch_table[Duration]))</f>
        <v/>
      </c>
      <c r="I179" s="40">
        <f>SUM(INDEX(ch_table[Duration],1):ch_table[[#This Row],[Duration]])</f>
        <v>5.4131944444444411</v>
      </c>
      <c r="J179" s="4" cm="1">
        <f t="array" ref="J1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9" s="4" t="str" cm="1">
        <f t="array" ref="K1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9" s="4" t="str">
        <f>IF(ch_table[[#This Row],[Subject 1]]&lt;&gt;"House rose", "",SUMIF(ch_table[Day], ch_table[[#This Row],[Day]], ch_table[AAT]))</f>
        <v/>
      </c>
      <c r="M179" s="39">
        <f>SUM(INDEX(ch_table[AAT],1):ch_table[[#This Row],[AAT]])</f>
        <v>0.41944444444444462</v>
      </c>
    </row>
    <row r="180" spans="1:13" x14ac:dyDescent="0.35">
      <c r="A180" s="2">
        <v>20</v>
      </c>
      <c r="B180" s="3">
        <v>45545</v>
      </c>
      <c r="C180" s="4">
        <v>0.48194444444444445</v>
      </c>
      <c r="D180" s="8" t="s">
        <v>58</v>
      </c>
      <c r="E180" s="9" t="s">
        <v>139</v>
      </c>
      <c r="G180" s="4" cm="1">
        <f t="array" ref="G180">IF(MIN(ROW(ch_table[[Day]:[AAT session total (cum.)]]))+ROWS(ch_table[[Day]:[AAT session total (cum.)]])-1=ROW(),"",IF(ch_table[[#This Row],[Subject 1]]="House rose","", IF(INDEX(ch_table[[#All],[Time]],ROW()+1)="","",(IF(INDEX(ch_table[[#All],[Time]],ROW()+1)&lt;ch_table[[#This Row],[Time]],INDEX(ch_table[[#All],[Time]],ROW()+1)+1,INDEX(ch_table[[#All],[Time]],ROW()+1))-ch_table[[#This Row],[Time]]))))</f>
        <v>2.916666666666673E-2</v>
      </c>
      <c r="H180" s="4" t="str">
        <f>IF(ch_table[[#This Row],[Subject 1]]&lt;&gt;"House rose", "",SUMIF(ch_table[Day], ch_table[[#This Row],[Day]], ch_table[Duration]))</f>
        <v/>
      </c>
      <c r="I180" s="40">
        <f>SUM(INDEX(ch_table[Duration],1):ch_table[[#This Row],[Duration]])</f>
        <v>5.4423611111111079</v>
      </c>
      <c r="J180" s="4" cm="1">
        <f t="array" ref="J1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0" s="4" t="str" cm="1">
        <f t="array" ref="K1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0" s="4" t="str">
        <f>IF(ch_table[[#This Row],[Subject 1]]&lt;&gt;"House rose", "",SUMIF(ch_table[Day], ch_table[[#This Row],[Day]], ch_table[AAT]))</f>
        <v/>
      </c>
      <c r="M180" s="39">
        <f>SUM(INDEX(ch_table[AAT],1):ch_table[[#This Row],[AAT]])</f>
        <v>0.41944444444444462</v>
      </c>
    </row>
    <row r="181" spans="1:13" x14ac:dyDescent="0.35">
      <c r="A181" s="2">
        <v>20</v>
      </c>
      <c r="B181" s="3">
        <v>45545</v>
      </c>
      <c r="C181" s="4">
        <v>0.51111111111111118</v>
      </c>
      <c r="D181" s="8" t="s">
        <v>60</v>
      </c>
      <c r="E181" s="9" t="s">
        <v>139</v>
      </c>
      <c r="G181" s="4" cm="1">
        <f t="array" ref="G181">IF(MIN(ROW(ch_table[[Day]:[AAT session total (cum.)]]))+ROWS(ch_table[[Day]:[AAT session total (cum.)]])-1=ROW(),"",IF(ch_table[[#This Row],[Subject 1]]="House rose","", IF(INDEX(ch_table[[#All],[Time]],ROW()+1)="","",(IF(INDEX(ch_table[[#All],[Time]],ROW()+1)&lt;ch_table[[#This Row],[Time]],INDEX(ch_table[[#All],[Time]],ROW()+1)+1,INDEX(ch_table[[#All],[Time]],ROW()+1))-ch_table[[#This Row],[Time]]))))</f>
        <v>1.2499999999999956E-2</v>
      </c>
      <c r="H181" s="4" t="str">
        <f>IF(ch_table[[#This Row],[Subject 1]]&lt;&gt;"House rose", "",SUMIF(ch_table[Day], ch_table[[#This Row],[Day]], ch_table[Duration]))</f>
        <v/>
      </c>
      <c r="I181" s="40">
        <f>SUM(INDEX(ch_table[Duration],1):ch_table[[#This Row],[Duration]])</f>
        <v>5.4548611111111081</v>
      </c>
      <c r="J181" s="4" cm="1">
        <f t="array" ref="J1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1" s="4" t="str" cm="1">
        <f t="array" ref="K1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1" s="4" t="str">
        <f>IF(ch_table[[#This Row],[Subject 1]]&lt;&gt;"House rose", "",SUMIF(ch_table[Day], ch_table[[#This Row],[Day]], ch_table[AAT]))</f>
        <v/>
      </c>
      <c r="M181" s="39">
        <f>SUM(INDEX(ch_table[AAT],1):ch_table[[#This Row],[AAT]])</f>
        <v>0.41944444444444462</v>
      </c>
    </row>
    <row r="182" spans="1:13" x14ac:dyDescent="0.35">
      <c r="A182" s="2">
        <v>20</v>
      </c>
      <c r="B182" s="3">
        <v>45545</v>
      </c>
      <c r="C182" s="4">
        <v>0.52361111111111114</v>
      </c>
      <c r="D182" s="8" t="s">
        <v>36</v>
      </c>
      <c r="E182" s="9" t="s">
        <v>140</v>
      </c>
      <c r="G182" s="4" cm="1">
        <f t="array" ref="G182">IF(MIN(ROW(ch_table[[Day]:[AAT session total (cum.)]]))+ROWS(ch_table[[Day]:[AAT session total (cum.)]])-1=ROW(),"",IF(ch_table[[#This Row],[Subject 1]]="House rose","", IF(INDEX(ch_table[[#All],[Time]],ROW()+1)="","",(IF(INDEX(ch_table[[#All],[Time]],ROW()+1)&lt;ch_table[[#This Row],[Time]],INDEX(ch_table[[#All],[Time]],ROW()+1)+1,INDEX(ch_table[[#All],[Time]],ROW()+1))-ch_table[[#This Row],[Time]]))))</f>
        <v>3.9583333333333304E-2</v>
      </c>
      <c r="H182" s="4" t="str">
        <f>IF(ch_table[[#This Row],[Subject 1]]&lt;&gt;"House rose", "",SUMIF(ch_table[Day], ch_table[[#This Row],[Day]], ch_table[Duration]))</f>
        <v/>
      </c>
      <c r="I182" s="40">
        <f>SUM(INDEX(ch_table[Duration],1):ch_table[[#This Row],[Duration]])</f>
        <v>5.4944444444444418</v>
      </c>
      <c r="J182" s="4" cm="1">
        <f t="array" ref="J1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2" s="4" t="str" cm="1">
        <f t="array" ref="K1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2" s="4" t="str">
        <f>IF(ch_table[[#This Row],[Subject 1]]&lt;&gt;"House rose", "",SUMIF(ch_table[Day], ch_table[[#This Row],[Day]], ch_table[AAT]))</f>
        <v/>
      </c>
      <c r="M182" s="39">
        <f>SUM(INDEX(ch_table[AAT],1):ch_table[[#This Row],[AAT]])</f>
        <v>0.41944444444444462</v>
      </c>
    </row>
    <row r="183" spans="1:13" x14ac:dyDescent="0.35">
      <c r="A183" s="2">
        <v>20</v>
      </c>
      <c r="B183" s="3">
        <v>45545</v>
      </c>
      <c r="C183" s="4">
        <v>0.56319444444444444</v>
      </c>
      <c r="D183" s="8" t="s">
        <v>141</v>
      </c>
      <c r="E183" s="9" t="s">
        <v>142</v>
      </c>
      <c r="F183" s="9" t="s">
        <v>53</v>
      </c>
      <c r="G183" s="4" cm="1">
        <f t="array" ref="G183">IF(MIN(ROW(ch_table[[Day]:[AAT session total (cum.)]]))+ROWS(ch_table[[Day]:[AAT session total (cum.)]])-1=ROW(),"",IF(ch_table[[#This Row],[Subject 1]]="House rose","", IF(INDEX(ch_table[[#All],[Time]],ROW()+1)="","",(IF(INDEX(ch_table[[#All],[Time]],ROW()+1)&lt;ch_table[[#This Row],[Time]],INDEX(ch_table[[#All],[Time]],ROW()+1)+1,INDEX(ch_table[[#All],[Time]],ROW()+1))-ch_table[[#This Row],[Time]]))))</f>
        <v>3.125E-2</v>
      </c>
      <c r="H183" s="4" t="str">
        <f>IF(ch_table[[#This Row],[Subject 1]]&lt;&gt;"House rose", "",SUMIF(ch_table[Day], ch_table[[#This Row],[Day]], ch_table[Duration]))</f>
        <v/>
      </c>
      <c r="I183" s="40">
        <f>SUM(INDEX(ch_table[Duration],1):ch_table[[#This Row],[Duration]])</f>
        <v>5.5256944444444418</v>
      </c>
      <c r="J183" s="4" cm="1">
        <f t="array" ref="J1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3" s="4" t="str" cm="1">
        <f t="array" ref="K1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3" s="4" t="str">
        <f>IF(ch_table[[#This Row],[Subject 1]]&lt;&gt;"House rose", "",SUMIF(ch_table[Day], ch_table[[#This Row],[Day]], ch_table[AAT]))</f>
        <v/>
      </c>
      <c r="M183" s="39">
        <f>SUM(INDEX(ch_table[AAT],1):ch_table[[#This Row],[AAT]])</f>
        <v>0.41944444444444462</v>
      </c>
    </row>
    <row r="184" spans="1:13" x14ac:dyDescent="0.35">
      <c r="A184" s="2">
        <v>20</v>
      </c>
      <c r="B184" s="3">
        <v>45545</v>
      </c>
      <c r="C184" s="4">
        <v>0.59444444444444444</v>
      </c>
      <c r="D184" s="8" t="s">
        <v>28</v>
      </c>
      <c r="E184" s="9" t="s">
        <v>143</v>
      </c>
      <c r="F184" s="9" t="s">
        <v>22</v>
      </c>
      <c r="G184" s="4" cm="1">
        <f t="array" ref="G184">IF(MIN(ROW(ch_table[[Day]:[AAT session total (cum.)]]))+ROWS(ch_table[[Day]:[AAT session total (cum.)]])-1=ROW(),"",IF(ch_table[[#This Row],[Subject 1]]="House rose","", IF(INDEX(ch_table[[#All],[Time]],ROW()+1)="","",(IF(INDEX(ch_table[[#All],[Time]],ROW()+1)&lt;ch_table[[#This Row],[Time]],INDEX(ch_table[[#All],[Time]],ROW()+1)+1,INDEX(ch_table[[#All],[Time]],ROW()+1))-ch_table[[#This Row],[Time]]))))</f>
        <v>0</v>
      </c>
      <c r="H184" s="4" t="str">
        <f>IF(ch_table[[#This Row],[Subject 1]]&lt;&gt;"House rose", "",SUMIF(ch_table[Day], ch_table[[#This Row],[Day]], ch_table[Duration]))</f>
        <v/>
      </c>
      <c r="I184" s="40">
        <f>SUM(INDEX(ch_table[Duration],1):ch_table[[#This Row],[Duration]])</f>
        <v>5.5256944444444418</v>
      </c>
      <c r="J184" s="4" cm="1">
        <f t="array" ref="J1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4" s="4" t="str" cm="1">
        <f t="array" ref="K1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4" s="4" t="str">
        <f>IF(ch_table[[#This Row],[Subject 1]]&lt;&gt;"House rose", "",SUMIF(ch_table[Day], ch_table[[#This Row],[Day]], ch_table[AAT]))</f>
        <v/>
      </c>
      <c r="M184" s="39">
        <f>SUM(INDEX(ch_table[AAT],1):ch_table[[#This Row],[AAT]])</f>
        <v>0.41944444444444462</v>
      </c>
    </row>
    <row r="185" spans="1:13" x14ac:dyDescent="0.35">
      <c r="A185" s="2">
        <v>20</v>
      </c>
      <c r="B185" s="3">
        <v>45545</v>
      </c>
      <c r="C185" s="4">
        <v>0.59444444444444444</v>
      </c>
      <c r="D185" s="8" t="s">
        <v>141</v>
      </c>
      <c r="E185" s="9" t="s">
        <v>142</v>
      </c>
      <c r="F185" s="9" t="s">
        <v>53</v>
      </c>
      <c r="G185" s="4" cm="1">
        <f t="array" ref="G185">IF(MIN(ROW(ch_table[[Day]:[AAT session total (cum.)]]))+ROWS(ch_table[[Day]:[AAT session total (cum.)]])-1=ROW(),"",IF(ch_table[[#This Row],[Subject 1]]="House rose","", IF(INDEX(ch_table[[#All],[Time]],ROW()+1)="","",(IF(INDEX(ch_table[[#All],[Time]],ROW()+1)&lt;ch_table[[#This Row],[Time]],INDEX(ch_table[[#All],[Time]],ROW()+1)+1,INDEX(ch_table[[#All],[Time]],ROW()+1))-ch_table[[#This Row],[Time]]))))</f>
        <v>4.1666666666666741E-2</v>
      </c>
      <c r="H185" s="4" t="str">
        <f>IF(ch_table[[#This Row],[Subject 1]]&lt;&gt;"House rose", "",SUMIF(ch_table[Day], ch_table[[#This Row],[Day]], ch_table[Duration]))</f>
        <v/>
      </c>
      <c r="I185" s="40">
        <f>SUM(INDEX(ch_table[Duration],1):ch_table[[#This Row],[Duration]])</f>
        <v>5.5673611111111088</v>
      </c>
      <c r="J185" s="4" cm="1">
        <f t="array" ref="J1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5" s="4" t="str" cm="1">
        <f t="array" ref="K1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5" s="4" t="str">
        <f>IF(ch_table[[#This Row],[Subject 1]]&lt;&gt;"House rose", "",SUMIF(ch_table[Day], ch_table[[#This Row],[Day]], ch_table[AAT]))</f>
        <v/>
      </c>
      <c r="M185" s="39">
        <f>SUM(INDEX(ch_table[AAT],1):ch_table[[#This Row],[AAT]])</f>
        <v>0.41944444444444462</v>
      </c>
    </row>
    <row r="186" spans="1:13" x14ac:dyDescent="0.35">
      <c r="A186" s="2">
        <v>20</v>
      </c>
      <c r="B186" s="3">
        <v>45545</v>
      </c>
      <c r="C186" s="4">
        <v>0.63611111111111118</v>
      </c>
      <c r="D186" s="8" t="s">
        <v>144</v>
      </c>
      <c r="E186" s="9" t="s">
        <v>145</v>
      </c>
      <c r="F186" s="9" t="s">
        <v>53</v>
      </c>
      <c r="G186" s="4" cm="1">
        <f t="array" ref="G186">IF(MIN(ROW(ch_table[[Day]:[AAT session total (cum.)]]))+ROWS(ch_table[[Day]:[AAT session total (cum.)]])-1=ROW(),"",IF(ch_table[[#This Row],[Subject 1]]="House rose","", IF(INDEX(ch_table[[#All],[Time]],ROW()+1)="","",(IF(INDEX(ch_table[[#All],[Time]],ROW()+1)&lt;ch_table[[#This Row],[Time]],INDEX(ch_table[[#All],[Time]],ROW()+1)+1,INDEX(ch_table[[#All],[Time]],ROW()+1))-ch_table[[#This Row],[Time]]))))</f>
        <v>3.6111111111111094E-2</v>
      </c>
      <c r="H186" s="4" t="str">
        <f>IF(ch_table[[#This Row],[Subject 1]]&lt;&gt;"House rose", "",SUMIF(ch_table[Day], ch_table[[#This Row],[Day]], ch_table[Duration]))</f>
        <v/>
      </c>
      <c r="I186" s="40">
        <f>SUM(INDEX(ch_table[Duration],1):ch_table[[#This Row],[Duration]])</f>
        <v>5.6034722222222202</v>
      </c>
      <c r="J186" s="4" cm="1">
        <f t="array" ref="J1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6" s="4" t="str" cm="1">
        <f t="array" ref="K1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6" s="4" t="str">
        <f>IF(ch_table[[#This Row],[Subject 1]]&lt;&gt;"House rose", "",SUMIF(ch_table[Day], ch_table[[#This Row],[Day]], ch_table[AAT]))</f>
        <v/>
      </c>
      <c r="M186" s="39">
        <f>SUM(INDEX(ch_table[AAT],1):ch_table[[#This Row],[AAT]])</f>
        <v>0.41944444444444462</v>
      </c>
    </row>
    <row r="187" spans="1:13" x14ac:dyDescent="0.35">
      <c r="A187" s="2">
        <v>20</v>
      </c>
      <c r="B187" s="3">
        <v>45545</v>
      </c>
      <c r="C187" s="4">
        <v>0.67222222222222228</v>
      </c>
      <c r="D187" s="8" t="s">
        <v>28</v>
      </c>
      <c r="E187" s="9" t="s">
        <v>146</v>
      </c>
      <c r="F187" s="9" t="s">
        <v>22</v>
      </c>
      <c r="G187" s="4" cm="1">
        <f t="array" ref="G187">IF(MIN(ROW(ch_table[[Day]:[AAT session total (cum.)]]))+ROWS(ch_table[[Day]:[AAT session total (cum.)]])-1=ROW(),"",IF(ch_table[[#This Row],[Subject 1]]="House rose","", IF(INDEX(ch_table[[#All],[Time]],ROW()+1)="","",(IF(INDEX(ch_table[[#All],[Time]],ROW()+1)&lt;ch_table[[#This Row],[Time]],INDEX(ch_table[[#All],[Time]],ROW()+1)+1,INDEX(ch_table[[#All],[Time]],ROW()+1))-ch_table[[#This Row],[Time]]))))</f>
        <v>0</v>
      </c>
      <c r="H187" s="4" t="str">
        <f>IF(ch_table[[#This Row],[Subject 1]]&lt;&gt;"House rose", "",SUMIF(ch_table[Day], ch_table[[#This Row],[Day]], ch_table[Duration]))</f>
        <v/>
      </c>
      <c r="I187" s="40">
        <f>SUM(INDEX(ch_table[Duration],1):ch_table[[#This Row],[Duration]])</f>
        <v>5.6034722222222202</v>
      </c>
      <c r="J187" s="4" cm="1">
        <f t="array" ref="J1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7" s="4" t="str" cm="1">
        <f t="array" ref="K1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7" s="4" t="str">
        <f>IF(ch_table[[#This Row],[Subject 1]]&lt;&gt;"House rose", "",SUMIF(ch_table[Day], ch_table[[#This Row],[Day]], ch_table[AAT]))</f>
        <v/>
      </c>
      <c r="M187" s="39">
        <f>SUM(INDEX(ch_table[AAT],1):ch_table[[#This Row],[AAT]])</f>
        <v>0.41944444444444462</v>
      </c>
    </row>
    <row r="188" spans="1:13" x14ac:dyDescent="0.35">
      <c r="A188" s="2">
        <v>20</v>
      </c>
      <c r="B188" s="3">
        <v>45545</v>
      </c>
      <c r="C188" s="4">
        <v>0.67222222222222228</v>
      </c>
      <c r="D188" s="8" t="s">
        <v>144</v>
      </c>
      <c r="E188" s="9" t="s">
        <v>145</v>
      </c>
      <c r="F188" s="9" t="s">
        <v>53</v>
      </c>
      <c r="G188" s="4" cm="1">
        <f t="array" ref="G188">IF(MIN(ROW(ch_table[[Day]:[AAT session total (cum.)]]))+ROWS(ch_table[[Day]:[AAT session total (cum.)]])-1=ROW(),"",IF(ch_table[[#This Row],[Subject 1]]="House rose","", IF(INDEX(ch_table[[#All],[Time]],ROW()+1)="","",(IF(INDEX(ch_table[[#All],[Time]],ROW()+1)&lt;ch_table[[#This Row],[Time]],INDEX(ch_table[[#All],[Time]],ROW()+1)+1,INDEX(ch_table[[#All],[Time]],ROW()+1))-ch_table[[#This Row],[Time]]))))</f>
        <v>9.7916666666666652E-2</v>
      </c>
      <c r="H188" s="4" t="str">
        <f>IF(ch_table[[#This Row],[Subject 1]]&lt;&gt;"House rose", "",SUMIF(ch_table[Day], ch_table[[#This Row],[Day]], ch_table[Duration]))</f>
        <v/>
      </c>
      <c r="I188" s="40">
        <f>SUM(INDEX(ch_table[Duration],1):ch_table[[#This Row],[Duration]])</f>
        <v>5.7013888888888866</v>
      </c>
      <c r="J188" s="4" cm="1">
        <f t="array" ref="J1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8" s="4" t="str" cm="1">
        <f t="array" ref="K1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8" s="4" t="str">
        <f>IF(ch_table[[#This Row],[Subject 1]]&lt;&gt;"House rose", "",SUMIF(ch_table[Day], ch_table[[#This Row],[Day]], ch_table[AAT]))</f>
        <v/>
      </c>
      <c r="M188" s="39">
        <f>SUM(INDEX(ch_table[AAT],1):ch_table[[#This Row],[AAT]])</f>
        <v>0.41944444444444462</v>
      </c>
    </row>
    <row r="189" spans="1:13" x14ac:dyDescent="0.35">
      <c r="A189" s="2">
        <v>20</v>
      </c>
      <c r="B189" s="3">
        <v>45545</v>
      </c>
      <c r="C189" s="4">
        <v>0.77013888888888893</v>
      </c>
      <c r="D189" s="8" t="s">
        <v>30</v>
      </c>
      <c r="E189" s="9" t="s">
        <v>147</v>
      </c>
      <c r="G189" s="4" cm="1">
        <f t="array" ref="G189">IF(MIN(ROW(ch_table[[Day]:[AAT session total (cum.)]]))+ROWS(ch_table[[Day]:[AAT session total (cum.)]])-1=ROW(),"",IF(ch_table[[#This Row],[Subject 1]]="House rose","", IF(INDEX(ch_table[[#All],[Time]],ROW()+1)="","",(IF(INDEX(ch_table[[#All],[Time]],ROW()+1)&lt;ch_table[[#This Row],[Time]],INDEX(ch_table[[#All],[Time]],ROW()+1)+1,INDEX(ch_table[[#All],[Time]],ROW()+1))-ch_table[[#This Row],[Time]]))))</f>
        <v>2.4999999999999911E-2</v>
      </c>
      <c r="H189" s="4" t="str">
        <f>IF(ch_table[[#This Row],[Subject 1]]&lt;&gt;"House rose", "",SUMIF(ch_table[Day], ch_table[[#This Row],[Day]], ch_table[Duration]))</f>
        <v/>
      </c>
      <c r="I189" s="40">
        <f>SUM(INDEX(ch_table[Duration],1):ch_table[[#This Row],[Duration]])</f>
        <v>5.7263888888888861</v>
      </c>
      <c r="J189" s="4" cm="1">
        <f t="array" ref="J1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9" s="4" cm="1">
        <f t="array" ref="K1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3.4722222222222099E-3</v>
      </c>
      <c r="L189" s="4" t="str">
        <f>IF(ch_table[[#This Row],[Subject 1]]&lt;&gt;"House rose", "",SUMIF(ch_table[Day], ch_table[[#This Row],[Day]], ch_table[AAT]))</f>
        <v/>
      </c>
      <c r="M189" s="39">
        <f>SUM(INDEX(ch_table[AAT],1):ch_table[[#This Row],[AAT]])</f>
        <v>0.42291666666666683</v>
      </c>
    </row>
    <row r="190" spans="1:13" x14ac:dyDescent="0.35">
      <c r="A190" s="48">
        <v>20</v>
      </c>
      <c r="B190" s="49">
        <v>45545</v>
      </c>
      <c r="C190" s="45">
        <v>0.79513888888888884</v>
      </c>
      <c r="D190" s="44" t="s">
        <v>17</v>
      </c>
      <c r="E190" s="50"/>
      <c r="F190" s="50"/>
      <c r="G190" s="45" t="str" cm="1">
        <f t="array" ref="G190">IF(MIN(ROW(ch_table[[Day]:[AAT session total (cum.)]]))+ROWS(ch_table[[Day]:[AAT session total (cum.)]])-1=ROW(),"",IF(ch_table[[#This Row],[Subject 1]]="House rose","", IF(INDEX(ch_table[[#All],[Time]],ROW()+1)="","",(IF(INDEX(ch_table[[#All],[Time]],ROW()+1)&lt;ch_table[[#This Row],[Time]],INDEX(ch_table[[#All],[Time]],ROW()+1)+1,INDEX(ch_table[[#All],[Time]],ROW()+1))-ch_table[[#This Row],[Time]]))))</f>
        <v/>
      </c>
      <c r="H190" s="45">
        <f>IF(ch_table[[#This Row],[Subject 1]]&lt;&gt;"House rose", "",SUMIF(ch_table[Day], ch_table[[#This Row],[Day]], ch_table[Duration]))</f>
        <v>0.31597222222222215</v>
      </c>
      <c r="I190" s="46">
        <f>SUM(INDEX(ch_table[Duration],1):ch_table[[#This Row],[Duration]])</f>
        <v>5.7263888888888861</v>
      </c>
      <c r="J190" s="45" cm="1">
        <f t="array" ref="J1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0" s="45" t="str" cm="1">
        <f t="array" ref="K1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0" s="45">
        <f>IF(ch_table[[#This Row],[Subject 1]]&lt;&gt;"House rose", "",SUMIF(ch_table[Day], ch_table[[#This Row],[Day]], ch_table[AAT]))</f>
        <v>3.4722222222222099E-3</v>
      </c>
      <c r="M190" s="47">
        <f>SUM(INDEX(ch_table[AAT],1):ch_table[[#This Row],[AAT]])</f>
        <v>0.42291666666666683</v>
      </c>
    </row>
    <row r="191" spans="1:13" x14ac:dyDescent="0.35">
      <c r="A191" s="2">
        <v>21</v>
      </c>
      <c r="B191" s="3">
        <v>45546</v>
      </c>
      <c r="C191" s="4">
        <v>0.47916666666666669</v>
      </c>
      <c r="D191" s="8" t="s">
        <v>18</v>
      </c>
      <c r="G191" s="4" cm="1">
        <f t="array" ref="G191">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91" s="4" t="str">
        <f>IF(ch_table[[#This Row],[Subject 1]]&lt;&gt;"House rose", "",SUMIF(ch_table[Day], ch_table[[#This Row],[Day]], ch_table[Duration]))</f>
        <v/>
      </c>
      <c r="I191" s="40">
        <f>SUM(INDEX(ch_table[Duration],1):ch_table[[#This Row],[Duration]])</f>
        <v>5.7291666666666643</v>
      </c>
      <c r="J191" s="4" cm="1">
        <f t="array" ref="J1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1" s="4" t="str" cm="1">
        <f t="array" ref="K1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1" s="4" t="str">
        <f>IF(ch_table[[#This Row],[Subject 1]]&lt;&gt;"House rose", "",SUMIF(ch_table[Day], ch_table[[#This Row],[Day]], ch_table[AAT]))</f>
        <v/>
      </c>
      <c r="M191" s="39">
        <f>SUM(INDEX(ch_table[AAT],1):ch_table[[#This Row],[AAT]])</f>
        <v>0.42291666666666683</v>
      </c>
    </row>
    <row r="192" spans="1:13" x14ac:dyDescent="0.35">
      <c r="A192" s="2">
        <v>21</v>
      </c>
      <c r="B192" s="3">
        <v>45546</v>
      </c>
      <c r="C192" s="4">
        <v>0.48194444444444445</v>
      </c>
      <c r="D192" s="8" t="s">
        <v>58</v>
      </c>
      <c r="E192" s="9" t="s">
        <v>148</v>
      </c>
      <c r="G192" s="4" cm="1">
        <f t="array" ref="G192">IF(MIN(ROW(ch_table[[Day]:[AAT session total (cum.)]]))+ROWS(ch_table[[Day]:[AAT session total (cum.)]])-1=ROW(),"",IF(ch_table[[#This Row],[Subject 1]]="House rose","", IF(INDEX(ch_table[[#All],[Time]],ROW()+1)="","",(IF(INDEX(ch_table[[#All],[Time]],ROW()+1)&lt;ch_table[[#This Row],[Time]],INDEX(ch_table[[#All],[Time]],ROW()+1)+1,INDEX(ch_table[[#All],[Time]],ROW()+1))-ch_table[[#This Row],[Time]]))))</f>
        <v>1.8055555555555547E-2</v>
      </c>
      <c r="H192" s="4" t="str">
        <f>IF(ch_table[[#This Row],[Subject 1]]&lt;&gt;"House rose", "",SUMIF(ch_table[Day], ch_table[[#This Row],[Day]], ch_table[Duration]))</f>
        <v/>
      </c>
      <c r="I192" s="40">
        <f>SUM(INDEX(ch_table[Duration],1):ch_table[[#This Row],[Duration]])</f>
        <v>5.74722222222222</v>
      </c>
      <c r="J192" s="4" cm="1">
        <f t="array" ref="J1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2" s="4" t="str" cm="1">
        <f t="array" ref="K1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2" s="4" t="str">
        <f>IF(ch_table[[#This Row],[Subject 1]]&lt;&gt;"House rose", "",SUMIF(ch_table[Day], ch_table[[#This Row],[Day]], ch_table[AAT]))</f>
        <v/>
      </c>
      <c r="M192" s="39">
        <f>SUM(INDEX(ch_table[AAT],1):ch_table[[#This Row],[AAT]])</f>
        <v>0.42291666666666683</v>
      </c>
    </row>
    <row r="193" spans="1:13" x14ac:dyDescent="0.35">
      <c r="A193" s="2">
        <v>21</v>
      </c>
      <c r="B193" s="3">
        <v>45546</v>
      </c>
      <c r="C193" s="4">
        <v>0.5</v>
      </c>
      <c r="D193" s="8" t="s">
        <v>58</v>
      </c>
      <c r="E193" s="9" t="s">
        <v>118</v>
      </c>
      <c r="G193" s="4" cm="1">
        <f t="array" ref="G193">IF(MIN(ROW(ch_table[[Day]:[AAT session total (cum.)]]))+ROWS(ch_table[[Day]:[AAT session total (cum.)]])-1=ROW(),"",IF(ch_table[[#This Row],[Subject 1]]="House rose","", IF(INDEX(ch_table[[#All],[Time]],ROW()+1)="","",(IF(INDEX(ch_table[[#All],[Time]],ROW()+1)&lt;ch_table[[#This Row],[Time]],INDEX(ch_table[[#All],[Time]],ROW()+1)+1,INDEX(ch_table[[#All],[Time]],ROW()+1))-ch_table[[#This Row],[Time]]))))</f>
        <v>2.5000000000000022E-2</v>
      </c>
      <c r="H193" s="4" t="str">
        <f>IF(ch_table[[#This Row],[Subject 1]]&lt;&gt;"House rose", "",SUMIF(ch_table[Day], ch_table[[#This Row],[Day]], ch_table[Duration]))</f>
        <v/>
      </c>
      <c r="I193" s="40">
        <f>SUM(INDEX(ch_table[Duration],1):ch_table[[#This Row],[Duration]])</f>
        <v>5.7722222222222204</v>
      </c>
      <c r="J193" s="4" cm="1">
        <f t="array" ref="J1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3" s="4" t="str" cm="1">
        <f t="array" ref="K1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3" s="4" t="str">
        <f>IF(ch_table[[#This Row],[Subject 1]]&lt;&gt;"House rose", "",SUMIF(ch_table[Day], ch_table[[#This Row],[Day]], ch_table[AAT]))</f>
        <v/>
      </c>
      <c r="M193" s="39">
        <f>SUM(INDEX(ch_table[AAT],1):ch_table[[#This Row],[AAT]])</f>
        <v>0.42291666666666683</v>
      </c>
    </row>
    <row r="194" spans="1:13" ht="29" x14ac:dyDescent="0.35">
      <c r="A194" s="2">
        <v>21</v>
      </c>
      <c r="B194" s="3">
        <v>45546</v>
      </c>
      <c r="C194" s="4">
        <v>0.52500000000000002</v>
      </c>
      <c r="D194" s="8" t="s">
        <v>36</v>
      </c>
      <c r="E194" s="9" t="s">
        <v>149</v>
      </c>
      <c r="G194" s="4" cm="1">
        <f t="array" ref="G194">IF(MIN(ROW(ch_table[[Day]:[AAT session total (cum.)]]))+ROWS(ch_table[[Day]:[AAT session total (cum.)]])-1=ROW(),"",IF(ch_table[[#This Row],[Subject 1]]="House rose","", IF(INDEX(ch_table[[#All],[Time]],ROW()+1)="","",(IF(INDEX(ch_table[[#All],[Time]],ROW()+1)&lt;ch_table[[#This Row],[Time]],INDEX(ch_table[[#All],[Time]],ROW()+1)+1,INDEX(ch_table[[#All],[Time]],ROW()+1))-ch_table[[#This Row],[Time]]))))</f>
        <v>3.2638888888888884E-2</v>
      </c>
      <c r="H194" s="4" t="str">
        <f>IF(ch_table[[#This Row],[Subject 1]]&lt;&gt;"House rose", "",SUMIF(ch_table[Day], ch_table[[#This Row],[Day]], ch_table[Duration]))</f>
        <v/>
      </c>
      <c r="I194" s="40">
        <f>SUM(INDEX(ch_table[Duration],1):ch_table[[#This Row],[Duration]])</f>
        <v>5.8048611111111095</v>
      </c>
      <c r="J194" s="4" cm="1">
        <f t="array" ref="J1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4" s="4" t="str" cm="1">
        <f t="array" ref="K1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4" s="4" t="str">
        <f>IF(ch_table[[#This Row],[Subject 1]]&lt;&gt;"House rose", "",SUMIF(ch_table[Day], ch_table[[#This Row],[Day]], ch_table[AAT]))</f>
        <v/>
      </c>
      <c r="M194" s="39">
        <f>SUM(INDEX(ch_table[AAT],1):ch_table[[#This Row],[AAT]])</f>
        <v>0.42291666666666683</v>
      </c>
    </row>
    <row r="195" spans="1:13" x14ac:dyDescent="0.35">
      <c r="A195" s="2">
        <v>21</v>
      </c>
      <c r="B195" s="3">
        <v>45546</v>
      </c>
      <c r="C195" s="4">
        <v>0.55763888888888891</v>
      </c>
      <c r="D195" s="8" t="s">
        <v>36</v>
      </c>
      <c r="E195" t="s">
        <v>150</v>
      </c>
      <c r="G195" s="4" cm="1">
        <f t="array" ref="G195">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195" s="4" t="str">
        <f>IF(ch_table[[#This Row],[Subject 1]]&lt;&gt;"House rose", "",SUMIF(ch_table[Day], ch_table[[#This Row],[Day]], ch_table[Duration]))</f>
        <v/>
      </c>
      <c r="I195" s="40">
        <f>SUM(INDEX(ch_table[Duration],1):ch_table[[#This Row],[Duration]])</f>
        <v>5.8347222222222204</v>
      </c>
      <c r="J195" s="4" cm="1">
        <f t="array" ref="J1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5" s="4" t="str" cm="1">
        <f t="array" ref="K1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5" s="4" t="str">
        <f>IF(ch_table[[#This Row],[Subject 1]]&lt;&gt;"House rose", "",SUMIF(ch_table[Day], ch_table[[#This Row],[Day]], ch_table[AAT]))</f>
        <v/>
      </c>
      <c r="M195" s="39">
        <f>SUM(INDEX(ch_table[AAT],1):ch_table[[#This Row],[AAT]])</f>
        <v>0.42291666666666683</v>
      </c>
    </row>
    <row r="196" spans="1:13" x14ac:dyDescent="0.35">
      <c r="A196" s="2">
        <v>21</v>
      </c>
      <c r="B196" s="3">
        <v>45546</v>
      </c>
      <c r="C196" s="4">
        <v>0.58750000000000002</v>
      </c>
      <c r="D196" s="8" t="s">
        <v>71</v>
      </c>
      <c r="E196" s="9" t="s">
        <v>151</v>
      </c>
      <c r="G196" s="4" cm="1">
        <f t="array" ref="G196">IF(MIN(ROW(ch_table[[Day]:[AAT session total (cum.)]]))+ROWS(ch_table[[Day]:[AAT session total (cum.)]])-1=ROW(),"",IF(ch_table[[#This Row],[Subject 1]]="House rose","", IF(INDEX(ch_table[[#All],[Time]],ROW()+1)="","",(IF(INDEX(ch_table[[#All],[Time]],ROW()+1)&lt;ch_table[[#This Row],[Time]],INDEX(ch_table[[#All],[Time]],ROW()+1)+1,INDEX(ch_table[[#All],[Time]],ROW()+1))-ch_table[[#This Row],[Time]]))))</f>
        <v>0.20347222222222228</v>
      </c>
      <c r="H196" s="4" t="str">
        <f>IF(ch_table[[#This Row],[Subject 1]]&lt;&gt;"House rose", "",SUMIF(ch_table[Day], ch_table[[#This Row],[Day]], ch_table[Duration]))</f>
        <v/>
      </c>
      <c r="I196" s="40">
        <f>SUM(INDEX(ch_table[Duration],1):ch_table[[#This Row],[Duration]])</f>
        <v>6.0381944444444429</v>
      </c>
      <c r="J196" s="4" cm="1">
        <f t="array" ref="J1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6" s="4" t="str" cm="1">
        <f t="array" ref="K1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6" s="4" t="str">
        <f>IF(ch_table[[#This Row],[Subject 1]]&lt;&gt;"House rose", "",SUMIF(ch_table[Day], ch_table[[#This Row],[Day]], ch_table[AAT]))</f>
        <v/>
      </c>
      <c r="M196" s="39">
        <f>SUM(INDEX(ch_table[AAT],1):ch_table[[#This Row],[AAT]])</f>
        <v>0.42291666666666683</v>
      </c>
    </row>
    <row r="197" spans="1:13" x14ac:dyDescent="0.35">
      <c r="A197" s="2">
        <v>21</v>
      </c>
      <c r="B197" s="3">
        <v>45546</v>
      </c>
      <c r="C197" s="4">
        <v>0.7909722222222223</v>
      </c>
      <c r="D197" s="8" t="s">
        <v>20</v>
      </c>
      <c r="E197" s="9" t="s">
        <v>130</v>
      </c>
      <c r="F197" s="9" t="s">
        <v>22</v>
      </c>
      <c r="G197" s="4" cm="1">
        <f t="array" ref="G197">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97" s="4" t="str">
        <f>IF(ch_table[[#This Row],[Subject 1]]&lt;&gt;"House rose", "",SUMIF(ch_table[Day], ch_table[[#This Row],[Day]], ch_table[Duration]))</f>
        <v/>
      </c>
      <c r="I197" s="40">
        <f>SUM(INDEX(ch_table[Duration],1):ch_table[[#This Row],[Duration]])</f>
        <v>6.0402777777777761</v>
      </c>
      <c r="J197" s="4" cm="1">
        <f t="array" ref="J1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7" s="4" cm="1">
        <f t="array" ref="K1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1.388888888888995E-3</v>
      </c>
      <c r="L197" s="4" t="str">
        <f>IF(ch_table[[#This Row],[Subject 1]]&lt;&gt;"House rose", "",SUMIF(ch_table[Day], ch_table[[#This Row],[Day]], ch_table[AAT]))</f>
        <v/>
      </c>
      <c r="M197" s="39">
        <f>SUM(INDEX(ch_table[AAT],1):ch_table[[#This Row],[AAT]])</f>
        <v>0.42430555555555582</v>
      </c>
    </row>
    <row r="198" spans="1:13" x14ac:dyDescent="0.35">
      <c r="A198" s="2">
        <v>21</v>
      </c>
      <c r="B198" s="3">
        <v>45546</v>
      </c>
      <c r="C198" s="4">
        <v>0.79305555555555562</v>
      </c>
      <c r="D198" s="8" t="s">
        <v>30</v>
      </c>
      <c r="E198" s="9" t="s">
        <v>152</v>
      </c>
      <c r="G198" s="4" cm="1">
        <f t="array" ref="G198">IF(MIN(ROW(ch_table[[Day]:[AAT session total (cum.)]]))+ROWS(ch_table[[Day]:[AAT session total (cum.)]])-1=ROW(),"",IF(ch_table[[#This Row],[Subject 1]]="House rose","", IF(INDEX(ch_table[[#All],[Time]],ROW()+1)="","",(IF(INDEX(ch_table[[#All],[Time]],ROW()+1)&lt;ch_table[[#This Row],[Time]],INDEX(ch_table[[#All],[Time]],ROW()+1)+1,INDEX(ch_table[[#All],[Time]],ROW()+1))-ch_table[[#This Row],[Time]]))))</f>
        <v>1.805555555555538E-2</v>
      </c>
      <c r="H198" s="4" t="str">
        <f>IF(ch_table[[#This Row],[Subject 1]]&lt;&gt;"House rose", "",SUMIF(ch_table[Day], ch_table[[#This Row],[Day]], ch_table[Duration]))</f>
        <v/>
      </c>
      <c r="I198" s="40">
        <f>SUM(INDEX(ch_table[Duration],1):ch_table[[#This Row],[Duration]])</f>
        <v>6.0583333333333318</v>
      </c>
      <c r="J198" s="4" cm="1">
        <f t="array" ref="J1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8" s="4" cm="1">
        <f t="array" ref="K1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1.805555555555538E-2</v>
      </c>
      <c r="L198" s="4" t="str">
        <f>IF(ch_table[[#This Row],[Subject 1]]&lt;&gt;"House rose", "",SUMIF(ch_table[Day], ch_table[[#This Row],[Day]], ch_table[AAT]))</f>
        <v/>
      </c>
      <c r="M198" s="39">
        <f>SUM(INDEX(ch_table[AAT],1):ch_table[[#This Row],[AAT]])</f>
        <v>0.4423611111111112</v>
      </c>
    </row>
    <row r="199" spans="1:13" x14ac:dyDescent="0.35">
      <c r="A199" s="48">
        <v>21</v>
      </c>
      <c r="B199" s="49">
        <v>45546</v>
      </c>
      <c r="C199" s="45">
        <v>0.81111111111111101</v>
      </c>
      <c r="D199" s="44" t="s">
        <v>17</v>
      </c>
      <c r="E199" s="50"/>
      <c r="F199" s="50"/>
      <c r="G199" s="45" t="str" cm="1">
        <f t="array" ref="G199">IF(MIN(ROW(ch_table[[Day]:[AAT session total (cum.)]]))+ROWS(ch_table[[Day]:[AAT session total (cum.)]])-1=ROW(),"",IF(ch_table[[#This Row],[Subject 1]]="House rose","", IF(INDEX(ch_table[[#All],[Time]],ROW()+1)="","",(IF(INDEX(ch_table[[#All],[Time]],ROW()+1)&lt;ch_table[[#This Row],[Time]],INDEX(ch_table[[#All],[Time]],ROW()+1)+1,INDEX(ch_table[[#All],[Time]],ROW()+1))-ch_table[[#This Row],[Time]]))))</f>
        <v/>
      </c>
      <c r="H199" s="45">
        <f>IF(ch_table[[#This Row],[Subject 1]]&lt;&gt;"House rose", "",SUMIF(ch_table[Day], ch_table[[#This Row],[Day]], ch_table[Duration]))</f>
        <v>0.33194444444444432</v>
      </c>
      <c r="I199" s="46">
        <f>SUM(INDEX(ch_table[Duration],1):ch_table[[#This Row],[Duration]])</f>
        <v>6.0583333333333318</v>
      </c>
      <c r="J199" s="45" cm="1">
        <f t="array" ref="J1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9" s="45" t="str" cm="1">
        <f t="array" ref="K1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9" s="45">
        <f>IF(ch_table[[#This Row],[Subject 1]]&lt;&gt;"House rose", "",SUMIF(ch_table[Day], ch_table[[#This Row],[Day]], ch_table[AAT]))</f>
        <v>1.9444444444444375E-2</v>
      </c>
      <c r="M199" s="47">
        <f>SUM(INDEX(ch_table[AAT],1):ch_table[[#This Row],[AAT]])</f>
        <v>0.4423611111111112</v>
      </c>
    </row>
    <row r="200" spans="1:13" x14ac:dyDescent="0.35">
      <c r="A200" s="2">
        <v>22</v>
      </c>
      <c r="B200" s="3">
        <v>45547</v>
      </c>
      <c r="C200" s="4">
        <v>0.39583333333333331</v>
      </c>
      <c r="D200" s="8" t="s">
        <v>18</v>
      </c>
      <c r="H200" s="4"/>
      <c r="I200" s="40"/>
      <c r="J200" s="4"/>
      <c r="K200" s="4" t="str" cm="1">
        <f t="array" ref="K2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0" s="4" t="str">
        <f>IF(ch_table[[#This Row],[Subject 1]]&lt;&gt;"House rose", "",SUMIF(ch_table[Day], ch_table[[#This Row],[Day]], ch_table[AAT]))</f>
        <v/>
      </c>
      <c r="M200" s="39">
        <f>SUM(INDEX(ch_table[AAT],1):ch_table[[#This Row],[AAT]])</f>
        <v>0.4423611111111112</v>
      </c>
    </row>
    <row r="201" spans="1:13" x14ac:dyDescent="0.35">
      <c r="A201" s="2">
        <v>22</v>
      </c>
      <c r="B201" s="3">
        <v>45547</v>
      </c>
      <c r="C201" s="4">
        <v>0.39861111111111108</v>
      </c>
      <c r="D201" s="8" t="s">
        <v>20</v>
      </c>
      <c r="E201" t="s">
        <v>153</v>
      </c>
      <c r="F201" s="9" t="s">
        <v>22</v>
      </c>
      <c r="G201" s="4" cm="1">
        <f t="array" ref="G201">IF(MIN(ROW(ch_table[[Day]:[AAT session total (cum.)]]))+ROWS(ch_table[[Day]:[AAT session total (cum.)]])-1=ROW(),"",IF(ch_table[[#This Row],[Subject 1]]="House rose","", IF(INDEX(ch_table[[#All],[Time]],ROW()+1)="","",(IF(INDEX(ch_table[[#All],[Time]],ROW()+1)&lt;ch_table[[#This Row],[Time]],INDEX(ch_table[[#All],[Time]],ROW()+1)+1,INDEX(ch_table[[#All],[Time]],ROW()+1))-ch_table[[#This Row],[Time]]))))</f>
        <v>2.0833333333333814E-3</v>
      </c>
      <c r="H201" s="4" t="str">
        <f>IF(ch_table[[#This Row],[Subject 1]]&lt;&gt;"House rose", "",SUMIF(ch_table[Day], ch_table[[#This Row],[Day]], ch_table[Duration]))</f>
        <v/>
      </c>
      <c r="I201" s="40">
        <f>SUM(INDEX(ch_table[Duration],1):ch_table[[#This Row],[Duration]])</f>
        <v>6.060416666666665</v>
      </c>
      <c r="J201" s="4" cm="1">
        <f t="array" ref="J2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1" s="4" t="str" cm="1">
        <f t="array" ref="K2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1" s="4" t="str">
        <f>IF(ch_table[[#This Row],[Subject 1]]&lt;&gt;"House rose", "",SUMIF(ch_table[Day], ch_table[[#This Row],[Day]], ch_table[AAT]))</f>
        <v/>
      </c>
      <c r="M201" s="39">
        <f>SUM(INDEX(ch_table[AAT],1):ch_table[[#This Row],[AAT]])</f>
        <v>0.4423611111111112</v>
      </c>
    </row>
    <row r="202" spans="1:13" x14ac:dyDescent="0.35">
      <c r="A202" s="2">
        <v>22</v>
      </c>
      <c r="B202" s="3">
        <v>45547</v>
      </c>
      <c r="C202" s="4">
        <v>0.40069444444444446</v>
      </c>
      <c r="D202" s="8" t="s">
        <v>58</v>
      </c>
      <c r="E202" s="9" t="s">
        <v>154</v>
      </c>
      <c r="G202" s="4" cm="1">
        <f t="array" ref="G202">IF(MIN(ROW(ch_table[[Day]:[AAT session total (cum.)]]))+ROWS(ch_table[[Day]:[AAT session total (cum.)]])-1=ROW(),"",IF(ch_table[[#This Row],[Subject 1]]="House rose","", IF(INDEX(ch_table[[#All],[Time]],ROW()+1)="","",(IF(INDEX(ch_table[[#All],[Time]],ROW()+1)&lt;ch_table[[#This Row],[Time]],INDEX(ch_table[[#All],[Time]],ROW()+1)+1,INDEX(ch_table[[#All],[Time]],ROW()+1))-ch_table[[#This Row],[Time]]))))</f>
        <v>1.7361111111111105E-2</v>
      </c>
      <c r="H202" s="4" t="str">
        <f>IF(ch_table[[#This Row],[Subject 1]]&lt;&gt;"House rose", "",SUMIF(ch_table[Day], ch_table[[#This Row],[Day]], ch_table[Duration]))</f>
        <v/>
      </c>
      <c r="I202" s="40">
        <f>SUM(INDEX(ch_table[Duration],1):ch_table[[#This Row],[Duration]])</f>
        <v>6.0777777777777757</v>
      </c>
      <c r="J202" s="4" cm="1">
        <f t="array" ref="J2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2" s="4" t="str" cm="1">
        <f t="array" ref="K2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2" s="4" t="str">
        <f>IF(ch_table[[#This Row],[Subject 1]]&lt;&gt;"House rose", "",SUMIF(ch_table[Day], ch_table[[#This Row],[Day]], ch_table[AAT]))</f>
        <v/>
      </c>
      <c r="M202" s="39">
        <f>SUM(INDEX(ch_table[AAT],1):ch_table[[#This Row],[AAT]])</f>
        <v>0.4423611111111112</v>
      </c>
    </row>
    <row r="203" spans="1:13" x14ac:dyDescent="0.35">
      <c r="A203" s="2">
        <v>22</v>
      </c>
      <c r="B203" s="3">
        <v>45547</v>
      </c>
      <c r="C203" s="4">
        <v>0.41805555555555557</v>
      </c>
      <c r="D203" s="8" t="s">
        <v>60</v>
      </c>
      <c r="E203" s="9" t="s">
        <v>154</v>
      </c>
      <c r="G203" s="4" cm="1">
        <f t="array" ref="G203">IF(MIN(ROW(ch_table[[Day]:[AAT session total (cum.)]]))+ROWS(ch_table[[Day]:[AAT session total (cum.)]])-1=ROW(),"",IF(ch_table[[#This Row],[Subject 1]]="House rose","", IF(INDEX(ch_table[[#All],[Time]],ROW()+1)="","",(IF(INDEX(ch_table[[#All],[Time]],ROW()+1)&lt;ch_table[[#This Row],[Time]],INDEX(ch_table[[#All],[Time]],ROW()+1)+1,INDEX(ch_table[[#All],[Time]],ROW()+1))-ch_table[[#This Row],[Time]]))))</f>
        <v>9.0277777777777457E-3</v>
      </c>
      <c r="H203" s="4" t="str">
        <f>IF(ch_table[[#This Row],[Subject 1]]&lt;&gt;"House rose", "",SUMIF(ch_table[Day], ch_table[[#This Row],[Day]], ch_table[Duration]))</f>
        <v/>
      </c>
      <c r="I203" s="40">
        <f>SUM(INDEX(ch_table[Duration],1):ch_table[[#This Row],[Duration]])</f>
        <v>6.0868055555555536</v>
      </c>
      <c r="J203" s="4" cm="1">
        <f t="array" ref="J2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3" s="4" t="str" cm="1">
        <f t="array" ref="K2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3" s="4" t="str">
        <f>IF(ch_table[[#This Row],[Subject 1]]&lt;&gt;"House rose", "",SUMIF(ch_table[Day], ch_table[[#This Row],[Day]], ch_table[AAT]))</f>
        <v/>
      </c>
      <c r="M203" s="39">
        <f>SUM(INDEX(ch_table[AAT],1):ch_table[[#This Row],[AAT]])</f>
        <v>0.4423611111111112</v>
      </c>
    </row>
    <row r="204" spans="1:13" x14ac:dyDescent="0.35">
      <c r="A204" s="2">
        <v>22</v>
      </c>
      <c r="B204" s="3">
        <v>45547</v>
      </c>
      <c r="C204" s="4">
        <v>0.42708333333333331</v>
      </c>
      <c r="D204" s="8" t="s">
        <v>58</v>
      </c>
      <c r="E204" s="9" t="s">
        <v>155</v>
      </c>
      <c r="G204" s="4" cm="1">
        <f t="array" ref="G204">IF(MIN(ROW(ch_table[[Day]:[AAT session total (cum.)]]))+ROWS(ch_table[[Day]:[AAT session total (cum.)]])-1=ROW(),"",IF(ch_table[[#This Row],[Subject 1]]="House rose","", IF(INDEX(ch_table[[#All],[Time]],ROW()+1)="","",(IF(INDEX(ch_table[[#All],[Time]],ROW()+1)&lt;ch_table[[#This Row],[Time]],INDEX(ch_table[[#All],[Time]],ROW()+1)+1,INDEX(ch_table[[#All],[Time]],ROW()+1))-ch_table[[#This Row],[Time]]))))</f>
        <v>1.6666666666666718E-2</v>
      </c>
      <c r="H204" s="4" t="str">
        <f>IF(ch_table[[#This Row],[Subject 1]]&lt;&gt;"House rose", "",SUMIF(ch_table[Day], ch_table[[#This Row],[Day]], ch_table[Duration]))</f>
        <v/>
      </c>
      <c r="I204" s="40">
        <f>SUM(INDEX(ch_table[Duration],1):ch_table[[#This Row],[Duration]])</f>
        <v>6.1034722222222202</v>
      </c>
      <c r="J204" s="4" cm="1">
        <f t="array" ref="J2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4" s="4" t="str" cm="1">
        <f t="array" ref="K2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4" s="4" t="str">
        <f>IF(ch_table[[#This Row],[Subject 1]]&lt;&gt;"House rose", "",SUMIF(ch_table[Day], ch_table[[#This Row],[Day]], ch_table[AAT]))</f>
        <v/>
      </c>
      <c r="M204" s="39">
        <f>SUM(INDEX(ch_table[AAT],1):ch_table[[#This Row],[AAT]])</f>
        <v>0.4423611111111112</v>
      </c>
    </row>
    <row r="205" spans="1:13" x14ac:dyDescent="0.35">
      <c r="A205" s="2">
        <v>22</v>
      </c>
      <c r="B205" s="3">
        <v>45547</v>
      </c>
      <c r="C205" s="4">
        <v>0.44375000000000003</v>
      </c>
      <c r="D205" s="8" t="s">
        <v>67</v>
      </c>
      <c r="E205" s="9" t="s">
        <v>156</v>
      </c>
      <c r="G205" s="4" cm="1">
        <f t="array" ref="G205">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05" s="4" t="str">
        <f>IF(ch_table[[#This Row],[Subject 1]]&lt;&gt;"House rose", "",SUMIF(ch_table[Day], ch_table[[#This Row],[Day]], ch_table[Duration]))</f>
        <v/>
      </c>
      <c r="I205" s="40">
        <f>SUM(INDEX(ch_table[Duration],1):ch_table[[#This Row],[Duration]])</f>
        <v>6.1048611111111093</v>
      </c>
      <c r="J205" s="4" cm="1">
        <f t="array" ref="J2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5" s="4" t="str" cm="1">
        <f t="array" ref="K2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5" s="4" t="str">
        <f>IF(ch_table[[#This Row],[Subject 1]]&lt;&gt;"House rose", "",SUMIF(ch_table[Day], ch_table[[#This Row],[Day]], ch_table[AAT]))</f>
        <v/>
      </c>
      <c r="M205" s="39">
        <f>SUM(INDEX(ch_table[AAT],1):ch_table[[#This Row],[AAT]])</f>
        <v>0.4423611111111112</v>
      </c>
    </row>
    <row r="206" spans="1:13" x14ac:dyDescent="0.35">
      <c r="A206" s="2">
        <v>22</v>
      </c>
      <c r="B206" s="3">
        <v>45547</v>
      </c>
      <c r="C206" s="4">
        <v>0.44513888888888892</v>
      </c>
      <c r="D206" s="8" t="s">
        <v>34</v>
      </c>
      <c r="E206" s="9" t="s">
        <v>35</v>
      </c>
      <c r="G206" s="4" cm="1">
        <f t="array" ref="G206">IF(MIN(ROW(ch_table[[Day]:[AAT session total (cum.)]]))+ROWS(ch_table[[Day]:[AAT session total (cum.)]])-1=ROW(),"",IF(ch_table[[#This Row],[Subject 1]]="House rose","", IF(INDEX(ch_table[[#All],[Time]],ROW()+1)="","",(IF(INDEX(ch_table[[#All],[Time]],ROW()+1)&lt;ch_table[[#This Row],[Time]],INDEX(ch_table[[#All],[Time]],ROW()+1)+1,INDEX(ch_table[[#All],[Time]],ROW()+1))-ch_table[[#This Row],[Time]]))))</f>
        <v>4.0277777777777746E-2</v>
      </c>
      <c r="H206" s="4" t="str">
        <f>IF(ch_table[[#This Row],[Subject 1]]&lt;&gt;"House rose", "",SUMIF(ch_table[Day], ch_table[[#This Row],[Day]], ch_table[Duration]))</f>
        <v/>
      </c>
      <c r="I206" s="40">
        <f>SUM(INDEX(ch_table[Duration],1):ch_table[[#This Row],[Duration]])</f>
        <v>6.1451388888888872</v>
      </c>
      <c r="J206" s="4" cm="1">
        <f t="array" ref="J2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6" s="4" t="str" cm="1">
        <f t="array" ref="K2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6" s="4" t="str">
        <f>IF(ch_table[[#This Row],[Subject 1]]&lt;&gt;"House rose", "",SUMIF(ch_table[Day], ch_table[[#This Row],[Day]], ch_table[AAT]))</f>
        <v/>
      </c>
      <c r="M206" s="39">
        <f>SUM(INDEX(ch_table[AAT],1):ch_table[[#This Row],[AAT]])</f>
        <v>0.4423611111111112</v>
      </c>
    </row>
    <row r="207" spans="1:13" ht="58" x14ac:dyDescent="0.35">
      <c r="A207" s="2">
        <v>22</v>
      </c>
      <c r="B207" s="3">
        <v>45547</v>
      </c>
      <c r="C207" s="4">
        <v>0.48541666666666666</v>
      </c>
      <c r="D207" s="8" t="s">
        <v>36</v>
      </c>
      <c r="E207" s="9" t="s">
        <v>157</v>
      </c>
      <c r="G207" s="4" cm="1">
        <f t="array" ref="G207">IF(MIN(ROW(ch_table[[Day]:[AAT session total (cum.)]]))+ROWS(ch_table[[Day]:[AAT session total (cum.)]])-1=ROW(),"",IF(ch_table[[#This Row],[Subject 1]]="House rose","", IF(INDEX(ch_table[[#All],[Time]],ROW()+1)="","",(IF(INDEX(ch_table[[#All],[Time]],ROW()+1)&lt;ch_table[[#This Row],[Time]],INDEX(ch_table[[#All],[Time]],ROW()+1)+1,INDEX(ch_table[[#All],[Time]],ROW()+1))-ch_table[[#This Row],[Time]]))))</f>
        <v>5.694444444444452E-2</v>
      </c>
      <c r="H207" s="4" t="str">
        <f>IF(ch_table[[#This Row],[Subject 1]]&lt;&gt;"House rose", "",SUMIF(ch_table[Day], ch_table[[#This Row],[Day]], ch_table[Duration]))</f>
        <v/>
      </c>
      <c r="I207" s="40">
        <f>SUM(INDEX(ch_table[Duration],1):ch_table[[#This Row],[Duration]])</f>
        <v>6.2020833333333316</v>
      </c>
      <c r="J207" s="4" cm="1">
        <f t="array" ref="J2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7" s="4" t="str" cm="1">
        <f t="array" ref="K2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7" s="4" t="str">
        <f>IF(ch_table[[#This Row],[Subject 1]]&lt;&gt;"House rose", "",SUMIF(ch_table[Day], ch_table[[#This Row],[Day]], ch_table[AAT]))</f>
        <v/>
      </c>
      <c r="M207" s="39">
        <f>SUM(INDEX(ch_table[AAT],1):ch_table[[#This Row],[AAT]])</f>
        <v>0.4423611111111112</v>
      </c>
    </row>
    <row r="208" spans="1:13" ht="29" x14ac:dyDescent="0.35">
      <c r="A208" s="2">
        <v>22</v>
      </c>
      <c r="B208" s="3">
        <v>45547</v>
      </c>
      <c r="C208" s="4">
        <v>0.54236111111111118</v>
      </c>
      <c r="D208" s="8" t="s">
        <v>39</v>
      </c>
      <c r="E208" s="9" t="s">
        <v>158</v>
      </c>
      <c r="G208" s="4" cm="1">
        <f t="array" ref="G208">IF(MIN(ROW(ch_table[[Day]:[AAT session total (cum.)]]))+ROWS(ch_table[[Day]:[AAT session total (cum.)]])-1=ROW(),"",IF(ch_table[[#This Row],[Subject 1]]="House rose","", IF(INDEX(ch_table[[#All],[Time]],ROW()+1)="","",(IF(INDEX(ch_table[[#All],[Time]],ROW()+1)&lt;ch_table[[#This Row],[Time]],INDEX(ch_table[[#All],[Time]],ROW()+1)+1,INDEX(ch_table[[#All],[Time]],ROW()+1))-ch_table[[#This Row],[Time]]))))</f>
        <v>2.0833333333332149E-3</v>
      </c>
      <c r="H208" s="4" t="str">
        <f>IF(ch_table[[#This Row],[Subject 1]]&lt;&gt;"House rose", "",SUMIF(ch_table[Day], ch_table[[#This Row],[Day]], ch_table[Duration]))</f>
        <v/>
      </c>
      <c r="I208" s="40">
        <f>SUM(INDEX(ch_table[Duration],1):ch_table[[#This Row],[Duration]])</f>
        <v>6.2041666666666648</v>
      </c>
      <c r="J208" s="4" cm="1">
        <f t="array" ref="J2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8" s="4" t="str" cm="1">
        <f t="array" ref="K2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8" s="4" t="str">
        <f>IF(ch_table[[#This Row],[Subject 1]]&lt;&gt;"House rose", "",SUMIF(ch_table[Day], ch_table[[#This Row],[Day]], ch_table[AAT]))</f>
        <v/>
      </c>
      <c r="M208" s="39">
        <f>SUM(INDEX(ch_table[AAT],1):ch_table[[#This Row],[AAT]])</f>
        <v>0.4423611111111112</v>
      </c>
    </row>
    <row r="209" spans="1:13" x14ac:dyDescent="0.35">
      <c r="A209" s="2">
        <v>22</v>
      </c>
      <c r="B209" s="3">
        <v>45547</v>
      </c>
      <c r="C209" s="4">
        <v>0.5444444444444444</v>
      </c>
      <c r="D209" s="8" t="s">
        <v>71</v>
      </c>
      <c r="E209" t="s">
        <v>159</v>
      </c>
      <c r="G209" s="4" cm="1">
        <f t="array" ref="G209">IF(MIN(ROW(ch_table[[Day]:[AAT session total (cum.)]]))+ROWS(ch_table[[Day]:[AAT session total (cum.)]])-1=ROW(),"",IF(ch_table[[#This Row],[Subject 1]]="House rose","", IF(INDEX(ch_table[[#All],[Time]],ROW()+1)="","",(IF(INDEX(ch_table[[#All],[Time]],ROW()+1)&lt;ch_table[[#This Row],[Time]],INDEX(ch_table[[#All],[Time]],ROW()+1)+1,INDEX(ch_table[[#All],[Time]],ROW()+1))-ch_table[[#This Row],[Time]]))))</f>
        <v>0.16319444444444453</v>
      </c>
      <c r="H209" s="4" t="str">
        <f>IF(ch_table[[#This Row],[Subject 1]]&lt;&gt;"House rose", "",SUMIF(ch_table[Day], ch_table[[#This Row],[Day]], ch_table[Duration]))</f>
        <v/>
      </c>
      <c r="I209" s="40">
        <f>SUM(INDEX(ch_table[Duration],1):ch_table[[#This Row],[Duration]])</f>
        <v>6.3673611111111095</v>
      </c>
      <c r="J209" s="4" cm="1">
        <f t="array" ref="J2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9" s="4" t="str" cm="1">
        <f t="array" ref="K2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9" s="4" t="str">
        <f>IF(ch_table[[#This Row],[Subject 1]]&lt;&gt;"House rose", "",SUMIF(ch_table[Day], ch_table[[#This Row],[Day]], ch_table[AAT]))</f>
        <v/>
      </c>
      <c r="M209" s="39">
        <f>SUM(INDEX(ch_table[AAT],1):ch_table[[#This Row],[AAT]])</f>
        <v>0.4423611111111112</v>
      </c>
    </row>
    <row r="210" spans="1:13" x14ac:dyDescent="0.35">
      <c r="A210" s="2">
        <v>22</v>
      </c>
      <c r="B210" s="3">
        <v>45547</v>
      </c>
      <c r="C210" s="4">
        <v>0.70763888888888893</v>
      </c>
      <c r="D210" s="8" t="s">
        <v>30</v>
      </c>
      <c r="E210" s="9" t="s">
        <v>160</v>
      </c>
      <c r="G210" s="4" cm="1">
        <f t="array" ref="G210">IF(MIN(ROW(ch_table[[Day]:[AAT session total (cum.)]]))+ROWS(ch_table[[Day]:[AAT session total (cum.)]])-1=ROW(),"",IF(ch_table[[#This Row],[Subject 1]]="House rose","", IF(INDEX(ch_table[[#All],[Time]],ROW()+1)="","",(IF(INDEX(ch_table[[#All],[Time]],ROW()+1)&lt;ch_table[[#This Row],[Time]],INDEX(ch_table[[#All],[Time]],ROW()+1)+1,INDEX(ch_table[[#All],[Time]],ROW()+1))-ch_table[[#This Row],[Time]]))))</f>
        <v>1.9444444444444375E-2</v>
      </c>
      <c r="H210" s="4" t="str">
        <f>IF(ch_table[[#This Row],[Subject 1]]&lt;&gt;"House rose", "",SUMIF(ch_table[Day], ch_table[[#This Row],[Day]], ch_table[Duration]))</f>
        <v/>
      </c>
      <c r="I210" s="40">
        <f>SUM(INDEX(ch_table[Duration],1):ch_table[[#This Row],[Duration]])</f>
        <v>6.3868055555555543</v>
      </c>
      <c r="J210" s="4" cm="1">
        <f t="array" ref="J2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0" s="4" cm="1">
        <f t="array" ref="K2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1.8749999999999933E-2</v>
      </c>
      <c r="L210" s="4" t="str">
        <f>IF(ch_table[[#This Row],[Subject 1]]&lt;&gt;"House rose", "",SUMIF(ch_table[Day], ch_table[[#This Row],[Day]], ch_table[AAT]))</f>
        <v/>
      </c>
      <c r="M210" s="39">
        <f>SUM(INDEX(ch_table[AAT],1):ch_table[[#This Row],[AAT]])</f>
        <v>0.46111111111111114</v>
      </c>
    </row>
    <row r="211" spans="1:13" x14ac:dyDescent="0.35">
      <c r="A211" s="48">
        <v>22</v>
      </c>
      <c r="B211" s="49">
        <v>45547</v>
      </c>
      <c r="C211" s="45">
        <v>0.7270833333333333</v>
      </c>
      <c r="D211" s="44" t="s">
        <v>17</v>
      </c>
      <c r="E211" s="50"/>
      <c r="F211" s="50"/>
      <c r="G211" s="45" t="str" cm="1">
        <f t="array" ref="G211">IF(MIN(ROW(ch_table[[Day]:[AAT session total (cum.)]]))+ROWS(ch_table[[Day]:[AAT session total (cum.)]])-1=ROW(),"",IF(ch_table[[#This Row],[Subject 1]]="House rose","", IF(INDEX(ch_table[[#All],[Time]],ROW()+1)="","",(IF(INDEX(ch_table[[#All],[Time]],ROW()+1)&lt;ch_table[[#This Row],[Time]],INDEX(ch_table[[#All],[Time]],ROW()+1)+1,INDEX(ch_table[[#All],[Time]],ROW()+1))-ch_table[[#This Row],[Time]]))))</f>
        <v/>
      </c>
      <c r="H211" s="45">
        <f>IF(ch_table[[#This Row],[Subject 1]]&lt;&gt;"House rose", "",SUMIF(ch_table[Day], ch_table[[#This Row],[Day]], ch_table[Duration]))</f>
        <v>0.32847222222222222</v>
      </c>
      <c r="I211" s="46">
        <f>SUM(INDEX(ch_table[Duration],1):ch_table[[#This Row],[Duration]])</f>
        <v>6.3868055555555543</v>
      </c>
      <c r="J211" s="45" cm="1">
        <f t="array" ref="J2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1" s="45" t="str" cm="1">
        <f t="array" ref="K2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1" s="45">
        <f>IF(ch_table[[#This Row],[Subject 1]]&lt;&gt;"House rose", "",SUMIF(ch_table[Day], ch_table[[#This Row],[Day]], ch_table[AAT]))</f>
        <v>1.8749999999999933E-2</v>
      </c>
      <c r="M211" s="47">
        <f>SUM(INDEX(ch_table[AAT],1):ch_table[[#This Row],[AAT]])</f>
        <v>0.46111111111111114</v>
      </c>
    </row>
    <row r="212" spans="1:13" x14ac:dyDescent="0.35">
      <c r="A212" s="2">
        <v>23</v>
      </c>
      <c r="B212" s="3">
        <v>45572</v>
      </c>
      <c r="C212" s="4">
        <v>0.60416666666666663</v>
      </c>
      <c r="D212" s="8" t="s">
        <v>18</v>
      </c>
      <c r="G212" s="4" cm="1">
        <f t="array" ref="G212">IF(MIN(ROW(ch_table[[Day]:[AAT session total (cum.)]]))+ROWS(ch_table[[Day]:[AAT session total (cum.)]])-1=ROW(),"",IF(ch_table[[#This Row],[Subject 1]]="House rose","", IF(INDEX(ch_table[[#All],[Time]],ROW()+1)="","",(IF(INDEX(ch_table[[#All],[Time]],ROW()+1)&lt;ch_table[[#This Row],[Time]],INDEX(ch_table[[#All],[Time]],ROW()+1)+1,INDEX(ch_table[[#All],[Time]],ROW()+1))-ch_table[[#This Row],[Time]]))))</f>
        <v>3.4722222222223209E-3</v>
      </c>
      <c r="H212" s="4" t="str">
        <f>IF(ch_table[[#This Row],[Subject 1]]&lt;&gt;"House rose", "",SUMIF(ch_table[Day], ch_table[[#This Row],[Day]], ch_table[Duration]))</f>
        <v/>
      </c>
      <c r="I212" s="40">
        <f>SUM(INDEX(ch_table[Duration],1):ch_table[[#This Row],[Duration]])</f>
        <v>6.3902777777777766</v>
      </c>
      <c r="J212" s="4" cm="1">
        <f t="array" ref="J2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2" s="4" t="str" cm="1">
        <f t="array" ref="K2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2" s="4" t="str">
        <f>IF(ch_table[[#This Row],[Subject 1]]&lt;&gt;"House rose", "",SUMIF(ch_table[Day], ch_table[[#This Row],[Day]], ch_table[AAT]))</f>
        <v/>
      </c>
      <c r="M212" s="39">
        <f>SUM(INDEX(ch_table[AAT],1):ch_table[[#This Row],[AAT]])</f>
        <v>0.46111111111111114</v>
      </c>
    </row>
    <row r="213" spans="1:13" x14ac:dyDescent="0.35">
      <c r="A213" s="2">
        <v>23</v>
      </c>
      <c r="B213" s="3">
        <v>45572</v>
      </c>
      <c r="C213" s="4">
        <v>0.60763888888888895</v>
      </c>
      <c r="D213" s="8" t="s">
        <v>20</v>
      </c>
      <c r="E213" s="9" t="s">
        <v>161</v>
      </c>
      <c r="F213" s="9" t="s">
        <v>22</v>
      </c>
      <c r="G213" s="4" cm="1">
        <f t="array" ref="G213">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213" s="4" t="str">
        <f>IF(ch_table[[#This Row],[Subject 1]]&lt;&gt;"House rose", "",SUMIF(ch_table[Day], ch_table[[#This Row],[Day]], ch_table[Duration]))</f>
        <v/>
      </c>
      <c r="I213" s="40">
        <f>SUM(INDEX(ch_table[Duration],1):ch_table[[#This Row],[Duration]])</f>
        <v>6.3909722222222207</v>
      </c>
      <c r="J213" s="4" cm="1">
        <f t="array" ref="J2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3" s="4" t="str" cm="1">
        <f t="array" ref="K2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3" s="4" t="str">
        <f>IF(ch_table[[#This Row],[Subject 1]]&lt;&gt;"House rose", "",SUMIF(ch_table[Day], ch_table[[#This Row],[Day]], ch_table[AAT]))</f>
        <v/>
      </c>
      <c r="M213" s="39">
        <f>SUM(INDEX(ch_table[AAT],1):ch_table[[#This Row],[AAT]])</f>
        <v>0.46111111111111114</v>
      </c>
    </row>
    <row r="214" spans="1:13" x14ac:dyDescent="0.35">
      <c r="A214" s="2">
        <v>23</v>
      </c>
      <c r="B214" s="3">
        <v>45572</v>
      </c>
      <c r="C214" s="4">
        <v>0.60833333333333328</v>
      </c>
      <c r="D214" s="8" t="s">
        <v>58</v>
      </c>
      <c r="E214" s="9" t="s">
        <v>162</v>
      </c>
      <c r="G214" s="4" cm="1">
        <f t="array" ref="G214">IF(MIN(ROW(ch_table[[Day]:[AAT session total (cum.)]]))+ROWS(ch_table[[Day]:[AAT session total (cum.)]])-1=ROW(),"",IF(ch_table[[#This Row],[Subject 1]]="House rose","", IF(INDEX(ch_table[[#All],[Time]],ROW()+1)="","",(IF(INDEX(ch_table[[#All],[Time]],ROW()+1)&lt;ch_table[[#This Row],[Time]],INDEX(ch_table[[#All],[Time]],ROW()+1)+1,INDEX(ch_table[[#All],[Time]],ROW()+1))-ch_table[[#This Row],[Time]]))))</f>
        <v>3.0555555555555669E-2</v>
      </c>
      <c r="H214" s="4" t="str">
        <f>IF(ch_table[[#This Row],[Subject 1]]&lt;&gt;"House rose", "",SUMIF(ch_table[Day], ch_table[[#This Row],[Day]], ch_table[Duration]))</f>
        <v/>
      </c>
      <c r="I214" s="40">
        <f>SUM(INDEX(ch_table[Duration],1):ch_table[[#This Row],[Duration]])</f>
        <v>6.4215277777777766</v>
      </c>
      <c r="J214" s="4" cm="1">
        <f t="array" ref="J2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4" s="4" t="str" cm="1">
        <f t="array" ref="K2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4" s="4" t="str">
        <f>IF(ch_table[[#This Row],[Subject 1]]&lt;&gt;"House rose", "",SUMIF(ch_table[Day], ch_table[[#This Row],[Day]], ch_table[AAT]))</f>
        <v/>
      </c>
      <c r="M214" s="39">
        <f>SUM(INDEX(ch_table[AAT],1):ch_table[[#This Row],[AAT]])</f>
        <v>0.46111111111111114</v>
      </c>
    </row>
    <row r="215" spans="1:13" x14ac:dyDescent="0.35">
      <c r="A215" s="2">
        <v>23</v>
      </c>
      <c r="B215" s="3">
        <v>45572</v>
      </c>
      <c r="C215" s="4">
        <v>0.63888888888888895</v>
      </c>
      <c r="D215" s="8" t="s">
        <v>60</v>
      </c>
      <c r="E215" s="9" t="s">
        <v>162</v>
      </c>
      <c r="G215" s="4" cm="1">
        <f t="array" ref="G215">IF(MIN(ROW(ch_table[[Day]:[AAT session total (cum.)]]))+ROWS(ch_table[[Day]:[AAT session total (cum.)]])-1=ROW(),"",IF(ch_table[[#This Row],[Subject 1]]="House rose","", IF(INDEX(ch_table[[#All],[Time]],ROW()+1)="","",(IF(INDEX(ch_table[[#All],[Time]],ROW()+1)&lt;ch_table[[#This Row],[Time]],INDEX(ch_table[[#All],[Time]],ROW()+1)+1,INDEX(ch_table[[#All],[Time]],ROW()+1))-ch_table[[#This Row],[Time]]))))</f>
        <v>1.041666666666663E-2</v>
      </c>
      <c r="H215" s="4" t="str">
        <f>IF(ch_table[[#This Row],[Subject 1]]&lt;&gt;"House rose", "",SUMIF(ch_table[Day], ch_table[[#This Row],[Day]], ch_table[Duration]))</f>
        <v/>
      </c>
      <c r="I215" s="40">
        <f>SUM(INDEX(ch_table[Duration],1):ch_table[[#This Row],[Duration]])</f>
        <v>6.4319444444444436</v>
      </c>
      <c r="J215" s="4" cm="1">
        <f t="array" ref="J2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5" s="4" t="str" cm="1">
        <f t="array" ref="K2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5" s="4" t="str">
        <f>IF(ch_table[[#This Row],[Subject 1]]&lt;&gt;"House rose", "",SUMIF(ch_table[Day], ch_table[[#This Row],[Day]], ch_table[AAT]))</f>
        <v/>
      </c>
      <c r="M215" s="39">
        <f>SUM(INDEX(ch_table[AAT],1):ch_table[[#This Row],[AAT]])</f>
        <v>0.46111111111111114</v>
      </c>
    </row>
    <row r="216" spans="1:13" ht="29" x14ac:dyDescent="0.35">
      <c r="A216" s="2">
        <v>23</v>
      </c>
      <c r="B216" s="3">
        <v>45572</v>
      </c>
      <c r="C216" s="4">
        <v>0.64930555555555558</v>
      </c>
      <c r="D216" s="8" t="s">
        <v>36</v>
      </c>
      <c r="E216" s="9" t="s">
        <v>163</v>
      </c>
      <c r="G216" s="4" cm="1">
        <f t="array" ref="G216">IF(MIN(ROW(ch_table[[Day]:[AAT session total (cum.)]]))+ROWS(ch_table[[Day]:[AAT session total (cum.)]])-1=ROW(),"",IF(ch_table[[#This Row],[Subject 1]]="House rose","", IF(INDEX(ch_table[[#All],[Time]],ROW()+1)="","",(IF(INDEX(ch_table[[#All],[Time]],ROW()+1)&lt;ch_table[[#This Row],[Time]],INDEX(ch_table[[#All],[Time]],ROW()+1)+1,INDEX(ch_table[[#All],[Time]],ROW()+1))-ch_table[[#This Row],[Time]]))))</f>
        <v>5.7638888888888795E-2</v>
      </c>
      <c r="H216" s="4" t="str">
        <f>IF(ch_table[[#This Row],[Subject 1]]&lt;&gt;"House rose", "",SUMIF(ch_table[Day], ch_table[[#This Row],[Day]], ch_table[Duration]))</f>
        <v/>
      </c>
      <c r="I216" s="40">
        <f>SUM(INDEX(ch_table[Duration],1):ch_table[[#This Row],[Duration]])</f>
        <v>6.4895833333333321</v>
      </c>
      <c r="J216" s="4" cm="1">
        <f t="array" ref="J2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6" s="4" t="str" cm="1">
        <f t="array" ref="K2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6" s="4" t="str">
        <f>IF(ch_table[[#This Row],[Subject 1]]&lt;&gt;"House rose", "",SUMIF(ch_table[Day], ch_table[[#This Row],[Day]], ch_table[AAT]))</f>
        <v/>
      </c>
      <c r="M216" s="39">
        <f>SUM(INDEX(ch_table[AAT],1):ch_table[[#This Row],[AAT]])</f>
        <v>0.46111111111111114</v>
      </c>
    </row>
    <row r="217" spans="1:13" x14ac:dyDescent="0.35">
      <c r="A217" s="2">
        <v>23</v>
      </c>
      <c r="B217" s="3">
        <v>45572</v>
      </c>
      <c r="C217" s="4">
        <v>0.70694444444444438</v>
      </c>
      <c r="D217" s="8" t="s">
        <v>20</v>
      </c>
      <c r="E217" t="s">
        <v>164</v>
      </c>
      <c r="F217" s="9" t="s">
        <v>22</v>
      </c>
      <c r="G217" s="4" cm="1">
        <f t="array" ref="G217">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217" s="4" t="str">
        <f>IF(ch_table[[#This Row],[Subject 1]]&lt;&gt;"House rose", "",SUMIF(ch_table[Day], ch_table[[#This Row],[Day]], ch_table[Duration]))</f>
        <v/>
      </c>
      <c r="I217" s="40">
        <f>SUM(INDEX(ch_table[Duration],1):ch_table[[#This Row],[Duration]])</f>
        <v>6.4902777777777771</v>
      </c>
      <c r="J217" s="4" cm="1">
        <f t="array" ref="J2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7" s="4" t="str" cm="1">
        <f t="array" ref="K2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7" s="4" t="str">
        <f>IF(ch_table[[#This Row],[Subject 1]]&lt;&gt;"House rose", "",SUMIF(ch_table[Day], ch_table[[#This Row],[Day]], ch_table[AAT]))</f>
        <v/>
      </c>
      <c r="M217" s="39">
        <f>SUM(INDEX(ch_table[AAT],1):ch_table[[#This Row],[AAT]])</f>
        <v>0.46111111111111114</v>
      </c>
    </row>
    <row r="218" spans="1:13" ht="43.5" x14ac:dyDescent="0.35">
      <c r="A218" s="2">
        <v>23</v>
      </c>
      <c r="B218" s="3">
        <v>45572</v>
      </c>
      <c r="C218" s="4">
        <v>0.70763888888888893</v>
      </c>
      <c r="D218" s="8" t="s">
        <v>36</v>
      </c>
      <c r="E218" s="9" t="s">
        <v>165</v>
      </c>
      <c r="G218" s="4" cm="1">
        <f t="array" ref="G218">IF(MIN(ROW(ch_table[[Day]:[AAT session total (cum.)]]))+ROWS(ch_table[[Day]:[AAT session total (cum.)]])-1=ROW(),"",IF(ch_table[[#This Row],[Subject 1]]="House rose","", IF(INDEX(ch_table[[#All],[Time]],ROW()+1)="","",(IF(INDEX(ch_table[[#All],[Time]],ROW()+1)&lt;ch_table[[#This Row],[Time]],INDEX(ch_table[[#All],[Time]],ROW()+1)+1,INDEX(ch_table[[#All],[Time]],ROW()+1))-ch_table[[#This Row],[Time]]))))</f>
        <v>6.3194444444444442E-2</v>
      </c>
      <c r="H218" s="4" t="str">
        <f>IF(ch_table[[#This Row],[Subject 1]]&lt;&gt;"House rose", "",SUMIF(ch_table[Day], ch_table[[#This Row],[Day]], ch_table[Duration]))</f>
        <v/>
      </c>
      <c r="I218" s="40">
        <f>SUM(INDEX(ch_table[Duration],1):ch_table[[#This Row],[Duration]])</f>
        <v>6.5534722222222213</v>
      </c>
      <c r="J218" s="4" cm="1">
        <f t="array" ref="J2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8" s="4" t="str" cm="1">
        <f t="array" ref="K2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8" s="4" t="str">
        <f>IF(ch_table[[#This Row],[Subject 1]]&lt;&gt;"House rose", "",SUMIF(ch_table[Day], ch_table[[#This Row],[Day]], ch_table[AAT]))</f>
        <v/>
      </c>
      <c r="M218" s="39">
        <f>SUM(INDEX(ch_table[AAT],1):ch_table[[#This Row],[AAT]])</f>
        <v>0.46111111111111114</v>
      </c>
    </row>
    <row r="219" spans="1:13" ht="29" x14ac:dyDescent="0.35">
      <c r="A219" s="2">
        <v>23</v>
      </c>
      <c r="B219" s="3">
        <v>45572</v>
      </c>
      <c r="C219" s="4">
        <v>0.77083333333333337</v>
      </c>
      <c r="D219" s="8" t="s">
        <v>36</v>
      </c>
      <c r="E219" s="9" t="s">
        <v>166</v>
      </c>
      <c r="G219" s="4" cm="1">
        <f t="array" ref="G219">IF(MIN(ROW(ch_table[[Day]:[AAT session total (cum.)]]))+ROWS(ch_table[[Day]:[AAT session total (cum.)]])-1=ROW(),"",IF(ch_table[[#This Row],[Subject 1]]="House rose","", IF(INDEX(ch_table[[#All],[Time]],ROW()+1)="","",(IF(INDEX(ch_table[[#All],[Time]],ROW()+1)&lt;ch_table[[#This Row],[Time]],INDEX(ch_table[[#All],[Time]],ROW()+1)+1,INDEX(ch_table[[#All],[Time]],ROW()+1))-ch_table[[#This Row],[Time]]))))</f>
        <v>2.9166666666666563E-2</v>
      </c>
      <c r="H219" s="4" t="str">
        <f>IF(ch_table[[#This Row],[Subject 1]]&lt;&gt;"House rose", "",SUMIF(ch_table[Day], ch_table[[#This Row],[Day]], ch_table[Duration]))</f>
        <v/>
      </c>
      <c r="I219" s="40">
        <f>SUM(INDEX(ch_table[Duration],1):ch_table[[#This Row],[Duration]])</f>
        <v>6.582638888888888</v>
      </c>
      <c r="J219" s="4" cm="1">
        <f t="array" ref="J2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9" s="4" t="str" cm="1">
        <f t="array" ref="K2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9" s="4" t="str">
        <f>IF(ch_table[[#This Row],[Subject 1]]&lt;&gt;"House rose", "",SUMIF(ch_table[Day], ch_table[[#This Row],[Day]], ch_table[AAT]))</f>
        <v/>
      </c>
      <c r="M219" s="39">
        <f>SUM(INDEX(ch_table[AAT],1):ch_table[[#This Row],[AAT]])</f>
        <v>0.46111111111111114</v>
      </c>
    </row>
    <row r="220" spans="1:13" x14ac:dyDescent="0.35">
      <c r="A220" s="2">
        <v>23</v>
      </c>
      <c r="B220" s="3">
        <v>45572</v>
      </c>
      <c r="C220" s="4">
        <v>0.79999999999999993</v>
      </c>
      <c r="D220" s="8" t="s">
        <v>71</v>
      </c>
      <c r="E220" t="s">
        <v>167</v>
      </c>
      <c r="G220" s="4" cm="1">
        <f t="array" ref="G220">IF(MIN(ROW(ch_table[[Day]:[AAT session total (cum.)]]))+ROWS(ch_table[[Day]:[AAT session total (cum.)]])-1=ROW(),"",IF(ch_table[[#This Row],[Subject 1]]="House rose","", IF(INDEX(ch_table[[#All],[Time]],ROW()+1)="","",(IF(INDEX(ch_table[[#All],[Time]],ROW()+1)&lt;ch_table[[#This Row],[Time]],INDEX(ch_table[[#All],[Time]],ROW()+1)+1,INDEX(ch_table[[#All],[Time]],ROW()+1))-ch_table[[#This Row],[Time]]))))</f>
        <v>2.5000000000000022E-2</v>
      </c>
      <c r="H220" s="4" t="str">
        <f>IF(ch_table[[#This Row],[Subject 1]]&lt;&gt;"House rose", "",SUMIF(ch_table[Day], ch_table[[#This Row],[Day]], ch_table[Duration]))</f>
        <v/>
      </c>
      <c r="I220" s="40">
        <f>SUM(INDEX(ch_table[Duration],1):ch_table[[#This Row],[Duration]])</f>
        <v>6.6076388888888884</v>
      </c>
      <c r="J220" s="4" cm="1">
        <f t="array" ref="J2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0" s="4" t="str" cm="1">
        <f t="array" ref="K2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0" s="4" t="str">
        <f>IF(ch_table[[#This Row],[Subject 1]]&lt;&gt;"House rose", "",SUMIF(ch_table[Day], ch_table[[#This Row],[Day]], ch_table[AAT]))</f>
        <v/>
      </c>
      <c r="M220" s="39">
        <f>SUM(INDEX(ch_table[AAT],1):ch_table[[#This Row],[AAT]])</f>
        <v>0.46111111111111114</v>
      </c>
    </row>
    <row r="221" spans="1:13" x14ac:dyDescent="0.35">
      <c r="A221" s="2">
        <v>23</v>
      </c>
      <c r="B221" s="3">
        <v>45572</v>
      </c>
      <c r="C221" s="4">
        <v>0.82499999999999996</v>
      </c>
      <c r="D221" s="8" t="s">
        <v>28</v>
      </c>
      <c r="E221" s="9" t="s">
        <v>143</v>
      </c>
      <c r="F221" s="9" t="s">
        <v>22</v>
      </c>
      <c r="G221" s="4" cm="1">
        <f t="array" ref="G221">IF(MIN(ROW(ch_table[[Day]:[AAT session total (cum.)]]))+ROWS(ch_table[[Day]:[AAT session total (cum.)]])-1=ROW(),"",IF(ch_table[[#This Row],[Subject 1]]="House rose","", IF(INDEX(ch_table[[#All],[Time]],ROW()+1)="","",(IF(INDEX(ch_table[[#All],[Time]],ROW()+1)&lt;ch_table[[#This Row],[Time]],INDEX(ch_table[[#All],[Time]],ROW()+1)+1,INDEX(ch_table[[#All],[Time]],ROW()+1))-ch_table[[#This Row],[Time]]))))</f>
        <v>0</v>
      </c>
      <c r="H221" s="4" t="str">
        <f>IF(ch_table[[#This Row],[Subject 1]]&lt;&gt;"House rose", "",SUMIF(ch_table[Day], ch_table[[#This Row],[Day]], ch_table[Duration]))</f>
        <v/>
      </c>
      <c r="I221" s="40">
        <f>SUM(INDEX(ch_table[Duration],1):ch_table[[#This Row],[Duration]])</f>
        <v>6.6076388888888884</v>
      </c>
      <c r="J221" s="4" cm="1">
        <f t="array" ref="J2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1" s="4" t="str" cm="1">
        <f t="array" ref="K2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1" s="4" t="str">
        <f>IF(ch_table[[#This Row],[Subject 1]]&lt;&gt;"House rose", "",SUMIF(ch_table[Day], ch_table[[#This Row],[Day]], ch_table[AAT]))</f>
        <v/>
      </c>
      <c r="M221" s="39">
        <f>SUM(INDEX(ch_table[AAT],1):ch_table[[#This Row],[AAT]])</f>
        <v>0.46111111111111114</v>
      </c>
    </row>
    <row r="222" spans="1:13" x14ac:dyDescent="0.35">
      <c r="A222" s="2">
        <v>23</v>
      </c>
      <c r="B222" s="3">
        <v>45572</v>
      </c>
      <c r="C222" s="4">
        <v>0.82499999999999996</v>
      </c>
      <c r="D222" s="8" t="s">
        <v>71</v>
      </c>
      <c r="E222" t="s">
        <v>167</v>
      </c>
      <c r="G222" s="4" cm="1">
        <f t="array" ref="G222">IF(MIN(ROW(ch_table[[Day]:[AAT session total (cum.)]]))+ROWS(ch_table[[Day]:[AAT session total (cum.)]])-1=ROW(),"",IF(ch_table[[#This Row],[Subject 1]]="House rose","", IF(INDEX(ch_table[[#All],[Time]],ROW()+1)="","",(IF(INDEX(ch_table[[#All],[Time]],ROW()+1)&lt;ch_table[[#This Row],[Time]],INDEX(ch_table[[#All],[Time]],ROW()+1)+1,INDEX(ch_table[[#All],[Time]],ROW()+1))-ch_table[[#This Row],[Time]]))))</f>
        <v>9.1666666666666674E-2</v>
      </c>
      <c r="H222" s="4" t="str">
        <f>IF(ch_table[[#This Row],[Subject 1]]&lt;&gt;"House rose", "",SUMIF(ch_table[Day], ch_table[[#This Row],[Day]], ch_table[Duration]))</f>
        <v/>
      </c>
      <c r="I222" s="40">
        <f>SUM(INDEX(ch_table[Duration],1):ch_table[[#This Row],[Duration]])</f>
        <v>6.6993055555555552</v>
      </c>
      <c r="J222" s="4" cm="1">
        <f t="array" ref="J2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2" s="4" t="str" cm="1">
        <f t="array" ref="K2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2" s="4" t="str">
        <f>IF(ch_table[[#This Row],[Subject 1]]&lt;&gt;"House rose", "",SUMIF(ch_table[Day], ch_table[[#This Row],[Day]], ch_table[AAT]))</f>
        <v/>
      </c>
      <c r="M222" s="39">
        <f>SUM(INDEX(ch_table[AAT],1):ch_table[[#This Row],[AAT]])</f>
        <v>0.46111111111111114</v>
      </c>
    </row>
    <row r="223" spans="1:13" x14ac:dyDescent="0.35">
      <c r="A223" s="2">
        <v>23</v>
      </c>
      <c r="B223" s="3">
        <v>45572</v>
      </c>
      <c r="C223" s="4">
        <v>0.91666666666666663</v>
      </c>
      <c r="D223" s="8" t="s">
        <v>30</v>
      </c>
      <c r="E223" s="9" t="s">
        <v>168</v>
      </c>
      <c r="G223" s="4" cm="1">
        <f t="array" ref="G223">IF(MIN(ROW(ch_table[[Day]:[AAT session total (cum.)]]))+ROWS(ch_table[[Day]:[AAT session total (cum.)]])-1=ROW(),"",IF(ch_table[[#This Row],[Subject 1]]="House rose","", IF(INDEX(ch_table[[#All],[Time]],ROW()+1)="","",(IF(INDEX(ch_table[[#All],[Time]],ROW()+1)&lt;ch_table[[#This Row],[Time]],INDEX(ch_table[[#All],[Time]],ROW()+1)+1,INDEX(ch_table[[#All],[Time]],ROW()+1))-ch_table[[#This Row],[Time]]))))</f>
        <v>1.736111111111116E-2</v>
      </c>
      <c r="H223" s="4" t="str">
        <f>IF(ch_table[[#This Row],[Subject 1]]&lt;&gt;"House rose", "",SUMIF(ch_table[Day], ch_table[[#This Row],[Day]], ch_table[Duration]))</f>
        <v/>
      </c>
      <c r="I223" s="40">
        <f>SUM(INDEX(ch_table[Duration],1):ch_table[[#This Row],[Duration]])</f>
        <v>6.7166666666666668</v>
      </c>
      <c r="J223" s="4" cm="1">
        <f t="array" ref="J2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3" s="4" cm="1">
        <f t="array" ref="K2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1.736111111111116E-2</v>
      </c>
      <c r="L223" s="4" t="str">
        <f>IF(ch_table[[#This Row],[Subject 1]]&lt;&gt;"House rose", "",SUMIF(ch_table[Day], ch_table[[#This Row],[Day]], ch_table[AAT]))</f>
        <v/>
      </c>
      <c r="M223" s="39">
        <f>SUM(INDEX(ch_table[AAT],1):ch_table[[#This Row],[AAT]])</f>
        <v>0.4784722222222223</v>
      </c>
    </row>
    <row r="224" spans="1:13" x14ac:dyDescent="0.35">
      <c r="A224" s="48">
        <v>23</v>
      </c>
      <c r="B224" s="49">
        <v>45572</v>
      </c>
      <c r="C224" s="45">
        <v>0.93402777777777779</v>
      </c>
      <c r="D224" s="44" t="s">
        <v>17</v>
      </c>
      <c r="E224" s="50"/>
      <c r="F224" s="50"/>
      <c r="G224" s="45" t="str" cm="1">
        <f t="array" ref="G224">IF(MIN(ROW(ch_table[[Day]:[AAT session total (cum.)]]))+ROWS(ch_table[[Day]:[AAT session total (cum.)]])-1=ROW(),"",IF(ch_table[[#This Row],[Subject 1]]="House rose","", IF(INDEX(ch_table[[#All],[Time]],ROW()+1)="","",(IF(INDEX(ch_table[[#All],[Time]],ROW()+1)&lt;ch_table[[#This Row],[Time]],INDEX(ch_table[[#All],[Time]],ROW()+1)+1,INDEX(ch_table[[#All],[Time]],ROW()+1))-ch_table[[#This Row],[Time]]))))</f>
        <v/>
      </c>
      <c r="H224" s="45">
        <f>IF(ch_table[[#This Row],[Subject 1]]&lt;&gt;"House rose", "",SUMIF(ch_table[Day], ch_table[[#This Row],[Day]], ch_table[Duration]))</f>
        <v>0.32986111111111116</v>
      </c>
      <c r="I224" s="46">
        <f>SUM(INDEX(ch_table[Duration],1):ch_table[[#This Row],[Duration]])</f>
        <v>6.7166666666666668</v>
      </c>
      <c r="J224" s="45" cm="1">
        <f t="array" ref="J2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4" s="45" t="str" cm="1">
        <f t="array" ref="K2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4" s="45">
        <f>IF(ch_table[[#This Row],[Subject 1]]&lt;&gt;"House rose", "",SUMIF(ch_table[Day], ch_table[[#This Row],[Day]], ch_table[AAT]))</f>
        <v>1.736111111111116E-2</v>
      </c>
      <c r="M224" s="47">
        <f>SUM(INDEX(ch_table[AAT],1):ch_table[[#This Row],[AAT]])</f>
        <v>0.4784722222222223</v>
      </c>
    </row>
    <row r="225" spans="1:13" x14ac:dyDescent="0.35">
      <c r="A225" s="2">
        <v>24</v>
      </c>
      <c r="B225" s="3">
        <v>45573</v>
      </c>
      <c r="C225" s="4">
        <v>0.47916666666666669</v>
      </c>
      <c r="D225" s="8" t="s">
        <v>18</v>
      </c>
      <c r="G225" s="4" cm="1">
        <f t="array" ref="G22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25" s="4" t="str">
        <f>IF(ch_table[[#This Row],[Subject 1]]&lt;&gt;"House rose", "",SUMIF(ch_table[Day], ch_table[[#This Row],[Day]], ch_table[Duration]))</f>
        <v/>
      </c>
      <c r="I225" s="40">
        <f>SUM(INDEX(ch_table[Duration],1):ch_table[[#This Row],[Duration]])</f>
        <v>6.719444444444445</v>
      </c>
      <c r="J225" s="4" cm="1">
        <f t="array" ref="J2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5" s="4" t="str" cm="1">
        <f t="array" ref="K2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5" s="4" t="str">
        <f>IF(ch_table[[#This Row],[Subject 1]]&lt;&gt;"House rose", "",SUMIF(ch_table[Day], ch_table[[#This Row],[Day]], ch_table[AAT]))</f>
        <v/>
      </c>
      <c r="M225" s="39">
        <f>SUM(INDEX(ch_table[AAT],1):ch_table[[#This Row],[AAT]])</f>
        <v>0.4784722222222223</v>
      </c>
    </row>
    <row r="226" spans="1:13" x14ac:dyDescent="0.35">
      <c r="A226" s="2">
        <v>24</v>
      </c>
      <c r="B226" s="3">
        <v>45573</v>
      </c>
      <c r="C226" s="4">
        <v>0.48194444444444445</v>
      </c>
      <c r="D226" s="8" t="s">
        <v>58</v>
      </c>
      <c r="E226" s="9" t="s">
        <v>169</v>
      </c>
      <c r="G226" s="4" cm="1">
        <f t="array" ref="G226">IF(MIN(ROW(ch_table[[Day]:[AAT session total (cum.)]]))+ROWS(ch_table[[Day]:[AAT session total (cum.)]])-1=ROW(),"",IF(ch_table[[#This Row],[Subject 1]]="House rose","", IF(INDEX(ch_table[[#All],[Time]],ROW()+1)="","",(IF(INDEX(ch_table[[#All],[Time]],ROW()+1)&lt;ch_table[[#This Row],[Time]],INDEX(ch_table[[#All],[Time]],ROW()+1)+1,INDEX(ch_table[[#All],[Time]],ROW()+1))-ch_table[[#This Row],[Time]]))))</f>
        <v>3.1249999999999944E-2</v>
      </c>
      <c r="H226" s="4" t="str">
        <f>IF(ch_table[[#This Row],[Subject 1]]&lt;&gt;"House rose", "",SUMIF(ch_table[Day], ch_table[[#This Row],[Day]], ch_table[Duration]))</f>
        <v/>
      </c>
      <c r="I226" s="40">
        <f>SUM(INDEX(ch_table[Duration],1):ch_table[[#This Row],[Duration]])</f>
        <v>6.750694444444445</v>
      </c>
      <c r="J226" s="4" cm="1">
        <f t="array" ref="J2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6" s="4" t="str" cm="1">
        <f t="array" ref="K2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6" s="4" t="str">
        <f>IF(ch_table[[#This Row],[Subject 1]]&lt;&gt;"House rose", "",SUMIF(ch_table[Day], ch_table[[#This Row],[Day]], ch_table[AAT]))</f>
        <v/>
      </c>
      <c r="M226" s="39">
        <f>SUM(INDEX(ch_table[AAT],1):ch_table[[#This Row],[AAT]])</f>
        <v>0.4784722222222223</v>
      </c>
    </row>
    <row r="227" spans="1:13" x14ac:dyDescent="0.35">
      <c r="A227" s="2">
        <v>24</v>
      </c>
      <c r="B227" s="3">
        <v>45573</v>
      </c>
      <c r="C227" s="4">
        <v>0.5131944444444444</v>
      </c>
      <c r="D227" s="8" t="s">
        <v>60</v>
      </c>
      <c r="E227" s="9" t="s">
        <v>169</v>
      </c>
      <c r="G227" s="4" cm="1">
        <f t="array" ref="G227">IF(MIN(ROW(ch_table[[Day]:[AAT session total (cum.)]]))+ROWS(ch_table[[Day]:[AAT session total (cum.)]])-1=ROW(),"",IF(ch_table[[#This Row],[Subject 1]]="House rose","", IF(INDEX(ch_table[[#All],[Time]],ROW()+1)="","",(IF(INDEX(ch_table[[#All],[Time]],ROW()+1)&lt;ch_table[[#This Row],[Time]],INDEX(ch_table[[#All],[Time]],ROW()+1)+1,INDEX(ch_table[[#All],[Time]],ROW()+1))-ch_table[[#This Row],[Time]]))))</f>
        <v>1.3194444444444509E-2</v>
      </c>
      <c r="H227" s="4" t="str">
        <f>IF(ch_table[[#This Row],[Subject 1]]&lt;&gt;"House rose", "",SUMIF(ch_table[Day], ch_table[[#This Row],[Day]], ch_table[Duration]))</f>
        <v/>
      </c>
      <c r="I227" s="40">
        <f>SUM(INDEX(ch_table[Duration],1):ch_table[[#This Row],[Duration]])</f>
        <v>6.7638888888888893</v>
      </c>
      <c r="J227" s="4" cm="1">
        <f t="array" ref="J2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7" s="4" t="str" cm="1">
        <f t="array" ref="K2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7" s="4" t="str">
        <f>IF(ch_table[[#This Row],[Subject 1]]&lt;&gt;"House rose", "",SUMIF(ch_table[Day], ch_table[[#This Row],[Day]], ch_table[AAT]))</f>
        <v/>
      </c>
      <c r="M227" s="39">
        <f>SUM(INDEX(ch_table[AAT],1):ch_table[[#This Row],[AAT]])</f>
        <v>0.4784722222222223</v>
      </c>
    </row>
    <row r="228" spans="1:13" x14ac:dyDescent="0.35">
      <c r="A228" s="2">
        <v>24</v>
      </c>
      <c r="B228" s="3">
        <v>45573</v>
      </c>
      <c r="C228" s="4">
        <v>0.52638888888888891</v>
      </c>
      <c r="D228" s="8" t="s">
        <v>67</v>
      </c>
      <c r="E228" s="9" t="s">
        <v>170</v>
      </c>
      <c r="G228" s="4" cm="1">
        <f t="array" ref="G228">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28" s="4" t="str">
        <f>IF(ch_table[[#This Row],[Subject 1]]&lt;&gt;"House rose", "",SUMIF(ch_table[Day], ch_table[[#This Row],[Day]], ch_table[Duration]))</f>
        <v/>
      </c>
      <c r="I228" s="40">
        <f>SUM(INDEX(ch_table[Duration],1):ch_table[[#This Row],[Duration]])</f>
        <v>6.7652777777777784</v>
      </c>
      <c r="J228" s="4" cm="1">
        <f t="array" ref="J2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8" s="4" t="str" cm="1">
        <f t="array" ref="K2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8" s="4" t="str">
        <f>IF(ch_table[[#This Row],[Subject 1]]&lt;&gt;"House rose", "",SUMIF(ch_table[Day], ch_table[[#This Row],[Day]], ch_table[AAT]))</f>
        <v/>
      </c>
      <c r="M228" s="39">
        <f>SUM(INDEX(ch_table[AAT],1):ch_table[[#This Row],[AAT]])</f>
        <v>0.4784722222222223</v>
      </c>
    </row>
    <row r="229" spans="1:13" x14ac:dyDescent="0.35">
      <c r="A229" s="2">
        <v>24</v>
      </c>
      <c r="B229" s="3">
        <v>45573</v>
      </c>
      <c r="C229" s="4">
        <v>0.52777777777777779</v>
      </c>
      <c r="D229" s="8" t="s">
        <v>144</v>
      </c>
      <c r="E229" t="s">
        <v>171</v>
      </c>
      <c r="F229" s="9" t="s">
        <v>53</v>
      </c>
      <c r="G229" s="4" cm="1">
        <f t="array" ref="G229">IF(MIN(ROW(ch_table[[Day]:[AAT session total (cum.)]]))+ROWS(ch_table[[Day]:[AAT session total (cum.)]])-1=ROW(),"",IF(ch_table[[#This Row],[Subject 1]]="House rose","", IF(INDEX(ch_table[[#All],[Time]],ROW()+1)="","",(IF(INDEX(ch_table[[#All],[Time]],ROW()+1)&lt;ch_table[[#This Row],[Time]],INDEX(ch_table[[#All],[Time]],ROW()+1)+1,INDEX(ch_table[[#All],[Time]],ROW()+1))-ch_table[[#This Row],[Time]]))))</f>
        <v>0.16249999999999998</v>
      </c>
      <c r="H229" s="4" t="str">
        <f>IF(ch_table[[#This Row],[Subject 1]]&lt;&gt;"House rose", "",SUMIF(ch_table[Day], ch_table[[#This Row],[Day]], ch_table[Duration]))</f>
        <v/>
      </c>
      <c r="I229" s="40">
        <f>SUM(INDEX(ch_table[Duration],1):ch_table[[#This Row],[Duration]])</f>
        <v>6.927777777777778</v>
      </c>
      <c r="J229" s="4" cm="1">
        <f t="array" ref="J2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9" s="4" t="str" cm="1">
        <f t="array" ref="K2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9" s="4" t="str">
        <f>IF(ch_table[[#This Row],[Subject 1]]&lt;&gt;"House rose", "",SUMIF(ch_table[Day], ch_table[[#This Row],[Day]], ch_table[AAT]))</f>
        <v/>
      </c>
      <c r="M229" s="39">
        <f>SUM(INDEX(ch_table[AAT],1):ch_table[[#This Row],[AAT]])</f>
        <v>0.4784722222222223</v>
      </c>
    </row>
    <row r="230" spans="1:13" x14ac:dyDescent="0.35">
      <c r="A230" s="2">
        <v>24</v>
      </c>
      <c r="B230" s="3">
        <v>45573</v>
      </c>
      <c r="C230" s="4">
        <v>0.69027777777777777</v>
      </c>
      <c r="D230" s="8" t="s">
        <v>144</v>
      </c>
      <c r="E230" t="s">
        <v>172</v>
      </c>
      <c r="F230" s="9" t="s">
        <v>53</v>
      </c>
      <c r="G230" s="4" cm="1">
        <f t="array" ref="G230">IF(MIN(ROW(ch_table[[Day]:[AAT session total (cum.)]]))+ROWS(ch_table[[Day]:[AAT session total (cum.)]])-1=ROW(),"",IF(ch_table[[#This Row],[Subject 1]]="House rose","", IF(INDEX(ch_table[[#All],[Time]],ROW()+1)="","",(IF(INDEX(ch_table[[#All],[Time]],ROW()+1)&lt;ch_table[[#This Row],[Time]],INDEX(ch_table[[#All],[Time]],ROW()+1)+1,INDEX(ch_table[[#All],[Time]],ROW()+1))-ch_table[[#This Row],[Time]]))))</f>
        <v>4.5833333333333393E-2</v>
      </c>
      <c r="H230" s="4" t="str">
        <f>IF(ch_table[[#This Row],[Subject 1]]&lt;&gt;"House rose", "",SUMIF(ch_table[Day], ch_table[[#This Row],[Day]], ch_table[Duration]))</f>
        <v/>
      </c>
      <c r="I230" s="40">
        <f>SUM(INDEX(ch_table[Duration],1):ch_table[[#This Row],[Duration]])</f>
        <v>6.9736111111111114</v>
      </c>
      <c r="J230" s="4" cm="1">
        <f t="array" ref="J2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0" s="4" t="str" cm="1">
        <f t="array" ref="K2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0" s="4" t="str">
        <f>IF(ch_table[[#This Row],[Subject 1]]&lt;&gt;"House rose", "",SUMIF(ch_table[Day], ch_table[[#This Row],[Day]], ch_table[AAT]))</f>
        <v/>
      </c>
      <c r="M230" s="39">
        <f>SUM(INDEX(ch_table[AAT],1):ch_table[[#This Row],[AAT]])</f>
        <v>0.4784722222222223</v>
      </c>
    </row>
    <row r="231" spans="1:13" x14ac:dyDescent="0.35">
      <c r="A231" s="2">
        <v>24</v>
      </c>
      <c r="B231" s="3">
        <v>45573</v>
      </c>
      <c r="C231" s="4">
        <v>0.73611111111111116</v>
      </c>
      <c r="D231" s="8" t="s">
        <v>28</v>
      </c>
      <c r="E231" s="9" t="s">
        <v>143</v>
      </c>
      <c r="G231" s="4" cm="1">
        <f t="array" ref="G231">IF(MIN(ROW(ch_table[[Day]:[AAT session total (cum.)]]))+ROWS(ch_table[[Day]:[AAT session total (cum.)]])-1=ROW(),"",IF(ch_table[[#This Row],[Subject 1]]="House rose","", IF(INDEX(ch_table[[#All],[Time]],ROW()+1)="","",(IF(INDEX(ch_table[[#All],[Time]],ROW()+1)&lt;ch_table[[#This Row],[Time]],INDEX(ch_table[[#All],[Time]],ROW()+1)+1,INDEX(ch_table[[#All],[Time]],ROW()+1))-ch_table[[#This Row],[Time]]))))</f>
        <v>0</v>
      </c>
      <c r="H231" s="4" t="str">
        <f>IF(ch_table[[#This Row],[Subject 1]]&lt;&gt;"House rose", "",SUMIF(ch_table[Day], ch_table[[#This Row],[Day]], ch_table[Duration]))</f>
        <v/>
      </c>
      <c r="I231" s="40">
        <f>SUM(INDEX(ch_table[Duration],1):ch_table[[#This Row],[Duration]])</f>
        <v>6.9736111111111114</v>
      </c>
      <c r="J231" s="4" cm="1">
        <f t="array" ref="J2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1" s="4" t="str" cm="1">
        <f t="array" ref="K2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1" s="4" t="str">
        <f>IF(ch_table[[#This Row],[Subject 1]]&lt;&gt;"House rose", "",SUMIF(ch_table[Day], ch_table[[#This Row],[Day]], ch_table[AAT]))</f>
        <v/>
      </c>
      <c r="M231" s="39">
        <f>SUM(INDEX(ch_table[AAT],1):ch_table[[#This Row],[AAT]])</f>
        <v>0.4784722222222223</v>
      </c>
    </row>
    <row r="232" spans="1:13" x14ac:dyDescent="0.35">
      <c r="A232" s="2">
        <v>24</v>
      </c>
      <c r="B232" s="3">
        <v>45573</v>
      </c>
      <c r="C232" s="4">
        <v>0.73611111111111116</v>
      </c>
      <c r="D232" s="8" t="s">
        <v>144</v>
      </c>
      <c r="E232" t="s">
        <v>172</v>
      </c>
      <c r="F232" s="9" t="s">
        <v>53</v>
      </c>
      <c r="G232" s="4" cm="1">
        <f t="array" ref="G232">IF(MIN(ROW(ch_table[[Day]:[AAT session total (cum.)]]))+ROWS(ch_table[[Day]:[AAT session total (cum.)]])-1=ROW(),"",IF(ch_table[[#This Row],[Subject 1]]="House rose","", IF(INDEX(ch_table[[#All],[Time]],ROW()+1)="","",(IF(INDEX(ch_table[[#All],[Time]],ROW()+1)&lt;ch_table[[#This Row],[Time]],INDEX(ch_table[[#All],[Time]],ROW()+1)+1,INDEX(ch_table[[#All],[Time]],ROW()+1))-ch_table[[#This Row],[Time]]))))</f>
        <v>6.597222222222221E-2</v>
      </c>
      <c r="H232" s="4" t="str">
        <f>IF(ch_table[[#This Row],[Subject 1]]&lt;&gt;"House rose", "",SUMIF(ch_table[Day], ch_table[[#This Row],[Day]], ch_table[Duration]))</f>
        <v/>
      </c>
      <c r="I232" s="40">
        <f>SUM(INDEX(ch_table[Duration],1):ch_table[[#This Row],[Duration]])</f>
        <v>7.0395833333333337</v>
      </c>
      <c r="J232" s="4" cm="1">
        <f t="array" ref="J2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2" s="4" cm="1">
        <f t="array" ref="K2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1.0416666666666741E-2</v>
      </c>
      <c r="L232" s="4" t="str">
        <f>IF(ch_table[[#This Row],[Subject 1]]&lt;&gt;"House rose", "",SUMIF(ch_table[Day], ch_table[[#This Row],[Day]], ch_table[AAT]))</f>
        <v/>
      </c>
      <c r="M232" s="39">
        <f>SUM(INDEX(ch_table[AAT],1):ch_table[[#This Row],[AAT]])</f>
        <v>0.48888888888888904</v>
      </c>
    </row>
    <row r="233" spans="1:13" x14ac:dyDescent="0.35">
      <c r="A233" s="2">
        <v>24</v>
      </c>
      <c r="B233" s="3">
        <v>45573</v>
      </c>
      <c r="C233" s="4">
        <v>0.80208333333333337</v>
      </c>
      <c r="D233" s="8" t="s">
        <v>54</v>
      </c>
      <c r="E233" s="9" t="s">
        <v>173</v>
      </c>
      <c r="G233" s="4" cm="1">
        <f t="array" ref="G233">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233" s="4" t="str">
        <f>IF(ch_table[[#This Row],[Subject 1]]&lt;&gt;"House rose", "",SUMIF(ch_table[Day], ch_table[[#This Row],[Day]], ch_table[Duration]))</f>
        <v/>
      </c>
      <c r="I233" s="40">
        <f>SUM(INDEX(ch_table[Duration],1):ch_table[[#This Row],[Duration]])</f>
        <v>7.0402777777777779</v>
      </c>
      <c r="J233" s="4" cm="1">
        <f t="array" ref="J2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3" s="4" cm="1">
        <f t="array" ref="K2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6.9444444444433095E-4</v>
      </c>
      <c r="L233" s="4" t="str">
        <f>IF(ch_table[[#This Row],[Subject 1]]&lt;&gt;"House rose", "",SUMIF(ch_table[Day], ch_table[[#This Row],[Day]], ch_table[AAT]))</f>
        <v/>
      </c>
      <c r="M233" s="39">
        <f>SUM(INDEX(ch_table[AAT],1):ch_table[[#This Row],[AAT]])</f>
        <v>0.48958333333333337</v>
      </c>
    </row>
    <row r="234" spans="1:13" x14ac:dyDescent="0.35">
      <c r="A234" s="2">
        <v>24</v>
      </c>
      <c r="B234" s="3">
        <v>45573</v>
      </c>
      <c r="C234" s="4">
        <v>0.8027777777777777</v>
      </c>
      <c r="D234" s="8" t="s">
        <v>30</v>
      </c>
      <c r="E234" s="9" t="s">
        <v>174</v>
      </c>
      <c r="G234" s="4" cm="1">
        <f t="array" ref="G234">IF(MIN(ROW(ch_table[[Day]:[AAT session total (cum.)]]))+ROWS(ch_table[[Day]:[AAT session total (cum.)]])-1=ROW(),"",IF(ch_table[[#This Row],[Subject 1]]="House rose","", IF(INDEX(ch_table[[#All],[Time]],ROW()+1)="","",(IF(INDEX(ch_table[[#All],[Time]],ROW()+1)&lt;ch_table[[#This Row],[Time]],INDEX(ch_table[[#All],[Time]],ROW()+1)+1,INDEX(ch_table[[#All],[Time]],ROW()+1))-ch_table[[#This Row],[Time]]))))</f>
        <v>1.3888888888889062E-2</v>
      </c>
      <c r="H234" s="4" t="str">
        <f>IF(ch_table[[#This Row],[Subject 1]]&lt;&gt;"House rose", "",SUMIF(ch_table[Day], ch_table[[#This Row],[Day]], ch_table[Duration]))</f>
        <v/>
      </c>
      <c r="I234" s="40">
        <f>SUM(INDEX(ch_table[Duration],1):ch_table[[#This Row],[Duration]])</f>
        <v>7.0541666666666671</v>
      </c>
      <c r="J234" s="4" cm="1">
        <f t="array" ref="J2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4" s="4" cm="1">
        <f t="array" ref="K2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1.3888888888889062E-2</v>
      </c>
      <c r="L234" s="4" t="str">
        <f>IF(ch_table[[#This Row],[Subject 1]]&lt;&gt;"House rose", "",SUMIF(ch_table[Day], ch_table[[#This Row],[Day]], ch_table[AAT]))</f>
        <v/>
      </c>
      <c r="M234" s="39">
        <f>SUM(INDEX(ch_table[AAT],1):ch_table[[#This Row],[AAT]])</f>
        <v>0.50347222222222243</v>
      </c>
    </row>
    <row r="235" spans="1:13" x14ac:dyDescent="0.35">
      <c r="A235" s="48">
        <v>24</v>
      </c>
      <c r="B235" s="49">
        <v>45573</v>
      </c>
      <c r="C235" s="45">
        <v>0.81666666666666676</v>
      </c>
      <c r="D235" s="44" t="s">
        <v>17</v>
      </c>
      <c r="E235" s="50"/>
      <c r="F235" s="50"/>
      <c r="G235" s="45" t="str" cm="1">
        <f t="array" ref="G235">IF(MIN(ROW(ch_table[[Day]:[AAT session total (cum.)]]))+ROWS(ch_table[[Day]:[AAT session total (cum.)]])-1=ROW(),"",IF(ch_table[[#This Row],[Subject 1]]="House rose","", IF(INDEX(ch_table[[#All],[Time]],ROW()+1)="","",(IF(INDEX(ch_table[[#All],[Time]],ROW()+1)&lt;ch_table[[#This Row],[Time]],INDEX(ch_table[[#All],[Time]],ROW()+1)+1,INDEX(ch_table[[#All],[Time]],ROW()+1))-ch_table[[#This Row],[Time]]))))</f>
        <v/>
      </c>
      <c r="H235" s="45">
        <f>IF(ch_table[[#This Row],[Subject 1]]&lt;&gt;"House rose", "",SUMIF(ch_table[Day], ch_table[[#This Row],[Day]], ch_table[Duration]))</f>
        <v>0.33750000000000008</v>
      </c>
      <c r="I235" s="46">
        <f>SUM(INDEX(ch_table[Duration],1):ch_table[[#This Row],[Duration]])</f>
        <v>7.0541666666666671</v>
      </c>
      <c r="J235" s="45" cm="1">
        <f t="array" ref="J2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5" s="45" t="str" cm="1">
        <f t="array" ref="K2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5" s="45">
        <f>IF(ch_table[[#This Row],[Subject 1]]&lt;&gt;"House rose", "",SUMIF(ch_table[Day], ch_table[[#This Row],[Day]], ch_table[AAT]))</f>
        <v>2.5000000000000133E-2</v>
      </c>
      <c r="M235" s="47">
        <f>SUM(INDEX(ch_table[AAT],1):ch_table[[#This Row],[AAT]])</f>
        <v>0.50347222222222243</v>
      </c>
    </row>
    <row r="236" spans="1:13" x14ac:dyDescent="0.35">
      <c r="A236" s="2">
        <v>25</v>
      </c>
      <c r="B236" s="3">
        <v>45574</v>
      </c>
      <c r="C236" s="4">
        <v>0.47916666666666669</v>
      </c>
      <c r="D236" s="8" t="s">
        <v>18</v>
      </c>
      <c r="G236" s="4" cm="1">
        <f t="array" ref="G23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36" s="4" t="str">
        <f>IF(ch_table[[#This Row],[Subject 1]]&lt;&gt;"House rose", "",SUMIF(ch_table[Day], ch_table[[#This Row],[Day]], ch_table[Duration]))</f>
        <v/>
      </c>
      <c r="I236" s="40">
        <f>SUM(INDEX(ch_table[Duration],1):ch_table[[#This Row],[Duration]])</f>
        <v>7.0569444444444454</v>
      </c>
      <c r="J236" s="4" cm="1">
        <f t="array" ref="J2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6" s="4" t="str" cm="1">
        <f t="array" ref="K2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6" s="4" t="str">
        <f>IF(ch_table[[#This Row],[Subject 1]]&lt;&gt;"House rose", "",SUMIF(ch_table[Day], ch_table[[#This Row],[Day]], ch_table[AAT]))</f>
        <v/>
      </c>
      <c r="M236" s="39">
        <f>SUM(INDEX(ch_table[AAT],1):ch_table[[#This Row],[AAT]])</f>
        <v>0.50347222222222243</v>
      </c>
    </row>
    <row r="237" spans="1:13" x14ac:dyDescent="0.35">
      <c r="A237" s="2">
        <v>25</v>
      </c>
      <c r="B237" s="3">
        <v>45574</v>
      </c>
      <c r="C237" s="4">
        <v>0.48194444444444445</v>
      </c>
      <c r="D237" s="8" t="s">
        <v>58</v>
      </c>
      <c r="E237" s="9" t="s">
        <v>175</v>
      </c>
      <c r="G237" s="4" cm="1">
        <f t="array" ref="G237">IF(MIN(ROW(ch_table[[Day]:[AAT session total (cum.)]]))+ROWS(ch_table[[Day]:[AAT session total (cum.)]])-1=ROW(),"",IF(ch_table[[#This Row],[Subject 1]]="House rose","", IF(INDEX(ch_table[[#All],[Time]],ROW()+1)="","",(IF(INDEX(ch_table[[#All],[Time]],ROW()+1)&lt;ch_table[[#This Row],[Time]],INDEX(ch_table[[#All],[Time]],ROW()+1)+1,INDEX(ch_table[[#All],[Time]],ROW()+1))-ch_table[[#This Row],[Time]]))))</f>
        <v>1.3888888888888895E-2</v>
      </c>
      <c r="H237" s="4" t="str">
        <f>IF(ch_table[[#This Row],[Subject 1]]&lt;&gt;"House rose", "",SUMIF(ch_table[Day], ch_table[[#This Row],[Day]], ch_table[Duration]))</f>
        <v/>
      </c>
      <c r="I237" s="40">
        <f>SUM(INDEX(ch_table[Duration],1):ch_table[[#This Row],[Duration]])</f>
        <v>7.0708333333333346</v>
      </c>
      <c r="J237" s="4" cm="1">
        <f t="array" ref="J2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7" s="4" t="str" cm="1">
        <f t="array" ref="K2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7" s="4" t="str">
        <f>IF(ch_table[[#This Row],[Subject 1]]&lt;&gt;"House rose", "",SUMIF(ch_table[Day], ch_table[[#This Row],[Day]], ch_table[AAT]))</f>
        <v/>
      </c>
      <c r="M237" s="39">
        <f>SUM(INDEX(ch_table[AAT],1):ch_table[[#This Row],[AAT]])</f>
        <v>0.50347222222222243</v>
      </c>
    </row>
    <row r="238" spans="1:13" x14ac:dyDescent="0.35">
      <c r="A238" s="2">
        <v>25</v>
      </c>
      <c r="B238" s="3">
        <v>45574</v>
      </c>
      <c r="C238" s="4">
        <v>0.49583333333333335</v>
      </c>
      <c r="D238" s="8" t="s">
        <v>60</v>
      </c>
      <c r="E238" s="9" t="s">
        <v>175</v>
      </c>
      <c r="G238" s="4" cm="1">
        <f t="array" ref="G238">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238" s="4" t="str">
        <f>IF(ch_table[[#This Row],[Subject 1]]&lt;&gt;"House rose", "",SUMIF(ch_table[Day], ch_table[[#This Row],[Day]], ch_table[Duration]))</f>
        <v/>
      </c>
      <c r="I238" s="40">
        <f>SUM(INDEX(ch_table[Duration],1):ch_table[[#This Row],[Duration]])</f>
        <v>7.0750000000000011</v>
      </c>
      <c r="J238" s="4" cm="1">
        <f t="array" ref="J2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8" s="4" t="str" cm="1">
        <f t="array" ref="K2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8" s="4" t="str">
        <f>IF(ch_table[[#This Row],[Subject 1]]&lt;&gt;"House rose", "",SUMIF(ch_table[Day], ch_table[[#This Row],[Day]], ch_table[AAT]))</f>
        <v/>
      </c>
      <c r="M238" s="39">
        <f>SUM(INDEX(ch_table[AAT],1):ch_table[[#This Row],[AAT]])</f>
        <v>0.50347222222222243</v>
      </c>
    </row>
    <row r="239" spans="1:13" x14ac:dyDescent="0.35">
      <c r="A239" s="2">
        <v>25</v>
      </c>
      <c r="B239" s="3">
        <v>45574</v>
      </c>
      <c r="C239" s="4">
        <v>0.5</v>
      </c>
      <c r="D239" s="8" t="s">
        <v>58</v>
      </c>
      <c r="E239" s="9" t="s">
        <v>118</v>
      </c>
      <c r="G239" s="4" cm="1">
        <f t="array" ref="G239">IF(MIN(ROW(ch_table[[Day]:[AAT session total (cum.)]]))+ROWS(ch_table[[Day]:[AAT session total (cum.)]])-1=ROW(),"",IF(ch_table[[#This Row],[Subject 1]]="House rose","", IF(INDEX(ch_table[[#All],[Time]],ROW()+1)="","",(IF(INDEX(ch_table[[#All],[Time]],ROW()+1)&lt;ch_table[[#This Row],[Time]],INDEX(ch_table[[#All],[Time]],ROW()+1)+1,INDEX(ch_table[[#All],[Time]],ROW()+1))-ch_table[[#This Row],[Time]]))))</f>
        <v>2.3611111111111138E-2</v>
      </c>
      <c r="H239" s="4" t="str">
        <f>IF(ch_table[[#This Row],[Subject 1]]&lt;&gt;"House rose", "",SUMIF(ch_table[Day], ch_table[[#This Row],[Day]], ch_table[Duration]))</f>
        <v/>
      </c>
      <c r="I239" s="40">
        <f>SUM(INDEX(ch_table[Duration],1):ch_table[[#This Row],[Duration]])</f>
        <v>7.0986111111111123</v>
      </c>
      <c r="J239" s="4" cm="1">
        <f t="array" ref="J2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9" s="4" t="str" cm="1">
        <f t="array" ref="K2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9" s="4" t="str">
        <f>IF(ch_table[[#This Row],[Subject 1]]&lt;&gt;"House rose", "",SUMIF(ch_table[Day], ch_table[[#This Row],[Day]], ch_table[AAT]))</f>
        <v/>
      </c>
      <c r="M239" s="39">
        <f>SUM(INDEX(ch_table[AAT],1):ch_table[[#This Row],[AAT]])</f>
        <v>0.50347222222222243</v>
      </c>
    </row>
    <row r="240" spans="1:13" ht="29" x14ac:dyDescent="0.35">
      <c r="A240" s="2">
        <v>25</v>
      </c>
      <c r="B240" s="3">
        <v>45574</v>
      </c>
      <c r="C240" s="4">
        <v>0.52361111111111114</v>
      </c>
      <c r="D240" s="8" t="s">
        <v>32</v>
      </c>
      <c r="E240" s="9" t="s">
        <v>176</v>
      </c>
      <c r="G240" s="4" cm="1">
        <f t="array" ref="G240">IF(MIN(ROW(ch_table[[Day]:[AAT session total (cum.)]]))+ROWS(ch_table[[Day]:[AAT session total (cum.)]])-1=ROW(),"",IF(ch_table[[#This Row],[Subject 1]]="House rose","", IF(INDEX(ch_table[[#All],[Time]],ROW()+1)="","",(IF(INDEX(ch_table[[#All],[Time]],ROW()+1)&lt;ch_table[[#This Row],[Time]],INDEX(ch_table[[#All],[Time]],ROW()+1)+1,INDEX(ch_table[[#All],[Time]],ROW()+1))-ch_table[[#This Row],[Time]]))))</f>
        <v>2.2222222222222143E-2</v>
      </c>
      <c r="H240" s="4" t="str">
        <f>IF(ch_table[[#This Row],[Subject 1]]&lt;&gt;"House rose", "",SUMIF(ch_table[Day], ch_table[[#This Row],[Day]], ch_table[Duration]))</f>
        <v/>
      </c>
      <c r="I240" s="40">
        <f>SUM(INDEX(ch_table[Duration],1):ch_table[[#This Row],[Duration]])</f>
        <v>7.1208333333333345</v>
      </c>
      <c r="J240" s="4" cm="1">
        <f t="array" ref="J2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0" s="4" t="str" cm="1">
        <f t="array" ref="K2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0" s="4" t="str">
        <f>IF(ch_table[[#This Row],[Subject 1]]&lt;&gt;"House rose", "",SUMIF(ch_table[Day], ch_table[[#This Row],[Day]], ch_table[AAT]))</f>
        <v/>
      </c>
      <c r="M240" s="39">
        <f>SUM(INDEX(ch_table[AAT],1):ch_table[[#This Row],[AAT]])</f>
        <v>0.50347222222222243</v>
      </c>
    </row>
    <row r="241" spans="1:13" ht="29" x14ac:dyDescent="0.35">
      <c r="A241" s="2">
        <v>25</v>
      </c>
      <c r="B241" s="3">
        <v>45574</v>
      </c>
      <c r="C241" s="4">
        <v>0.54583333333333328</v>
      </c>
      <c r="D241" s="8" t="s">
        <v>36</v>
      </c>
      <c r="E241" s="9" t="s">
        <v>177</v>
      </c>
      <c r="G241" s="4" cm="1">
        <f t="array" ref="G241">IF(MIN(ROW(ch_table[[Day]:[AAT session total (cum.)]]))+ROWS(ch_table[[Day]:[AAT session total (cum.)]])-1=ROW(),"",IF(ch_table[[#This Row],[Subject 1]]="House rose","", IF(INDEX(ch_table[[#All],[Time]],ROW()+1)="","",(IF(INDEX(ch_table[[#All],[Time]],ROW()+1)&lt;ch_table[[#This Row],[Time]],INDEX(ch_table[[#All],[Time]],ROW()+1)+1,INDEX(ch_table[[#All],[Time]],ROW()+1))-ch_table[[#This Row],[Time]]))))</f>
        <v>3.9583333333333415E-2</v>
      </c>
      <c r="H241" s="4" t="str">
        <f>IF(ch_table[[#This Row],[Subject 1]]&lt;&gt;"House rose", "",SUMIF(ch_table[Day], ch_table[[#This Row],[Day]], ch_table[Duration]))</f>
        <v/>
      </c>
      <c r="I241" s="40">
        <f>SUM(INDEX(ch_table[Duration],1):ch_table[[#This Row],[Duration]])</f>
        <v>7.1604166666666682</v>
      </c>
      <c r="J241" s="4" cm="1">
        <f t="array" ref="J2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1" s="4" t="str" cm="1">
        <f t="array" ref="K2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1" s="4" t="str">
        <f>IF(ch_table[[#This Row],[Subject 1]]&lt;&gt;"House rose", "",SUMIF(ch_table[Day], ch_table[[#This Row],[Day]], ch_table[AAT]))</f>
        <v/>
      </c>
      <c r="M241" s="39">
        <f>SUM(INDEX(ch_table[AAT],1):ch_table[[#This Row],[AAT]])</f>
        <v>0.50347222222222243</v>
      </c>
    </row>
    <row r="242" spans="1:13" x14ac:dyDescent="0.35">
      <c r="A242" s="2">
        <v>25</v>
      </c>
      <c r="B242" s="3">
        <v>45574</v>
      </c>
      <c r="C242" s="4">
        <v>0.5854166666666667</v>
      </c>
      <c r="D242" s="8" t="s">
        <v>86</v>
      </c>
      <c r="E242" s="9" t="s">
        <v>178</v>
      </c>
      <c r="F242" s="9" t="s">
        <v>125</v>
      </c>
      <c r="G242" s="4" cm="1">
        <f t="array" ref="G242">IF(MIN(ROW(ch_table[[Day]:[AAT session total (cum.)]]))+ROWS(ch_table[[Day]:[AAT session total (cum.)]])-1=ROW(),"",IF(ch_table[[#This Row],[Subject 1]]="House rose","", IF(INDEX(ch_table[[#All],[Time]],ROW()+1)="","",(IF(INDEX(ch_table[[#All],[Time]],ROW()+1)&lt;ch_table[[#This Row],[Time]],INDEX(ch_table[[#All],[Time]],ROW()+1)+1,INDEX(ch_table[[#All],[Time]],ROW()+1))-ch_table[[#This Row],[Time]]))))</f>
        <v>4.7916666666666607E-2</v>
      </c>
      <c r="H242" s="4" t="str">
        <f>IF(ch_table[[#This Row],[Subject 1]]&lt;&gt;"House rose", "",SUMIF(ch_table[Day], ch_table[[#This Row],[Day]], ch_table[Duration]))</f>
        <v/>
      </c>
      <c r="I242" s="40">
        <f>SUM(INDEX(ch_table[Duration],1):ch_table[[#This Row],[Duration]])</f>
        <v>7.2083333333333348</v>
      </c>
      <c r="J242" s="4" cm="1">
        <f t="array" ref="J2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2" s="4" t="str" cm="1">
        <f t="array" ref="K2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2" s="4" t="str">
        <f>IF(ch_table[[#This Row],[Subject 1]]&lt;&gt;"House rose", "",SUMIF(ch_table[Day], ch_table[[#This Row],[Day]], ch_table[AAT]))</f>
        <v/>
      </c>
      <c r="M242" s="39">
        <f>SUM(INDEX(ch_table[AAT],1):ch_table[[#This Row],[AAT]])</f>
        <v>0.50347222222222243</v>
      </c>
    </row>
    <row r="243" spans="1:13" x14ac:dyDescent="0.35">
      <c r="A243" s="2">
        <v>25</v>
      </c>
      <c r="B243" s="3">
        <v>45574</v>
      </c>
      <c r="C243" s="4">
        <v>0.6333333333333333</v>
      </c>
      <c r="D243" s="8" t="s">
        <v>28</v>
      </c>
      <c r="E243" s="9" t="s">
        <v>179</v>
      </c>
      <c r="F243" s="9" t="s">
        <v>22</v>
      </c>
      <c r="G243" s="4" cm="1">
        <f t="array" ref="G243">IF(MIN(ROW(ch_table[[Day]:[AAT session total (cum.)]]))+ROWS(ch_table[[Day]:[AAT session total (cum.)]])-1=ROW(),"",IF(ch_table[[#This Row],[Subject 1]]="House rose","", IF(INDEX(ch_table[[#All],[Time]],ROW()+1)="","",(IF(INDEX(ch_table[[#All],[Time]],ROW()+1)&lt;ch_table[[#This Row],[Time]],INDEX(ch_table[[#All],[Time]],ROW()+1)+1,INDEX(ch_table[[#All],[Time]],ROW()+1))-ch_table[[#This Row],[Time]]))))</f>
        <v>0</v>
      </c>
      <c r="H243" s="4" t="str">
        <f>IF(ch_table[[#This Row],[Subject 1]]&lt;&gt;"House rose", "",SUMIF(ch_table[Day], ch_table[[#This Row],[Day]], ch_table[Duration]))</f>
        <v/>
      </c>
      <c r="I243" s="40">
        <f>SUM(INDEX(ch_table[Duration],1):ch_table[[#This Row],[Duration]])</f>
        <v>7.2083333333333348</v>
      </c>
      <c r="J243" s="4" cm="1">
        <f t="array" ref="J2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3" s="4" t="str" cm="1">
        <f t="array" ref="K2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3" s="4" t="str">
        <f>IF(ch_table[[#This Row],[Subject 1]]&lt;&gt;"House rose", "",SUMIF(ch_table[Day], ch_table[[#This Row],[Day]], ch_table[AAT]))</f>
        <v/>
      </c>
      <c r="M243" s="39">
        <f>SUM(INDEX(ch_table[AAT],1):ch_table[[#This Row],[AAT]])</f>
        <v>0.50347222222222243</v>
      </c>
    </row>
    <row r="244" spans="1:13" x14ac:dyDescent="0.35">
      <c r="A244" s="2">
        <v>25</v>
      </c>
      <c r="B244" s="3">
        <v>45574</v>
      </c>
      <c r="C244" s="4">
        <v>0.6333333333333333</v>
      </c>
      <c r="D244" s="8" t="s">
        <v>86</v>
      </c>
      <c r="E244" s="9" t="s">
        <v>178</v>
      </c>
      <c r="F244" s="9" t="s">
        <v>125</v>
      </c>
      <c r="G244" s="4" cm="1">
        <f t="array" ref="G244">IF(MIN(ROW(ch_table[[Day]:[AAT session total (cum.)]]))+ROWS(ch_table[[Day]:[AAT session total (cum.)]])-1=ROW(),"",IF(ch_table[[#This Row],[Subject 1]]="House rose","", IF(INDEX(ch_table[[#All],[Time]],ROW()+1)="","",(IF(INDEX(ch_table[[#All],[Time]],ROW()+1)&lt;ch_table[[#This Row],[Time]],INDEX(ch_table[[#All],[Time]],ROW()+1)+1,INDEX(ch_table[[#All],[Time]],ROW()+1))-ch_table[[#This Row],[Time]]))))</f>
        <v>0.17013888888888895</v>
      </c>
      <c r="H244" s="4" t="str">
        <f>IF(ch_table[[#This Row],[Subject 1]]&lt;&gt;"House rose", "",SUMIF(ch_table[Day], ch_table[[#This Row],[Day]], ch_table[Duration]))</f>
        <v/>
      </c>
      <c r="I244" s="40">
        <f>SUM(INDEX(ch_table[Duration],1):ch_table[[#This Row],[Duration]])</f>
        <v>7.3784722222222241</v>
      </c>
      <c r="J244" s="4" cm="1">
        <f t="array" ref="J2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4" s="4" cm="1">
        <f t="array" ref="K2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1.1805555555555625E-2</v>
      </c>
      <c r="L244" s="4" t="str">
        <f>IF(ch_table[[#This Row],[Subject 1]]&lt;&gt;"House rose", "",SUMIF(ch_table[Day], ch_table[[#This Row],[Day]], ch_table[AAT]))</f>
        <v/>
      </c>
      <c r="M244" s="39">
        <f>SUM(INDEX(ch_table[AAT],1):ch_table[[#This Row],[AAT]])</f>
        <v>0.51527777777777806</v>
      </c>
    </row>
    <row r="245" spans="1:13" x14ac:dyDescent="0.35">
      <c r="A245" s="2">
        <v>25</v>
      </c>
      <c r="B245" s="3">
        <v>45574</v>
      </c>
      <c r="C245" s="4">
        <v>0.80347222222222225</v>
      </c>
      <c r="D245" s="8" t="s">
        <v>30</v>
      </c>
      <c r="E245" s="9" t="s">
        <v>180</v>
      </c>
      <c r="G245" s="4" cm="1">
        <f t="array" ref="G245">IF(MIN(ROW(ch_table[[Day]:[AAT session total (cum.)]]))+ROWS(ch_table[[Day]:[AAT session total (cum.)]])-1=ROW(),"",IF(ch_table[[#This Row],[Subject 1]]="House rose","", IF(INDEX(ch_table[[#All],[Time]],ROW()+1)="","",(IF(INDEX(ch_table[[#All],[Time]],ROW()+1)&lt;ch_table[[#This Row],[Time]],INDEX(ch_table[[#All],[Time]],ROW()+1)+1,INDEX(ch_table[[#All],[Time]],ROW()+1))-ch_table[[#This Row],[Time]]))))</f>
        <v>2.0138888888888817E-2</v>
      </c>
      <c r="H245" s="4" t="str">
        <f>IF(ch_table[[#This Row],[Subject 1]]&lt;&gt;"House rose", "",SUMIF(ch_table[Day], ch_table[[#This Row],[Day]], ch_table[Duration]))</f>
        <v/>
      </c>
      <c r="I245" s="40">
        <f>SUM(INDEX(ch_table[Duration],1):ch_table[[#This Row],[Duration]])</f>
        <v>7.398611111111113</v>
      </c>
      <c r="J245" s="4" cm="1">
        <f t="array" ref="J2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5" s="4" cm="1">
        <f t="array" ref="K2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2.0138888888888817E-2</v>
      </c>
      <c r="L245" s="4" t="str">
        <f>IF(ch_table[[#This Row],[Subject 1]]&lt;&gt;"House rose", "",SUMIF(ch_table[Day], ch_table[[#This Row],[Day]], ch_table[AAT]))</f>
        <v/>
      </c>
      <c r="M245" s="39">
        <f>SUM(INDEX(ch_table[AAT],1):ch_table[[#This Row],[AAT]])</f>
        <v>0.53541666666666687</v>
      </c>
    </row>
    <row r="246" spans="1:13" x14ac:dyDescent="0.35">
      <c r="A246" s="48">
        <v>25</v>
      </c>
      <c r="B246" s="49">
        <v>45574</v>
      </c>
      <c r="C246" s="45">
        <v>0.82361111111111107</v>
      </c>
      <c r="D246" s="44" t="s">
        <v>17</v>
      </c>
      <c r="E246" s="50"/>
      <c r="F246" s="50"/>
      <c r="G246" s="45" t="str" cm="1">
        <f t="array" ref="G246">IF(MIN(ROW(ch_table[[Day]:[AAT session total (cum.)]]))+ROWS(ch_table[[Day]:[AAT session total (cum.)]])-1=ROW(),"",IF(ch_table[[#This Row],[Subject 1]]="House rose","", IF(INDEX(ch_table[[#All],[Time]],ROW()+1)="","",(IF(INDEX(ch_table[[#All],[Time]],ROW()+1)&lt;ch_table[[#This Row],[Time]],INDEX(ch_table[[#All],[Time]],ROW()+1)+1,INDEX(ch_table[[#All],[Time]],ROW()+1))-ch_table[[#This Row],[Time]]))))</f>
        <v/>
      </c>
      <c r="H246" s="45">
        <f>IF(ch_table[[#This Row],[Subject 1]]&lt;&gt;"House rose", "",SUMIF(ch_table[Day], ch_table[[#This Row],[Day]], ch_table[Duration]))</f>
        <v>0.34444444444444439</v>
      </c>
      <c r="I246" s="46">
        <f>SUM(INDEX(ch_table[Duration],1):ch_table[[#This Row],[Duration]])</f>
        <v>7.398611111111113</v>
      </c>
      <c r="J246" s="45" cm="1">
        <f t="array" ref="J2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6" s="45" t="str" cm="1">
        <f t="array" ref="K2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6" s="45">
        <f>IF(ch_table[[#This Row],[Subject 1]]&lt;&gt;"House rose", "",SUMIF(ch_table[Day], ch_table[[#This Row],[Day]], ch_table[AAT]))</f>
        <v>3.1944444444444442E-2</v>
      </c>
      <c r="M246" s="47">
        <f>SUM(INDEX(ch_table[AAT],1):ch_table[[#This Row],[AAT]])</f>
        <v>0.53541666666666687</v>
      </c>
    </row>
    <row r="247" spans="1:13" x14ac:dyDescent="0.35">
      <c r="A247" s="2">
        <v>26</v>
      </c>
      <c r="B247" s="3">
        <v>45575</v>
      </c>
      <c r="C247" s="4">
        <v>0.39583333333333331</v>
      </c>
      <c r="D247" s="8" t="s">
        <v>18</v>
      </c>
      <c r="G247" s="4" cm="1">
        <f t="array" ref="G24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47" s="4" t="str">
        <f>IF(ch_table[[#This Row],[Subject 1]]&lt;&gt;"House rose", "",SUMIF(ch_table[Day], ch_table[[#This Row],[Day]], ch_table[Duration]))</f>
        <v/>
      </c>
      <c r="I247" s="40">
        <f>SUM(INDEX(ch_table[Duration],1):ch_table[[#This Row],[Duration]])</f>
        <v>7.4013888888888903</v>
      </c>
      <c r="J247" s="4" cm="1">
        <f t="array" ref="J2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7" s="4" t="str" cm="1">
        <f t="array" ref="K2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7" s="4" t="str">
        <f>IF(ch_table[[#This Row],[Subject 1]]&lt;&gt;"House rose", "",SUMIF(ch_table[Day], ch_table[[#This Row],[Day]], ch_table[AAT]))</f>
        <v/>
      </c>
      <c r="M247" s="39">
        <f>SUM(INDEX(ch_table[AAT],1):ch_table[[#This Row],[AAT]])</f>
        <v>0.53541666666666687</v>
      </c>
    </row>
    <row r="248" spans="1:13" x14ac:dyDescent="0.35">
      <c r="A248" s="2">
        <v>26</v>
      </c>
      <c r="B248" s="3">
        <v>45575</v>
      </c>
      <c r="C248" s="4">
        <v>0.39861111111111108</v>
      </c>
      <c r="D248" s="8" t="s">
        <v>58</v>
      </c>
      <c r="E248" s="9" t="s">
        <v>134</v>
      </c>
      <c r="G248" s="4" cm="1">
        <f t="array" ref="G248">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248" s="4" t="str">
        <f>IF(ch_table[[#This Row],[Subject 1]]&lt;&gt;"House rose", "",SUMIF(ch_table[Day], ch_table[[#This Row],[Day]], ch_table[Duration]))</f>
        <v/>
      </c>
      <c r="I248" s="40">
        <f>SUM(INDEX(ch_table[Duration],1):ch_table[[#This Row],[Duration]])</f>
        <v>7.4312500000000012</v>
      </c>
      <c r="J248" s="4" cm="1">
        <f t="array" ref="J2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8" s="4" t="str" cm="1">
        <f t="array" ref="K2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8" s="4" t="str">
        <f>IF(ch_table[[#This Row],[Subject 1]]&lt;&gt;"House rose", "",SUMIF(ch_table[Day], ch_table[[#This Row],[Day]], ch_table[AAT]))</f>
        <v/>
      </c>
      <c r="M248" s="39">
        <f>SUM(INDEX(ch_table[AAT],1):ch_table[[#This Row],[AAT]])</f>
        <v>0.53541666666666687</v>
      </c>
    </row>
    <row r="249" spans="1:13" x14ac:dyDescent="0.35">
      <c r="A249" s="2">
        <v>26</v>
      </c>
      <c r="B249" s="3">
        <v>45575</v>
      </c>
      <c r="C249" s="4">
        <v>0.4284722222222222</v>
      </c>
      <c r="D249" s="8" t="s">
        <v>60</v>
      </c>
      <c r="E249" s="9" t="s">
        <v>134</v>
      </c>
      <c r="G249" s="4" cm="1">
        <f t="array" ref="G249">IF(MIN(ROW(ch_table[[Day]:[AAT session total (cum.)]]))+ROWS(ch_table[[Day]:[AAT session total (cum.)]])-1=ROW(),"",IF(ch_table[[#This Row],[Subject 1]]="House rose","", IF(INDEX(ch_table[[#All],[Time]],ROW()+1)="","",(IF(INDEX(ch_table[[#All],[Time]],ROW()+1)&lt;ch_table[[#This Row],[Time]],INDEX(ch_table[[#All],[Time]],ROW()+1)+1,INDEX(ch_table[[#All],[Time]],ROW()+1))-ch_table[[#This Row],[Time]]))))</f>
        <v>1.5972222222222221E-2</v>
      </c>
      <c r="H249" s="4" t="str">
        <f>IF(ch_table[[#This Row],[Subject 1]]&lt;&gt;"House rose", "",SUMIF(ch_table[Day], ch_table[[#This Row],[Day]], ch_table[Duration]))</f>
        <v/>
      </c>
      <c r="I249" s="40">
        <f>SUM(INDEX(ch_table[Duration],1):ch_table[[#This Row],[Duration]])</f>
        <v>7.4472222222222237</v>
      </c>
      <c r="J249" s="4" cm="1">
        <f t="array" ref="J2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9" s="4" t="str" cm="1">
        <f t="array" ref="K2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9" s="4" t="str">
        <f>IF(ch_table[[#This Row],[Subject 1]]&lt;&gt;"House rose", "",SUMIF(ch_table[Day], ch_table[[#This Row],[Day]], ch_table[AAT]))</f>
        <v/>
      </c>
      <c r="M249" s="39">
        <f>SUM(INDEX(ch_table[AAT],1):ch_table[[#This Row],[AAT]])</f>
        <v>0.53541666666666687</v>
      </c>
    </row>
    <row r="250" spans="1:13" ht="29" x14ac:dyDescent="0.35">
      <c r="A250" s="2">
        <v>26</v>
      </c>
      <c r="B250" s="3">
        <v>45575</v>
      </c>
      <c r="C250" s="4">
        <v>0.44444444444444442</v>
      </c>
      <c r="D250" s="8" t="s">
        <v>32</v>
      </c>
      <c r="E250" s="9" t="s">
        <v>181</v>
      </c>
      <c r="G250" s="4" cm="1">
        <f t="array" ref="G250">IF(MIN(ROW(ch_table[[Day]:[AAT session total (cum.)]]))+ROWS(ch_table[[Day]:[AAT session total (cum.)]])-1=ROW(),"",IF(ch_table[[#This Row],[Subject 1]]="House rose","", IF(INDEX(ch_table[[#All],[Time]],ROW()+1)="","",(IF(INDEX(ch_table[[#All],[Time]],ROW()+1)&lt;ch_table[[#This Row],[Time]],INDEX(ch_table[[#All],[Time]],ROW()+1)+1,INDEX(ch_table[[#All],[Time]],ROW()+1))-ch_table[[#This Row],[Time]]))))</f>
        <v>2.1527777777777812E-2</v>
      </c>
      <c r="H250" s="4" t="str">
        <f>IF(ch_table[[#This Row],[Subject 1]]&lt;&gt;"House rose", "",SUMIF(ch_table[Day], ch_table[[#This Row],[Day]], ch_table[Duration]))</f>
        <v/>
      </c>
      <c r="I250" s="40">
        <f>SUM(INDEX(ch_table[Duration],1):ch_table[[#This Row],[Duration]])</f>
        <v>7.4687500000000018</v>
      </c>
      <c r="J250" s="4" cm="1">
        <f t="array" ref="J2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0" s="4" t="str" cm="1">
        <f t="array" ref="K2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0" s="4" t="str">
        <f>IF(ch_table[[#This Row],[Subject 1]]&lt;&gt;"House rose", "",SUMIF(ch_table[Day], ch_table[[#This Row],[Day]], ch_table[AAT]))</f>
        <v/>
      </c>
      <c r="M250" s="39">
        <f>SUM(INDEX(ch_table[AAT],1):ch_table[[#This Row],[AAT]])</f>
        <v>0.53541666666666687</v>
      </c>
    </row>
    <row r="251" spans="1:13" x14ac:dyDescent="0.35">
      <c r="A251" s="2">
        <v>26</v>
      </c>
      <c r="B251" s="3">
        <v>45575</v>
      </c>
      <c r="C251" s="4">
        <v>0.46597222222222223</v>
      </c>
      <c r="D251" s="8" t="s">
        <v>34</v>
      </c>
      <c r="E251" s="9" t="s">
        <v>35</v>
      </c>
      <c r="G251" s="4" cm="1">
        <f t="array" ref="G251">IF(MIN(ROW(ch_table[[Day]:[AAT session total (cum.)]]))+ROWS(ch_table[[Day]:[AAT session total (cum.)]])-1=ROW(),"",IF(ch_table[[#This Row],[Subject 1]]="House rose","", IF(INDEX(ch_table[[#All],[Time]],ROW()+1)="","",(IF(INDEX(ch_table[[#All],[Time]],ROW()+1)&lt;ch_table[[#This Row],[Time]],INDEX(ch_table[[#All],[Time]],ROW()+1)+1,INDEX(ch_table[[#All],[Time]],ROW()+1))-ch_table[[#This Row],[Time]]))))</f>
        <v>4.9999999999999933E-2</v>
      </c>
      <c r="H251" s="4" t="str">
        <f>IF(ch_table[[#This Row],[Subject 1]]&lt;&gt;"House rose", "",SUMIF(ch_table[Day], ch_table[[#This Row],[Day]], ch_table[Duration]))</f>
        <v/>
      </c>
      <c r="I251" s="40">
        <f>SUM(INDEX(ch_table[Duration],1):ch_table[[#This Row],[Duration]])</f>
        <v>7.5187500000000016</v>
      </c>
      <c r="J251" s="4" cm="1">
        <f t="array" ref="J2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1" s="4" t="str" cm="1">
        <f t="array" ref="K2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1" s="4" t="str">
        <f>IF(ch_table[[#This Row],[Subject 1]]&lt;&gt;"House rose", "",SUMIF(ch_table[Day], ch_table[[#This Row],[Day]], ch_table[AAT]))</f>
        <v/>
      </c>
      <c r="M251" s="39">
        <f>SUM(INDEX(ch_table[AAT],1):ch_table[[#This Row],[AAT]])</f>
        <v>0.53541666666666687</v>
      </c>
    </row>
    <row r="252" spans="1:13" x14ac:dyDescent="0.35">
      <c r="A252" s="2">
        <v>26</v>
      </c>
      <c r="B252" s="3">
        <v>45575</v>
      </c>
      <c r="C252" s="4">
        <v>0.51597222222222217</v>
      </c>
      <c r="D252" s="8" t="s">
        <v>71</v>
      </c>
      <c r="E252" t="s">
        <v>182</v>
      </c>
      <c r="G252" s="4" cm="1">
        <f t="array" ref="G252">IF(MIN(ROW(ch_table[[Day]:[AAT session total (cum.)]]))+ROWS(ch_table[[Day]:[AAT session total (cum.)]])-1=ROW(),"",IF(ch_table[[#This Row],[Subject 1]]="House rose","", IF(INDEX(ch_table[[#All],[Time]],ROW()+1)="","",(IF(INDEX(ch_table[[#All],[Time]],ROW()+1)&lt;ch_table[[#This Row],[Time]],INDEX(ch_table[[#All],[Time]],ROW()+1)+1,INDEX(ch_table[[#All],[Time]],ROW()+1))-ch_table[[#This Row],[Time]]))))</f>
        <v>0.17708333333333337</v>
      </c>
      <c r="H252" s="4" t="str">
        <f>IF(ch_table[[#This Row],[Subject 1]]&lt;&gt;"House rose", "",SUMIF(ch_table[Day], ch_table[[#This Row],[Day]], ch_table[Duration]))</f>
        <v/>
      </c>
      <c r="I252" s="40">
        <f>SUM(INDEX(ch_table[Duration],1):ch_table[[#This Row],[Duration]])</f>
        <v>7.6958333333333346</v>
      </c>
      <c r="J252" s="4" cm="1">
        <f t="array" ref="J2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2" s="4" t="str" cm="1">
        <f t="array" ref="K2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2" s="4" t="str">
        <f>IF(ch_table[[#This Row],[Subject 1]]&lt;&gt;"House rose", "",SUMIF(ch_table[Day], ch_table[[#This Row],[Day]], ch_table[AAT]))</f>
        <v/>
      </c>
      <c r="M252" s="39">
        <f>SUM(INDEX(ch_table[AAT],1):ch_table[[#This Row],[AAT]])</f>
        <v>0.53541666666666687</v>
      </c>
    </row>
    <row r="253" spans="1:13" x14ac:dyDescent="0.35">
      <c r="A253" s="2">
        <v>26</v>
      </c>
      <c r="B253" s="3">
        <v>45575</v>
      </c>
      <c r="C253" s="4">
        <v>0.69305555555555554</v>
      </c>
      <c r="D253" s="8" t="s">
        <v>30</v>
      </c>
      <c r="E253" s="9" t="s">
        <v>183</v>
      </c>
      <c r="G253" s="4" cm="1">
        <f t="array" ref="G253">IF(MIN(ROW(ch_table[[Day]:[AAT session total (cum.)]]))+ROWS(ch_table[[Day]:[AAT session total (cum.)]])-1=ROW(),"",IF(ch_table[[#This Row],[Subject 1]]="House rose","", IF(INDEX(ch_table[[#All],[Time]],ROW()+1)="","",(IF(INDEX(ch_table[[#All],[Time]],ROW()+1)&lt;ch_table[[#This Row],[Time]],INDEX(ch_table[[#All],[Time]],ROW()+1)+1,INDEX(ch_table[[#All],[Time]],ROW()+1))-ch_table[[#This Row],[Time]]))))</f>
        <v>1.5972222222222165E-2</v>
      </c>
      <c r="H253" s="4" t="str">
        <f>IF(ch_table[[#This Row],[Subject 1]]&lt;&gt;"House rose", "",SUMIF(ch_table[Day], ch_table[[#This Row],[Day]], ch_table[Duration]))</f>
        <v/>
      </c>
      <c r="I253" s="40">
        <f>SUM(INDEX(ch_table[Duration],1):ch_table[[#This Row],[Duration]])</f>
        <v>7.7118055555555571</v>
      </c>
      <c r="J253" s="4" cm="1">
        <f t="array" ref="J2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3" s="4" cm="1">
        <f t="array" ref="K2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6.9444444444433095E-4</v>
      </c>
      <c r="L253" s="4" t="str">
        <f>IF(ch_table[[#This Row],[Subject 1]]&lt;&gt;"House rose", "",SUMIF(ch_table[Day], ch_table[[#This Row],[Day]], ch_table[AAT]))</f>
        <v/>
      </c>
      <c r="M253" s="39">
        <f>SUM(INDEX(ch_table[AAT],1):ch_table[[#This Row],[AAT]])</f>
        <v>0.5361111111111112</v>
      </c>
    </row>
    <row r="254" spans="1:13" x14ac:dyDescent="0.35">
      <c r="A254" s="48">
        <v>26</v>
      </c>
      <c r="B254" s="49">
        <v>45575</v>
      </c>
      <c r="C254" s="45">
        <v>0.7090277777777777</v>
      </c>
      <c r="D254" s="44" t="s">
        <v>17</v>
      </c>
      <c r="E254" s="50"/>
      <c r="F254" s="50"/>
      <c r="G254" s="45" t="str" cm="1">
        <f t="array" ref="G254">IF(MIN(ROW(ch_table[[Day]:[AAT session total (cum.)]]))+ROWS(ch_table[[Day]:[AAT session total (cum.)]])-1=ROW(),"",IF(ch_table[[#This Row],[Subject 1]]="House rose","", IF(INDEX(ch_table[[#All],[Time]],ROW()+1)="","",(IF(INDEX(ch_table[[#All],[Time]],ROW()+1)&lt;ch_table[[#This Row],[Time]],INDEX(ch_table[[#All],[Time]],ROW()+1)+1,INDEX(ch_table[[#All],[Time]],ROW()+1))-ch_table[[#This Row],[Time]]))))</f>
        <v/>
      </c>
      <c r="H254" s="45">
        <f>IF(ch_table[[#This Row],[Subject 1]]&lt;&gt;"House rose", "",SUMIF(ch_table[Day], ch_table[[#This Row],[Day]], ch_table[Duration]))</f>
        <v>0.31319444444444439</v>
      </c>
      <c r="I254" s="46">
        <f>SUM(INDEX(ch_table[Duration],1):ch_table[[#This Row],[Duration]])</f>
        <v>7.7118055555555571</v>
      </c>
      <c r="J254" s="45" cm="1">
        <f t="array" ref="J2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4" s="45" t="str" cm="1">
        <f t="array" ref="K2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4" s="45">
        <f>IF(ch_table[[#This Row],[Subject 1]]&lt;&gt;"House rose", "",SUMIF(ch_table[Day], ch_table[[#This Row],[Day]], ch_table[AAT]))</f>
        <v>6.9444444444433095E-4</v>
      </c>
      <c r="M254" s="47">
        <f>SUM(INDEX(ch_table[AAT],1):ch_table[[#This Row],[AAT]])</f>
        <v>0.5361111111111112</v>
      </c>
    </row>
    <row r="255" spans="1:13" x14ac:dyDescent="0.35">
      <c r="A255" s="2">
        <v>27</v>
      </c>
      <c r="B255" s="3">
        <v>45579</v>
      </c>
      <c r="C255" s="4">
        <v>0.60416666666666663</v>
      </c>
      <c r="D255" s="8" t="s">
        <v>18</v>
      </c>
      <c r="G255" s="4" cm="1">
        <f t="array" ref="G255">IF(MIN(ROW(ch_table[[Day]:[AAT session total (cum.)]]))+ROWS(ch_table[[Day]:[AAT session total (cum.)]])-1=ROW(),"",IF(ch_table[[#This Row],[Subject 1]]="House rose","", IF(INDEX(ch_table[[#All],[Time]],ROW()+1)="","",(IF(INDEX(ch_table[[#All],[Time]],ROW()+1)&lt;ch_table[[#This Row],[Time]],INDEX(ch_table[[#All],[Time]],ROW()+1)+1,INDEX(ch_table[[#All],[Time]],ROW()+1))-ch_table[[#This Row],[Time]]))))</f>
        <v>3.4722222222223209E-3</v>
      </c>
      <c r="H255" s="4" t="str">
        <f>IF(ch_table[[#This Row],[Subject 1]]&lt;&gt;"House rose", "",SUMIF(ch_table[Day], ch_table[[#This Row],[Day]], ch_table[Duration]))</f>
        <v/>
      </c>
      <c r="I255" s="40">
        <f>SUM(INDEX(ch_table[Duration],1):ch_table[[#This Row],[Duration]])</f>
        <v>7.7152777777777795</v>
      </c>
      <c r="J255" s="4" cm="1">
        <f t="array" ref="J2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55" s="4" t="str" cm="1">
        <f t="array" ref="K2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5" s="4" t="str">
        <f>IF(ch_table[[#This Row],[Subject 1]]&lt;&gt;"House rose", "",SUMIF(ch_table[Day], ch_table[[#This Row],[Day]], ch_table[AAT]))</f>
        <v/>
      </c>
      <c r="M255" s="39">
        <f>SUM(INDEX(ch_table[AAT],1):ch_table[[#This Row],[AAT]])</f>
        <v>0.5361111111111112</v>
      </c>
    </row>
    <row r="256" spans="1:13" x14ac:dyDescent="0.35">
      <c r="A256" s="2">
        <v>27</v>
      </c>
      <c r="B256" s="3">
        <v>45579</v>
      </c>
      <c r="C256" s="4">
        <v>0.60763888888888895</v>
      </c>
      <c r="D256" s="8" t="s">
        <v>20</v>
      </c>
      <c r="E256" s="9" t="s">
        <v>184</v>
      </c>
      <c r="F256" s="9" t="s">
        <v>22</v>
      </c>
      <c r="G256" s="4" cm="1">
        <f t="array" ref="G256">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256" s="4" t="str">
        <f>IF(ch_table[[#This Row],[Subject 1]]&lt;&gt;"House rose", "",SUMIF(ch_table[Day], ch_table[[#This Row],[Day]], ch_table[Duration]))</f>
        <v/>
      </c>
      <c r="I256" s="40">
        <f>SUM(INDEX(ch_table[Duration],1):ch_table[[#This Row],[Duration]])</f>
        <v>7.7159722222222236</v>
      </c>
      <c r="J256" s="4" cm="1">
        <f t="array" ref="J2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56" s="4" t="str" cm="1">
        <f t="array" ref="K2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6" s="4" t="str">
        <f>IF(ch_table[[#This Row],[Subject 1]]&lt;&gt;"House rose", "",SUMIF(ch_table[Day], ch_table[[#This Row],[Day]], ch_table[AAT]))</f>
        <v/>
      </c>
      <c r="M256" s="39">
        <f>SUM(INDEX(ch_table[AAT],1):ch_table[[#This Row],[AAT]])</f>
        <v>0.5361111111111112</v>
      </c>
    </row>
    <row r="257" spans="1:13" x14ac:dyDescent="0.35">
      <c r="A257" s="2">
        <v>27</v>
      </c>
      <c r="B257" s="3">
        <v>45579</v>
      </c>
      <c r="C257" s="4">
        <v>0.60833333333333328</v>
      </c>
      <c r="D257" s="8" t="s">
        <v>58</v>
      </c>
      <c r="E257" s="9" t="s">
        <v>185</v>
      </c>
      <c r="G257" s="4" cm="1">
        <f t="array" ref="G257">IF(MIN(ROW(ch_table[[Day]:[AAT session total (cum.)]]))+ROWS(ch_table[[Day]:[AAT session total (cum.)]])-1=ROW(),"",IF(ch_table[[#This Row],[Subject 1]]="House rose","", IF(INDEX(ch_table[[#All],[Time]],ROW()+1)="","",(IF(INDEX(ch_table[[#All],[Time]],ROW()+1)&lt;ch_table[[#This Row],[Time]],INDEX(ch_table[[#All],[Time]],ROW()+1)+1,INDEX(ch_table[[#All],[Time]],ROW()+1))-ch_table[[#This Row],[Time]]))))</f>
        <v>3.2638888888888884E-2</v>
      </c>
      <c r="H257" s="4" t="str">
        <f>IF(ch_table[[#This Row],[Subject 1]]&lt;&gt;"House rose", "",SUMIF(ch_table[Day], ch_table[[#This Row],[Day]], ch_table[Duration]))</f>
        <v/>
      </c>
      <c r="I257" s="40">
        <f>SUM(INDEX(ch_table[Duration],1):ch_table[[#This Row],[Duration]])</f>
        <v>7.7486111111111127</v>
      </c>
      <c r="J257" s="4" cm="1">
        <f t="array" ref="J2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57" s="4" t="str" cm="1">
        <f t="array" ref="K2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7" s="4" t="str">
        <f>IF(ch_table[[#This Row],[Subject 1]]&lt;&gt;"House rose", "",SUMIF(ch_table[Day], ch_table[[#This Row],[Day]], ch_table[AAT]))</f>
        <v/>
      </c>
      <c r="M257" s="39">
        <f>SUM(INDEX(ch_table[AAT],1):ch_table[[#This Row],[AAT]])</f>
        <v>0.5361111111111112</v>
      </c>
    </row>
    <row r="258" spans="1:13" x14ac:dyDescent="0.35">
      <c r="A258" s="2">
        <v>27</v>
      </c>
      <c r="B258" s="3">
        <v>45579</v>
      </c>
      <c r="C258" s="4">
        <v>0.64097222222222217</v>
      </c>
      <c r="D258" s="8" t="s">
        <v>60</v>
      </c>
      <c r="E258" s="9" t="s">
        <v>185</v>
      </c>
      <c r="G258" s="4" cm="1">
        <f t="array" ref="G258">IF(MIN(ROW(ch_table[[Day]:[AAT session total (cum.)]]))+ROWS(ch_table[[Day]:[AAT session total (cum.)]])-1=ROW(),"",IF(ch_table[[#This Row],[Subject 1]]="House rose","", IF(INDEX(ch_table[[#All],[Time]],ROW()+1)="","",(IF(INDEX(ch_table[[#All],[Time]],ROW()+1)&lt;ch_table[[#This Row],[Time]],INDEX(ch_table[[#All],[Time]],ROW()+1)+1,INDEX(ch_table[[#All],[Time]],ROW()+1))-ch_table[[#This Row],[Time]]))))</f>
        <v>1.0416666666666741E-2</v>
      </c>
      <c r="H258" s="4" t="str">
        <f>IF(ch_table[[#This Row],[Subject 1]]&lt;&gt;"House rose", "",SUMIF(ch_table[Day], ch_table[[#This Row],[Day]], ch_table[Duration]))</f>
        <v/>
      </c>
      <c r="I258" s="40">
        <f>SUM(INDEX(ch_table[Duration],1):ch_table[[#This Row],[Duration]])</f>
        <v>7.7590277777777796</v>
      </c>
      <c r="J258" s="4" cm="1">
        <f t="array" ref="J2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58" s="4" t="str" cm="1">
        <f t="array" ref="K2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8" s="4" t="str">
        <f>IF(ch_table[[#This Row],[Subject 1]]&lt;&gt;"House rose", "",SUMIF(ch_table[Day], ch_table[[#This Row],[Day]], ch_table[AAT]))</f>
        <v/>
      </c>
      <c r="M258" s="39">
        <f>SUM(INDEX(ch_table[AAT],1):ch_table[[#This Row],[AAT]])</f>
        <v>0.5361111111111112</v>
      </c>
    </row>
    <row r="259" spans="1:13" x14ac:dyDescent="0.35">
      <c r="A259" s="2">
        <v>27</v>
      </c>
      <c r="B259" s="3">
        <v>45579</v>
      </c>
      <c r="C259" s="4">
        <v>0.65138888888888891</v>
      </c>
      <c r="D259" s="8" t="s">
        <v>39</v>
      </c>
      <c r="E259" s="9" t="s">
        <v>186</v>
      </c>
      <c r="G259" s="4" cm="1">
        <f t="array" ref="G259">IF(MIN(ROW(ch_table[[Day]:[AAT session total (cum.)]]))+ROWS(ch_table[[Day]:[AAT session total (cum.)]])-1=ROW(),"",IF(ch_table[[#This Row],[Subject 1]]="House rose","", IF(INDEX(ch_table[[#All],[Time]],ROW()+1)="","",(IF(INDEX(ch_table[[#All],[Time]],ROW()+1)&lt;ch_table[[#This Row],[Time]],INDEX(ch_table[[#All],[Time]],ROW()+1)+1,INDEX(ch_table[[#All],[Time]],ROW()+1))-ch_table[[#This Row],[Time]]))))</f>
        <v>2.2916666666666696E-2</v>
      </c>
      <c r="H259" s="4" t="str">
        <f>IF(ch_table[[#This Row],[Subject 1]]&lt;&gt;"House rose", "",SUMIF(ch_table[Day], ch_table[[#This Row],[Day]], ch_table[Duration]))</f>
        <v/>
      </c>
      <c r="I259" s="40">
        <f>SUM(INDEX(ch_table[Duration],1):ch_table[[#This Row],[Duration]])</f>
        <v>7.7819444444444468</v>
      </c>
      <c r="J259" s="4" cm="1">
        <f t="array" ref="J2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59" s="4" t="str" cm="1">
        <f t="array" ref="K2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9" s="4" t="str">
        <f>IF(ch_table[[#This Row],[Subject 1]]&lt;&gt;"House rose", "",SUMIF(ch_table[Day], ch_table[[#This Row],[Day]], ch_table[AAT]))</f>
        <v/>
      </c>
      <c r="M259" s="39">
        <f>SUM(INDEX(ch_table[AAT],1):ch_table[[#This Row],[AAT]])</f>
        <v>0.5361111111111112</v>
      </c>
    </row>
    <row r="260" spans="1:13" ht="43.5" x14ac:dyDescent="0.35">
      <c r="A260" s="2">
        <v>27</v>
      </c>
      <c r="B260" s="3">
        <v>45579</v>
      </c>
      <c r="C260" s="4">
        <v>0.6743055555555556</v>
      </c>
      <c r="D260" s="8" t="s">
        <v>32</v>
      </c>
      <c r="E260" s="9" t="s">
        <v>187</v>
      </c>
      <c r="G260" s="4" cm="1">
        <f t="array" ref="G260">IF(MIN(ROW(ch_table[[Day]:[AAT session total (cum.)]]))+ROWS(ch_table[[Day]:[AAT session total (cum.)]])-1=ROW(),"",IF(ch_table[[#This Row],[Subject 1]]="House rose","", IF(INDEX(ch_table[[#All],[Time]],ROW()+1)="","",(IF(INDEX(ch_table[[#All],[Time]],ROW()+1)&lt;ch_table[[#This Row],[Time]],INDEX(ch_table[[#All],[Time]],ROW()+1)+1,INDEX(ch_table[[#All],[Time]],ROW()+1))-ch_table[[#This Row],[Time]]))))</f>
        <v>2.3611111111111027E-2</v>
      </c>
      <c r="H260" s="4" t="str">
        <f>IF(ch_table[[#This Row],[Subject 1]]&lt;&gt;"House rose", "",SUMIF(ch_table[Day], ch_table[[#This Row],[Day]], ch_table[Duration]))</f>
        <v/>
      </c>
      <c r="I260" s="40">
        <f>SUM(INDEX(ch_table[Duration],1):ch_table[[#This Row],[Duration]])</f>
        <v>7.805555555555558</v>
      </c>
      <c r="J260" s="4" cm="1">
        <f t="array" ref="J2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60" s="4" t="str" cm="1">
        <f t="array" ref="K2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0" s="4" t="str">
        <f>IF(ch_table[[#This Row],[Subject 1]]&lt;&gt;"House rose", "",SUMIF(ch_table[Day], ch_table[[#This Row],[Day]], ch_table[AAT]))</f>
        <v/>
      </c>
      <c r="M260" s="39">
        <f>SUM(INDEX(ch_table[AAT],1):ch_table[[#This Row],[AAT]])</f>
        <v>0.5361111111111112</v>
      </c>
    </row>
    <row r="261" spans="1:13" ht="43.5" x14ac:dyDescent="0.35">
      <c r="A261" s="2">
        <v>27</v>
      </c>
      <c r="B261" s="3">
        <v>45579</v>
      </c>
      <c r="C261" s="4">
        <v>0.69791666666666663</v>
      </c>
      <c r="D261" s="8" t="s">
        <v>32</v>
      </c>
      <c r="E261" s="9" t="s">
        <v>188</v>
      </c>
      <c r="G261" s="4" cm="1">
        <f t="array" ref="G261">IF(MIN(ROW(ch_table[[Day]:[AAT session total (cum.)]]))+ROWS(ch_table[[Day]:[AAT session total (cum.)]])-1=ROW(),"",IF(ch_table[[#This Row],[Subject 1]]="House rose","", IF(INDEX(ch_table[[#All],[Time]],ROW()+1)="","",(IF(INDEX(ch_table[[#All],[Time]],ROW()+1)&lt;ch_table[[#This Row],[Time]],INDEX(ch_table[[#All],[Time]],ROW()+1)+1,INDEX(ch_table[[#All],[Time]],ROW()+1))-ch_table[[#This Row],[Time]]))))</f>
        <v>2.2916666666666696E-2</v>
      </c>
      <c r="H261" s="4" t="str">
        <f>IF(ch_table[[#This Row],[Subject 1]]&lt;&gt;"House rose", "",SUMIF(ch_table[Day], ch_table[[#This Row],[Day]], ch_table[Duration]))</f>
        <v/>
      </c>
      <c r="I261" s="40">
        <f>SUM(INDEX(ch_table[Duration],1):ch_table[[#This Row],[Duration]])</f>
        <v>7.8284722222222243</v>
      </c>
      <c r="J261" s="4" cm="1">
        <f t="array" ref="J2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61" s="4" t="str" cm="1">
        <f t="array" ref="K2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1" s="4" t="str">
        <f>IF(ch_table[[#This Row],[Subject 1]]&lt;&gt;"House rose", "",SUMIF(ch_table[Day], ch_table[[#This Row],[Day]], ch_table[AAT]))</f>
        <v/>
      </c>
      <c r="M261" s="39">
        <f>SUM(INDEX(ch_table[AAT],1):ch_table[[#This Row],[AAT]])</f>
        <v>0.5361111111111112</v>
      </c>
    </row>
    <row r="262" spans="1:13" ht="29" x14ac:dyDescent="0.35">
      <c r="A262" s="2">
        <v>27</v>
      </c>
      <c r="B262" s="3">
        <v>45579</v>
      </c>
      <c r="C262" s="4">
        <v>0.72083333333333333</v>
      </c>
      <c r="D262" s="8" t="s">
        <v>36</v>
      </c>
      <c r="E262" s="9" t="s">
        <v>189</v>
      </c>
      <c r="G262" s="4" cm="1">
        <f t="array" ref="G262">IF(MIN(ROW(ch_table[[Day]:[AAT session total (cum.)]]))+ROWS(ch_table[[Day]:[AAT session total (cum.)]])-1=ROW(),"",IF(ch_table[[#This Row],[Subject 1]]="House rose","", IF(INDEX(ch_table[[#All],[Time]],ROW()+1)="","",(IF(INDEX(ch_table[[#All],[Time]],ROW()+1)&lt;ch_table[[#This Row],[Time]],INDEX(ch_table[[#All],[Time]],ROW()+1)+1,INDEX(ch_table[[#All],[Time]],ROW()+1))-ch_table[[#This Row],[Time]]))))</f>
        <v>2.7083333333333348E-2</v>
      </c>
      <c r="H262" s="4" t="str">
        <f>IF(ch_table[[#This Row],[Subject 1]]&lt;&gt;"House rose", "",SUMIF(ch_table[Day], ch_table[[#This Row],[Day]], ch_table[Duration]))</f>
        <v/>
      </c>
      <c r="I262" s="40">
        <f>SUM(INDEX(ch_table[Duration],1):ch_table[[#This Row],[Duration]])</f>
        <v>7.8555555555555578</v>
      </c>
      <c r="J262" s="4" cm="1">
        <f t="array" ref="J2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62" s="4" t="str" cm="1">
        <f t="array" ref="K2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2" s="4" t="str">
        <f>IF(ch_table[[#This Row],[Subject 1]]&lt;&gt;"House rose", "",SUMIF(ch_table[Day], ch_table[[#This Row],[Day]], ch_table[AAT]))</f>
        <v/>
      </c>
      <c r="M262" s="39">
        <f>SUM(INDEX(ch_table[AAT],1):ch_table[[#This Row],[AAT]])</f>
        <v>0.5361111111111112</v>
      </c>
    </row>
    <row r="263" spans="1:13" x14ac:dyDescent="0.35">
      <c r="A263" s="2">
        <v>27</v>
      </c>
      <c r="B263" s="3">
        <v>45579</v>
      </c>
      <c r="C263" s="4">
        <v>0.74791666666666667</v>
      </c>
      <c r="D263" s="8" t="s">
        <v>86</v>
      </c>
      <c r="E263" t="s">
        <v>190</v>
      </c>
      <c r="F263" s="9" t="s">
        <v>191</v>
      </c>
      <c r="G263" s="4" cm="1">
        <f t="array" ref="G263">IF(MIN(ROW(ch_table[[Day]:[AAT session total (cum.)]]))+ROWS(ch_table[[Day]:[AAT session total (cum.)]])-1=ROW(),"",IF(ch_table[[#This Row],[Subject 1]]="House rose","", IF(INDEX(ch_table[[#All],[Time]],ROW()+1)="","",(IF(INDEX(ch_table[[#All],[Time]],ROW()+1)&lt;ch_table[[#This Row],[Time]],INDEX(ch_table[[#All],[Time]],ROW()+1)+1,INDEX(ch_table[[#All],[Time]],ROW()+1))-ch_table[[#This Row],[Time]]))))</f>
        <v>0.11388888888888893</v>
      </c>
      <c r="H263" s="4" t="str">
        <f>IF(ch_table[[#This Row],[Subject 1]]&lt;&gt;"House rose", "",SUMIF(ch_table[Day], ch_table[[#This Row],[Day]], ch_table[Duration]))</f>
        <v/>
      </c>
      <c r="I263" s="40">
        <f>SUM(INDEX(ch_table[Duration],1):ch_table[[#This Row],[Duration]])</f>
        <v>7.9694444444444468</v>
      </c>
      <c r="J263" s="4" cm="1">
        <f t="array" ref="J2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63" s="4" t="str" cm="1">
        <f t="array" ref="K2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3" s="4" t="str">
        <f>IF(ch_table[[#This Row],[Subject 1]]&lt;&gt;"House rose", "",SUMIF(ch_table[Day], ch_table[[#This Row],[Day]], ch_table[AAT]))</f>
        <v/>
      </c>
      <c r="M263" s="39">
        <f>SUM(INDEX(ch_table[AAT],1):ch_table[[#This Row],[AAT]])</f>
        <v>0.5361111111111112</v>
      </c>
    </row>
    <row r="264" spans="1:13" x14ac:dyDescent="0.35">
      <c r="A264" s="2">
        <v>27</v>
      </c>
      <c r="B264" s="3">
        <v>45579</v>
      </c>
      <c r="C264" s="4">
        <v>0.8618055555555556</v>
      </c>
      <c r="D264" s="8" t="s">
        <v>23</v>
      </c>
      <c r="E264" s="9" t="s">
        <v>192</v>
      </c>
      <c r="G264" s="4" cm="1">
        <f t="array" ref="G264">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264" s="4" t="str">
        <f>IF(ch_table[[#This Row],[Subject 1]]&lt;&gt;"House rose", "",SUMIF(ch_table[Day], ch_table[[#This Row],[Day]], ch_table[Duration]))</f>
        <v/>
      </c>
      <c r="I264" s="40">
        <f>SUM(INDEX(ch_table[Duration],1):ch_table[[#This Row],[Duration]])</f>
        <v>7.9701388888888909</v>
      </c>
      <c r="J264" s="4" cm="1">
        <f t="array" ref="J2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64" s="4" t="str" cm="1">
        <f t="array" ref="K2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4" s="4" t="str">
        <f>IF(ch_table[[#This Row],[Subject 1]]&lt;&gt;"House rose", "",SUMIF(ch_table[Day], ch_table[[#This Row],[Day]], ch_table[AAT]))</f>
        <v/>
      </c>
      <c r="M264" s="39">
        <f>SUM(INDEX(ch_table[AAT],1):ch_table[[#This Row],[AAT]])</f>
        <v>0.5361111111111112</v>
      </c>
    </row>
    <row r="265" spans="1:13" x14ac:dyDescent="0.35">
      <c r="A265" s="2">
        <v>27</v>
      </c>
      <c r="B265" s="3">
        <v>45579</v>
      </c>
      <c r="C265" s="4">
        <v>0.86249999999999993</v>
      </c>
      <c r="D265" s="8" t="s">
        <v>30</v>
      </c>
      <c r="E265" s="9" t="s">
        <v>193</v>
      </c>
      <c r="G265" s="4" cm="1">
        <f t="array" ref="G265">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265" s="4" t="str">
        <f>IF(ch_table[[#This Row],[Subject 1]]&lt;&gt;"House rose", "",SUMIF(ch_table[Day], ch_table[[#This Row],[Day]], ch_table[Duration]))</f>
        <v/>
      </c>
      <c r="I265" s="40">
        <f>SUM(INDEX(ch_table[Duration],1):ch_table[[#This Row],[Duration]])</f>
        <v>7.9902777777777798</v>
      </c>
      <c r="J265" s="4" cm="1">
        <f t="array" ref="J2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65" s="4" t="str" cm="1">
        <f t="array" ref="K2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5" s="4" t="str">
        <f>IF(ch_table[[#This Row],[Subject 1]]&lt;&gt;"House rose", "",SUMIF(ch_table[Day], ch_table[[#This Row],[Day]], ch_table[AAT]))</f>
        <v/>
      </c>
      <c r="M265" s="39">
        <f>SUM(INDEX(ch_table[AAT],1):ch_table[[#This Row],[AAT]])</f>
        <v>0.5361111111111112</v>
      </c>
    </row>
    <row r="266" spans="1:13" x14ac:dyDescent="0.35">
      <c r="A266" s="48">
        <v>27</v>
      </c>
      <c r="B266" s="49">
        <v>45579</v>
      </c>
      <c r="C266" s="45">
        <v>0.88263888888888886</v>
      </c>
      <c r="D266" s="44" t="s">
        <v>17</v>
      </c>
      <c r="E266" s="50"/>
      <c r="F266" s="50"/>
      <c r="G266" s="45" t="str" cm="1">
        <f t="array" ref="G266">IF(MIN(ROW(ch_table[[Day]:[AAT session total (cum.)]]))+ROWS(ch_table[[Day]:[AAT session total (cum.)]])-1=ROW(),"",IF(ch_table[[#This Row],[Subject 1]]="House rose","", IF(INDEX(ch_table[[#All],[Time]],ROW()+1)="","",(IF(INDEX(ch_table[[#All],[Time]],ROW()+1)&lt;ch_table[[#This Row],[Time]],INDEX(ch_table[[#All],[Time]],ROW()+1)+1,INDEX(ch_table[[#All],[Time]],ROW()+1))-ch_table[[#This Row],[Time]]))))</f>
        <v/>
      </c>
      <c r="H266" s="45">
        <f>IF(ch_table[[#This Row],[Subject 1]]&lt;&gt;"House rose", "",SUMIF(ch_table[Day], ch_table[[#This Row],[Day]], ch_table[Duration]))</f>
        <v>0.27847222222222223</v>
      </c>
      <c r="I266" s="46">
        <f>SUM(INDEX(ch_table[Duration],1):ch_table[[#This Row],[Duration]])</f>
        <v>7.9902777777777798</v>
      </c>
      <c r="J266" s="45" cm="1">
        <f t="array" ref="J2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66" s="45" t="str" cm="1">
        <f t="array" ref="K2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6" s="45">
        <f>IF(ch_table[[#This Row],[Subject 1]]&lt;&gt;"House rose", "",SUMIF(ch_table[Day], ch_table[[#This Row],[Day]], ch_table[AAT]))</f>
        <v>0</v>
      </c>
      <c r="M266" s="47">
        <f>SUM(INDEX(ch_table[AAT],1):ch_table[[#This Row],[AAT]])</f>
        <v>0.5361111111111112</v>
      </c>
    </row>
    <row r="267" spans="1:13" x14ac:dyDescent="0.35">
      <c r="A267" s="2">
        <v>28</v>
      </c>
      <c r="B267" s="3">
        <v>45580</v>
      </c>
      <c r="C267" s="4">
        <v>0.47916666666666669</v>
      </c>
      <c r="D267" s="8" t="s">
        <v>18</v>
      </c>
      <c r="G267" s="4" cm="1">
        <f t="array" ref="G26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67" s="4" t="str">
        <f>IF(ch_table[[#This Row],[Subject 1]]&lt;&gt;"House rose", "",SUMIF(ch_table[Day], ch_table[[#This Row],[Day]], ch_table[Duration]))</f>
        <v/>
      </c>
      <c r="I267" s="40">
        <f>SUM(INDEX(ch_table[Duration],1):ch_table[[#This Row],[Duration]])</f>
        <v>7.9930555555555571</v>
      </c>
      <c r="J267" s="4" cm="1">
        <f t="array" ref="J2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7" s="4" t="str" cm="1">
        <f t="array" ref="K2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7" s="4" t="str">
        <f>IF(ch_table[[#This Row],[Subject 1]]&lt;&gt;"House rose", "",SUMIF(ch_table[Day], ch_table[[#This Row],[Day]], ch_table[AAT]))</f>
        <v/>
      </c>
      <c r="M267" s="39">
        <f>SUM(INDEX(ch_table[AAT],1):ch_table[[#This Row],[AAT]])</f>
        <v>0.5361111111111112</v>
      </c>
    </row>
    <row r="268" spans="1:13" x14ac:dyDescent="0.35">
      <c r="A268" s="2">
        <v>28</v>
      </c>
      <c r="B268" s="3">
        <v>45580</v>
      </c>
      <c r="C268" s="4">
        <v>0.48194444444444445</v>
      </c>
      <c r="D268" s="8" t="s">
        <v>58</v>
      </c>
      <c r="E268" s="9" t="s">
        <v>59</v>
      </c>
      <c r="G268" s="4" cm="1">
        <f t="array" ref="G268">IF(MIN(ROW(ch_table[[Day]:[AAT session total (cum.)]]))+ROWS(ch_table[[Day]:[AAT session total (cum.)]])-1=ROW(),"",IF(ch_table[[#This Row],[Subject 1]]="House rose","", IF(INDEX(ch_table[[#All],[Time]],ROW()+1)="","",(IF(INDEX(ch_table[[#All],[Time]],ROW()+1)&lt;ch_table[[#This Row],[Time]],INDEX(ch_table[[#All],[Time]],ROW()+1)+1,INDEX(ch_table[[#All],[Time]],ROW()+1))-ch_table[[#This Row],[Time]]))))</f>
        <v>3.680555555555548E-2</v>
      </c>
      <c r="H268" s="4" t="str">
        <f>IF(ch_table[[#This Row],[Subject 1]]&lt;&gt;"House rose", "",SUMIF(ch_table[Day], ch_table[[#This Row],[Day]], ch_table[Duration]))</f>
        <v/>
      </c>
      <c r="I268" s="40">
        <f>SUM(INDEX(ch_table[Duration],1):ch_table[[#This Row],[Duration]])</f>
        <v>8.0298611111111118</v>
      </c>
      <c r="J268" s="4" cm="1">
        <f t="array" ref="J2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8" s="4" t="str" cm="1">
        <f t="array" ref="K2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8" s="4" t="str">
        <f>IF(ch_table[[#This Row],[Subject 1]]&lt;&gt;"House rose", "",SUMIF(ch_table[Day], ch_table[[#This Row],[Day]], ch_table[AAT]))</f>
        <v/>
      </c>
      <c r="M268" s="39">
        <f>SUM(INDEX(ch_table[AAT],1):ch_table[[#This Row],[AAT]])</f>
        <v>0.5361111111111112</v>
      </c>
    </row>
    <row r="269" spans="1:13" x14ac:dyDescent="0.35">
      <c r="A269" s="2">
        <v>28</v>
      </c>
      <c r="B269" s="3">
        <v>45580</v>
      </c>
      <c r="C269" s="4">
        <v>0.51874999999999993</v>
      </c>
      <c r="D269" s="8" t="s">
        <v>60</v>
      </c>
      <c r="E269" s="9" t="s">
        <v>59</v>
      </c>
      <c r="G269" s="4" cm="1">
        <f t="array" ref="G269">IF(MIN(ROW(ch_table[[Day]:[AAT session total (cum.)]]))+ROWS(ch_table[[Day]:[AAT session total (cum.)]])-1=ROW(),"",IF(ch_table[[#This Row],[Subject 1]]="House rose","", IF(INDEX(ch_table[[#All],[Time]],ROW()+1)="","",(IF(INDEX(ch_table[[#All],[Time]],ROW()+1)&lt;ch_table[[#This Row],[Time]],INDEX(ch_table[[#All],[Time]],ROW()+1)+1,INDEX(ch_table[[#All],[Time]],ROW()+1))-ch_table[[#This Row],[Time]]))))</f>
        <v>9.0277777777778567E-3</v>
      </c>
      <c r="H269" s="4" t="str">
        <f>IF(ch_table[[#This Row],[Subject 1]]&lt;&gt;"House rose", "",SUMIF(ch_table[Day], ch_table[[#This Row],[Day]], ch_table[Duration]))</f>
        <v/>
      </c>
      <c r="I269" s="40">
        <f>SUM(INDEX(ch_table[Duration],1):ch_table[[#This Row],[Duration]])</f>
        <v>8.0388888888888896</v>
      </c>
      <c r="J269" s="4" cm="1">
        <f t="array" ref="J2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9" s="4" t="str" cm="1">
        <f t="array" ref="K2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9" s="4" t="str">
        <f>IF(ch_table[[#This Row],[Subject 1]]&lt;&gt;"House rose", "",SUMIF(ch_table[Day], ch_table[[#This Row],[Day]], ch_table[AAT]))</f>
        <v/>
      </c>
      <c r="M269" s="39">
        <f>SUM(INDEX(ch_table[AAT],1):ch_table[[#This Row],[AAT]])</f>
        <v>0.5361111111111112</v>
      </c>
    </row>
    <row r="270" spans="1:13" ht="29" x14ac:dyDescent="0.35">
      <c r="A270" s="2">
        <v>28</v>
      </c>
      <c r="B270" s="3">
        <v>45580</v>
      </c>
      <c r="C270" s="4">
        <v>0.52777777777777779</v>
      </c>
      <c r="D270" s="8" t="s">
        <v>32</v>
      </c>
      <c r="E270" s="9" t="s">
        <v>194</v>
      </c>
      <c r="G270" s="4" cm="1">
        <f t="array" ref="G270">IF(MIN(ROW(ch_table[[Day]:[AAT session total (cum.)]]))+ROWS(ch_table[[Day]:[AAT session total (cum.)]])-1=ROW(),"",IF(ch_table[[#This Row],[Subject 1]]="House rose","", IF(INDEX(ch_table[[#All],[Time]],ROW()+1)="","",(IF(INDEX(ch_table[[#All],[Time]],ROW()+1)&lt;ch_table[[#This Row],[Time]],INDEX(ch_table[[#All],[Time]],ROW()+1)+1,INDEX(ch_table[[#All],[Time]],ROW()+1))-ch_table[[#This Row],[Time]]))))</f>
        <v>4.7916666666666607E-2</v>
      </c>
      <c r="H270" s="4" t="str">
        <f>IF(ch_table[[#This Row],[Subject 1]]&lt;&gt;"House rose", "",SUMIF(ch_table[Day], ch_table[[#This Row],[Day]], ch_table[Duration]))</f>
        <v/>
      </c>
      <c r="I270" s="40">
        <f>SUM(INDEX(ch_table[Duration],1):ch_table[[#This Row],[Duration]])</f>
        <v>8.0868055555555571</v>
      </c>
      <c r="J270" s="4" cm="1">
        <f t="array" ref="J2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0" s="4" t="str" cm="1">
        <f t="array" ref="K2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0" s="4" t="str">
        <f>IF(ch_table[[#This Row],[Subject 1]]&lt;&gt;"House rose", "",SUMIF(ch_table[Day], ch_table[[#This Row],[Day]], ch_table[AAT]))</f>
        <v/>
      </c>
      <c r="M270" s="39">
        <f>SUM(INDEX(ch_table[AAT],1):ch_table[[#This Row],[AAT]])</f>
        <v>0.5361111111111112</v>
      </c>
    </row>
    <row r="271" spans="1:13" x14ac:dyDescent="0.35">
      <c r="A271" s="2">
        <v>28</v>
      </c>
      <c r="B271" s="3">
        <v>45580</v>
      </c>
      <c r="C271" s="4">
        <v>0.5756944444444444</v>
      </c>
      <c r="D271" s="8" t="s">
        <v>86</v>
      </c>
      <c r="E271" t="s">
        <v>195</v>
      </c>
      <c r="F271" s="9" t="s">
        <v>53</v>
      </c>
      <c r="G271" s="4" cm="1">
        <f t="array" ref="G271">IF(MIN(ROW(ch_table[[Day]:[AAT session total (cum.)]]))+ROWS(ch_table[[Day]:[AAT session total (cum.)]])-1=ROW(),"",IF(ch_table[[#This Row],[Subject 1]]="House rose","", IF(INDEX(ch_table[[#All],[Time]],ROW()+1)="","",(IF(INDEX(ch_table[[#All],[Time]],ROW()+1)&lt;ch_table[[#This Row],[Time]],INDEX(ch_table[[#All],[Time]],ROW()+1)+1,INDEX(ch_table[[#All],[Time]],ROW()+1))-ch_table[[#This Row],[Time]]))))</f>
        <v>0.22638888888888897</v>
      </c>
      <c r="H271" s="4" t="str">
        <f>IF(ch_table[[#This Row],[Subject 1]]&lt;&gt;"House rose", "",SUMIF(ch_table[Day], ch_table[[#This Row],[Day]], ch_table[Duration]))</f>
        <v/>
      </c>
      <c r="I271" s="40">
        <f>SUM(INDEX(ch_table[Duration],1):ch_table[[#This Row],[Duration]])</f>
        <v>8.3131944444444468</v>
      </c>
      <c r="J271" s="4" cm="1">
        <f t="array" ref="J2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1" s="4" cm="1">
        <f t="array" ref="K2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1.0416666666666741E-2</v>
      </c>
      <c r="L271" s="4" t="str">
        <f>IF(ch_table[[#This Row],[Subject 1]]&lt;&gt;"House rose", "",SUMIF(ch_table[Day], ch_table[[#This Row],[Day]], ch_table[AAT]))</f>
        <v/>
      </c>
      <c r="M271" s="39">
        <f>SUM(INDEX(ch_table[AAT],1):ch_table[[#This Row],[AAT]])</f>
        <v>0.54652777777777795</v>
      </c>
    </row>
    <row r="272" spans="1:13" x14ac:dyDescent="0.35">
      <c r="A272" s="2">
        <v>28</v>
      </c>
      <c r="B272" s="3">
        <v>45580</v>
      </c>
      <c r="C272" s="4">
        <v>0.80208333333333337</v>
      </c>
      <c r="D272" s="8" t="s">
        <v>30</v>
      </c>
      <c r="E272" s="9" t="s">
        <v>196</v>
      </c>
      <c r="G272" s="4" cm="1">
        <f t="array" ref="G272">IF(MIN(ROW(ch_table[[Day]:[AAT session total (cum.)]]))+ROWS(ch_table[[Day]:[AAT session total (cum.)]])-1=ROW(),"",IF(ch_table[[#This Row],[Subject 1]]="House rose","", IF(INDEX(ch_table[[#All],[Time]],ROW()+1)="","",(IF(INDEX(ch_table[[#All],[Time]],ROW()+1)&lt;ch_table[[#This Row],[Time]],INDEX(ch_table[[#All],[Time]],ROW()+1)+1,INDEX(ch_table[[#All],[Time]],ROW()+1))-ch_table[[#This Row],[Time]]))))</f>
        <v>1.8055555555555491E-2</v>
      </c>
      <c r="H272" s="4" t="str">
        <f>IF(ch_table[[#This Row],[Subject 1]]&lt;&gt;"House rose", "",SUMIF(ch_table[Day], ch_table[[#This Row],[Day]], ch_table[Duration]))</f>
        <v/>
      </c>
      <c r="I272" s="40">
        <f>SUM(INDEX(ch_table[Duration],1):ch_table[[#This Row],[Duration]])</f>
        <v>8.3312500000000025</v>
      </c>
      <c r="J272" s="4" cm="1">
        <f t="array" ref="J2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2" s="4" cm="1">
        <f t="array" ref="K2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1.8055555555555491E-2</v>
      </c>
      <c r="L272" s="4" t="str">
        <f>IF(ch_table[[#This Row],[Subject 1]]&lt;&gt;"House rose", "",SUMIF(ch_table[Day], ch_table[[#This Row],[Day]], ch_table[AAT]))</f>
        <v/>
      </c>
      <c r="M272" s="39">
        <f>SUM(INDEX(ch_table[AAT],1):ch_table[[#This Row],[AAT]])</f>
        <v>0.56458333333333344</v>
      </c>
    </row>
    <row r="273" spans="1:13" x14ac:dyDescent="0.35">
      <c r="A273" s="48">
        <v>28</v>
      </c>
      <c r="B273" s="49">
        <v>45580</v>
      </c>
      <c r="C273" s="45">
        <v>0.82013888888888886</v>
      </c>
      <c r="D273" s="44" t="s">
        <v>17</v>
      </c>
      <c r="E273" s="50"/>
      <c r="F273" s="50"/>
      <c r="G273" s="45" t="str" cm="1">
        <f t="array" ref="G273">IF(MIN(ROW(ch_table[[Day]:[AAT session total (cum.)]]))+ROWS(ch_table[[Day]:[AAT session total (cum.)]])-1=ROW(),"",IF(ch_table[[#This Row],[Subject 1]]="House rose","", IF(INDEX(ch_table[[#All],[Time]],ROW()+1)="","",(IF(INDEX(ch_table[[#All],[Time]],ROW()+1)&lt;ch_table[[#This Row],[Time]],INDEX(ch_table[[#All],[Time]],ROW()+1)+1,INDEX(ch_table[[#All],[Time]],ROW()+1))-ch_table[[#This Row],[Time]]))))</f>
        <v/>
      </c>
      <c r="H273" s="45">
        <f>IF(ch_table[[#This Row],[Subject 1]]&lt;&gt;"House rose", "",SUMIF(ch_table[Day], ch_table[[#This Row],[Day]], ch_table[Duration]))</f>
        <v>0.34097222222222218</v>
      </c>
      <c r="I273" s="46">
        <f>SUM(INDEX(ch_table[Duration],1):ch_table[[#This Row],[Duration]])</f>
        <v>8.3312500000000025</v>
      </c>
      <c r="J273" s="45" cm="1">
        <f t="array" ref="J2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3" s="45" t="str" cm="1">
        <f t="array" ref="K2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3" s="45">
        <f>IF(ch_table[[#This Row],[Subject 1]]&lt;&gt;"House rose", "",SUMIF(ch_table[Day], ch_table[[#This Row],[Day]], ch_table[AAT]))</f>
        <v>2.8472222222222232E-2</v>
      </c>
      <c r="M273" s="47">
        <f>SUM(INDEX(ch_table[AAT],1):ch_table[[#This Row],[AAT]])</f>
        <v>0.56458333333333344</v>
      </c>
    </row>
    <row r="274" spans="1:13" x14ac:dyDescent="0.35">
      <c r="A274" s="2">
        <v>29</v>
      </c>
      <c r="B274" s="3">
        <v>45581</v>
      </c>
      <c r="C274" s="4">
        <v>0.47916666666666669</v>
      </c>
      <c r="D274" s="8" t="s">
        <v>18</v>
      </c>
      <c r="G274" s="4" cm="1">
        <f t="array" ref="G27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74" s="4" t="str">
        <f>IF(ch_table[[#This Row],[Subject 1]]&lt;&gt;"House rose", "",SUMIF(ch_table[Day], ch_table[[#This Row],[Day]], ch_table[Duration]))</f>
        <v/>
      </c>
      <c r="I274" s="40">
        <f>SUM(INDEX(ch_table[Duration],1):ch_table[[#This Row],[Duration]])</f>
        <v>8.3340277777777807</v>
      </c>
      <c r="J274" s="4" cm="1">
        <f t="array" ref="J2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4" s="4" t="str" cm="1">
        <f t="array" ref="K2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4" s="4" t="str">
        <f>IF(ch_table[[#This Row],[Subject 1]]&lt;&gt;"House rose", "",SUMIF(ch_table[Day], ch_table[[#This Row],[Day]], ch_table[AAT]))</f>
        <v/>
      </c>
      <c r="M274" s="39">
        <f>SUM(INDEX(ch_table[AAT],1):ch_table[[#This Row],[AAT]])</f>
        <v>0.56458333333333344</v>
      </c>
    </row>
    <row r="275" spans="1:13" x14ac:dyDescent="0.35">
      <c r="A275" s="2">
        <v>29</v>
      </c>
      <c r="B275" s="3">
        <v>45581</v>
      </c>
      <c r="C275" s="4">
        <v>0.48194444444444445</v>
      </c>
      <c r="D275" s="8" t="s">
        <v>58</v>
      </c>
      <c r="E275" s="9" t="s">
        <v>197</v>
      </c>
      <c r="G275" s="4" cm="1">
        <f t="array" ref="G275">IF(MIN(ROW(ch_table[[Day]:[AAT session total (cum.)]]))+ROWS(ch_table[[Day]:[AAT session total (cum.)]])-1=ROW(),"",IF(ch_table[[#This Row],[Subject 1]]="House rose","", IF(INDEX(ch_table[[#All],[Time]],ROW()+1)="","",(IF(INDEX(ch_table[[#All],[Time]],ROW()+1)&lt;ch_table[[#This Row],[Time]],INDEX(ch_table[[#All],[Time]],ROW()+1)+1,INDEX(ch_table[[#All],[Time]],ROW()+1))-ch_table[[#This Row],[Time]]))))</f>
        <v>1.3888888888888895E-2</v>
      </c>
      <c r="H275" s="4" t="str">
        <f>IF(ch_table[[#This Row],[Subject 1]]&lt;&gt;"House rose", "",SUMIF(ch_table[Day], ch_table[[#This Row],[Day]], ch_table[Duration]))</f>
        <v/>
      </c>
      <c r="I275" s="40">
        <f>SUM(INDEX(ch_table[Duration],1):ch_table[[#This Row],[Duration]])</f>
        <v>8.34791666666667</v>
      </c>
      <c r="J275" s="4" cm="1">
        <f t="array" ref="J2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5" s="4" t="str" cm="1">
        <f t="array" ref="K2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5" s="4" t="str">
        <f>IF(ch_table[[#This Row],[Subject 1]]&lt;&gt;"House rose", "",SUMIF(ch_table[Day], ch_table[[#This Row],[Day]], ch_table[AAT]))</f>
        <v/>
      </c>
      <c r="M275" s="39">
        <f>SUM(INDEX(ch_table[AAT],1):ch_table[[#This Row],[AAT]])</f>
        <v>0.56458333333333344</v>
      </c>
    </row>
    <row r="276" spans="1:13" x14ac:dyDescent="0.35">
      <c r="A276" s="2">
        <v>29</v>
      </c>
      <c r="B276" s="3">
        <v>45581</v>
      </c>
      <c r="C276" s="4">
        <v>0.49583333333333335</v>
      </c>
      <c r="D276" s="8" t="s">
        <v>60</v>
      </c>
      <c r="E276" s="9" t="s">
        <v>197</v>
      </c>
      <c r="G276" s="4" cm="1">
        <f t="array" ref="G276">IF(MIN(ROW(ch_table[[Day]:[AAT session total (cum.)]]))+ROWS(ch_table[[Day]:[AAT session total (cum.)]])-1=ROW(),"",IF(ch_table[[#This Row],[Subject 1]]="House rose","", IF(INDEX(ch_table[[#All],[Time]],ROW()+1)="","",(IF(INDEX(ch_table[[#All],[Time]],ROW()+1)&lt;ch_table[[#This Row],[Time]],INDEX(ch_table[[#All],[Time]],ROW()+1)+1,INDEX(ch_table[[#All],[Time]],ROW()+1))-ch_table[[#This Row],[Time]]))))</f>
        <v>4.8611111111110938E-3</v>
      </c>
      <c r="H276" s="4" t="str">
        <f>IF(ch_table[[#This Row],[Subject 1]]&lt;&gt;"House rose", "",SUMIF(ch_table[Day], ch_table[[#This Row],[Day]], ch_table[Duration]))</f>
        <v/>
      </c>
      <c r="I276" s="40">
        <f>SUM(INDEX(ch_table[Duration],1):ch_table[[#This Row],[Duration]])</f>
        <v>8.3527777777777814</v>
      </c>
      <c r="J276" s="4" cm="1">
        <f t="array" ref="J2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6" s="4" t="str" cm="1">
        <f t="array" ref="K2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6" s="4" t="str">
        <f>IF(ch_table[[#This Row],[Subject 1]]&lt;&gt;"House rose", "",SUMIF(ch_table[Day], ch_table[[#This Row],[Day]], ch_table[AAT]))</f>
        <v/>
      </c>
      <c r="M276" s="39">
        <f>SUM(INDEX(ch_table[AAT],1):ch_table[[#This Row],[AAT]])</f>
        <v>0.56458333333333344</v>
      </c>
    </row>
    <row r="277" spans="1:13" x14ac:dyDescent="0.35">
      <c r="A277" s="2">
        <v>29</v>
      </c>
      <c r="B277" s="3">
        <v>45581</v>
      </c>
      <c r="C277" s="4">
        <v>0.50069444444444444</v>
      </c>
      <c r="D277" s="8" t="s">
        <v>58</v>
      </c>
      <c r="E277" s="9" t="s">
        <v>118</v>
      </c>
      <c r="G277" s="4" cm="1">
        <f t="array" ref="G277">IF(MIN(ROW(ch_table[[Day]:[AAT session total (cum.)]]))+ROWS(ch_table[[Day]:[AAT session total (cum.)]])-1=ROW(),"",IF(ch_table[[#This Row],[Subject 1]]="House rose","", IF(INDEX(ch_table[[#All],[Time]],ROW()+1)="","",(IF(INDEX(ch_table[[#All],[Time]],ROW()+1)&lt;ch_table[[#This Row],[Time]],INDEX(ch_table[[#All],[Time]],ROW()+1)+1,INDEX(ch_table[[#All],[Time]],ROW()+1))-ch_table[[#This Row],[Time]]))))</f>
        <v>2.3611111111111138E-2</v>
      </c>
      <c r="H277" s="4" t="str">
        <f>IF(ch_table[[#This Row],[Subject 1]]&lt;&gt;"House rose", "",SUMIF(ch_table[Day], ch_table[[#This Row],[Day]], ch_table[Duration]))</f>
        <v/>
      </c>
      <c r="I277" s="40">
        <f>SUM(INDEX(ch_table[Duration],1):ch_table[[#This Row],[Duration]])</f>
        <v>8.3763888888888918</v>
      </c>
      <c r="J277" s="4" cm="1">
        <f t="array" ref="J2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7" s="4" t="str" cm="1">
        <f t="array" ref="K2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7" s="4" t="str">
        <f>IF(ch_table[[#This Row],[Subject 1]]&lt;&gt;"House rose", "",SUMIF(ch_table[Day], ch_table[[#This Row],[Day]], ch_table[AAT]))</f>
        <v/>
      </c>
      <c r="M277" s="39">
        <f>SUM(INDEX(ch_table[AAT],1):ch_table[[#This Row],[AAT]])</f>
        <v>0.56458333333333344</v>
      </c>
    </row>
    <row r="278" spans="1:13" x14ac:dyDescent="0.35">
      <c r="A278" s="2">
        <v>29</v>
      </c>
      <c r="B278" s="3">
        <v>45581</v>
      </c>
      <c r="C278" s="4">
        <v>0.52430555555555558</v>
      </c>
      <c r="D278" s="8" t="s">
        <v>20</v>
      </c>
      <c r="E278" t="s">
        <v>198</v>
      </c>
      <c r="F278" s="9" t="s">
        <v>22</v>
      </c>
      <c r="G278" s="4" cm="1">
        <f t="array" ref="G278">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78" s="4" t="str">
        <f>IF(ch_table[[#This Row],[Subject 1]]&lt;&gt;"House rose", "",SUMIF(ch_table[Day], ch_table[[#This Row],[Day]], ch_table[Duration]))</f>
        <v/>
      </c>
      <c r="I278" s="40">
        <f>SUM(INDEX(ch_table[Duration],1):ch_table[[#This Row],[Duration]])</f>
        <v>8.3770833333333368</v>
      </c>
      <c r="J278" s="4" cm="1">
        <f t="array" ref="J2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8" s="4" t="str" cm="1">
        <f t="array" ref="K2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8" s="4" t="str">
        <f>IF(ch_table[[#This Row],[Subject 1]]&lt;&gt;"House rose", "",SUMIF(ch_table[Day], ch_table[[#This Row],[Day]], ch_table[AAT]))</f>
        <v/>
      </c>
      <c r="M278" s="39">
        <f>SUM(INDEX(ch_table[AAT],1):ch_table[[#This Row],[AAT]])</f>
        <v>0.56458333333333344</v>
      </c>
    </row>
    <row r="279" spans="1:13" ht="58" x14ac:dyDescent="0.35">
      <c r="A279" s="2">
        <v>29</v>
      </c>
      <c r="B279" s="3">
        <v>45581</v>
      </c>
      <c r="C279" s="4">
        <v>0.52500000000000002</v>
      </c>
      <c r="D279" s="8" t="s">
        <v>39</v>
      </c>
      <c r="E279" s="9" t="s">
        <v>199</v>
      </c>
      <c r="G279" s="4" cm="1">
        <f t="array" ref="G279">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79" s="4" t="str">
        <f>IF(ch_table[[#This Row],[Subject 1]]&lt;&gt;"House rose", "",SUMIF(ch_table[Day], ch_table[[#This Row],[Day]], ch_table[Duration]))</f>
        <v/>
      </c>
      <c r="I279" s="40">
        <f>SUM(INDEX(ch_table[Duration],1):ch_table[[#This Row],[Duration]])</f>
        <v>8.37916666666667</v>
      </c>
      <c r="J279" s="4" cm="1">
        <f t="array" ref="J2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9" s="4" t="str" cm="1">
        <f t="array" ref="K2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9" s="4" t="str">
        <f>IF(ch_table[[#This Row],[Subject 1]]&lt;&gt;"House rose", "",SUMIF(ch_table[Day], ch_table[[#This Row],[Day]], ch_table[AAT]))</f>
        <v/>
      </c>
      <c r="M279" s="39">
        <f>SUM(INDEX(ch_table[AAT],1):ch_table[[#This Row],[AAT]])</f>
        <v>0.56458333333333344</v>
      </c>
    </row>
    <row r="280" spans="1:13" x14ac:dyDescent="0.35">
      <c r="A280" s="2">
        <v>29</v>
      </c>
      <c r="B280" s="3">
        <v>45581</v>
      </c>
      <c r="C280" s="4">
        <v>0.52708333333333335</v>
      </c>
      <c r="D280" s="8" t="s">
        <v>200</v>
      </c>
      <c r="E280" s="9" t="s">
        <v>201</v>
      </c>
      <c r="G280" s="4" cm="1">
        <f t="array" ref="G280">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280" s="4" t="str">
        <f>IF(ch_table[[#This Row],[Subject 1]]&lt;&gt;"House rose", "",SUMIF(ch_table[Day], ch_table[[#This Row],[Day]], ch_table[Duration]))</f>
        <v/>
      </c>
      <c r="I280" s="40">
        <f>SUM(INDEX(ch_table[Duration],1):ch_table[[#This Row],[Duration]])</f>
        <v>8.3833333333333364</v>
      </c>
      <c r="J280" s="4" cm="1">
        <f t="array" ref="J2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0" s="4" t="str" cm="1">
        <f t="array" ref="K2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0" s="4" t="str">
        <f>IF(ch_table[[#This Row],[Subject 1]]&lt;&gt;"House rose", "",SUMIF(ch_table[Day], ch_table[[#This Row],[Day]], ch_table[AAT]))</f>
        <v/>
      </c>
      <c r="M280" s="39">
        <f>SUM(INDEX(ch_table[AAT],1):ch_table[[#This Row],[AAT]])</f>
        <v>0.56458333333333344</v>
      </c>
    </row>
    <row r="281" spans="1:13" x14ac:dyDescent="0.35">
      <c r="A281" s="2">
        <v>29</v>
      </c>
      <c r="B281" s="3">
        <v>45581</v>
      </c>
      <c r="C281" s="4">
        <v>0.53125</v>
      </c>
      <c r="D281" s="8" t="s">
        <v>144</v>
      </c>
      <c r="E281" t="s">
        <v>203</v>
      </c>
      <c r="F281" s="9" t="s">
        <v>53</v>
      </c>
      <c r="G281" s="4" cm="1">
        <f t="array" ref="G281">IF(MIN(ROW(ch_table[[Day]:[AAT session total (cum.)]]))+ROWS(ch_table[[Day]:[AAT session total (cum.)]])-1=ROW(),"",IF(ch_table[[#This Row],[Subject 1]]="House rose","", IF(INDEX(ch_table[[#All],[Time]],ROW()+1)="","",(IF(INDEX(ch_table[[#All],[Time]],ROW()+1)&lt;ch_table[[#This Row],[Time]],INDEX(ch_table[[#All],[Time]],ROW()+1)+1,INDEX(ch_table[[#All],[Time]],ROW()+1))-ch_table[[#This Row],[Time]]))))</f>
        <v>4.0972222222222188E-2</v>
      </c>
      <c r="H281" s="4" t="str">
        <f>IF(ch_table[[#This Row],[Subject 1]]&lt;&gt;"House rose", "",SUMIF(ch_table[Day], ch_table[[#This Row],[Day]], ch_table[Duration]))</f>
        <v/>
      </c>
      <c r="I281" s="40">
        <f>SUM(INDEX(ch_table[Duration],1):ch_table[[#This Row],[Duration]])</f>
        <v>8.4243055555555593</v>
      </c>
      <c r="J281" s="4" cm="1">
        <f t="array" ref="J2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1" s="4" t="str" cm="1">
        <f t="array" ref="K2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1" s="4" t="str">
        <f>IF(ch_table[[#This Row],[Subject 1]]&lt;&gt;"House rose", "",SUMIF(ch_table[Day], ch_table[[#This Row],[Day]], ch_table[AAT]))</f>
        <v/>
      </c>
      <c r="M281" s="39">
        <f>SUM(INDEX(ch_table[AAT],1):ch_table[[#This Row],[AAT]])</f>
        <v>0.56458333333333344</v>
      </c>
    </row>
    <row r="282" spans="1:13" x14ac:dyDescent="0.35">
      <c r="A282" s="2">
        <v>29</v>
      </c>
      <c r="B282" s="3">
        <v>45581</v>
      </c>
      <c r="C282" s="4">
        <v>0.57222222222222219</v>
      </c>
      <c r="D282" s="8" t="s">
        <v>28</v>
      </c>
      <c r="E282" s="9" t="s">
        <v>204</v>
      </c>
      <c r="G282" s="4" cm="1">
        <f t="array" ref="G282">IF(MIN(ROW(ch_table[[Day]:[AAT session total (cum.)]]))+ROWS(ch_table[[Day]:[AAT session total (cum.)]])-1=ROW(),"",IF(ch_table[[#This Row],[Subject 1]]="House rose","", IF(INDEX(ch_table[[#All],[Time]],ROW()+1)="","",(IF(INDEX(ch_table[[#All],[Time]],ROW()+1)&lt;ch_table[[#This Row],[Time]],INDEX(ch_table[[#All],[Time]],ROW()+1)+1,INDEX(ch_table[[#All],[Time]],ROW()+1))-ch_table[[#This Row],[Time]]))))</f>
        <v>0</v>
      </c>
      <c r="H282" s="4" t="str">
        <f>IF(ch_table[[#This Row],[Subject 1]]&lt;&gt;"House rose", "",SUMIF(ch_table[Day], ch_table[[#This Row],[Day]], ch_table[Duration]))</f>
        <v/>
      </c>
      <c r="I282" s="40">
        <f>SUM(INDEX(ch_table[Duration],1):ch_table[[#This Row],[Duration]])</f>
        <v>8.4243055555555593</v>
      </c>
      <c r="J282" s="4" cm="1">
        <f t="array" ref="J2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2" s="4" t="str" cm="1">
        <f t="array" ref="K2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2" s="4" t="str">
        <f>IF(ch_table[[#This Row],[Subject 1]]&lt;&gt;"House rose", "",SUMIF(ch_table[Day], ch_table[[#This Row],[Day]], ch_table[AAT]))</f>
        <v/>
      </c>
      <c r="M282" s="39">
        <f>SUM(INDEX(ch_table[AAT],1):ch_table[[#This Row],[AAT]])</f>
        <v>0.56458333333333344</v>
      </c>
    </row>
    <row r="283" spans="1:13" x14ac:dyDescent="0.35">
      <c r="A283" s="2">
        <v>29</v>
      </c>
      <c r="B283" s="3">
        <v>45581</v>
      </c>
      <c r="C283" s="4">
        <v>0.57222222222222219</v>
      </c>
      <c r="D283" s="8" t="s">
        <v>144</v>
      </c>
      <c r="E283" t="s">
        <v>203</v>
      </c>
      <c r="F283" s="9" t="s">
        <v>53</v>
      </c>
      <c r="G283" s="4" cm="1">
        <f t="array" ref="G283">IF(MIN(ROW(ch_table[[Day]:[AAT session total (cum.)]]))+ROWS(ch_table[[Day]:[AAT session total (cum.)]])-1=ROW(),"",IF(ch_table[[#This Row],[Subject 1]]="House rose","", IF(INDEX(ch_table[[#All],[Time]],ROW()+1)="","",(IF(INDEX(ch_table[[#All],[Time]],ROW()+1)&lt;ch_table[[#This Row],[Time]],INDEX(ch_table[[#All],[Time]],ROW()+1)+1,INDEX(ch_table[[#All],[Time]],ROW()+1))-ch_table[[#This Row],[Time]]))))</f>
        <v>8.1250000000000044E-2</v>
      </c>
      <c r="H283" s="4" t="str">
        <f>IF(ch_table[[#This Row],[Subject 1]]&lt;&gt;"House rose", "",SUMIF(ch_table[Day], ch_table[[#This Row],[Day]], ch_table[Duration]))</f>
        <v/>
      </c>
      <c r="I283" s="40">
        <f>SUM(INDEX(ch_table[Duration],1):ch_table[[#This Row],[Duration]])</f>
        <v>8.50555555555556</v>
      </c>
      <c r="J283" s="4" cm="1">
        <f t="array" ref="J2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3" s="4" t="str" cm="1">
        <f t="array" ref="K2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3" s="4" t="str">
        <f>IF(ch_table[[#This Row],[Subject 1]]&lt;&gt;"House rose", "",SUMIF(ch_table[Day], ch_table[[#This Row],[Day]], ch_table[AAT]))</f>
        <v/>
      </c>
      <c r="M283" s="39">
        <f>SUM(INDEX(ch_table[AAT],1):ch_table[[#This Row],[AAT]])</f>
        <v>0.56458333333333344</v>
      </c>
    </row>
    <row r="284" spans="1:13" x14ac:dyDescent="0.35">
      <c r="A284" s="2">
        <v>29</v>
      </c>
      <c r="B284" s="3">
        <v>45581</v>
      </c>
      <c r="C284" s="4">
        <v>0.65347222222222223</v>
      </c>
      <c r="D284" s="8" t="s">
        <v>144</v>
      </c>
      <c r="E284" t="s">
        <v>205</v>
      </c>
      <c r="F284" s="9" t="s">
        <v>53</v>
      </c>
      <c r="G284" s="4" cm="1">
        <f t="array" ref="G284">IF(MIN(ROW(ch_table[[Day]:[AAT session total (cum.)]]))+ROWS(ch_table[[Day]:[AAT session total (cum.)]])-1=ROW(),"",IF(ch_table[[#This Row],[Subject 1]]="House rose","", IF(INDEX(ch_table[[#All],[Time]],ROW()+1)="","",(IF(INDEX(ch_table[[#All],[Time]],ROW()+1)&lt;ch_table[[#This Row],[Time]],INDEX(ch_table[[#All],[Time]],ROW()+1)+1,INDEX(ch_table[[#All],[Time]],ROW()+1))-ch_table[[#This Row],[Time]]))))</f>
        <v>3.1944444444444442E-2</v>
      </c>
      <c r="H284" s="4" t="str">
        <f>IF(ch_table[[#This Row],[Subject 1]]&lt;&gt;"House rose", "",SUMIF(ch_table[Day], ch_table[[#This Row],[Day]], ch_table[Duration]))</f>
        <v/>
      </c>
      <c r="I284" s="40">
        <f>SUM(INDEX(ch_table[Duration],1):ch_table[[#This Row],[Duration]])</f>
        <v>8.537500000000005</v>
      </c>
      <c r="J284" s="4" cm="1">
        <f t="array" ref="J2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4" s="4" t="str" cm="1">
        <f t="array" ref="K2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4" s="4" t="str">
        <f>IF(ch_table[[#This Row],[Subject 1]]&lt;&gt;"House rose", "",SUMIF(ch_table[Day], ch_table[[#This Row],[Day]], ch_table[AAT]))</f>
        <v/>
      </c>
      <c r="M284" s="39">
        <f>SUM(INDEX(ch_table[AAT],1):ch_table[[#This Row],[AAT]])</f>
        <v>0.56458333333333344</v>
      </c>
    </row>
    <row r="285" spans="1:13" x14ac:dyDescent="0.35">
      <c r="A285" s="2">
        <v>29</v>
      </c>
      <c r="B285" s="3">
        <v>45581</v>
      </c>
      <c r="C285" s="4">
        <v>0.68541666666666667</v>
      </c>
      <c r="D285" s="8" t="s">
        <v>28</v>
      </c>
      <c r="E285" s="9" t="s">
        <v>146</v>
      </c>
      <c r="F285" s="9" t="s">
        <v>22</v>
      </c>
      <c r="G285" s="4" cm="1">
        <f t="array" ref="G285">IF(MIN(ROW(ch_table[[Day]:[AAT session total (cum.)]]))+ROWS(ch_table[[Day]:[AAT session total (cum.)]])-1=ROW(),"",IF(ch_table[[#This Row],[Subject 1]]="House rose","", IF(INDEX(ch_table[[#All],[Time]],ROW()+1)="","",(IF(INDEX(ch_table[[#All],[Time]],ROW()+1)&lt;ch_table[[#This Row],[Time]],INDEX(ch_table[[#All],[Time]],ROW()+1)+1,INDEX(ch_table[[#All],[Time]],ROW()+1))-ch_table[[#This Row],[Time]]))))</f>
        <v>0.11458333333333326</v>
      </c>
      <c r="H285" s="4" t="str">
        <f>IF(ch_table[[#This Row],[Subject 1]]&lt;&gt;"House rose", "",SUMIF(ch_table[Day], ch_table[[#This Row],[Day]], ch_table[Duration]))</f>
        <v/>
      </c>
      <c r="I285" s="40">
        <f>SUM(INDEX(ch_table[Duration],1):ch_table[[#This Row],[Duration]])</f>
        <v>8.6520833333333389</v>
      </c>
      <c r="J285" s="4" cm="1">
        <f t="array" ref="J2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5" s="4" cm="1">
        <f t="array" ref="K2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8.3333333333333037E-3</v>
      </c>
      <c r="L285" s="4" t="str">
        <f>IF(ch_table[[#This Row],[Subject 1]]&lt;&gt;"House rose", "",SUMIF(ch_table[Day], ch_table[[#This Row],[Day]], ch_table[AAT]))</f>
        <v/>
      </c>
      <c r="M285" s="39">
        <f>SUM(INDEX(ch_table[AAT],1):ch_table[[#This Row],[AAT]])</f>
        <v>0.57291666666666674</v>
      </c>
    </row>
    <row r="286" spans="1:13" x14ac:dyDescent="0.35">
      <c r="A286" s="2">
        <v>29</v>
      </c>
      <c r="B286" s="3">
        <v>45581</v>
      </c>
      <c r="C286" s="4">
        <v>0.79999999999999993</v>
      </c>
      <c r="D286" s="8" t="s">
        <v>54</v>
      </c>
      <c r="E286" s="9" t="s">
        <v>206</v>
      </c>
      <c r="G286" s="4" cm="1">
        <f t="array" ref="G286">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286" s="4" t="str">
        <f>IF(ch_table[[#This Row],[Subject 1]]&lt;&gt;"House rose", "",SUMIF(ch_table[Day], ch_table[[#This Row],[Day]], ch_table[Duration]))</f>
        <v/>
      </c>
      <c r="I286" s="40">
        <f>SUM(INDEX(ch_table[Duration],1):ch_table[[#This Row],[Duration]])</f>
        <v>8.6534722222222271</v>
      </c>
      <c r="J286" s="4" cm="1">
        <f t="array" ref="J2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6" s="4" cm="1">
        <f t="array" ref="K2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1.388888888888995E-3</v>
      </c>
      <c r="L286" s="4" t="str">
        <f>IF(ch_table[[#This Row],[Subject 1]]&lt;&gt;"House rose", "",SUMIF(ch_table[Day], ch_table[[#This Row],[Day]], ch_table[AAT]))</f>
        <v/>
      </c>
      <c r="M286" s="39">
        <f>SUM(INDEX(ch_table[AAT],1):ch_table[[#This Row],[AAT]])</f>
        <v>0.57430555555555574</v>
      </c>
    </row>
    <row r="287" spans="1:13" x14ac:dyDescent="0.35">
      <c r="A287" s="2">
        <v>29</v>
      </c>
      <c r="B287" s="3">
        <v>45581</v>
      </c>
      <c r="C287" s="4">
        <v>0.80138888888888893</v>
      </c>
      <c r="D287" s="8" t="s">
        <v>30</v>
      </c>
      <c r="E287" s="9" t="s">
        <v>207</v>
      </c>
      <c r="G287" s="4" cm="1">
        <f t="array" ref="G287">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287" s="4" t="str">
        <f>IF(ch_table[[#This Row],[Subject 1]]&lt;&gt;"House rose", "",SUMIF(ch_table[Day], ch_table[[#This Row],[Day]], ch_table[Duration]))</f>
        <v/>
      </c>
      <c r="I287" s="40">
        <f>SUM(INDEX(ch_table[Duration],1):ch_table[[#This Row],[Duration]])</f>
        <v>8.674305555555561</v>
      </c>
      <c r="J287" s="4" cm="1">
        <f t="array" ref="J2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7" s="4" cm="1">
        <f t="array" ref="K2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2.083333333333337E-2</v>
      </c>
      <c r="L287" s="4" t="str">
        <f>IF(ch_table[[#This Row],[Subject 1]]&lt;&gt;"House rose", "",SUMIF(ch_table[Day], ch_table[[#This Row],[Day]], ch_table[AAT]))</f>
        <v/>
      </c>
      <c r="M287" s="39">
        <f>SUM(INDEX(ch_table[AAT],1):ch_table[[#This Row],[AAT]])</f>
        <v>0.59513888888888911</v>
      </c>
    </row>
    <row r="288" spans="1:13" x14ac:dyDescent="0.35">
      <c r="A288" s="48">
        <v>29</v>
      </c>
      <c r="B288" s="49">
        <v>45581</v>
      </c>
      <c r="C288" s="45">
        <v>0.8222222222222223</v>
      </c>
      <c r="D288" s="44" t="s">
        <v>17</v>
      </c>
      <c r="E288" s="50"/>
      <c r="F288" s="50"/>
      <c r="G288" s="45" t="str" cm="1">
        <f t="array" ref="G288">IF(MIN(ROW(ch_table[[Day]:[AAT session total (cum.)]]))+ROWS(ch_table[[Day]:[AAT session total (cum.)]])-1=ROW(),"",IF(ch_table[[#This Row],[Subject 1]]="House rose","", IF(INDEX(ch_table[[#All],[Time]],ROW()+1)="","",(IF(INDEX(ch_table[[#All],[Time]],ROW()+1)&lt;ch_table[[#This Row],[Time]],INDEX(ch_table[[#All],[Time]],ROW()+1)+1,INDEX(ch_table[[#All],[Time]],ROW()+1))-ch_table[[#This Row],[Time]]))))</f>
        <v/>
      </c>
      <c r="H288" s="45">
        <f>IF(ch_table[[#This Row],[Subject 1]]&lt;&gt;"House rose", "",SUMIF(ch_table[Day], ch_table[[#This Row],[Day]], ch_table[Duration]))</f>
        <v>0.34305555555555561</v>
      </c>
      <c r="I288" s="46">
        <f>SUM(INDEX(ch_table[Duration],1):ch_table[[#This Row],[Duration]])</f>
        <v>8.674305555555561</v>
      </c>
      <c r="J288" s="45" cm="1">
        <f t="array" ref="J2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8" s="45" t="str" cm="1">
        <f t="array" ref="K2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8" s="45">
        <f>IF(ch_table[[#This Row],[Subject 1]]&lt;&gt;"House rose", "",SUMIF(ch_table[Day], ch_table[[#This Row],[Day]], ch_table[AAT]))</f>
        <v>3.0555555555555669E-2</v>
      </c>
      <c r="M288" s="47">
        <f>SUM(INDEX(ch_table[AAT],1):ch_table[[#This Row],[AAT]])</f>
        <v>0.59513888888888911</v>
      </c>
    </row>
    <row r="289" spans="1:13" x14ac:dyDescent="0.35">
      <c r="A289" s="2">
        <v>30</v>
      </c>
      <c r="B289" s="3">
        <v>45582</v>
      </c>
      <c r="C289" s="4">
        <v>0.39583333333333331</v>
      </c>
      <c r="D289" s="8" t="s">
        <v>18</v>
      </c>
      <c r="G289" s="4" cm="1">
        <f t="array" ref="G289">IF(MIN(ROW(ch_table[[Day]:[AAT session total (cum.)]]))+ROWS(ch_table[[Day]:[AAT session total (cum.)]])-1=ROW(),"",IF(ch_table[[#This Row],[Subject 1]]="House rose","", IF(INDEX(ch_table[[#All],[Time]],ROW()+1)="","",(IF(INDEX(ch_table[[#All],[Time]],ROW()+1)&lt;ch_table[[#This Row],[Time]],INDEX(ch_table[[#All],[Time]],ROW()+1)+1,INDEX(ch_table[[#All],[Time]],ROW()+1))-ch_table[[#This Row],[Time]]))))</f>
        <v>3.4722222222222654E-3</v>
      </c>
      <c r="H289" s="4" t="str">
        <f>IF(ch_table[[#This Row],[Subject 1]]&lt;&gt;"House rose", "",SUMIF(ch_table[Day], ch_table[[#This Row],[Day]], ch_table[Duration]))</f>
        <v/>
      </c>
      <c r="I289" s="40">
        <f>SUM(INDEX(ch_table[Duration],1):ch_table[[#This Row],[Duration]])</f>
        <v>8.6777777777777825</v>
      </c>
      <c r="J289" s="4" cm="1">
        <f t="array" ref="J2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89" s="4" t="str" cm="1">
        <f t="array" ref="K2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9" s="4" t="str">
        <f>IF(ch_table[[#This Row],[Subject 1]]&lt;&gt;"House rose", "",SUMIF(ch_table[Day], ch_table[[#This Row],[Day]], ch_table[AAT]))</f>
        <v/>
      </c>
      <c r="M289" s="39">
        <f>SUM(INDEX(ch_table[AAT],1):ch_table[[#This Row],[AAT]])</f>
        <v>0.59513888888888911</v>
      </c>
    </row>
    <row r="290" spans="1:13" x14ac:dyDescent="0.35">
      <c r="A290" s="2">
        <v>30</v>
      </c>
      <c r="B290" s="3">
        <v>45582</v>
      </c>
      <c r="C290" s="4">
        <v>0.39930555555555558</v>
      </c>
      <c r="D290" s="8" t="s">
        <v>58</v>
      </c>
      <c r="E290" s="9" t="s">
        <v>208</v>
      </c>
      <c r="G290" s="4" cm="1">
        <f t="array" ref="G290">IF(MIN(ROW(ch_table[[Day]:[AAT session total (cum.)]]))+ROWS(ch_table[[Day]:[AAT session total (cum.)]])-1=ROW(),"",IF(ch_table[[#This Row],[Subject 1]]="House rose","", IF(INDEX(ch_table[[#All],[Time]],ROW()+1)="","",(IF(INDEX(ch_table[[#All],[Time]],ROW()+1)&lt;ch_table[[#This Row],[Time]],INDEX(ch_table[[#All],[Time]],ROW()+1)+1,INDEX(ch_table[[#All],[Time]],ROW()+1))-ch_table[[#This Row],[Time]]))))</f>
        <v>1.7361111111111105E-2</v>
      </c>
      <c r="H290" s="4" t="str">
        <f>IF(ch_table[[#This Row],[Subject 1]]&lt;&gt;"House rose", "",SUMIF(ch_table[Day], ch_table[[#This Row],[Day]], ch_table[Duration]))</f>
        <v/>
      </c>
      <c r="I290" s="40">
        <f>SUM(INDEX(ch_table[Duration],1):ch_table[[#This Row],[Duration]])</f>
        <v>8.6951388888888932</v>
      </c>
      <c r="J290" s="4" cm="1">
        <f t="array" ref="J2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90" s="4" t="str" cm="1">
        <f t="array" ref="K2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0" s="4" t="str">
        <f>IF(ch_table[[#This Row],[Subject 1]]&lt;&gt;"House rose", "",SUMIF(ch_table[Day], ch_table[[#This Row],[Day]], ch_table[AAT]))</f>
        <v/>
      </c>
      <c r="M290" s="39">
        <f>SUM(INDEX(ch_table[AAT],1):ch_table[[#This Row],[AAT]])</f>
        <v>0.59513888888888911</v>
      </c>
    </row>
    <row r="291" spans="1:13" x14ac:dyDescent="0.35">
      <c r="A291" s="2">
        <v>30</v>
      </c>
      <c r="B291" s="3">
        <v>45582</v>
      </c>
      <c r="C291" s="4">
        <v>0.41666666666666669</v>
      </c>
      <c r="D291" s="8" t="s">
        <v>60</v>
      </c>
      <c r="E291" s="9" t="s">
        <v>208</v>
      </c>
      <c r="G291" s="4" cm="1">
        <f t="array" ref="G291">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291" s="4" t="str">
        <f>IF(ch_table[[#This Row],[Subject 1]]&lt;&gt;"House rose", "",SUMIF(ch_table[Day], ch_table[[#This Row],[Day]], ch_table[Duration]))</f>
        <v/>
      </c>
      <c r="I291" s="40">
        <f>SUM(INDEX(ch_table[Duration],1):ch_table[[#This Row],[Duration]])</f>
        <v>8.7034722222222261</v>
      </c>
      <c r="J291" s="4" cm="1">
        <f t="array" ref="J2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91" s="4" t="str" cm="1">
        <f t="array" ref="K2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1" s="4" t="str">
        <f>IF(ch_table[[#This Row],[Subject 1]]&lt;&gt;"House rose", "",SUMIF(ch_table[Day], ch_table[[#This Row],[Day]], ch_table[AAT]))</f>
        <v/>
      </c>
      <c r="M291" s="39">
        <f>SUM(INDEX(ch_table[AAT],1):ch_table[[#This Row],[AAT]])</f>
        <v>0.59513888888888911</v>
      </c>
    </row>
    <row r="292" spans="1:13" x14ac:dyDescent="0.35">
      <c r="A292" s="2">
        <v>30</v>
      </c>
      <c r="B292" s="3">
        <v>45582</v>
      </c>
      <c r="C292" s="4">
        <v>0.42499999999999999</v>
      </c>
      <c r="D292" s="8" t="s">
        <v>58</v>
      </c>
      <c r="E292" s="9" t="s">
        <v>209</v>
      </c>
      <c r="G292" s="4" cm="1">
        <f t="array" ref="G292">IF(MIN(ROW(ch_table[[Day]:[AAT session total (cum.)]]))+ROWS(ch_table[[Day]:[AAT session total (cum.)]])-1=ROW(),"",IF(ch_table[[#This Row],[Subject 1]]="House rose","", IF(INDEX(ch_table[[#All],[Time]],ROW()+1)="","",(IF(INDEX(ch_table[[#All],[Time]],ROW()+1)&lt;ch_table[[#This Row],[Time]],INDEX(ch_table[[#All],[Time]],ROW()+1)+1,INDEX(ch_table[[#All],[Time]],ROW()+1))-ch_table[[#This Row],[Time]]))))</f>
        <v>1.736111111111116E-2</v>
      </c>
      <c r="H292" s="4" t="str">
        <f>IF(ch_table[[#This Row],[Subject 1]]&lt;&gt;"House rose", "",SUMIF(ch_table[Day], ch_table[[#This Row],[Day]], ch_table[Duration]))</f>
        <v/>
      </c>
      <c r="I292" s="40">
        <f>SUM(INDEX(ch_table[Duration],1):ch_table[[#This Row],[Duration]])</f>
        <v>8.7208333333333368</v>
      </c>
      <c r="J292" s="4" cm="1">
        <f t="array" ref="J2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92" s="4" t="str" cm="1">
        <f t="array" ref="K2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2" s="4" t="str">
        <f>IF(ch_table[[#This Row],[Subject 1]]&lt;&gt;"House rose", "",SUMIF(ch_table[Day], ch_table[[#This Row],[Day]], ch_table[AAT]))</f>
        <v/>
      </c>
      <c r="M292" s="39">
        <f>SUM(INDEX(ch_table[AAT],1):ch_table[[#This Row],[AAT]])</f>
        <v>0.59513888888888911</v>
      </c>
    </row>
    <row r="293" spans="1:13" x14ac:dyDescent="0.35">
      <c r="A293" s="2">
        <v>30</v>
      </c>
      <c r="B293" s="3">
        <v>45582</v>
      </c>
      <c r="C293" s="4">
        <v>0.44236111111111115</v>
      </c>
      <c r="D293" s="8" t="s">
        <v>34</v>
      </c>
      <c r="E293" s="9" t="s">
        <v>35</v>
      </c>
      <c r="G293" s="4" cm="1">
        <f t="array" ref="G293">IF(MIN(ROW(ch_table[[Day]:[AAT session total (cum.)]]))+ROWS(ch_table[[Day]:[AAT session total (cum.)]])-1=ROW(),"",IF(ch_table[[#This Row],[Subject 1]]="House rose","", IF(INDEX(ch_table[[#All],[Time]],ROW()+1)="","",(IF(INDEX(ch_table[[#All],[Time]],ROW()+1)&lt;ch_table[[#This Row],[Time]],INDEX(ch_table[[#All],[Time]],ROW()+1)+1,INDEX(ch_table[[#All],[Time]],ROW()+1))-ch_table[[#This Row],[Time]]))))</f>
        <v>4.9305555555555547E-2</v>
      </c>
      <c r="H293" s="4" t="str">
        <f>IF(ch_table[[#This Row],[Subject 1]]&lt;&gt;"House rose", "",SUMIF(ch_table[Day], ch_table[[#This Row],[Day]], ch_table[Duration]))</f>
        <v/>
      </c>
      <c r="I293" s="40">
        <f>SUM(INDEX(ch_table[Duration],1):ch_table[[#This Row],[Duration]])</f>
        <v>8.7701388888888925</v>
      </c>
      <c r="J293" s="4" cm="1">
        <f t="array" ref="J2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93" s="4" t="str" cm="1">
        <f t="array" ref="K2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3" s="4" t="str">
        <f>IF(ch_table[[#This Row],[Subject 1]]&lt;&gt;"House rose", "",SUMIF(ch_table[Day], ch_table[[#This Row],[Day]], ch_table[AAT]))</f>
        <v/>
      </c>
      <c r="M293" s="39">
        <f>SUM(INDEX(ch_table[AAT],1):ch_table[[#This Row],[AAT]])</f>
        <v>0.59513888888888911</v>
      </c>
    </row>
    <row r="294" spans="1:13" ht="43.5" x14ac:dyDescent="0.35">
      <c r="A294" s="2">
        <v>30</v>
      </c>
      <c r="B294" s="3">
        <v>45582</v>
      </c>
      <c r="C294" s="4">
        <v>0.4916666666666667</v>
      </c>
      <c r="D294" s="8" t="s">
        <v>36</v>
      </c>
      <c r="E294" s="9" t="s">
        <v>210</v>
      </c>
      <c r="G294" s="4" cm="1">
        <f t="array" ref="G294">IF(MIN(ROW(ch_table[[Day]:[AAT session total (cum.)]]))+ROWS(ch_table[[Day]:[AAT session total (cum.)]])-1=ROW(),"",IF(ch_table[[#This Row],[Subject 1]]="House rose","", IF(INDEX(ch_table[[#All],[Time]],ROW()+1)="","",(IF(INDEX(ch_table[[#All],[Time]],ROW()+1)&lt;ch_table[[#This Row],[Time]],INDEX(ch_table[[#All],[Time]],ROW()+1)+1,INDEX(ch_table[[#All],[Time]],ROW()+1))-ch_table[[#This Row],[Time]]))))</f>
        <v>2.5694444444444353E-2</v>
      </c>
      <c r="H294" s="4" t="str">
        <f>IF(ch_table[[#This Row],[Subject 1]]&lt;&gt;"House rose", "",SUMIF(ch_table[Day], ch_table[[#This Row],[Day]], ch_table[Duration]))</f>
        <v/>
      </c>
      <c r="I294" s="40">
        <f>SUM(INDEX(ch_table[Duration],1):ch_table[[#This Row],[Duration]])</f>
        <v>8.7958333333333361</v>
      </c>
      <c r="J294" s="4" cm="1">
        <f t="array" ref="J2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94" s="4" t="str" cm="1">
        <f t="array" ref="K2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4" s="4" t="str">
        <f>IF(ch_table[[#This Row],[Subject 1]]&lt;&gt;"House rose", "",SUMIF(ch_table[Day], ch_table[[#This Row],[Day]], ch_table[AAT]))</f>
        <v/>
      </c>
      <c r="M294" s="39">
        <f>SUM(INDEX(ch_table[AAT],1):ch_table[[#This Row],[AAT]])</f>
        <v>0.59513888888888911</v>
      </c>
    </row>
    <row r="295" spans="1:13" ht="29" x14ac:dyDescent="0.35">
      <c r="A295" s="2">
        <v>30</v>
      </c>
      <c r="B295" s="3">
        <v>45582</v>
      </c>
      <c r="C295" s="4">
        <v>0.51736111111111105</v>
      </c>
      <c r="D295" s="8" t="s">
        <v>36</v>
      </c>
      <c r="E295" s="9" t="s">
        <v>211</v>
      </c>
      <c r="G295" s="4" cm="1">
        <f t="array" ref="G295">IF(MIN(ROW(ch_table[[Day]:[AAT session total (cum.)]]))+ROWS(ch_table[[Day]:[AAT session total (cum.)]])-1=ROW(),"",IF(ch_table[[#This Row],[Subject 1]]="House rose","", IF(INDEX(ch_table[[#All],[Time]],ROW()+1)="","",(IF(INDEX(ch_table[[#All],[Time]],ROW()+1)&lt;ch_table[[#This Row],[Time]],INDEX(ch_table[[#All],[Time]],ROW()+1)+1,INDEX(ch_table[[#All],[Time]],ROW()+1))-ch_table[[#This Row],[Time]]))))</f>
        <v>2.2222222222222254E-2</v>
      </c>
      <c r="H295" s="4" t="str">
        <f>IF(ch_table[[#This Row],[Subject 1]]&lt;&gt;"House rose", "",SUMIF(ch_table[Day], ch_table[[#This Row],[Day]], ch_table[Duration]))</f>
        <v/>
      </c>
      <c r="I295" s="40">
        <f>SUM(INDEX(ch_table[Duration],1):ch_table[[#This Row],[Duration]])</f>
        <v>8.8180555555555582</v>
      </c>
      <c r="J295" s="4" cm="1">
        <f t="array" ref="J2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95" s="4" t="str" cm="1">
        <f t="array" ref="K2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5" s="4" t="str">
        <f>IF(ch_table[[#This Row],[Subject 1]]&lt;&gt;"House rose", "",SUMIF(ch_table[Day], ch_table[[#This Row],[Day]], ch_table[AAT]))</f>
        <v/>
      </c>
      <c r="M295" s="39">
        <f>SUM(INDEX(ch_table[AAT],1):ch_table[[#This Row],[AAT]])</f>
        <v>0.59513888888888911</v>
      </c>
    </row>
    <row r="296" spans="1:13" x14ac:dyDescent="0.35">
      <c r="A296" s="2">
        <v>30</v>
      </c>
      <c r="B296" s="3">
        <v>45582</v>
      </c>
      <c r="C296" s="4">
        <v>0.5395833333333333</v>
      </c>
      <c r="D296" s="8" t="s">
        <v>71</v>
      </c>
      <c r="E296" t="s">
        <v>212</v>
      </c>
      <c r="G296" s="4" cm="1">
        <f t="array" ref="G296">IF(MIN(ROW(ch_table[[Day]:[AAT session total (cum.)]]))+ROWS(ch_table[[Day]:[AAT session total (cum.)]])-1=ROW(),"",IF(ch_table[[#This Row],[Subject 1]]="House rose","", IF(INDEX(ch_table[[#All],[Time]],ROW()+1)="","",(IF(INDEX(ch_table[[#All],[Time]],ROW()+1)&lt;ch_table[[#This Row],[Time]],INDEX(ch_table[[#All],[Time]],ROW()+1)+1,INDEX(ch_table[[#All],[Time]],ROW()+1))-ch_table[[#This Row],[Time]]))))</f>
        <v>9.722222222222221E-2</v>
      </c>
      <c r="H296" s="4" t="str">
        <f>IF(ch_table[[#This Row],[Subject 1]]&lt;&gt;"House rose", "",SUMIF(ch_table[Day], ch_table[[#This Row],[Day]], ch_table[Duration]))</f>
        <v/>
      </c>
      <c r="I296" s="40">
        <f>SUM(INDEX(ch_table[Duration],1):ch_table[[#This Row],[Duration]])</f>
        <v>8.9152777777777796</v>
      </c>
      <c r="J296" s="4" cm="1">
        <f t="array" ref="J2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96" s="4" t="str" cm="1">
        <f t="array" ref="K2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6" s="4" t="str">
        <f>IF(ch_table[[#This Row],[Subject 1]]&lt;&gt;"House rose", "",SUMIF(ch_table[Day], ch_table[[#This Row],[Day]], ch_table[AAT]))</f>
        <v/>
      </c>
      <c r="M296" s="39">
        <f>SUM(INDEX(ch_table[AAT],1):ch_table[[#This Row],[AAT]])</f>
        <v>0.59513888888888911</v>
      </c>
    </row>
    <row r="297" spans="1:13" x14ac:dyDescent="0.35">
      <c r="A297" s="2">
        <v>30</v>
      </c>
      <c r="B297" s="3">
        <v>45582</v>
      </c>
      <c r="C297" s="4">
        <v>0.63680555555555551</v>
      </c>
      <c r="D297" s="8" t="s">
        <v>30</v>
      </c>
      <c r="E297" s="9" t="s">
        <v>213</v>
      </c>
      <c r="G297" s="4" cm="1">
        <f t="array" ref="G297">IF(MIN(ROW(ch_table[[Day]:[AAT session total (cum.)]]))+ROWS(ch_table[[Day]:[AAT session total (cum.)]])-1=ROW(),"",IF(ch_table[[#This Row],[Subject 1]]="House rose","", IF(INDEX(ch_table[[#All],[Time]],ROW()+1)="","",(IF(INDEX(ch_table[[#All],[Time]],ROW()+1)&lt;ch_table[[#This Row],[Time]],INDEX(ch_table[[#All],[Time]],ROW()+1)+1,INDEX(ch_table[[#All],[Time]],ROW()+1))-ch_table[[#This Row],[Time]]))))</f>
        <v>1.736111111111116E-2</v>
      </c>
      <c r="H297" s="4" t="str">
        <f>IF(ch_table[[#This Row],[Subject 1]]&lt;&gt;"House rose", "",SUMIF(ch_table[Day], ch_table[[#This Row],[Day]], ch_table[Duration]))</f>
        <v/>
      </c>
      <c r="I297" s="40">
        <f>SUM(INDEX(ch_table[Duration],1):ch_table[[#This Row],[Duration]])</f>
        <v>8.9326388888888903</v>
      </c>
      <c r="J297" s="4" cm="1">
        <f t="array" ref="J2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97" s="4" t="str" cm="1">
        <f t="array" ref="K2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7" s="4" t="str">
        <f>IF(ch_table[[#This Row],[Subject 1]]&lt;&gt;"House rose", "",SUMIF(ch_table[Day], ch_table[[#This Row],[Day]], ch_table[AAT]))</f>
        <v/>
      </c>
      <c r="M297" s="39">
        <f>SUM(INDEX(ch_table[AAT],1):ch_table[[#This Row],[AAT]])</f>
        <v>0.59513888888888911</v>
      </c>
    </row>
    <row r="298" spans="1:13" x14ac:dyDescent="0.35">
      <c r="A298" s="48">
        <v>30</v>
      </c>
      <c r="B298" s="49">
        <v>45582</v>
      </c>
      <c r="C298" s="45">
        <v>0.65416666666666667</v>
      </c>
      <c r="D298" s="44" t="s">
        <v>17</v>
      </c>
      <c r="E298" s="50"/>
      <c r="F298" s="50"/>
      <c r="G298" s="45" t="str" cm="1">
        <f t="array" ref="G298">IF(MIN(ROW(ch_table[[Day]:[AAT session total (cum.)]]))+ROWS(ch_table[[Day]:[AAT session total (cum.)]])-1=ROW(),"",IF(ch_table[[#This Row],[Subject 1]]="House rose","", IF(INDEX(ch_table[[#All],[Time]],ROW()+1)="","",(IF(INDEX(ch_table[[#All],[Time]],ROW()+1)&lt;ch_table[[#This Row],[Time]],INDEX(ch_table[[#All],[Time]],ROW()+1)+1,INDEX(ch_table[[#All],[Time]],ROW()+1))-ch_table[[#This Row],[Time]]))))</f>
        <v/>
      </c>
      <c r="H298" s="45">
        <f>IF(ch_table[[#This Row],[Subject 1]]&lt;&gt;"House rose", "",SUMIF(ch_table[Day], ch_table[[#This Row],[Day]], ch_table[Duration]))</f>
        <v>0.25833333333333336</v>
      </c>
      <c r="I298" s="46">
        <f>SUM(INDEX(ch_table[Duration],1):ch_table[[#This Row],[Duration]])</f>
        <v>8.9326388888888903</v>
      </c>
      <c r="J298" s="45" cm="1">
        <f t="array" ref="J2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98" s="45" t="str" cm="1">
        <f t="array" ref="K2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8" s="45">
        <f>IF(ch_table[[#This Row],[Subject 1]]&lt;&gt;"House rose", "",SUMIF(ch_table[Day], ch_table[[#This Row],[Day]], ch_table[AAT]))</f>
        <v>0</v>
      </c>
      <c r="M298" s="47">
        <f>SUM(INDEX(ch_table[AAT],1):ch_table[[#This Row],[AAT]])</f>
        <v>0.59513888888888911</v>
      </c>
    </row>
    <row r="299" spans="1:13" x14ac:dyDescent="0.35">
      <c r="A299" s="2">
        <v>31</v>
      </c>
      <c r="B299" s="3">
        <v>45586</v>
      </c>
      <c r="C299" s="4">
        <v>0.60416666666666663</v>
      </c>
      <c r="D299" s="8" t="s">
        <v>18</v>
      </c>
      <c r="G299" s="4" cm="1">
        <f t="array" ref="G29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99" s="4" t="str">
        <f>IF(ch_table[[#This Row],[Subject 1]]&lt;&gt;"House rose", "",SUMIF(ch_table[Day], ch_table[[#This Row],[Day]], ch_table[Duration]))</f>
        <v/>
      </c>
      <c r="I299" s="40">
        <f>SUM(INDEX(ch_table[Duration],1):ch_table[[#This Row],[Duration]])</f>
        <v>8.9354166666666686</v>
      </c>
      <c r="J299" s="4" cm="1">
        <f t="array" ref="J2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99" s="4" t="str" cm="1">
        <f t="array" ref="K2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9" s="4" t="str">
        <f>IF(ch_table[[#This Row],[Subject 1]]&lt;&gt;"House rose", "",SUMIF(ch_table[Day], ch_table[[#This Row],[Day]], ch_table[AAT]))</f>
        <v/>
      </c>
      <c r="M299" s="39">
        <f>SUM(INDEX(ch_table[AAT],1):ch_table[[#This Row],[AAT]])</f>
        <v>0.59513888888888911</v>
      </c>
    </row>
    <row r="300" spans="1:13" x14ac:dyDescent="0.35">
      <c r="A300" s="2">
        <v>31</v>
      </c>
      <c r="B300" s="3">
        <v>45586</v>
      </c>
      <c r="C300" s="4">
        <v>0.6069444444444444</v>
      </c>
      <c r="D300" s="8" t="s">
        <v>58</v>
      </c>
      <c r="E300" s="9" t="s">
        <v>84</v>
      </c>
      <c r="G300" s="4" cm="1">
        <f t="array" ref="G300">IF(MIN(ROW(ch_table[[Day]:[AAT session total (cum.)]]))+ROWS(ch_table[[Day]:[AAT session total (cum.)]])-1=ROW(),"",IF(ch_table[[#This Row],[Subject 1]]="House rose","", IF(INDEX(ch_table[[#All],[Time]],ROW()+1)="","",(IF(INDEX(ch_table[[#All],[Time]],ROW()+1)&lt;ch_table[[#This Row],[Time]],INDEX(ch_table[[#All],[Time]],ROW()+1)+1,INDEX(ch_table[[#All],[Time]],ROW()+1))-ch_table[[#This Row],[Time]]))))</f>
        <v>3.125E-2</v>
      </c>
      <c r="H300" s="4" t="str">
        <f>IF(ch_table[[#This Row],[Subject 1]]&lt;&gt;"House rose", "",SUMIF(ch_table[Day], ch_table[[#This Row],[Day]], ch_table[Duration]))</f>
        <v/>
      </c>
      <c r="I300" s="40">
        <f>SUM(INDEX(ch_table[Duration],1):ch_table[[#This Row],[Duration]])</f>
        <v>8.9666666666666686</v>
      </c>
      <c r="J300" s="4" cm="1">
        <f t="array" ref="J3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00" s="4" t="str" cm="1">
        <f t="array" ref="K3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0" s="4" t="str">
        <f>IF(ch_table[[#This Row],[Subject 1]]&lt;&gt;"House rose", "",SUMIF(ch_table[Day], ch_table[[#This Row],[Day]], ch_table[AAT]))</f>
        <v/>
      </c>
      <c r="M300" s="39">
        <f>SUM(INDEX(ch_table[AAT],1):ch_table[[#This Row],[AAT]])</f>
        <v>0.59513888888888911</v>
      </c>
    </row>
    <row r="301" spans="1:13" x14ac:dyDescent="0.35">
      <c r="A301" s="2">
        <v>31</v>
      </c>
      <c r="B301" s="3">
        <v>45586</v>
      </c>
      <c r="C301" s="4">
        <v>0.6381944444444444</v>
      </c>
      <c r="D301" s="8" t="s">
        <v>60</v>
      </c>
      <c r="E301" s="9" t="s">
        <v>84</v>
      </c>
      <c r="G301" s="4" cm="1">
        <f t="array" ref="G301">IF(MIN(ROW(ch_table[[Day]:[AAT session total (cum.)]]))+ROWS(ch_table[[Day]:[AAT session total (cum.)]])-1=ROW(),"",IF(ch_table[[#This Row],[Subject 1]]="House rose","", IF(INDEX(ch_table[[#All],[Time]],ROW()+1)="","",(IF(INDEX(ch_table[[#All],[Time]],ROW()+1)&lt;ch_table[[#This Row],[Time]],INDEX(ch_table[[#All],[Time]],ROW()+1)+1,INDEX(ch_table[[#All],[Time]],ROW()+1))-ch_table[[#This Row],[Time]]))))</f>
        <v>1.5972222222222276E-2</v>
      </c>
      <c r="H301" s="4" t="str">
        <f>IF(ch_table[[#This Row],[Subject 1]]&lt;&gt;"House rose", "",SUMIF(ch_table[Day], ch_table[[#This Row],[Day]], ch_table[Duration]))</f>
        <v/>
      </c>
      <c r="I301" s="40">
        <f>SUM(INDEX(ch_table[Duration],1):ch_table[[#This Row],[Duration]])</f>
        <v>8.9826388888888911</v>
      </c>
      <c r="J301" s="4" cm="1">
        <f t="array" ref="J3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01" s="4" t="str" cm="1">
        <f t="array" ref="K3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1" s="4" t="str">
        <f>IF(ch_table[[#This Row],[Subject 1]]&lt;&gt;"House rose", "",SUMIF(ch_table[Day], ch_table[[#This Row],[Day]], ch_table[AAT]))</f>
        <v/>
      </c>
      <c r="M301" s="39">
        <f>SUM(INDEX(ch_table[AAT],1):ch_table[[#This Row],[AAT]])</f>
        <v>0.59513888888888911</v>
      </c>
    </row>
    <row r="302" spans="1:13" ht="43.5" x14ac:dyDescent="0.35">
      <c r="A302" s="2">
        <v>31</v>
      </c>
      <c r="B302" s="3">
        <v>45586</v>
      </c>
      <c r="C302" s="4">
        <v>0.65416666666666667</v>
      </c>
      <c r="D302" s="8" t="s">
        <v>32</v>
      </c>
      <c r="E302" s="9" t="s">
        <v>214</v>
      </c>
      <c r="G302" s="4" cm="1">
        <f t="array" ref="G302">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302" s="4" t="str">
        <f>IF(ch_table[[#This Row],[Subject 1]]&lt;&gt;"House rose", "",SUMIF(ch_table[Day], ch_table[[#This Row],[Day]], ch_table[Duration]))</f>
        <v/>
      </c>
      <c r="I302" s="40">
        <f>SUM(INDEX(ch_table[Duration],1):ch_table[[#This Row],[Duration]])</f>
        <v>9.0013888888888918</v>
      </c>
      <c r="J302" s="4" cm="1">
        <f t="array" ref="J3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02" s="4" t="str" cm="1">
        <f t="array" ref="K3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2" s="4" t="str">
        <f>IF(ch_table[[#This Row],[Subject 1]]&lt;&gt;"House rose", "",SUMIF(ch_table[Day], ch_table[[#This Row],[Day]], ch_table[AAT]))</f>
        <v/>
      </c>
      <c r="M302" s="39">
        <f>SUM(INDEX(ch_table[AAT],1):ch_table[[#This Row],[AAT]])</f>
        <v>0.59513888888888911</v>
      </c>
    </row>
    <row r="303" spans="1:13" x14ac:dyDescent="0.35">
      <c r="A303" s="2">
        <v>31</v>
      </c>
      <c r="B303" s="3">
        <v>45586</v>
      </c>
      <c r="C303" s="4">
        <v>0.67291666666666661</v>
      </c>
      <c r="D303" s="8" t="s">
        <v>200</v>
      </c>
      <c r="E303" s="9" t="s">
        <v>201</v>
      </c>
      <c r="G303" s="4" cm="1">
        <f t="array" ref="G303">IF(MIN(ROW(ch_table[[Day]:[AAT session total (cum.)]]))+ROWS(ch_table[[Day]:[AAT session total (cum.)]])-1=ROW(),"",IF(ch_table[[#This Row],[Subject 1]]="House rose","", IF(INDEX(ch_table[[#All],[Time]],ROW()+1)="","",(IF(INDEX(ch_table[[#All],[Time]],ROW()+1)&lt;ch_table[[#This Row],[Time]],INDEX(ch_table[[#All],[Time]],ROW()+1)+1,INDEX(ch_table[[#All],[Time]],ROW()+1))-ch_table[[#This Row],[Time]]))))</f>
        <v>9.0277777777778567E-3</v>
      </c>
      <c r="H303" s="4" t="str">
        <f>IF(ch_table[[#This Row],[Subject 1]]&lt;&gt;"House rose", "",SUMIF(ch_table[Day], ch_table[[#This Row],[Day]], ch_table[Duration]))</f>
        <v/>
      </c>
      <c r="I303" s="40">
        <f>SUM(INDEX(ch_table[Duration],1):ch_table[[#This Row],[Duration]])</f>
        <v>9.0104166666666696</v>
      </c>
      <c r="J303" s="4" cm="1">
        <f t="array" ref="J3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03" s="4" t="str" cm="1">
        <f t="array" ref="K3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3" s="4" t="str">
        <f>IF(ch_table[[#This Row],[Subject 1]]&lt;&gt;"House rose", "",SUMIF(ch_table[Day], ch_table[[#This Row],[Day]], ch_table[AAT]))</f>
        <v/>
      </c>
      <c r="M303" s="39">
        <f>SUM(INDEX(ch_table[AAT],1):ch_table[[#This Row],[AAT]])</f>
        <v>0.59513888888888911</v>
      </c>
    </row>
    <row r="304" spans="1:13" x14ac:dyDescent="0.35">
      <c r="A304" s="2">
        <v>31</v>
      </c>
      <c r="B304" s="3">
        <v>45586</v>
      </c>
      <c r="C304" s="4">
        <v>0.68194444444444446</v>
      </c>
      <c r="D304" s="8" t="s">
        <v>86</v>
      </c>
      <c r="E304" s="9" t="s">
        <v>215</v>
      </c>
      <c r="F304" s="9" t="s">
        <v>125</v>
      </c>
      <c r="G304" s="4" cm="1">
        <f t="array" ref="G304">IF(MIN(ROW(ch_table[[Day]:[AAT session total (cum.)]]))+ROWS(ch_table[[Day]:[AAT session total (cum.)]])-1=ROW(),"",IF(ch_table[[#This Row],[Subject 1]]="House rose","", IF(INDEX(ch_table[[#All],[Time]],ROW()+1)="","",(IF(INDEX(ch_table[[#All],[Time]],ROW()+1)&lt;ch_table[[#This Row],[Time]],INDEX(ch_table[[#All],[Time]],ROW()+1)+1,INDEX(ch_table[[#All],[Time]],ROW()+1))-ch_table[[#This Row],[Time]]))))</f>
        <v>4.3055555555555514E-2</v>
      </c>
      <c r="H304" s="4" t="str">
        <f>IF(ch_table[[#This Row],[Subject 1]]&lt;&gt;"House rose", "",SUMIF(ch_table[Day], ch_table[[#This Row],[Day]], ch_table[Duration]))</f>
        <v/>
      </c>
      <c r="I304" s="40">
        <f>SUM(INDEX(ch_table[Duration],1):ch_table[[#This Row],[Duration]])</f>
        <v>9.0534722222222257</v>
      </c>
      <c r="J304" s="4" cm="1">
        <f t="array" ref="J3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04" s="4" t="str" cm="1">
        <f t="array" ref="K3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4" s="4" t="str">
        <f>IF(ch_table[[#This Row],[Subject 1]]&lt;&gt;"House rose", "",SUMIF(ch_table[Day], ch_table[[#This Row],[Day]], ch_table[AAT]))</f>
        <v/>
      </c>
      <c r="M304" s="39">
        <f>SUM(INDEX(ch_table[AAT],1):ch_table[[#This Row],[AAT]])</f>
        <v>0.59513888888888911</v>
      </c>
    </row>
    <row r="305" spans="1:13" x14ac:dyDescent="0.35">
      <c r="A305" s="2">
        <v>31</v>
      </c>
      <c r="B305" s="3">
        <v>45586</v>
      </c>
      <c r="C305" s="4">
        <v>0.72499999999999998</v>
      </c>
      <c r="D305" s="8" t="s">
        <v>28</v>
      </c>
      <c r="E305" s="9" t="s">
        <v>204</v>
      </c>
      <c r="G305" s="4" cm="1">
        <f t="array" ref="G305">IF(MIN(ROW(ch_table[[Day]:[AAT session total (cum.)]]))+ROWS(ch_table[[Day]:[AAT session total (cum.)]])-1=ROW(),"",IF(ch_table[[#This Row],[Subject 1]]="House rose","", IF(INDEX(ch_table[[#All],[Time]],ROW()+1)="","",(IF(INDEX(ch_table[[#All],[Time]],ROW()+1)&lt;ch_table[[#This Row],[Time]],INDEX(ch_table[[#All],[Time]],ROW()+1)+1,INDEX(ch_table[[#All],[Time]],ROW()+1))-ch_table[[#This Row],[Time]]))))</f>
        <v>0</v>
      </c>
      <c r="H305" s="4" t="str">
        <f>IF(ch_table[[#This Row],[Subject 1]]&lt;&gt;"House rose", "",SUMIF(ch_table[Day], ch_table[[#This Row],[Day]], ch_table[Duration]))</f>
        <v/>
      </c>
      <c r="I305" s="40">
        <f>SUM(INDEX(ch_table[Duration],1):ch_table[[#This Row],[Duration]])</f>
        <v>9.0534722222222257</v>
      </c>
      <c r="J305" s="4" cm="1">
        <f t="array" ref="J3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05" s="4" t="str" cm="1">
        <f t="array" ref="K3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5" s="4" t="str">
        <f>IF(ch_table[[#This Row],[Subject 1]]&lt;&gt;"House rose", "",SUMIF(ch_table[Day], ch_table[[#This Row],[Day]], ch_table[AAT]))</f>
        <v/>
      </c>
      <c r="M305" s="39">
        <f>SUM(INDEX(ch_table[AAT],1):ch_table[[#This Row],[AAT]])</f>
        <v>0.59513888888888911</v>
      </c>
    </row>
    <row r="306" spans="1:13" x14ac:dyDescent="0.35">
      <c r="A306" s="2">
        <v>31</v>
      </c>
      <c r="B306" s="3">
        <v>45586</v>
      </c>
      <c r="C306" s="4">
        <v>0.72499999999999998</v>
      </c>
      <c r="D306" s="8" t="s">
        <v>86</v>
      </c>
      <c r="E306" s="9" t="s">
        <v>215</v>
      </c>
      <c r="F306" s="9" t="s">
        <v>125</v>
      </c>
      <c r="G306" s="4" cm="1">
        <f t="array" ref="G306">IF(MIN(ROW(ch_table[[Day]:[AAT session total (cum.)]]))+ROWS(ch_table[[Day]:[AAT session total (cum.)]])-1=ROW(),"",IF(ch_table[[#This Row],[Subject 1]]="House rose","", IF(INDEX(ch_table[[#All],[Time]],ROW()+1)="","",(IF(INDEX(ch_table[[#All],[Time]],ROW()+1)&lt;ch_table[[#This Row],[Time]],INDEX(ch_table[[#All],[Time]],ROW()+1)+1,INDEX(ch_table[[#All],[Time]],ROW()+1))-ch_table[[#This Row],[Time]]))))</f>
        <v>0.21388888888888902</v>
      </c>
      <c r="H306" s="4" t="str">
        <f>IF(ch_table[[#This Row],[Subject 1]]&lt;&gt;"House rose", "",SUMIF(ch_table[Day], ch_table[[#This Row],[Day]], ch_table[Duration]))</f>
        <v/>
      </c>
      <c r="I306" s="40">
        <f>SUM(INDEX(ch_table[Duration],1):ch_table[[#This Row],[Duration]])</f>
        <v>9.2673611111111143</v>
      </c>
      <c r="J306" s="4" cm="1">
        <f t="array" ref="J3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06" s="4" cm="1">
        <f t="array" ref="K3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2.2222222222222365E-2</v>
      </c>
      <c r="L306" s="4" t="str">
        <f>IF(ch_table[[#This Row],[Subject 1]]&lt;&gt;"House rose", "",SUMIF(ch_table[Day], ch_table[[#This Row],[Day]], ch_table[AAT]))</f>
        <v/>
      </c>
      <c r="M306" s="39">
        <f>SUM(INDEX(ch_table[AAT],1):ch_table[[#This Row],[AAT]])</f>
        <v>0.61736111111111147</v>
      </c>
    </row>
    <row r="307" spans="1:13" x14ac:dyDescent="0.35">
      <c r="A307" s="2">
        <v>31</v>
      </c>
      <c r="B307" s="3">
        <v>45586</v>
      </c>
      <c r="C307" s="4">
        <v>0.93888888888888899</v>
      </c>
      <c r="D307" s="8" t="s">
        <v>23</v>
      </c>
      <c r="E307" s="9" t="s">
        <v>216</v>
      </c>
      <c r="G307" s="4" cm="1">
        <f t="array" ref="G307">IF(MIN(ROW(ch_table[[Day]:[AAT session total (cum.)]]))+ROWS(ch_table[[Day]:[AAT session total (cum.)]])-1=ROW(),"",IF(ch_table[[#This Row],[Subject 1]]="House rose","", IF(INDEX(ch_table[[#All],[Time]],ROW()+1)="","",(IF(INDEX(ch_table[[#All],[Time]],ROW()+1)&lt;ch_table[[#This Row],[Time]],INDEX(ch_table[[#All],[Time]],ROW()+1)+1,INDEX(ch_table[[#All],[Time]],ROW()+1))-ch_table[[#This Row],[Time]]))))</f>
        <v>4.1666666666665408E-3</v>
      </c>
      <c r="H307" s="4" t="str">
        <f>IF(ch_table[[#This Row],[Subject 1]]&lt;&gt;"House rose", "",SUMIF(ch_table[Day], ch_table[[#This Row],[Day]], ch_table[Duration]))</f>
        <v/>
      </c>
      <c r="I307" s="40">
        <f>SUM(INDEX(ch_table[Duration],1):ch_table[[#This Row],[Duration]])</f>
        <v>9.2715277777777807</v>
      </c>
      <c r="J307" s="4" cm="1">
        <f t="array" ref="J3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07" s="4" cm="1">
        <f t="array" ref="K3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4.1666666666665408E-3</v>
      </c>
      <c r="L307" s="4" t="str">
        <f>IF(ch_table[[#This Row],[Subject 1]]&lt;&gt;"House rose", "",SUMIF(ch_table[Day], ch_table[[#This Row],[Day]], ch_table[AAT]))</f>
        <v/>
      </c>
      <c r="M307" s="39">
        <f>SUM(INDEX(ch_table[AAT],1):ch_table[[#This Row],[AAT]])</f>
        <v>0.62152777777777801</v>
      </c>
    </row>
    <row r="308" spans="1:13" ht="29" x14ac:dyDescent="0.35">
      <c r="A308" s="2">
        <v>31</v>
      </c>
      <c r="B308" s="3">
        <v>45586</v>
      </c>
      <c r="C308" s="4">
        <v>0.94305555555555554</v>
      </c>
      <c r="D308" s="8" t="s">
        <v>30</v>
      </c>
      <c r="E308" s="9" t="s">
        <v>217</v>
      </c>
      <c r="G308" s="4" cm="1">
        <f t="array" ref="G308">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1.388888888888884E-2</v>
      </c>
      <c r="H308" s="4" t="str">
        <f>IF(ch_table[[#This Row],[Subject 1]]&lt;&gt;"House rose", "",SUMIF(ch_table[Day], ch_table[[#This Row],[Day]], ch_table[Duration]))</f>
        <v/>
      </c>
      <c r="I308" s="40">
        <f>SUM(INDEX(ch_table[Duration],1):ch_table[[#This Row],[Duration]])</f>
        <v>9.28541666666667</v>
      </c>
      <c r="J308" s="4" cm="1">
        <f t="array" ref="J3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08" s="4" cm="1">
        <f t="array" ref="K3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1.388888888888884E-2</v>
      </c>
      <c r="L308" s="4" t="str">
        <f>IF(ch_table[[#This Row],[Subject 1]]&lt;&gt;"House rose", "",SUMIF(ch_table[Day], ch_table[[#This Row],[Day]], ch_table[AAT]))</f>
        <v/>
      </c>
      <c r="M308" s="39">
        <f>SUM(INDEX(ch_table[AAT],1):ch_table[[#This Row],[AAT]])</f>
        <v>0.63541666666666685</v>
      </c>
    </row>
    <row r="309" spans="1:13" x14ac:dyDescent="0.35">
      <c r="A309" s="48">
        <v>31</v>
      </c>
      <c r="B309" s="49">
        <v>45586</v>
      </c>
      <c r="C309" s="45">
        <v>0.95694444444444438</v>
      </c>
      <c r="D309" s="44" t="s">
        <v>17</v>
      </c>
      <c r="E309" s="50"/>
      <c r="F309" s="50"/>
      <c r="G309" s="45" t="str" cm="1">
        <f t="array" ref="G309">IF(MIN(ROW(ch_table[[Day]:[AAT session total (cum.)]]))+ROWS(ch_table[[Day]:[AAT session total (cum.)]])-1=ROW(),"",IF(ch_table[[#This Row],[Subject 1]]="House rose","", IF(INDEX(ch_table[[#All],[Time]],ROW()+1)="","",(IF(INDEX(ch_table[[#All],[Time]],ROW()+1)&lt;ch_table[[#This Row],[Time]],INDEX(ch_table[[#All],[Time]],ROW()+1)+1,INDEX(ch_table[[#All],[Time]],ROW()+1))-ch_table[[#This Row],[Time]]))))</f>
        <v/>
      </c>
      <c r="H309" s="45">
        <f>IF(ch_table[[#This Row],[Subject 1]]&lt;&gt;"House rose", "",SUMIF(ch_table[Day], ch_table[[#This Row],[Day]], ch_table[Duration]))</f>
        <v>0.35277777777777775</v>
      </c>
      <c r="I309" s="46">
        <f>SUM(INDEX(ch_table[Duration],1):ch_table[[#This Row],[Duration]])</f>
        <v>9.28541666666667</v>
      </c>
      <c r="J309" s="45" cm="1">
        <f t="array" ref="J3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09" s="45" t="str" cm="1">
        <f t="array" ref="K3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9" s="45">
        <f>IF(ch_table[[#This Row],[Subject 1]]&lt;&gt;"House rose", "",SUMIF(ch_table[Day], ch_table[[#This Row],[Day]], ch_table[AAT]))</f>
        <v>4.0277777777777746E-2</v>
      </c>
      <c r="M309" s="47">
        <f>SUM(INDEX(ch_table[AAT],1):ch_table[[#This Row],[AAT]])</f>
        <v>0.63541666666666685</v>
      </c>
    </row>
    <row r="310" spans="1:13" x14ac:dyDescent="0.35">
      <c r="A310" s="2">
        <v>32</v>
      </c>
      <c r="B310" s="3">
        <v>45587</v>
      </c>
      <c r="C310" s="4">
        <v>0.47916666666666669</v>
      </c>
      <c r="D310" s="8" t="s">
        <v>18</v>
      </c>
      <c r="G310" s="4" cm="1">
        <f t="array" ref="G31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10" s="4" t="str">
        <f>IF(ch_table[[#This Row],[Subject 1]]&lt;&gt;"House rose", "",SUMIF(ch_table[Day], ch_table[[#This Row],[Day]], ch_table[Duration]))</f>
        <v/>
      </c>
      <c r="I310" s="40">
        <f>SUM(INDEX(ch_table[Duration],1):ch_table[[#This Row],[Duration]])</f>
        <v>9.2881944444444482</v>
      </c>
      <c r="J310" s="4" cm="1">
        <f t="array" ref="J3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0" s="4" t="str" cm="1">
        <f t="array" ref="K3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0" s="4" t="str">
        <f>IF(ch_table[[#This Row],[Subject 1]]&lt;&gt;"House rose", "",SUMIF(ch_table[Day], ch_table[[#This Row],[Day]], ch_table[AAT]))</f>
        <v/>
      </c>
      <c r="M310" s="39">
        <f>SUM(INDEX(ch_table[AAT],1):ch_table[[#This Row],[AAT]])</f>
        <v>0.63541666666666685</v>
      </c>
    </row>
    <row r="311" spans="1:13" x14ac:dyDescent="0.35">
      <c r="A311" s="2">
        <v>32</v>
      </c>
      <c r="B311" s="3">
        <v>45587</v>
      </c>
      <c r="C311" s="4">
        <v>0.48194444444444445</v>
      </c>
      <c r="D311" s="8" t="s">
        <v>58</v>
      </c>
      <c r="E311" s="9" t="s">
        <v>90</v>
      </c>
      <c r="G311" s="4" cm="1">
        <f t="array" ref="G311">IF(MIN(ROW(ch_table[[Day]:[AAT session total (cum.)]]))+ROWS(ch_table[[Day]:[AAT session total (cum.)]])-1=ROW(),"",IF(ch_table[[#This Row],[Subject 1]]="House rose","", IF(INDEX(ch_table[[#All],[Time]],ROW()+1)="","",(IF(INDEX(ch_table[[#All],[Time]],ROW()+1)&lt;ch_table[[#This Row],[Time]],INDEX(ch_table[[#All],[Time]],ROW()+1)+1,INDEX(ch_table[[#All],[Time]],ROW()+1))-ch_table[[#This Row],[Time]]))))</f>
        <v>3.2638888888888828E-2</v>
      </c>
      <c r="H311" s="4" t="str">
        <f>IF(ch_table[[#This Row],[Subject 1]]&lt;&gt;"House rose", "",SUMIF(ch_table[Day], ch_table[[#This Row],[Day]], ch_table[Duration]))</f>
        <v/>
      </c>
      <c r="I311" s="40">
        <f>SUM(INDEX(ch_table[Duration],1):ch_table[[#This Row],[Duration]])</f>
        <v>9.3208333333333364</v>
      </c>
      <c r="J311" s="4" cm="1">
        <f t="array" ref="J3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1" s="4" t="str" cm="1">
        <f t="array" ref="K3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1" s="4" t="str">
        <f>IF(ch_table[[#This Row],[Subject 1]]&lt;&gt;"House rose", "",SUMIF(ch_table[Day], ch_table[[#This Row],[Day]], ch_table[AAT]))</f>
        <v/>
      </c>
      <c r="M311" s="39">
        <f>SUM(INDEX(ch_table[AAT],1):ch_table[[#This Row],[AAT]])</f>
        <v>0.63541666666666685</v>
      </c>
    </row>
    <row r="312" spans="1:13" x14ac:dyDescent="0.35">
      <c r="A312" s="2">
        <v>32</v>
      </c>
      <c r="B312" s="3">
        <v>45587</v>
      </c>
      <c r="C312" s="4">
        <v>0.51458333333333328</v>
      </c>
      <c r="D312" s="8" t="s">
        <v>60</v>
      </c>
      <c r="E312" s="9" t="s">
        <v>90</v>
      </c>
      <c r="G312" s="4" cm="1">
        <f t="array" ref="G312">IF(MIN(ROW(ch_table[[Day]:[AAT session total (cum.)]]))+ROWS(ch_table[[Day]:[AAT session total (cum.)]])-1=ROW(),"",IF(ch_table[[#This Row],[Subject 1]]="House rose","", IF(INDEX(ch_table[[#All],[Time]],ROW()+1)="","",(IF(INDEX(ch_table[[#All],[Time]],ROW()+1)&lt;ch_table[[#This Row],[Time]],INDEX(ch_table[[#All],[Time]],ROW()+1)+1,INDEX(ch_table[[#All],[Time]],ROW()+1))-ch_table[[#This Row],[Time]]))))</f>
        <v>1.1805555555555625E-2</v>
      </c>
      <c r="H312" s="4" t="str">
        <f>IF(ch_table[[#This Row],[Subject 1]]&lt;&gt;"House rose", "",SUMIF(ch_table[Day], ch_table[[#This Row],[Day]], ch_table[Duration]))</f>
        <v/>
      </c>
      <c r="I312" s="40">
        <f>SUM(INDEX(ch_table[Duration],1):ch_table[[#This Row],[Duration]])</f>
        <v>9.3326388888888925</v>
      </c>
      <c r="J312" s="4" cm="1">
        <f t="array" ref="J3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2" s="4" t="str" cm="1">
        <f t="array" ref="K3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2" s="4" t="str">
        <f>IF(ch_table[[#This Row],[Subject 1]]&lt;&gt;"House rose", "",SUMIF(ch_table[Day], ch_table[[#This Row],[Day]], ch_table[AAT]))</f>
        <v/>
      </c>
      <c r="M312" s="39">
        <f>SUM(INDEX(ch_table[AAT],1):ch_table[[#This Row],[AAT]])</f>
        <v>0.63541666666666685</v>
      </c>
    </row>
    <row r="313" spans="1:13" x14ac:dyDescent="0.35">
      <c r="A313" s="2">
        <v>32</v>
      </c>
      <c r="B313" s="3">
        <v>45587</v>
      </c>
      <c r="C313" s="4">
        <v>0.52638888888888891</v>
      </c>
      <c r="D313" s="8" t="s">
        <v>36</v>
      </c>
      <c r="E313" s="9" t="s">
        <v>140</v>
      </c>
      <c r="G313" s="4" cm="1">
        <f t="array" ref="G313">IF(MIN(ROW(ch_table[[Day]:[AAT session total (cum.)]]))+ROWS(ch_table[[Day]:[AAT session total (cum.)]])-1=ROW(),"",IF(ch_table[[#This Row],[Subject 1]]="House rose","", IF(INDEX(ch_table[[#All],[Time]],ROW()+1)="","",(IF(INDEX(ch_table[[#All],[Time]],ROW()+1)&lt;ch_table[[#This Row],[Time]],INDEX(ch_table[[#All],[Time]],ROW()+1)+1,INDEX(ch_table[[#All],[Time]],ROW()+1))-ch_table[[#This Row],[Time]]))))</f>
        <v>3.8888888888888862E-2</v>
      </c>
      <c r="H313" s="4" t="str">
        <f>IF(ch_table[[#This Row],[Subject 1]]&lt;&gt;"House rose", "",SUMIF(ch_table[Day], ch_table[[#This Row],[Day]], ch_table[Duration]))</f>
        <v/>
      </c>
      <c r="I313" s="40">
        <f>SUM(INDEX(ch_table[Duration],1):ch_table[[#This Row],[Duration]])</f>
        <v>9.3715277777777821</v>
      </c>
      <c r="J313" s="4" cm="1">
        <f t="array" ref="J3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3" s="4" t="str" cm="1">
        <f t="array" ref="K3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3" s="4" t="str">
        <f>IF(ch_table[[#This Row],[Subject 1]]&lt;&gt;"House rose", "",SUMIF(ch_table[Day], ch_table[[#This Row],[Day]], ch_table[AAT]))</f>
        <v/>
      </c>
      <c r="M313" s="39">
        <f>SUM(INDEX(ch_table[AAT],1):ch_table[[#This Row],[AAT]])</f>
        <v>0.63541666666666685</v>
      </c>
    </row>
    <row r="314" spans="1:13" ht="29" x14ac:dyDescent="0.35">
      <c r="A314" s="2">
        <v>32</v>
      </c>
      <c r="B314" s="3">
        <v>45587</v>
      </c>
      <c r="C314" s="4">
        <v>0.56527777777777777</v>
      </c>
      <c r="D314" s="8" t="s">
        <v>36</v>
      </c>
      <c r="E314" s="9" t="s">
        <v>218</v>
      </c>
      <c r="G314" s="4" cm="1">
        <f t="array" ref="G314">IF(MIN(ROW(ch_table[[Day]:[AAT session total (cum.)]]))+ROWS(ch_table[[Day]:[AAT session total (cum.)]])-1=ROW(),"",IF(ch_table[[#This Row],[Subject 1]]="House rose","", IF(INDEX(ch_table[[#All],[Time]],ROW()+1)="","",(IF(INDEX(ch_table[[#All],[Time]],ROW()+1)&lt;ch_table[[#This Row],[Time]],INDEX(ch_table[[#All],[Time]],ROW()+1)+1,INDEX(ch_table[[#All],[Time]],ROW()+1))-ch_table[[#This Row],[Time]]))))</f>
        <v>4.5138888888888951E-2</v>
      </c>
      <c r="H314" s="4" t="str">
        <f>IF(ch_table[[#This Row],[Subject 1]]&lt;&gt;"House rose", "",SUMIF(ch_table[Day], ch_table[[#This Row],[Day]], ch_table[Duration]))</f>
        <v/>
      </c>
      <c r="I314" s="40">
        <f>SUM(INDEX(ch_table[Duration],1):ch_table[[#This Row],[Duration]])</f>
        <v>9.4166666666666714</v>
      </c>
      <c r="J314" s="4" cm="1">
        <f t="array" ref="J3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4" s="4" t="str" cm="1">
        <f t="array" ref="K3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4" s="4" t="str">
        <f>IF(ch_table[[#This Row],[Subject 1]]&lt;&gt;"House rose", "",SUMIF(ch_table[Day], ch_table[[#This Row],[Day]], ch_table[AAT]))</f>
        <v/>
      </c>
      <c r="M314" s="39">
        <f>SUM(INDEX(ch_table[AAT],1):ch_table[[#This Row],[AAT]])</f>
        <v>0.63541666666666685</v>
      </c>
    </row>
    <row r="315" spans="1:13" x14ac:dyDescent="0.35">
      <c r="A315" s="2">
        <v>32</v>
      </c>
      <c r="B315" s="3">
        <v>45587</v>
      </c>
      <c r="C315" s="4">
        <v>0.61041666666666672</v>
      </c>
      <c r="D315" s="8" t="s">
        <v>86</v>
      </c>
      <c r="E315" t="s">
        <v>219</v>
      </c>
      <c r="F315" s="9" t="s">
        <v>220</v>
      </c>
      <c r="G315" s="4" cm="1">
        <f t="array" ref="G315">IF(MIN(ROW(ch_table[[Day]:[AAT session total (cum.)]]))+ROWS(ch_table[[Day]:[AAT session total (cum.)]])-1=ROW(),"",IF(ch_table[[#This Row],[Subject 1]]="House rose","", IF(INDEX(ch_table[[#All],[Time]],ROW()+1)="","",(IF(INDEX(ch_table[[#All],[Time]],ROW()+1)&lt;ch_table[[#This Row],[Time]],INDEX(ch_table[[#All],[Time]],ROW()+1)+1,INDEX(ch_table[[#All],[Time]],ROW()+1))-ch_table[[#This Row],[Time]]))))</f>
        <v>8.5416666666666585E-2</v>
      </c>
      <c r="H315" s="4" t="str">
        <f>IF(ch_table[[#This Row],[Subject 1]]&lt;&gt;"House rose", "",SUMIF(ch_table[Day], ch_table[[#This Row],[Day]], ch_table[Duration]))</f>
        <v/>
      </c>
      <c r="I315" s="40">
        <f>SUM(INDEX(ch_table[Duration],1):ch_table[[#This Row],[Duration]])</f>
        <v>9.5020833333333385</v>
      </c>
      <c r="J315" s="4" cm="1">
        <f t="array" ref="J3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5" s="4" t="str" cm="1">
        <f t="array" ref="K3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5" s="4" t="str">
        <f>IF(ch_table[[#This Row],[Subject 1]]&lt;&gt;"House rose", "",SUMIF(ch_table[Day], ch_table[[#This Row],[Day]], ch_table[AAT]))</f>
        <v/>
      </c>
      <c r="M315" s="39">
        <f>SUM(INDEX(ch_table[AAT],1):ch_table[[#This Row],[AAT]])</f>
        <v>0.63541666666666685</v>
      </c>
    </row>
    <row r="316" spans="1:13" x14ac:dyDescent="0.35">
      <c r="A316" s="2">
        <v>32</v>
      </c>
      <c r="B316" s="3">
        <v>45587</v>
      </c>
      <c r="C316" s="4">
        <v>0.6958333333333333</v>
      </c>
      <c r="D316" s="8" t="s">
        <v>30</v>
      </c>
      <c r="E316" s="9" t="s">
        <v>221</v>
      </c>
      <c r="G316" s="4" cm="1">
        <f t="array" ref="G316">IF(MIN(ROW(ch_table[[Day]:[AAT session total (cum.)]]))+ROWS(ch_table[[Day]:[AAT session total (cum.)]])-1=ROW(),"",IF(ch_table[[#This Row],[Subject 1]]="House rose","", IF(INDEX(ch_table[[#All],[Time]],ROW()+1)="","",(IF(INDEX(ch_table[[#All],[Time]],ROW()+1)&lt;ch_table[[#This Row],[Time]],INDEX(ch_table[[#All],[Time]],ROW()+1)+1,INDEX(ch_table[[#All],[Time]],ROW()+1))-ch_table[[#This Row],[Time]]))))</f>
        <v>2.1527777777777701E-2</v>
      </c>
      <c r="H316" s="4" t="str">
        <f>IF(ch_table[[#This Row],[Subject 1]]&lt;&gt;"House rose", "",SUMIF(ch_table[Day], ch_table[[#This Row],[Day]], ch_table[Duration]))</f>
        <v/>
      </c>
      <c r="I316" s="40">
        <f>SUM(INDEX(ch_table[Duration],1):ch_table[[#This Row],[Duration]])</f>
        <v>9.5236111111111157</v>
      </c>
      <c r="J316" s="4" cm="1">
        <f t="array" ref="J3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6" s="4" t="str" cm="1">
        <f t="array" ref="K3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6" s="4" t="str">
        <f>IF(ch_table[[#This Row],[Subject 1]]&lt;&gt;"House rose", "",SUMIF(ch_table[Day], ch_table[[#This Row],[Day]], ch_table[AAT]))</f>
        <v/>
      </c>
      <c r="M316" s="39">
        <f>SUM(INDEX(ch_table[AAT],1):ch_table[[#This Row],[AAT]])</f>
        <v>0.63541666666666685</v>
      </c>
    </row>
    <row r="317" spans="1:13" x14ac:dyDescent="0.35">
      <c r="A317" s="48">
        <v>32</v>
      </c>
      <c r="B317" s="49">
        <v>45587</v>
      </c>
      <c r="C317" s="45">
        <v>0.71736111111111101</v>
      </c>
      <c r="D317" s="44" t="s">
        <v>17</v>
      </c>
      <c r="E317" s="50"/>
      <c r="F317" s="50"/>
      <c r="G317" s="45" t="str" cm="1">
        <f t="array" ref="G317">IF(MIN(ROW(ch_table[[Day]:[AAT session total (cum.)]]))+ROWS(ch_table[[Day]:[AAT session total (cum.)]])-1=ROW(),"",IF(ch_table[[#This Row],[Subject 1]]="House rose","", IF(INDEX(ch_table[[#All],[Time]],ROW()+1)="","",(IF(INDEX(ch_table[[#All],[Time]],ROW()+1)&lt;ch_table[[#This Row],[Time]],INDEX(ch_table[[#All],[Time]],ROW()+1)+1,INDEX(ch_table[[#All],[Time]],ROW()+1))-ch_table[[#This Row],[Time]]))))</f>
        <v/>
      </c>
      <c r="H317" s="45">
        <f>IF(ch_table[[#This Row],[Subject 1]]&lt;&gt;"House rose", "",SUMIF(ch_table[Day], ch_table[[#This Row],[Day]], ch_table[Duration]))</f>
        <v>0.23819444444444432</v>
      </c>
      <c r="I317" s="46">
        <f>SUM(INDEX(ch_table[Duration],1):ch_table[[#This Row],[Duration]])</f>
        <v>9.5236111111111157</v>
      </c>
      <c r="J317" s="45" cm="1">
        <f t="array" ref="J3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7" s="45" t="str" cm="1">
        <f t="array" ref="K3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7" s="45">
        <f>IF(ch_table[[#This Row],[Subject 1]]&lt;&gt;"House rose", "",SUMIF(ch_table[Day], ch_table[[#This Row],[Day]], ch_table[AAT]))</f>
        <v>0</v>
      </c>
      <c r="M317" s="47">
        <f>SUM(INDEX(ch_table[AAT],1):ch_table[[#This Row],[AAT]])</f>
        <v>0.63541666666666685</v>
      </c>
    </row>
    <row r="318" spans="1:13" x14ac:dyDescent="0.35">
      <c r="A318" s="2">
        <v>33</v>
      </c>
      <c r="B318" s="3">
        <v>45588</v>
      </c>
      <c r="C318" s="4">
        <v>0.47916666666666669</v>
      </c>
      <c r="D318" s="8" t="s">
        <v>18</v>
      </c>
      <c r="G318" s="4" cm="1">
        <f t="array" ref="G318">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318" s="4" t="str">
        <f>IF(ch_table[[#This Row],[Subject 1]]&lt;&gt;"House rose", "",SUMIF(ch_table[Day], ch_table[[#This Row],[Day]], ch_table[Duration]))</f>
        <v/>
      </c>
      <c r="I318" s="40">
        <f>SUM(INDEX(ch_table[Duration],1):ch_table[[#This Row],[Duration]])</f>
        <v>9.5256944444444489</v>
      </c>
      <c r="J318" s="4" cm="1">
        <f t="array" ref="J3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8" s="4" t="str" cm="1">
        <f t="array" ref="K3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8" s="4" t="str">
        <f>IF(ch_table[[#This Row],[Subject 1]]&lt;&gt;"House rose", "",SUMIF(ch_table[Day], ch_table[[#This Row],[Day]], ch_table[AAT]))</f>
        <v/>
      </c>
      <c r="M318" s="39">
        <f>SUM(INDEX(ch_table[AAT],1):ch_table[[#This Row],[AAT]])</f>
        <v>0.63541666666666685</v>
      </c>
    </row>
    <row r="319" spans="1:13" x14ac:dyDescent="0.35">
      <c r="A319" s="2">
        <v>33</v>
      </c>
      <c r="B319" s="3">
        <v>45588</v>
      </c>
      <c r="C319" s="4">
        <v>0.48125000000000001</v>
      </c>
      <c r="D319" s="8" t="s">
        <v>58</v>
      </c>
      <c r="E319" s="9" t="s">
        <v>65</v>
      </c>
      <c r="G319" s="4" cm="1">
        <f t="array" ref="G319">IF(MIN(ROW(ch_table[[Day]:[AAT session total (cum.)]]))+ROWS(ch_table[[Day]:[AAT session total (cum.)]])-1=ROW(),"",IF(ch_table[[#This Row],[Subject 1]]="House rose","", IF(INDEX(ch_table[[#All],[Time]],ROW()+1)="","",(IF(INDEX(ch_table[[#All],[Time]],ROW()+1)&lt;ch_table[[#This Row],[Time]],INDEX(ch_table[[#All],[Time]],ROW()+1)+1,INDEX(ch_table[[#All],[Time]],ROW()+1))-ch_table[[#This Row],[Time]]))))</f>
        <v>1.8749999999999989E-2</v>
      </c>
      <c r="H319" s="4" t="str">
        <f>IF(ch_table[[#This Row],[Subject 1]]&lt;&gt;"House rose", "",SUMIF(ch_table[Day], ch_table[[#This Row],[Day]], ch_table[Duration]))</f>
        <v/>
      </c>
      <c r="I319" s="40">
        <f>SUM(INDEX(ch_table[Duration],1):ch_table[[#This Row],[Duration]])</f>
        <v>9.5444444444444496</v>
      </c>
      <c r="J319" s="4" cm="1">
        <f t="array" ref="J3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9" s="4" t="str" cm="1">
        <f t="array" ref="K3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9" s="4" t="str">
        <f>IF(ch_table[[#This Row],[Subject 1]]&lt;&gt;"House rose", "",SUMIF(ch_table[Day], ch_table[[#This Row],[Day]], ch_table[AAT]))</f>
        <v/>
      </c>
      <c r="M319" s="39">
        <f>SUM(INDEX(ch_table[AAT],1):ch_table[[#This Row],[AAT]])</f>
        <v>0.63541666666666685</v>
      </c>
    </row>
    <row r="320" spans="1:13" x14ac:dyDescent="0.35">
      <c r="A320" s="2">
        <v>33</v>
      </c>
      <c r="B320" s="3">
        <v>45588</v>
      </c>
      <c r="C320" s="4">
        <v>0.5</v>
      </c>
      <c r="D320" s="8" t="s">
        <v>58</v>
      </c>
      <c r="E320" s="9" t="s">
        <v>118</v>
      </c>
      <c r="G320" s="4" cm="1">
        <f t="array" ref="G320">IF(MIN(ROW(ch_table[[Day]:[AAT session total (cum.)]]))+ROWS(ch_table[[Day]:[AAT session total (cum.)]])-1=ROW(),"",IF(ch_table[[#This Row],[Subject 1]]="House rose","", IF(INDEX(ch_table[[#All],[Time]],ROW()+1)="","",(IF(INDEX(ch_table[[#All],[Time]],ROW()+1)&lt;ch_table[[#This Row],[Time]],INDEX(ch_table[[#All],[Time]],ROW()+1)+1,INDEX(ch_table[[#All],[Time]],ROW()+1))-ch_table[[#This Row],[Time]]))))</f>
        <v>2.2222222222222254E-2</v>
      </c>
      <c r="H320" s="4" t="str">
        <f>IF(ch_table[[#This Row],[Subject 1]]&lt;&gt;"House rose", "",SUMIF(ch_table[Day], ch_table[[#This Row],[Day]], ch_table[Duration]))</f>
        <v/>
      </c>
      <c r="I320" s="40">
        <f>SUM(INDEX(ch_table[Duration],1):ch_table[[#This Row],[Duration]])</f>
        <v>9.5666666666666718</v>
      </c>
      <c r="J320" s="4" cm="1">
        <f t="array" ref="J3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0" s="4" t="str" cm="1">
        <f t="array" ref="K3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0" s="4" t="str">
        <f>IF(ch_table[[#This Row],[Subject 1]]&lt;&gt;"House rose", "",SUMIF(ch_table[Day], ch_table[[#This Row],[Day]], ch_table[AAT]))</f>
        <v/>
      </c>
      <c r="M320" s="39">
        <f>SUM(INDEX(ch_table[AAT],1):ch_table[[#This Row],[AAT]])</f>
        <v>0.63541666666666685</v>
      </c>
    </row>
    <row r="321" spans="1:13" ht="29" x14ac:dyDescent="0.35">
      <c r="A321" s="2">
        <v>33</v>
      </c>
      <c r="B321" s="3">
        <v>45588</v>
      </c>
      <c r="C321" s="4">
        <v>0.52222222222222225</v>
      </c>
      <c r="D321" s="8" t="s">
        <v>36</v>
      </c>
      <c r="E321" s="9" t="s">
        <v>222</v>
      </c>
      <c r="G321" s="4" cm="1">
        <f t="array" ref="G321">IF(MIN(ROW(ch_table[[Day]:[AAT session total (cum.)]]))+ROWS(ch_table[[Day]:[AAT session total (cum.)]])-1=ROW(),"",IF(ch_table[[#This Row],[Subject 1]]="House rose","", IF(INDEX(ch_table[[#All],[Time]],ROW()+1)="","",(IF(INDEX(ch_table[[#All],[Time]],ROW()+1)&lt;ch_table[[#This Row],[Time]],INDEX(ch_table[[#All],[Time]],ROW()+1)+1,INDEX(ch_table[[#All],[Time]],ROW()+1))-ch_table[[#This Row],[Time]]))))</f>
        <v>4.4444444444444398E-2</v>
      </c>
      <c r="H321" s="4" t="str">
        <f>IF(ch_table[[#This Row],[Subject 1]]&lt;&gt;"House rose", "",SUMIF(ch_table[Day], ch_table[[#This Row],[Day]], ch_table[Duration]))</f>
        <v/>
      </c>
      <c r="I321" s="40">
        <f>SUM(INDEX(ch_table[Duration],1):ch_table[[#This Row],[Duration]])</f>
        <v>9.611111111111116</v>
      </c>
      <c r="J321" s="4" cm="1">
        <f t="array" ref="J3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1" s="4" t="str" cm="1">
        <f t="array" ref="K3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1" s="4" t="str">
        <f>IF(ch_table[[#This Row],[Subject 1]]&lt;&gt;"House rose", "",SUMIF(ch_table[Day], ch_table[[#This Row],[Day]], ch_table[AAT]))</f>
        <v/>
      </c>
      <c r="M321" s="39">
        <f>SUM(INDEX(ch_table[AAT],1):ch_table[[#This Row],[AAT]])</f>
        <v>0.63541666666666685</v>
      </c>
    </row>
    <row r="322" spans="1:13" ht="29" x14ac:dyDescent="0.35">
      <c r="A322" s="2">
        <v>33</v>
      </c>
      <c r="B322" s="3">
        <v>45588</v>
      </c>
      <c r="C322" s="4">
        <v>0.56666666666666665</v>
      </c>
      <c r="D322" s="8" t="s">
        <v>36</v>
      </c>
      <c r="E322" s="9" t="s">
        <v>223</v>
      </c>
      <c r="G322" s="4" cm="1">
        <f t="array" ref="G322">IF(MIN(ROW(ch_table[[Day]:[AAT session total (cum.)]]))+ROWS(ch_table[[Day]:[AAT session total (cum.)]])-1=ROW(),"",IF(ch_table[[#This Row],[Subject 1]]="House rose","", IF(INDEX(ch_table[[#All],[Time]],ROW()+1)="","",(IF(INDEX(ch_table[[#All],[Time]],ROW()+1)&lt;ch_table[[#This Row],[Time]],INDEX(ch_table[[#All],[Time]],ROW()+1)+1,INDEX(ch_table[[#All],[Time]],ROW()+1))-ch_table[[#This Row],[Time]]))))</f>
        <v>3.8888888888888862E-2</v>
      </c>
      <c r="H322" s="4" t="str">
        <f>IF(ch_table[[#This Row],[Subject 1]]&lt;&gt;"House rose", "",SUMIF(ch_table[Day], ch_table[[#This Row],[Day]], ch_table[Duration]))</f>
        <v/>
      </c>
      <c r="I322" s="40">
        <f>SUM(INDEX(ch_table[Duration],1):ch_table[[#This Row],[Duration]])</f>
        <v>9.6500000000000057</v>
      </c>
      <c r="J322" s="4" cm="1">
        <f t="array" ref="J3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2" s="4" t="str" cm="1">
        <f t="array" ref="K3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2" s="4" t="str">
        <f>IF(ch_table[[#This Row],[Subject 1]]&lt;&gt;"House rose", "",SUMIF(ch_table[Day], ch_table[[#This Row],[Day]], ch_table[AAT]))</f>
        <v/>
      </c>
      <c r="M322" s="39">
        <f>SUM(INDEX(ch_table[AAT],1):ch_table[[#This Row],[AAT]])</f>
        <v>0.63541666666666685</v>
      </c>
    </row>
    <row r="323" spans="1:13" x14ac:dyDescent="0.35">
      <c r="A323" s="2">
        <v>33</v>
      </c>
      <c r="B323" s="3">
        <v>45588</v>
      </c>
      <c r="C323" s="4">
        <v>0.60555555555555551</v>
      </c>
      <c r="D323" s="8" t="s">
        <v>67</v>
      </c>
      <c r="E323" s="9" t="s">
        <v>224</v>
      </c>
      <c r="G323" s="4" cm="1">
        <f t="array" ref="G323">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323" s="4" t="str">
        <f>IF(ch_table[[#This Row],[Subject 1]]&lt;&gt;"House rose", "",SUMIF(ch_table[Day], ch_table[[#This Row],[Day]], ch_table[Duration]))</f>
        <v/>
      </c>
      <c r="I323" s="40">
        <f>SUM(INDEX(ch_table[Duration],1):ch_table[[#This Row],[Duration]])</f>
        <v>9.6520833333333389</v>
      </c>
      <c r="J323" s="4" cm="1">
        <f t="array" ref="J3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3" s="4" t="str" cm="1">
        <f t="array" ref="K3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3" s="4" t="str">
        <f>IF(ch_table[[#This Row],[Subject 1]]&lt;&gt;"House rose", "",SUMIF(ch_table[Day], ch_table[[#This Row],[Day]], ch_table[AAT]))</f>
        <v/>
      </c>
      <c r="M323" s="39">
        <f>SUM(INDEX(ch_table[AAT],1):ch_table[[#This Row],[AAT]])</f>
        <v>0.63541666666666685</v>
      </c>
    </row>
    <row r="324" spans="1:13" x14ac:dyDescent="0.35">
      <c r="A324" s="2">
        <v>33</v>
      </c>
      <c r="B324" s="3">
        <v>45588</v>
      </c>
      <c r="C324" s="4">
        <v>0.60763888888888895</v>
      </c>
      <c r="D324" s="8" t="s">
        <v>69</v>
      </c>
      <c r="E324" t="s">
        <v>225</v>
      </c>
      <c r="G324" s="4" cm="1">
        <f t="array" ref="G324">IF(MIN(ROW(ch_table[[Day]:[AAT session total (cum.)]]))+ROWS(ch_table[[Day]:[AAT session total (cum.)]])-1=ROW(),"",IF(ch_table[[#This Row],[Subject 1]]="House rose","", IF(INDEX(ch_table[[#All],[Time]],ROW()+1)="","",(IF(INDEX(ch_table[[#All],[Time]],ROW()+1)&lt;ch_table[[#This Row],[Time]],INDEX(ch_table[[#All],[Time]],ROW()+1)+1,INDEX(ch_table[[#All],[Time]],ROW()+1))-ch_table[[#This Row],[Time]]))))</f>
        <v>0.10555555555555551</v>
      </c>
      <c r="H324" s="4" t="str">
        <f>IF(ch_table[[#This Row],[Subject 1]]&lt;&gt;"House rose", "",SUMIF(ch_table[Day], ch_table[[#This Row],[Day]], ch_table[Duration]))</f>
        <v/>
      </c>
      <c r="I324" s="40">
        <f>SUM(INDEX(ch_table[Duration],1):ch_table[[#This Row],[Duration]])</f>
        <v>9.757638888888895</v>
      </c>
      <c r="J324" s="4" cm="1">
        <f t="array" ref="J3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4" s="4" t="str" cm="1">
        <f t="array" ref="K3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4" s="4" t="str">
        <f>IF(ch_table[[#This Row],[Subject 1]]&lt;&gt;"House rose", "",SUMIF(ch_table[Day], ch_table[[#This Row],[Day]], ch_table[AAT]))</f>
        <v/>
      </c>
      <c r="M324" s="39">
        <f>SUM(INDEX(ch_table[AAT],1):ch_table[[#This Row],[AAT]])</f>
        <v>0.63541666666666685</v>
      </c>
    </row>
    <row r="325" spans="1:13" x14ac:dyDescent="0.35">
      <c r="A325" s="2">
        <v>33</v>
      </c>
      <c r="B325" s="3">
        <v>45588</v>
      </c>
      <c r="C325" s="4">
        <v>0.71319444444444446</v>
      </c>
      <c r="D325" s="8" t="s">
        <v>69</v>
      </c>
      <c r="E325" s="9" t="s">
        <v>133</v>
      </c>
      <c r="G325" s="4" cm="1">
        <f t="array" ref="G325">IF(MIN(ROW(ch_table[[Day]:[AAT session total (cum.)]]))+ROWS(ch_table[[Day]:[AAT session total (cum.)]])-1=ROW(),"",IF(ch_table[[#This Row],[Subject 1]]="House rose","", IF(INDEX(ch_table[[#All],[Time]],ROW()+1)="","",(IF(INDEX(ch_table[[#All],[Time]],ROW()+1)&lt;ch_table[[#This Row],[Time]],INDEX(ch_table[[#All],[Time]],ROW()+1)+1,INDEX(ch_table[[#All],[Time]],ROW()+1))-ch_table[[#This Row],[Time]]))))</f>
        <v>4.3055555555555514E-2</v>
      </c>
      <c r="H325" s="4" t="str">
        <f>IF(ch_table[[#This Row],[Subject 1]]&lt;&gt;"House rose", "",SUMIF(ch_table[Day], ch_table[[#This Row],[Day]], ch_table[Duration]))</f>
        <v/>
      </c>
      <c r="I325" s="40">
        <f>SUM(INDEX(ch_table[Duration],1):ch_table[[#This Row],[Duration]])</f>
        <v>9.800694444444451</v>
      </c>
      <c r="J325" s="4" cm="1">
        <f t="array" ref="J3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5" s="4" t="str" cm="1">
        <f t="array" ref="K3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5" s="4" t="str">
        <f>IF(ch_table[[#This Row],[Subject 1]]&lt;&gt;"House rose", "",SUMIF(ch_table[Day], ch_table[[#This Row],[Day]], ch_table[AAT]))</f>
        <v/>
      </c>
      <c r="M325" s="39">
        <f>SUM(INDEX(ch_table[AAT],1):ch_table[[#This Row],[AAT]])</f>
        <v>0.63541666666666685</v>
      </c>
    </row>
    <row r="326" spans="1:13" x14ac:dyDescent="0.35">
      <c r="A326" s="2">
        <v>33</v>
      </c>
      <c r="B326" s="3">
        <v>45588</v>
      </c>
      <c r="C326" s="4">
        <v>0.75624999999999998</v>
      </c>
      <c r="D326" s="8" t="s">
        <v>23</v>
      </c>
      <c r="E326" t="s">
        <v>226</v>
      </c>
      <c r="G326" s="4" cm="1">
        <f t="array" ref="G326">IF(MIN(ROW(ch_table[[Day]:[AAT session total (cum.)]]))+ROWS(ch_table[[Day]:[AAT session total (cum.)]])-1=ROW(),"",IF(ch_table[[#This Row],[Subject 1]]="House rose","", IF(INDEX(ch_table[[#All],[Time]],ROW()+1)="","",(IF(INDEX(ch_table[[#All],[Time]],ROW()+1)&lt;ch_table[[#This Row],[Time]],INDEX(ch_table[[#All],[Time]],ROW()+1)+1,INDEX(ch_table[[#All],[Time]],ROW()+1))-ch_table[[#This Row],[Time]]))))</f>
        <v>3.4722222222223209E-3</v>
      </c>
      <c r="H326" s="4" t="str">
        <f>IF(ch_table[[#This Row],[Subject 1]]&lt;&gt;"House rose", "",SUMIF(ch_table[Day], ch_table[[#This Row],[Day]], ch_table[Duration]))</f>
        <v/>
      </c>
      <c r="I326" s="40">
        <f>SUM(INDEX(ch_table[Duration],1):ch_table[[#This Row],[Duration]])</f>
        <v>9.8041666666666742</v>
      </c>
      <c r="J326" s="4" cm="1">
        <f t="array" ref="J3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6" s="4" t="str" cm="1">
        <f t="array" ref="K3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6" s="4" t="str">
        <f>IF(ch_table[[#This Row],[Subject 1]]&lt;&gt;"House rose", "",SUMIF(ch_table[Day], ch_table[[#This Row],[Day]], ch_table[AAT]))</f>
        <v/>
      </c>
      <c r="M326" s="39">
        <f>SUM(INDEX(ch_table[AAT],1):ch_table[[#This Row],[AAT]])</f>
        <v>0.63541666666666685</v>
      </c>
    </row>
    <row r="327" spans="1:13" x14ac:dyDescent="0.35">
      <c r="A327" s="2">
        <v>33</v>
      </c>
      <c r="B327" s="3">
        <v>45588</v>
      </c>
      <c r="C327" s="4">
        <v>0.7597222222222223</v>
      </c>
      <c r="D327" s="8" t="s">
        <v>23</v>
      </c>
      <c r="E327" t="s">
        <v>227</v>
      </c>
      <c r="G327" s="4" cm="1">
        <f t="array" ref="G327">IF(MIN(ROW(ch_table[[Day]:[AAT session total (cum.)]]))+ROWS(ch_table[[Day]:[AAT session total (cum.)]])-1=ROW(),"",IF(ch_table[[#This Row],[Subject 1]]="House rose","", IF(INDEX(ch_table[[#All],[Time]],ROW()+1)="","",(IF(INDEX(ch_table[[#All],[Time]],ROW()+1)&lt;ch_table[[#This Row],[Time]],INDEX(ch_table[[#All],[Time]],ROW()+1)+1,INDEX(ch_table[[#All],[Time]],ROW()+1))-ch_table[[#This Row],[Time]]))))</f>
        <v>4.1666666666665408E-3</v>
      </c>
      <c r="H327" s="4" t="str">
        <f>IF(ch_table[[#This Row],[Subject 1]]&lt;&gt;"House rose", "",SUMIF(ch_table[Day], ch_table[[#This Row],[Day]], ch_table[Duration]))</f>
        <v/>
      </c>
      <c r="I327" s="40">
        <f>SUM(INDEX(ch_table[Duration],1):ch_table[[#This Row],[Duration]])</f>
        <v>9.8083333333333407</v>
      </c>
      <c r="J327" s="4" cm="1">
        <f t="array" ref="J3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7" s="4" t="str" cm="1">
        <f t="array" ref="K3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7" s="4" t="str">
        <f>IF(ch_table[[#This Row],[Subject 1]]&lt;&gt;"House rose", "",SUMIF(ch_table[Day], ch_table[[#This Row],[Day]], ch_table[AAT]))</f>
        <v/>
      </c>
      <c r="M327" s="39">
        <f>SUM(INDEX(ch_table[AAT],1):ch_table[[#This Row],[AAT]])</f>
        <v>0.63541666666666685</v>
      </c>
    </row>
    <row r="328" spans="1:13" x14ac:dyDescent="0.35">
      <c r="A328" s="2">
        <v>33</v>
      </c>
      <c r="B328" s="3">
        <v>45588</v>
      </c>
      <c r="C328" s="4">
        <v>0.76388888888888884</v>
      </c>
      <c r="D328" s="8" t="s">
        <v>54</v>
      </c>
      <c r="E328" s="9" t="s">
        <v>228</v>
      </c>
      <c r="G328" s="4" cm="1">
        <f t="array" ref="G328">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328" s="4" t="str">
        <f>IF(ch_table[[#This Row],[Subject 1]]&lt;&gt;"House rose", "",SUMIF(ch_table[Day], ch_table[[#This Row],[Day]], ch_table[Duration]))</f>
        <v/>
      </c>
      <c r="I328" s="40">
        <f>SUM(INDEX(ch_table[Duration],1):ch_table[[#This Row],[Duration]])</f>
        <v>9.8090277777777857</v>
      </c>
      <c r="J328" s="4" cm="1">
        <f t="array" ref="J3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8" s="4" t="str" cm="1">
        <f t="array" ref="K3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8" s="4" t="str">
        <f>IF(ch_table[[#This Row],[Subject 1]]&lt;&gt;"House rose", "",SUMIF(ch_table[Day], ch_table[[#This Row],[Day]], ch_table[AAT]))</f>
        <v/>
      </c>
      <c r="M328" s="39">
        <f>SUM(INDEX(ch_table[AAT],1):ch_table[[#This Row],[AAT]])</f>
        <v>0.63541666666666685</v>
      </c>
    </row>
    <row r="329" spans="1:13" ht="29" x14ac:dyDescent="0.35">
      <c r="A329" s="2">
        <v>33</v>
      </c>
      <c r="B329" s="3">
        <v>45588</v>
      </c>
      <c r="C329" s="4">
        <v>0.76458333333333339</v>
      </c>
      <c r="D329" s="8" t="s">
        <v>30</v>
      </c>
      <c r="E329" s="9" t="s">
        <v>229</v>
      </c>
      <c r="G329" s="4" cm="1">
        <f t="array" ref="G329">IF(MIN(ROW(ch_table[[Day]:[AAT session total (cum.)]]))+ROWS(ch_table[[Day]:[AAT session total (cum.)]])-1=ROW(),"",IF(ch_table[[#This Row],[Subject 1]]="House rose","", IF(INDEX(ch_table[[#All],[Time]],ROW()+1)="","",(IF(INDEX(ch_table[[#All],[Time]],ROW()+1)&lt;ch_table[[#This Row],[Time]],INDEX(ch_table[[#All],[Time]],ROW()+1)+1,INDEX(ch_table[[#All],[Time]],ROW()+1))-ch_table[[#This Row],[Time]]))))</f>
        <v>2.0138888888888817E-2</v>
      </c>
      <c r="H329" s="4" t="str">
        <f>IF(ch_table[[#This Row],[Subject 1]]&lt;&gt;"House rose", "",SUMIF(ch_table[Day], ch_table[[#This Row],[Day]], ch_table[Duration]))</f>
        <v/>
      </c>
      <c r="I329" s="40">
        <f>SUM(INDEX(ch_table[Duration],1):ch_table[[#This Row],[Duration]])</f>
        <v>9.8291666666666746</v>
      </c>
      <c r="J329" s="4" cm="1">
        <f t="array" ref="J3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9" s="4" t="str" cm="1">
        <f t="array" ref="K3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9" s="4" t="str">
        <f>IF(ch_table[[#This Row],[Subject 1]]&lt;&gt;"House rose", "",SUMIF(ch_table[Day], ch_table[[#This Row],[Day]], ch_table[AAT]))</f>
        <v/>
      </c>
      <c r="M329" s="39">
        <f>SUM(INDEX(ch_table[AAT],1):ch_table[[#This Row],[AAT]])</f>
        <v>0.63541666666666685</v>
      </c>
    </row>
    <row r="330" spans="1:13" x14ac:dyDescent="0.35">
      <c r="A330" s="48">
        <v>33</v>
      </c>
      <c r="B330" s="49">
        <v>45588</v>
      </c>
      <c r="C330" s="45">
        <v>0.78472222222222221</v>
      </c>
      <c r="D330" s="44" t="s">
        <v>17</v>
      </c>
      <c r="E330" s="50"/>
      <c r="F330" s="50"/>
      <c r="G330" s="45" t="str" cm="1">
        <f t="array" ref="G330">IF(MIN(ROW(ch_table[[Day]:[AAT session total (cum.)]]))+ROWS(ch_table[[Day]:[AAT session total (cum.)]])-1=ROW(),"",IF(ch_table[[#This Row],[Subject 1]]="House rose","", IF(INDEX(ch_table[[#All],[Time]],ROW()+1)="","",(IF(INDEX(ch_table[[#All],[Time]],ROW()+1)&lt;ch_table[[#This Row],[Time]],INDEX(ch_table[[#All],[Time]],ROW()+1)+1,INDEX(ch_table[[#All],[Time]],ROW()+1))-ch_table[[#This Row],[Time]]))))</f>
        <v/>
      </c>
      <c r="H330" s="45">
        <f>IF(ch_table[[#This Row],[Subject 1]]&lt;&gt;"House rose", "",SUMIF(ch_table[Day], ch_table[[#This Row],[Day]], ch_table[Duration]))</f>
        <v>0.30555555555555552</v>
      </c>
      <c r="I330" s="46">
        <f>SUM(INDEX(ch_table[Duration],1):ch_table[[#This Row],[Duration]])</f>
        <v>9.8291666666666746</v>
      </c>
      <c r="J330" s="45" cm="1">
        <f t="array" ref="J3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30" s="45" t="str" cm="1">
        <f t="array" ref="K3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0" s="45">
        <f>IF(ch_table[[#This Row],[Subject 1]]&lt;&gt;"House rose", "",SUMIF(ch_table[Day], ch_table[[#This Row],[Day]], ch_table[AAT]))</f>
        <v>0</v>
      </c>
      <c r="M330" s="47">
        <f>SUM(INDEX(ch_table[AAT],1):ch_table[[#This Row],[AAT]])</f>
        <v>0.63541666666666685</v>
      </c>
    </row>
    <row r="331" spans="1:13" x14ac:dyDescent="0.35">
      <c r="A331" s="2">
        <v>34</v>
      </c>
      <c r="B331" s="3">
        <v>45589</v>
      </c>
      <c r="C331" s="4">
        <v>0.39583333333333331</v>
      </c>
      <c r="D331" s="8" t="s">
        <v>18</v>
      </c>
      <c r="G331" s="4" cm="1">
        <f t="array" ref="G331">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31" s="4" t="str">
        <f>IF(ch_table[[#This Row],[Subject 1]]&lt;&gt;"House rose", "",SUMIF(ch_table[Day], ch_table[[#This Row],[Day]], ch_table[Duration]))</f>
        <v/>
      </c>
      <c r="I331" s="40">
        <f>SUM(INDEX(ch_table[Duration],1):ch_table[[#This Row],[Duration]])</f>
        <v>9.8319444444444528</v>
      </c>
      <c r="J331" s="4" cm="1">
        <f t="array" ref="J3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31" s="4" t="str" cm="1">
        <f t="array" ref="K3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1" s="4" t="str">
        <f>IF(ch_table[[#This Row],[Subject 1]]&lt;&gt;"House rose", "",SUMIF(ch_table[Day], ch_table[[#This Row],[Day]], ch_table[AAT]))</f>
        <v/>
      </c>
      <c r="M331" s="39">
        <f>SUM(INDEX(ch_table[AAT],1):ch_table[[#This Row],[AAT]])</f>
        <v>0.63541666666666685</v>
      </c>
    </row>
    <row r="332" spans="1:13" x14ac:dyDescent="0.35">
      <c r="A332" s="2">
        <v>34</v>
      </c>
      <c r="B332" s="3">
        <v>45589</v>
      </c>
      <c r="C332" s="4">
        <v>0.39861111111111108</v>
      </c>
      <c r="D332" s="8" t="s">
        <v>58</v>
      </c>
      <c r="E332" s="9" t="s">
        <v>75</v>
      </c>
      <c r="G332" s="4" cm="1">
        <f t="array" ref="G332">IF(MIN(ROW(ch_table[[Day]:[AAT session total (cum.)]]))+ROWS(ch_table[[Day]:[AAT session total (cum.)]])-1=ROW(),"",IF(ch_table[[#This Row],[Subject 1]]="House rose","", IF(INDEX(ch_table[[#All],[Time]],ROW()+1)="","",(IF(INDEX(ch_table[[#All],[Time]],ROW()+1)&lt;ch_table[[#This Row],[Time]],INDEX(ch_table[[#All],[Time]],ROW()+1)+1,INDEX(ch_table[[#All],[Time]],ROW()+1))-ch_table[[#This Row],[Time]]))))</f>
        <v>2.430555555555558E-2</v>
      </c>
      <c r="H332" s="4" t="str">
        <f>IF(ch_table[[#This Row],[Subject 1]]&lt;&gt;"House rose", "",SUMIF(ch_table[Day], ch_table[[#This Row],[Day]], ch_table[Duration]))</f>
        <v/>
      </c>
      <c r="I332" s="40">
        <f>SUM(INDEX(ch_table[Duration],1):ch_table[[#This Row],[Duration]])</f>
        <v>9.8562500000000082</v>
      </c>
      <c r="J332" s="4" cm="1">
        <f t="array" ref="J3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32" s="4" t="str" cm="1">
        <f t="array" ref="K3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2" s="4" t="str">
        <f>IF(ch_table[[#This Row],[Subject 1]]&lt;&gt;"House rose", "",SUMIF(ch_table[Day], ch_table[[#This Row],[Day]], ch_table[AAT]))</f>
        <v/>
      </c>
      <c r="M332" s="39">
        <f>SUM(INDEX(ch_table[AAT],1):ch_table[[#This Row],[AAT]])</f>
        <v>0.63541666666666685</v>
      </c>
    </row>
    <row r="333" spans="1:13" x14ac:dyDescent="0.35">
      <c r="A333" s="2">
        <v>34</v>
      </c>
      <c r="B333" s="3">
        <v>45589</v>
      </c>
      <c r="C333" s="4">
        <v>0.42291666666666666</v>
      </c>
      <c r="D333" s="8" t="s">
        <v>60</v>
      </c>
      <c r="E333" s="9" t="s">
        <v>75</v>
      </c>
      <c r="G333" s="4" cm="1">
        <f t="array" ref="G333">IF(MIN(ROW(ch_table[[Day]:[AAT session total (cum.)]]))+ROWS(ch_table[[Day]:[AAT session total (cum.)]])-1=ROW(),"",IF(ch_table[[#This Row],[Subject 1]]="House rose","", IF(INDEX(ch_table[[#All],[Time]],ROW()+1)="","",(IF(INDEX(ch_table[[#All],[Time]],ROW()+1)&lt;ch_table[[#This Row],[Time]],INDEX(ch_table[[#All],[Time]],ROW()+1)+1,INDEX(ch_table[[#All],[Time]],ROW()+1))-ch_table[[#This Row],[Time]]))))</f>
        <v>1.4583333333333337E-2</v>
      </c>
      <c r="H333" s="4" t="str">
        <f>IF(ch_table[[#This Row],[Subject 1]]&lt;&gt;"House rose", "",SUMIF(ch_table[Day], ch_table[[#This Row],[Day]], ch_table[Duration]))</f>
        <v/>
      </c>
      <c r="I333" s="40">
        <f>SUM(INDEX(ch_table[Duration],1):ch_table[[#This Row],[Duration]])</f>
        <v>9.8708333333333407</v>
      </c>
      <c r="J333" s="4" cm="1">
        <f t="array" ref="J3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33" s="4" t="str" cm="1">
        <f t="array" ref="K3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3" s="4" t="str">
        <f>IF(ch_table[[#This Row],[Subject 1]]&lt;&gt;"House rose", "",SUMIF(ch_table[Day], ch_table[[#This Row],[Day]], ch_table[AAT]))</f>
        <v/>
      </c>
      <c r="M333" s="39">
        <f>SUM(INDEX(ch_table[AAT],1):ch_table[[#This Row],[AAT]])</f>
        <v>0.63541666666666685</v>
      </c>
    </row>
    <row r="334" spans="1:13" ht="43.5" x14ac:dyDescent="0.35">
      <c r="A334" s="2">
        <v>34</v>
      </c>
      <c r="B334" s="3">
        <v>45589</v>
      </c>
      <c r="C334" s="4">
        <v>0.4375</v>
      </c>
      <c r="D334" s="8" t="s">
        <v>32</v>
      </c>
      <c r="E334" s="9" t="s">
        <v>230</v>
      </c>
      <c r="G334" s="4" cm="1">
        <f t="array" ref="G334">IF(MIN(ROW(ch_table[[Day]:[AAT session total (cum.)]]))+ROWS(ch_table[[Day]:[AAT session total (cum.)]])-1=ROW(),"",IF(ch_table[[#This Row],[Subject 1]]="House rose","", IF(INDEX(ch_table[[#All],[Time]],ROW()+1)="","",(IF(INDEX(ch_table[[#All],[Time]],ROW()+1)&lt;ch_table[[#This Row],[Time]],INDEX(ch_table[[#All],[Time]],ROW()+1)+1,INDEX(ch_table[[#All],[Time]],ROW()+1))-ch_table[[#This Row],[Time]]))))</f>
        <v>4.5138888888888895E-2</v>
      </c>
      <c r="H334" s="4" t="str">
        <f>IF(ch_table[[#This Row],[Subject 1]]&lt;&gt;"House rose", "",SUMIF(ch_table[Day], ch_table[[#This Row],[Day]], ch_table[Duration]))</f>
        <v/>
      </c>
      <c r="I334" s="40">
        <f>SUM(INDEX(ch_table[Duration],1):ch_table[[#This Row],[Duration]])</f>
        <v>9.91597222222223</v>
      </c>
      <c r="J334" s="4" cm="1">
        <f t="array" ref="J3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34" s="4" t="str" cm="1">
        <f t="array" ref="K3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4" s="4" t="str">
        <f>IF(ch_table[[#This Row],[Subject 1]]&lt;&gt;"House rose", "",SUMIF(ch_table[Day], ch_table[[#This Row],[Day]], ch_table[AAT]))</f>
        <v/>
      </c>
      <c r="M334" s="39">
        <f>SUM(INDEX(ch_table[AAT],1):ch_table[[#This Row],[AAT]])</f>
        <v>0.63541666666666685</v>
      </c>
    </row>
    <row r="335" spans="1:13" x14ac:dyDescent="0.35">
      <c r="A335" s="2">
        <v>34</v>
      </c>
      <c r="B335" s="3">
        <v>45589</v>
      </c>
      <c r="C335" s="4">
        <v>0.4826388888888889</v>
      </c>
      <c r="D335" s="8" t="s">
        <v>34</v>
      </c>
      <c r="E335" s="9" t="s">
        <v>35</v>
      </c>
      <c r="G335" s="4" cm="1">
        <f t="array" ref="G335">IF(MIN(ROW(ch_table[[Day]:[AAT session total (cum.)]]))+ROWS(ch_table[[Day]:[AAT session total (cum.)]])-1=ROW(),"",IF(ch_table[[#This Row],[Subject 1]]="House rose","", IF(INDEX(ch_table[[#All],[Time]],ROW()+1)="","",(IF(INDEX(ch_table[[#All],[Time]],ROW()+1)&lt;ch_table[[#This Row],[Time]],INDEX(ch_table[[#All],[Time]],ROW()+1)+1,INDEX(ch_table[[#All],[Time]],ROW()+1))-ch_table[[#This Row],[Time]]))))</f>
        <v>5.1388888888888873E-2</v>
      </c>
      <c r="H335" s="4" t="str">
        <f>IF(ch_table[[#This Row],[Subject 1]]&lt;&gt;"House rose", "",SUMIF(ch_table[Day], ch_table[[#This Row],[Day]], ch_table[Duration]))</f>
        <v/>
      </c>
      <c r="I335" s="40">
        <f>SUM(INDEX(ch_table[Duration],1):ch_table[[#This Row],[Duration]])</f>
        <v>9.9673611111111189</v>
      </c>
      <c r="J335" s="4" cm="1">
        <f t="array" ref="J3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35" s="4" t="str" cm="1">
        <f t="array" ref="K3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5" s="4" t="str">
        <f>IF(ch_table[[#This Row],[Subject 1]]&lt;&gt;"House rose", "",SUMIF(ch_table[Day], ch_table[[#This Row],[Day]], ch_table[AAT]))</f>
        <v/>
      </c>
      <c r="M335" s="39">
        <f>SUM(INDEX(ch_table[AAT],1):ch_table[[#This Row],[AAT]])</f>
        <v>0.63541666666666685</v>
      </c>
    </row>
    <row r="336" spans="1:13" x14ac:dyDescent="0.35">
      <c r="A336" s="2">
        <v>34</v>
      </c>
      <c r="B336" s="3">
        <v>45589</v>
      </c>
      <c r="C336" s="4">
        <v>0.53402777777777777</v>
      </c>
      <c r="D336" s="8" t="s">
        <v>71</v>
      </c>
      <c r="E336" t="s">
        <v>231</v>
      </c>
      <c r="G336" s="4" cm="1">
        <f t="array" ref="G336">IF(MIN(ROW(ch_table[[Day]:[AAT session total (cum.)]]))+ROWS(ch_table[[Day]:[AAT session total (cum.)]])-1=ROW(),"",IF(ch_table[[#This Row],[Subject 1]]="House rose","", IF(INDEX(ch_table[[#All],[Time]],ROW()+1)="","",(IF(INDEX(ch_table[[#All],[Time]],ROW()+1)&lt;ch_table[[#This Row],[Time]],INDEX(ch_table[[#All],[Time]],ROW()+1)+1,INDEX(ch_table[[#All],[Time]],ROW()+1))-ch_table[[#This Row],[Time]]))))</f>
        <v>0.14374999999999993</v>
      </c>
      <c r="H336" s="4" t="str">
        <f>IF(ch_table[[#This Row],[Subject 1]]&lt;&gt;"House rose", "",SUMIF(ch_table[Day], ch_table[[#This Row],[Day]], ch_table[Duration]))</f>
        <v/>
      </c>
      <c r="I336" s="40">
        <f>SUM(INDEX(ch_table[Duration],1):ch_table[[#This Row],[Duration]])</f>
        <v>10.11111111111112</v>
      </c>
      <c r="J336" s="4" cm="1">
        <f t="array" ref="J3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36" s="4" t="str" cm="1">
        <f t="array" ref="K3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6" s="4" t="str">
        <f>IF(ch_table[[#This Row],[Subject 1]]&lt;&gt;"House rose", "",SUMIF(ch_table[Day], ch_table[[#This Row],[Day]], ch_table[AAT]))</f>
        <v/>
      </c>
      <c r="M336" s="39">
        <f>SUM(INDEX(ch_table[AAT],1):ch_table[[#This Row],[AAT]])</f>
        <v>0.63541666666666685</v>
      </c>
    </row>
    <row r="337" spans="1:13" x14ac:dyDescent="0.35">
      <c r="A337" s="2">
        <v>34</v>
      </c>
      <c r="B337" s="3">
        <v>45589</v>
      </c>
      <c r="C337" s="4">
        <v>0.6777777777777777</v>
      </c>
      <c r="D337" s="8" t="s">
        <v>54</v>
      </c>
      <c r="E337" s="9" t="s">
        <v>232</v>
      </c>
      <c r="G337" s="4" cm="1">
        <f t="array" ref="G337">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337" s="4" t="str">
        <f>IF(ch_table[[#This Row],[Subject 1]]&lt;&gt;"House rose", "",SUMIF(ch_table[Day], ch_table[[#This Row],[Day]], ch_table[Duration]))</f>
        <v/>
      </c>
      <c r="I337" s="40">
        <f>SUM(INDEX(ch_table[Duration],1):ch_table[[#This Row],[Duration]])</f>
        <v>10.111805555555565</v>
      </c>
      <c r="J337" s="4" cm="1">
        <f t="array" ref="J3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37" s="4" t="str" cm="1">
        <f t="array" ref="K3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7" s="4" t="str">
        <f>IF(ch_table[[#This Row],[Subject 1]]&lt;&gt;"House rose", "",SUMIF(ch_table[Day], ch_table[[#This Row],[Day]], ch_table[AAT]))</f>
        <v/>
      </c>
      <c r="M337" s="39">
        <f>SUM(INDEX(ch_table[AAT],1):ch_table[[#This Row],[AAT]])</f>
        <v>0.63541666666666685</v>
      </c>
    </row>
    <row r="338" spans="1:13" ht="29" x14ac:dyDescent="0.35">
      <c r="A338" s="2">
        <v>34</v>
      </c>
      <c r="B338" s="3">
        <v>45589</v>
      </c>
      <c r="C338" s="4">
        <v>0.67847222222222225</v>
      </c>
      <c r="D338" s="8" t="s">
        <v>30</v>
      </c>
      <c r="E338" s="9" t="s">
        <v>233</v>
      </c>
      <c r="G338" s="4" cm="1">
        <f t="array" ref="G338">IF(MIN(ROW(ch_table[[Day]:[AAT session total (cum.)]]))+ROWS(ch_table[[Day]:[AAT session total (cum.)]])-1=ROW(),"",IF(ch_table[[#This Row],[Subject 1]]="House rose","", IF(INDEX(ch_table[[#All],[Time]],ROW()+1)="","",(IF(INDEX(ch_table[[#All],[Time]],ROW()+1)&lt;ch_table[[#This Row],[Time]],INDEX(ch_table[[#All],[Time]],ROW()+1)+1,INDEX(ch_table[[#All],[Time]],ROW()+1))-ch_table[[#This Row],[Time]]))))</f>
        <v>2.7083333333333348E-2</v>
      </c>
      <c r="H338" s="4" t="str">
        <f>IF(ch_table[[#This Row],[Subject 1]]&lt;&gt;"House rose", "",SUMIF(ch_table[Day], ch_table[[#This Row],[Day]], ch_table[Duration]))</f>
        <v/>
      </c>
      <c r="I338" s="40">
        <f>SUM(INDEX(ch_table[Duration],1):ch_table[[#This Row],[Duration]])</f>
        <v>10.138888888888898</v>
      </c>
      <c r="J338" s="4" cm="1">
        <f t="array" ref="J3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38" s="4" t="str" cm="1">
        <f t="array" ref="K3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8" s="4" t="str">
        <f>IF(ch_table[[#This Row],[Subject 1]]&lt;&gt;"House rose", "",SUMIF(ch_table[Day], ch_table[[#This Row],[Day]], ch_table[AAT]))</f>
        <v/>
      </c>
      <c r="M338" s="39">
        <f>SUM(INDEX(ch_table[AAT],1):ch_table[[#This Row],[AAT]])</f>
        <v>0.63541666666666685</v>
      </c>
    </row>
    <row r="339" spans="1:13" x14ac:dyDescent="0.35">
      <c r="A339" s="48">
        <v>34</v>
      </c>
      <c r="B339" s="49">
        <v>45589</v>
      </c>
      <c r="C339" s="45">
        <v>0.7055555555555556</v>
      </c>
      <c r="D339" s="44" t="s">
        <v>17</v>
      </c>
      <c r="E339" s="50"/>
      <c r="F339" s="50"/>
      <c r="G339" s="45" t="str" cm="1">
        <f t="array" ref="G339">IF(MIN(ROW(ch_table[[Day]:[AAT session total (cum.)]]))+ROWS(ch_table[[Day]:[AAT session total (cum.)]])-1=ROW(),"",IF(ch_table[[#This Row],[Subject 1]]="House rose","", IF(INDEX(ch_table[[#All],[Time]],ROW()+1)="","",(IF(INDEX(ch_table[[#All],[Time]],ROW()+1)&lt;ch_table[[#This Row],[Time]],INDEX(ch_table[[#All],[Time]],ROW()+1)+1,INDEX(ch_table[[#All],[Time]],ROW()+1))-ch_table[[#This Row],[Time]]))))</f>
        <v/>
      </c>
      <c r="H339" s="45">
        <f>IF(ch_table[[#This Row],[Subject 1]]&lt;&gt;"House rose", "",SUMIF(ch_table[Day], ch_table[[#This Row],[Day]], ch_table[Duration]))</f>
        <v>0.30972222222222229</v>
      </c>
      <c r="I339" s="46">
        <f>SUM(INDEX(ch_table[Duration],1):ch_table[[#This Row],[Duration]])</f>
        <v>10.138888888888898</v>
      </c>
      <c r="J339" s="45" cm="1">
        <f t="array" ref="J3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39" s="45" t="str" cm="1">
        <f t="array" ref="K3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9" s="45">
        <f>IF(ch_table[[#This Row],[Subject 1]]&lt;&gt;"House rose", "",SUMIF(ch_table[Day], ch_table[[#This Row],[Day]], ch_table[AAT]))</f>
        <v>0</v>
      </c>
      <c r="M339" s="47">
        <f>SUM(INDEX(ch_table[AAT],1):ch_table[[#This Row],[AAT]])</f>
        <v>0.63541666666666685</v>
      </c>
    </row>
    <row r="340" spans="1:13" x14ac:dyDescent="0.35">
      <c r="A340" s="2">
        <v>35</v>
      </c>
      <c r="B340" s="3">
        <v>45593</v>
      </c>
      <c r="C340" s="4">
        <v>0.60416666666666663</v>
      </c>
      <c r="D340" s="8" t="s">
        <v>18</v>
      </c>
      <c r="G340" s="4" cm="1">
        <f t="array" ref="G34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40" s="4" t="str">
        <f>IF(ch_table[[#This Row],[Subject 1]]&lt;&gt;"House rose", "",SUMIF(ch_table[Day], ch_table[[#This Row],[Day]], ch_table[Duration]))</f>
        <v/>
      </c>
      <c r="I340" s="40">
        <f>SUM(INDEX(ch_table[Duration],1):ch_table[[#This Row],[Duration]])</f>
        <v>10.141666666666676</v>
      </c>
      <c r="J340" s="4" cm="1">
        <f t="array" ref="J3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40" s="4" t="str" cm="1">
        <f t="array" ref="K3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40" s="4" t="str">
        <f>IF(ch_table[[#This Row],[Subject 1]]&lt;&gt;"House rose", "",SUMIF(ch_table[Day], ch_table[[#This Row],[Day]], ch_table[AAT]))</f>
        <v/>
      </c>
      <c r="M340" s="39">
        <f>SUM(INDEX(ch_table[AAT],1):ch_table[[#This Row],[AAT]])</f>
        <v>0.63541666666666685</v>
      </c>
    </row>
    <row r="341" spans="1:13" x14ac:dyDescent="0.35">
      <c r="A341" s="2">
        <v>35</v>
      </c>
      <c r="B341" s="3">
        <v>45593</v>
      </c>
      <c r="C341" s="4">
        <v>0.6069444444444444</v>
      </c>
      <c r="D341" s="8" t="s">
        <v>58</v>
      </c>
      <c r="E341" s="9" t="s">
        <v>234</v>
      </c>
      <c r="G341" s="4" cm="1">
        <f t="array" ref="G341">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341" s="4" t="str">
        <f>IF(ch_table[[#This Row],[Subject 1]]&lt;&gt;"House rose", "",SUMIF(ch_table[Day], ch_table[[#This Row],[Day]], ch_table[Duration]))</f>
        <v/>
      </c>
      <c r="I341" s="40">
        <f>SUM(INDEX(ch_table[Duration],1):ch_table[[#This Row],[Duration]])</f>
        <v>10.171527777777788</v>
      </c>
      <c r="J341" s="4" cm="1">
        <f t="array" ref="J3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41" s="4" t="str" cm="1">
        <f t="array" ref="K3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41" s="4" t="str">
        <f>IF(ch_table[[#This Row],[Subject 1]]&lt;&gt;"House rose", "",SUMIF(ch_table[Day], ch_table[[#This Row],[Day]], ch_table[AAT]))</f>
        <v/>
      </c>
      <c r="M341" s="39">
        <f>SUM(INDEX(ch_table[AAT],1):ch_table[[#This Row],[AAT]])</f>
        <v>0.63541666666666685</v>
      </c>
    </row>
    <row r="342" spans="1:13" x14ac:dyDescent="0.35">
      <c r="A342" s="2">
        <v>35</v>
      </c>
      <c r="B342" s="3">
        <v>45593</v>
      </c>
      <c r="C342" s="4">
        <v>0.63680555555555551</v>
      </c>
      <c r="D342" s="8" t="s">
        <v>60</v>
      </c>
      <c r="E342" s="9" t="s">
        <v>234</v>
      </c>
      <c r="G342" s="4" cm="1">
        <f t="array" ref="G342">IF(MIN(ROW(ch_table[[Day]:[AAT session total (cum.)]]))+ROWS(ch_table[[Day]:[AAT session total (cum.)]])-1=ROW(),"",IF(ch_table[[#This Row],[Subject 1]]="House rose","", IF(INDEX(ch_table[[#All],[Time]],ROW()+1)="","",(IF(INDEX(ch_table[[#All],[Time]],ROW()+1)&lt;ch_table[[#This Row],[Time]],INDEX(ch_table[[#All],[Time]],ROW()+1)+1,INDEX(ch_table[[#All],[Time]],ROW()+1))-ch_table[[#This Row],[Time]]))))</f>
        <v>1.1111111111111183E-2</v>
      </c>
      <c r="H342" s="4" t="str">
        <f>IF(ch_table[[#This Row],[Subject 1]]&lt;&gt;"House rose", "",SUMIF(ch_table[Day], ch_table[[#This Row],[Day]], ch_table[Duration]))</f>
        <v/>
      </c>
      <c r="I342" s="40">
        <f>SUM(INDEX(ch_table[Duration],1):ch_table[[#This Row],[Duration]])</f>
        <v>10.182638888888899</v>
      </c>
      <c r="J342" s="4" cm="1">
        <f t="array" ref="J3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42" s="4" t="str" cm="1">
        <f t="array" ref="K3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42" s="4" t="str">
        <f>IF(ch_table[[#This Row],[Subject 1]]&lt;&gt;"House rose", "",SUMIF(ch_table[Day], ch_table[[#This Row],[Day]], ch_table[AAT]))</f>
        <v/>
      </c>
      <c r="M342" s="39">
        <f>SUM(INDEX(ch_table[AAT],1):ch_table[[#This Row],[AAT]])</f>
        <v>0.63541666666666685</v>
      </c>
    </row>
    <row r="343" spans="1:13" x14ac:dyDescent="0.35">
      <c r="A343" s="2">
        <v>35</v>
      </c>
      <c r="B343" s="3">
        <v>45593</v>
      </c>
      <c r="C343" s="4">
        <v>0.6479166666666667</v>
      </c>
      <c r="D343" s="8" t="s">
        <v>20</v>
      </c>
      <c r="E343" t="s">
        <v>235</v>
      </c>
      <c r="F343" s="9" t="s">
        <v>22</v>
      </c>
      <c r="G343" s="4" cm="1">
        <f t="array" ref="G343">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343" s="4" t="str">
        <f>IF(ch_table[[#This Row],[Subject 1]]&lt;&gt;"House rose", "",SUMIF(ch_table[Day], ch_table[[#This Row],[Day]], ch_table[Duration]))</f>
        <v/>
      </c>
      <c r="I343" s="40">
        <f>SUM(INDEX(ch_table[Duration],1):ch_table[[#This Row],[Duration]])</f>
        <v>10.184027777777787</v>
      </c>
      <c r="J343" s="4" cm="1">
        <f t="array" ref="J3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43" s="4" t="str" cm="1">
        <f t="array" ref="K3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43" s="4" t="str">
        <f>IF(ch_table[[#This Row],[Subject 1]]&lt;&gt;"House rose", "",SUMIF(ch_table[Day], ch_table[[#This Row],[Day]], ch_table[AAT]))</f>
        <v/>
      </c>
      <c r="M343" s="39">
        <f>SUM(INDEX(ch_table[AAT],1):ch_table[[#This Row],[AAT]])</f>
        <v>0.63541666666666685</v>
      </c>
    </row>
    <row r="344" spans="1:13" ht="43.5" x14ac:dyDescent="0.35">
      <c r="A344" s="2">
        <v>35</v>
      </c>
      <c r="B344" s="3">
        <v>45593</v>
      </c>
      <c r="C344" s="4">
        <v>0.64930555555555558</v>
      </c>
      <c r="D344" s="8" t="s">
        <v>32</v>
      </c>
      <c r="E344" s="9" t="s">
        <v>236</v>
      </c>
      <c r="G344" s="4" cm="1">
        <f t="array" ref="G344">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344" s="4" t="str">
        <f>IF(ch_table[[#This Row],[Subject 1]]&lt;&gt;"House rose", "",SUMIF(ch_table[Day], ch_table[[#This Row],[Day]], ch_table[Duration]))</f>
        <v/>
      </c>
      <c r="I344" s="40">
        <f>SUM(INDEX(ch_table[Duration],1):ch_table[[#This Row],[Duration]])</f>
        <v>10.213888888888899</v>
      </c>
      <c r="J344" s="4" cm="1">
        <f t="array" ref="J3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44" s="4" t="str" cm="1">
        <f t="array" ref="K3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44" s="4" t="str">
        <f>IF(ch_table[[#This Row],[Subject 1]]&lt;&gt;"House rose", "",SUMIF(ch_table[Day], ch_table[[#This Row],[Day]], ch_table[AAT]))</f>
        <v/>
      </c>
      <c r="M344" s="39">
        <f>SUM(INDEX(ch_table[AAT],1):ch_table[[#This Row],[AAT]])</f>
        <v>0.63541666666666685</v>
      </c>
    </row>
    <row r="345" spans="1:13" ht="29" x14ac:dyDescent="0.35">
      <c r="A345" s="2">
        <v>35</v>
      </c>
      <c r="B345" s="3">
        <v>45593</v>
      </c>
      <c r="C345" s="4">
        <v>0.6791666666666667</v>
      </c>
      <c r="D345" s="8" t="s">
        <v>36</v>
      </c>
      <c r="E345" s="9" t="s">
        <v>237</v>
      </c>
      <c r="G345" s="4" cm="1">
        <f t="array" ref="G345">IF(MIN(ROW(ch_table[[Day]:[AAT session total (cum.)]]))+ROWS(ch_table[[Day]:[AAT session total (cum.)]])-1=ROW(),"",IF(ch_table[[#This Row],[Subject 1]]="House rose","", IF(INDEX(ch_table[[#All],[Time]],ROW()+1)="","",(IF(INDEX(ch_table[[#All],[Time]],ROW()+1)&lt;ch_table[[#This Row],[Time]],INDEX(ch_table[[#All],[Time]],ROW()+1)+1,INDEX(ch_table[[#All],[Time]],ROW()+1))-ch_table[[#This Row],[Time]]))))</f>
        <v>4.8611111111111049E-2</v>
      </c>
      <c r="H345" s="4" t="str">
        <f>IF(ch_table[[#This Row],[Subject 1]]&lt;&gt;"House rose", "",SUMIF(ch_table[Day], ch_table[[#This Row],[Day]], ch_table[Duration]))</f>
        <v/>
      </c>
      <c r="I345" s="40">
        <f>SUM(INDEX(ch_table[Duration],1):ch_table[[#This Row],[Duration]])</f>
        <v>10.26250000000001</v>
      </c>
      <c r="J345" s="4" cm="1">
        <f t="array" ref="J3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45" s="4" t="str" cm="1">
        <f t="array" ref="K3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45" s="4" t="str">
        <f>IF(ch_table[[#This Row],[Subject 1]]&lt;&gt;"House rose", "",SUMIF(ch_table[Day], ch_table[[#This Row],[Day]], ch_table[AAT]))</f>
        <v/>
      </c>
      <c r="M345" s="39">
        <f>SUM(INDEX(ch_table[AAT],1):ch_table[[#This Row],[AAT]])</f>
        <v>0.63541666666666685</v>
      </c>
    </row>
    <row r="346" spans="1:13" x14ac:dyDescent="0.35">
      <c r="A346" s="2">
        <v>35</v>
      </c>
      <c r="B346" s="3">
        <v>45593</v>
      </c>
      <c r="C346" s="4">
        <v>0.72777777777777775</v>
      </c>
      <c r="D346" s="8" t="s">
        <v>36</v>
      </c>
      <c r="E346" s="9" t="s">
        <v>238</v>
      </c>
      <c r="G346" s="4" cm="1">
        <f t="array" ref="G346">IF(MIN(ROW(ch_table[[Day]:[AAT session total (cum.)]]))+ROWS(ch_table[[Day]:[AAT session total (cum.)]])-1=ROW(),"",IF(ch_table[[#This Row],[Subject 1]]="House rose","", IF(INDEX(ch_table[[#All],[Time]],ROW()+1)="","",(IF(INDEX(ch_table[[#All],[Time]],ROW()+1)&lt;ch_table[[#This Row],[Time]],INDEX(ch_table[[#All],[Time]],ROW()+1)+1,INDEX(ch_table[[#All],[Time]],ROW()+1))-ch_table[[#This Row],[Time]]))))</f>
        <v>2.2916666666666696E-2</v>
      </c>
      <c r="H346" s="4" t="str">
        <f>IF(ch_table[[#This Row],[Subject 1]]&lt;&gt;"House rose", "",SUMIF(ch_table[Day], ch_table[[#This Row],[Day]], ch_table[Duration]))</f>
        <v/>
      </c>
      <c r="I346" s="40">
        <f>SUM(INDEX(ch_table[Duration],1):ch_table[[#This Row],[Duration]])</f>
        <v>10.285416666666677</v>
      </c>
      <c r="J346" s="4" cm="1">
        <f t="array" ref="J3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46" s="4" t="str" cm="1">
        <f t="array" ref="K3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46" s="4" t="str">
        <f>IF(ch_table[[#This Row],[Subject 1]]&lt;&gt;"House rose", "",SUMIF(ch_table[Day], ch_table[[#This Row],[Day]], ch_table[AAT]))</f>
        <v/>
      </c>
      <c r="M346" s="39">
        <f>SUM(INDEX(ch_table[AAT],1):ch_table[[#This Row],[AAT]])</f>
        <v>0.63541666666666685</v>
      </c>
    </row>
    <row r="347" spans="1:13" ht="29" x14ac:dyDescent="0.35">
      <c r="A347" s="2">
        <v>35</v>
      </c>
      <c r="B347" s="3">
        <v>45593</v>
      </c>
      <c r="C347" s="4">
        <v>0.75069444444444444</v>
      </c>
      <c r="D347" s="8" t="s">
        <v>36</v>
      </c>
      <c r="E347" s="9" t="s">
        <v>239</v>
      </c>
      <c r="G347" s="4" cm="1">
        <f t="array" ref="G347">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3.0555555555555558E-2</v>
      </c>
      <c r="H347" s="4" t="str">
        <f>IF(ch_table[[#This Row],[Subject 1]]&lt;&gt;"House rose", "",SUMIF(ch_table[Day], ch_table[[#This Row],[Day]], ch_table[Duration]))</f>
        <v/>
      </c>
      <c r="I347" s="40">
        <f>SUM(INDEX(ch_table[Duration],1):ch_table[[#This Row],[Duration]])</f>
        <v>10.315972222222232</v>
      </c>
      <c r="J347" s="4" cm="1">
        <f t="array" ref="J3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47" s="4" t="str" cm="1">
        <f t="array" ref="K3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47" s="4" t="str">
        <f>IF(ch_table[[#This Row],[Subject 1]]&lt;&gt;"House rose", "",SUMIF(ch_table[Day], ch_table[[#This Row],[Day]], ch_table[AAT]))</f>
        <v/>
      </c>
      <c r="M347" s="39">
        <f>SUM(INDEX(ch_table[AAT],1):ch_table[[#This Row],[AAT]])</f>
        <v>0.63541666666666685</v>
      </c>
    </row>
    <row r="348" spans="1:13" x14ac:dyDescent="0.35">
      <c r="A348" s="2">
        <v>35</v>
      </c>
      <c r="B348" s="3">
        <v>45593</v>
      </c>
      <c r="C348" s="4">
        <v>0.78125</v>
      </c>
      <c r="D348" s="8" t="s">
        <v>71</v>
      </c>
      <c r="E348" t="s">
        <v>240</v>
      </c>
      <c r="G348" s="4" cm="1">
        <f t="array" ref="G348">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348" s="4" t="str">
        <f>IF(ch_table[[#This Row],[Subject 1]]&lt;&gt;"House rose", "",SUMIF(ch_table[Day], ch_table[[#This Row],[Day]], ch_table[Duration]))</f>
        <v/>
      </c>
      <c r="I348" s="40">
        <f>SUM(INDEX(ch_table[Duration],1):ch_table[[#This Row],[Duration]])</f>
        <v>10.342361111111121</v>
      </c>
      <c r="J348" s="4" cm="1">
        <f t="array" ref="J3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48" s="4" t="str" cm="1">
        <f t="array" ref="K3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48" s="4" t="str">
        <f>IF(ch_table[[#This Row],[Subject 1]]&lt;&gt;"House rose", "",SUMIF(ch_table[Day], ch_table[[#This Row],[Day]], ch_table[AAT]))</f>
        <v/>
      </c>
      <c r="M348" s="39">
        <f>SUM(INDEX(ch_table[AAT],1):ch_table[[#This Row],[AAT]])</f>
        <v>0.63541666666666685</v>
      </c>
    </row>
    <row r="349" spans="1:13" x14ac:dyDescent="0.35">
      <c r="A349" s="2">
        <v>35</v>
      </c>
      <c r="B349" s="3">
        <v>45593</v>
      </c>
      <c r="C349" s="4">
        <v>0.80763888888888891</v>
      </c>
      <c r="D349" s="8" t="s">
        <v>28</v>
      </c>
      <c r="E349" s="9" t="s">
        <v>143</v>
      </c>
      <c r="F349" s="9" t="s">
        <v>22</v>
      </c>
      <c r="G349" s="4" cm="1">
        <f t="array" ref="G349">IF(MIN(ROW(ch_table[[Day]:[AAT session total (cum.)]]))+ROWS(ch_table[[Day]:[AAT session total (cum.)]])-1=ROW(),"",IF(ch_table[[#This Row],[Subject 1]]="House rose","", IF(INDEX(ch_table[[#All],[Time]],ROW()+1)="","",(IF(INDEX(ch_table[[#All],[Time]],ROW()+1)&lt;ch_table[[#This Row],[Time]],INDEX(ch_table[[#All],[Time]],ROW()+1)+1,INDEX(ch_table[[#All],[Time]],ROW()+1))-ch_table[[#This Row],[Time]]))))</f>
        <v>0</v>
      </c>
      <c r="H349" s="4" t="str">
        <f>IF(ch_table[[#This Row],[Subject 1]]&lt;&gt;"House rose", "",SUMIF(ch_table[Day], ch_table[[#This Row],[Day]], ch_table[Duration]))</f>
        <v/>
      </c>
      <c r="I349" s="40">
        <f>SUM(INDEX(ch_table[Duration],1):ch_table[[#This Row],[Duration]])</f>
        <v>10.342361111111121</v>
      </c>
      <c r="J349" s="4" cm="1">
        <f t="array" ref="J3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49" s="4" t="str" cm="1">
        <f t="array" ref="K3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49" s="4" t="str">
        <f>IF(ch_table[[#This Row],[Subject 1]]&lt;&gt;"House rose", "",SUMIF(ch_table[Day], ch_table[[#This Row],[Day]], ch_table[AAT]))</f>
        <v/>
      </c>
      <c r="M349" s="39">
        <f>SUM(INDEX(ch_table[AAT],1):ch_table[[#This Row],[AAT]])</f>
        <v>0.63541666666666685</v>
      </c>
    </row>
    <row r="350" spans="1:13" x14ac:dyDescent="0.35">
      <c r="A350" s="2">
        <v>35</v>
      </c>
      <c r="B350" s="3">
        <v>45593</v>
      </c>
      <c r="C350" s="4">
        <v>0.80763888888888891</v>
      </c>
      <c r="D350" s="8" t="s">
        <v>71</v>
      </c>
      <c r="E350" t="s">
        <v>240</v>
      </c>
      <c r="G350" s="4" cm="1">
        <f t="array" ref="G350">IF(MIN(ROW(ch_table[[Day]:[AAT session total (cum.)]]))+ROWS(ch_table[[Day]:[AAT session total (cum.)]])-1=ROW(),"",IF(ch_table[[#This Row],[Subject 1]]="House rose","", IF(INDEX(ch_table[[#All],[Time]],ROW()+1)="","",(IF(INDEX(ch_table[[#All],[Time]],ROW()+1)&lt;ch_table[[#This Row],[Time]],INDEX(ch_table[[#All],[Time]],ROW()+1)+1,INDEX(ch_table[[#All],[Time]],ROW()+1))-ch_table[[#This Row],[Time]]))))</f>
        <v>0.10277777777777786</v>
      </c>
      <c r="H350" s="4" t="str">
        <f>IF(ch_table[[#This Row],[Subject 1]]&lt;&gt;"House rose", "",SUMIF(ch_table[Day], ch_table[[#This Row],[Day]], ch_table[Duration]))</f>
        <v/>
      </c>
      <c r="I350" s="40">
        <f>SUM(INDEX(ch_table[Duration],1):ch_table[[#This Row],[Duration]])</f>
        <v>10.445138888888899</v>
      </c>
      <c r="J350" s="4" cm="1">
        <f t="array" ref="J3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50" s="4" t="str" cm="1">
        <f t="array" ref="K3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50" s="4" t="str">
        <f>IF(ch_table[[#This Row],[Subject 1]]&lt;&gt;"House rose", "",SUMIF(ch_table[Day], ch_table[[#This Row],[Day]], ch_table[AAT]))</f>
        <v/>
      </c>
      <c r="M350" s="39">
        <f>SUM(INDEX(ch_table[AAT],1):ch_table[[#This Row],[AAT]])</f>
        <v>0.63541666666666685</v>
      </c>
    </row>
    <row r="351" spans="1:13" x14ac:dyDescent="0.35">
      <c r="A351" s="2">
        <v>35</v>
      </c>
      <c r="B351" s="3">
        <v>45593</v>
      </c>
      <c r="C351" s="4">
        <v>0.91041666666666676</v>
      </c>
      <c r="D351" s="8" t="s">
        <v>23</v>
      </c>
      <c r="E351" s="9" t="s">
        <v>241</v>
      </c>
      <c r="G351" s="4" cm="1">
        <f t="array" ref="G351">IF(MIN(ROW(ch_table[[Day]:[AAT session total (cum.)]]))+ROWS(ch_table[[Day]:[AAT session total (cum.)]])-1=ROW(),"",IF(ch_table[[#This Row],[Subject 1]]="House rose","", IF(INDEX(ch_table[[#All],[Time]],ROW()+1)="","",(IF(INDEX(ch_table[[#All],[Time]],ROW()+1)&lt;ch_table[[#This Row],[Time]],INDEX(ch_table[[#All],[Time]],ROW()+1)+1,INDEX(ch_table[[#All],[Time]],ROW()+1))-ch_table[[#This Row],[Time]]))))</f>
        <v>6.9444444444443088E-3</v>
      </c>
      <c r="H351" s="4" t="str">
        <f>IF(ch_table[[#This Row],[Subject 1]]&lt;&gt;"House rose", "",SUMIF(ch_table[Day], ch_table[[#This Row],[Day]], ch_table[Duration]))</f>
        <v/>
      </c>
      <c r="I351" s="40">
        <f>SUM(INDEX(ch_table[Duration],1):ch_table[[#This Row],[Duration]])</f>
        <v>10.452083333333343</v>
      </c>
      <c r="J351" s="4" cm="1">
        <f t="array" ref="J3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51" s="4" cm="1">
        <f t="array" ref="K3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351" s="4" t="str">
        <f>IF(ch_table[[#This Row],[Subject 1]]&lt;&gt;"House rose", "",SUMIF(ch_table[Day], ch_table[[#This Row],[Day]], ch_table[AAT]))</f>
        <v/>
      </c>
      <c r="M351" s="39">
        <f>SUM(INDEX(ch_table[AAT],1):ch_table[[#This Row],[AAT]])</f>
        <v>0.63611111111111129</v>
      </c>
    </row>
    <row r="352" spans="1:13" ht="43.5" x14ac:dyDescent="0.35">
      <c r="A352" s="2">
        <v>35</v>
      </c>
      <c r="B352" s="3">
        <v>45593</v>
      </c>
      <c r="C352" s="4">
        <v>0.91736111111111107</v>
      </c>
      <c r="D352" s="8" t="s">
        <v>54</v>
      </c>
      <c r="E352" s="9" t="s">
        <v>242</v>
      </c>
      <c r="G352" s="4" cm="1">
        <f t="array" ref="G352">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352" s="4" t="str">
        <f>IF(ch_table[[#This Row],[Subject 1]]&lt;&gt;"House rose", "",SUMIF(ch_table[Day], ch_table[[#This Row],[Day]], ch_table[Duration]))</f>
        <v/>
      </c>
      <c r="I352" s="40">
        <f>SUM(INDEX(ch_table[Duration],1):ch_table[[#This Row],[Duration]])</f>
        <v>10.453472222222231</v>
      </c>
      <c r="J352" s="4" cm="1">
        <f t="array" ref="J3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52" s="4" cm="1">
        <f t="array" ref="K3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1.388888888888995E-3</v>
      </c>
      <c r="L352" s="4" t="str">
        <f>IF(ch_table[[#This Row],[Subject 1]]&lt;&gt;"House rose", "",SUMIF(ch_table[Day], ch_table[[#This Row],[Day]], ch_table[AAT]))</f>
        <v/>
      </c>
      <c r="M352" s="39">
        <f>SUM(INDEX(ch_table[AAT],1):ch_table[[#This Row],[AAT]])</f>
        <v>0.63750000000000029</v>
      </c>
    </row>
    <row r="353" spans="1:13" x14ac:dyDescent="0.35">
      <c r="A353" s="2">
        <v>35</v>
      </c>
      <c r="B353" s="3">
        <v>45593</v>
      </c>
      <c r="C353" s="4">
        <v>0.91875000000000007</v>
      </c>
      <c r="D353" s="8" t="s">
        <v>30</v>
      </c>
      <c r="E353" s="9" t="s">
        <v>243</v>
      </c>
      <c r="G353" s="4" cm="1">
        <f t="array" ref="G353">IF(MIN(ROW(ch_table[[Day]:[AAT session total (cum.)]]))+ROWS(ch_table[[Day]:[AAT session total (cum.)]])-1=ROW(),"",IF(ch_table[[#This Row],[Subject 1]]="House rose","", IF(INDEX(ch_table[[#All],[Time]],ROW()+1)="","",(IF(INDEX(ch_table[[#All],[Time]],ROW()+1)&lt;ch_table[[#This Row],[Time]],INDEX(ch_table[[#All],[Time]],ROW()+1)+1,INDEX(ch_table[[#All],[Time]],ROW()+1))-ch_table[[#This Row],[Time]]))))</f>
        <v>1.6666666666666607E-2</v>
      </c>
      <c r="H353" s="4" t="str">
        <f>IF(ch_table[[#This Row],[Subject 1]]&lt;&gt;"House rose", "",SUMIF(ch_table[Day], ch_table[[#This Row],[Day]], ch_table[Duration]))</f>
        <v/>
      </c>
      <c r="I353" s="40">
        <f>SUM(INDEX(ch_table[Duration],1):ch_table[[#This Row],[Duration]])</f>
        <v>10.470138888888897</v>
      </c>
      <c r="J353" s="4" cm="1">
        <f t="array" ref="J3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53" s="4" cm="1">
        <f t="array" ref="K3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1.6666666666666607E-2</v>
      </c>
      <c r="L353" s="4" t="str">
        <f>IF(ch_table[[#This Row],[Subject 1]]&lt;&gt;"House rose", "",SUMIF(ch_table[Day], ch_table[[#This Row],[Day]], ch_table[AAT]))</f>
        <v/>
      </c>
      <c r="M353" s="39">
        <f>SUM(INDEX(ch_table[AAT],1):ch_table[[#This Row],[AAT]])</f>
        <v>0.6541666666666669</v>
      </c>
    </row>
    <row r="354" spans="1:13" x14ac:dyDescent="0.35">
      <c r="A354" s="48">
        <v>35</v>
      </c>
      <c r="B354" s="49">
        <v>45593</v>
      </c>
      <c r="C354" s="45">
        <v>0.93541666666666667</v>
      </c>
      <c r="D354" s="44" t="s">
        <v>17</v>
      </c>
      <c r="E354" s="50"/>
      <c r="F354" s="50"/>
      <c r="G354" s="45" t="str" cm="1">
        <f t="array" ref="G354">IF(MIN(ROW(ch_table[[Day]:[AAT session total (cum.)]]))+ROWS(ch_table[[Day]:[AAT session total (cum.)]])-1=ROW(),"",IF(ch_table[[#This Row],[Subject 1]]="House rose","", IF(INDEX(ch_table[[#All],[Time]],ROW()+1)="","",(IF(INDEX(ch_table[[#All],[Time]],ROW()+1)&lt;ch_table[[#This Row],[Time]],INDEX(ch_table[[#All],[Time]],ROW()+1)+1,INDEX(ch_table[[#All],[Time]],ROW()+1))-ch_table[[#This Row],[Time]]))))</f>
        <v/>
      </c>
      <c r="H354" s="45">
        <f>IF(ch_table[[#This Row],[Subject 1]]&lt;&gt;"House rose", "",SUMIF(ch_table[Day], ch_table[[#This Row],[Day]], ch_table[Duration]))</f>
        <v>0.33125000000000004</v>
      </c>
      <c r="I354" s="46">
        <f>SUM(INDEX(ch_table[Duration],1):ch_table[[#This Row],[Duration]])</f>
        <v>10.470138888888897</v>
      </c>
      <c r="J354" s="45" cm="1">
        <f t="array" ref="J3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54" s="45" t="str" cm="1">
        <f t="array" ref="K3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54" s="45">
        <f>IF(ch_table[[#This Row],[Subject 1]]&lt;&gt;"House rose", "",SUMIF(ch_table[Day], ch_table[[#This Row],[Day]], ch_table[AAT]))</f>
        <v>1.8750000000000044E-2</v>
      </c>
      <c r="M354" s="47">
        <f>SUM(INDEX(ch_table[AAT],1):ch_table[[#This Row],[AAT]])</f>
        <v>0.6541666666666669</v>
      </c>
    </row>
    <row r="355" spans="1:13" x14ac:dyDescent="0.35">
      <c r="A355" s="2">
        <v>36</v>
      </c>
      <c r="B355" s="3">
        <v>45594</v>
      </c>
      <c r="C355" s="4">
        <v>0.47916666666666669</v>
      </c>
      <c r="D355" s="8" t="s">
        <v>18</v>
      </c>
      <c r="G355" s="4" cm="1">
        <f t="array" ref="G35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55" s="4" t="str">
        <f>IF(ch_table[[#This Row],[Subject 1]]&lt;&gt;"House rose", "",SUMIF(ch_table[Day], ch_table[[#This Row],[Day]], ch_table[Duration]))</f>
        <v/>
      </c>
      <c r="I355" s="40">
        <f>SUM(INDEX(ch_table[Duration],1):ch_table[[#This Row],[Duration]])</f>
        <v>10.472916666666675</v>
      </c>
      <c r="J355" s="4" cm="1">
        <f t="array" ref="J3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55" s="4" t="str" cm="1">
        <f t="array" ref="K3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55" s="4" t="str">
        <f>IF(ch_table[[#This Row],[Subject 1]]&lt;&gt;"House rose", "",SUMIF(ch_table[Day], ch_table[[#This Row],[Day]], ch_table[AAT]))</f>
        <v/>
      </c>
      <c r="M355" s="39">
        <f>SUM(INDEX(ch_table[AAT],1):ch_table[[#This Row],[AAT]])</f>
        <v>0.6541666666666669</v>
      </c>
    </row>
    <row r="356" spans="1:13" x14ac:dyDescent="0.35">
      <c r="A356" s="2">
        <v>36</v>
      </c>
      <c r="B356" s="3">
        <v>45594</v>
      </c>
      <c r="C356" s="4">
        <v>0.48194444444444445</v>
      </c>
      <c r="D356" s="8" t="s">
        <v>58</v>
      </c>
      <c r="E356" s="9" t="s">
        <v>107</v>
      </c>
      <c r="G356" s="4" cm="1">
        <f t="array" ref="G356">IF(MIN(ROW(ch_table[[Day]:[AAT session total (cum.)]]))+ROWS(ch_table[[Day]:[AAT session total (cum.)]])-1=ROW(),"",IF(ch_table[[#This Row],[Subject 1]]="House rose","", IF(INDEX(ch_table[[#All],[Time]],ROW()+1)="","",(IF(INDEX(ch_table[[#All],[Time]],ROW()+1)&lt;ch_table[[#This Row],[Time]],INDEX(ch_table[[#All],[Time]],ROW()+1)+1,INDEX(ch_table[[#All],[Time]],ROW()+1))-ch_table[[#This Row],[Time]]))))</f>
        <v>3.1944444444444497E-2</v>
      </c>
      <c r="H356" s="4" t="str">
        <f>IF(ch_table[[#This Row],[Subject 1]]&lt;&gt;"House rose", "",SUMIF(ch_table[Day], ch_table[[#This Row],[Day]], ch_table[Duration]))</f>
        <v/>
      </c>
      <c r="I356" s="40">
        <f>SUM(INDEX(ch_table[Duration],1):ch_table[[#This Row],[Duration]])</f>
        <v>10.50486111111112</v>
      </c>
      <c r="J356" s="4" cm="1">
        <f t="array" ref="J3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56" s="4" t="str" cm="1">
        <f t="array" ref="K3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56" s="4" t="str">
        <f>IF(ch_table[[#This Row],[Subject 1]]&lt;&gt;"House rose", "",SUMIF(ch_table[Day], ch_table[[#This Row],[Day]], ch_table[AAT]))</f>
        <v/>
      </c>
      <c r="M356" s="39">
        <f>SUM(INDEX(ch_table[AAT],1):ch_table[[#This Row],[AAT]])</f>
        <v>0.6541666666666669</v>
      </c>
    </row>
    <row r="357" spans="1:13" x14ac:dyDescent="0.35">
      <c r="A357" s="2">
        <v>36</v>
      </c>
      <c r="B357" s="3">
        <v>45594</v>
      </c>
      <c r="C357" s="4">
        <v>0.51388888888888895</v>
      </c>
      <c r="D357" s="8" t="s">
        <v>60</v>
      </c>
      <c r="E357" s="9" t="s">
        <v>107</v>
      </c>
      <c r="G357" s="4" cm="1">
        <f t="array" ref="G357">IF(MIN(ROW(ch_table[[Day]:[AAT session total (cum.)]]))+ROWS(ch_table[[Day]:[AAT session total (cum.)]])-1=ROW(),"",IF(ch_table[[#This Row],[Subject 1]]="House rose","", IF(INDEX(ch_table[[#All],[Time]],ROW()+1)="","",(IF(INDEX(ch_table[[#All],[Time]],ROW()+1)&lt;ch_table[[#This Row],[Time]],INDEX(ch_table[[#All],[Time]],ROW()+1)+1,INDEX(ch_table[[#All],[Time]],ROW()+1))-ch_table[[#This Row],[Time]]))))</f>
        <v>1.1805555555555514E-2</v>
      </c>
      <c r="H357" s="4" t="str">
        <f>IF(ch_table[[#This Row],[Subject 1]]&lt;&gt;"House rose", "",SUMIF(ch_table[Day], ch_table[[#This Row],[Day]], ch_table[Duration]))</f>
        <v/>
      </c>
      <c r="I357" s="40">
        <f>SUM(INDEX(ch_table[Duration],1):ch_table[[#This Row],[Duration]])</f>
        <v>10.516666666666676</v>
      </c>
      <c r="J357" s="4" cm="1">
        <f t="array" ref="J3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57" s="4" t="str" cm="1">
        <f t="array" ref="K3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57" s="4" t="str">
        <f>IF(ch_table[[#This Row],[Subject 1]]&lt;&gt;"House rose", "",SUMIF(ch_table[Day], ch_table[[#This Row],[Day]], ch_table[AAT]))</f>
        <v/>
      </c>
      <c r="M357" s="39">
        <f>SUM(INDEX(ch_table[AAT],1):ch_table[[#This Row],[AAT]])</f>
        <v>0.6541666666666669</v>
      </c>
    </row>
    <row r="358" spans="1:13" ht="43.5" x14ac:dyDescent="0.35">
      <c r="A358" s="2">
        <v>36</v>
      </c>
      <c r="B358" s="3">
        <v>45594</v>
      </c>
      <c r="C358" s="4">
        <v>0.52569444444444446</v>
      </c>
      <c r="D358" s="8" t="s">
        <v>32</v>
      </c>
      <c r="E358" s="9" t="s">
        <v>244</v>
      </c>
      <c r="G358" s="4" cm="1">
        <f t="array" ref="G358">IF(MIN(ROW(ch_table[[Day]:[AAT session total (cum.)]]))+ROWS(ch_table[[Day]:[AAT session total (cum.)]])-1=ROW(),"",IF(ch_table[[#This Row],[Subject 1]]="House rose","", IF(INDEX(ch_table[[#All],[Time]],ROW()+1)="","",(IF(INDEX(ch_table[[#All],[Time]],ROW()+1)&lt;ch_table[[#This Row],[Time]],INDEX(ch_table[[#All],[Time]],ROW()+1)+1,INDEX(ch_table[[#All],[Time]],ROW()+1))-ch_table[[#This Row],[Time]]))))</f>
        <v>1.7361111111111049E-2</v>
      </c>
      <c r="H358" s="4" t="str">
        <f>IF(ch_table[[#This Row],[Subject 1]]&lt;&gt;"House rose", "",SUMIF(ch_table[Day], ch_table[[#This Row],[Day]], ch_table[Duration]))</f>
        <v/>
      </c>
      <c r="I358" s="40">
        <f>SUM(INDEX(ch_table[Duration],1):ch_table[[#This Row],[Duration]])</f>
        <v>10.534027777777787</v>
      </c>
      <c r="J358" s="4" cm="1">
        <f t="array" ref="J3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58" s="4" t="str" cm="1">
        <f t="array" ref="K3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58" s="4" t="str">
        <f>IF(ch_table[[#This Row],[Subject 1]]&lt;&gt;"House rose", "",SUMIF(ch_table[Day], ch_table[[#This Row],[Day]], ch_table[AAT]))</f>
        <v/>
      </c>
      <c r="M358" s="39">
        <f>SUM(INDEX(ch_table[AAT],1):ch_table[[#This Row],[AAT]])</f>
        <v>0.6541666666666669</v>
      </c>
    </row>
    <row r="359" spans="1:13" ht="29" x14ac:dyDescent="0.35">
      <c r="A359" s="2">
        <v>36</v>
      </c>
      <c r="B359" s="3">
        <v>45594</v>
      </c>
      <c r="C359" s="4">
        <v>0.54305555555555551</v>
      </c>
      <c r="D359" s="8" t="s">
        <v>32</v>
      </c>
      <c r="E359" s="9" t="s">
        <v>245</v>
      </c>
      <c r="G359" s="4" cm="1">
        <f t="array" ref="G359">IF(MIN(ROW(ch_table[[Day]:[AAT session total (cum.)]]))+ROWS(ch_table[[Day]:[AAT session total (cum.)]])-1=ROW(),"",IF(ch_table[[#This Row],[Subject 1]]="House rose","", IF(INDEX(ch_table[[#All],[Time]],ROW()+1)="","",(IF(INDEX(ch_table[[#All],[Time]],ROW()+1)&lt;ch_table[[#This Row],[Time]],INDEX(ch_table[[#All],[Time]],ROW()+1)+1,INDEX(ch_table[[#All],[Time]],ROW()+1))-ch_table[[#This Row],[Time]]))))</f>
        <v>1.5277777777777835E-2</v>
      </c>
      <c r="H359" s="4" t="str">
        <f>IF(ch_table[[#This Row],[Subject 1]]&lt;&gt;"House rose", "",SUMIF(ch_table[Day], ch_table[[#This Row],[Day]], ch_table[Duration]))</f>
        <v/>
      </c>
      <c r="I359" s="40">
        <f>SUM(INDEX(ch_table[Duration],1):ch_table[[#This Row],[Duration]])</f>
        <v>10.549305555555565</v>
      </c>
      <c r="J359" s="4" cm="1">
        <f t="array" ref="J3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59" s="4" t="str" cm="1">
        <f t="array" ref="K3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59" s="4" t="str">
        <f>IF(ch_table[[#This Row],[Subject 1]]&lt;&gt;"House rose", "",SUMIF(ch_table[Day], ch_table[[#This Row],[Day]], ch_table[AAT]))</f>
        <v/>
      </c>
      <c r="M359" s="39">
        <f>SUM(INDEX(ch_table[AAT],1):ch_table[[#This Row],[AAT]])</f>
        <v>0.6541666666666669</v>
      </c>
    </row>
    <row r="360" spans="1:13" ht="29" x14ac:dyDescent="0.35">
      <c r="A360" s="2">
        <v>36</v>
      </c>
      <c r="B360" s="3">
        <v>45594</v>
      </c>
      <c r="C360" s="4">
        <v>0.55833333333333335</v>
      </c>
      <c r="D360" s="8" t="s">
        <v>32</v>
      </c>
      <c r="E360" s="9" t="s">
        <v>246</v>
      </c>
      <c r="G360" s="4" cm="1">
        <f t="array" ref="G360">IF(MIN(ROW(ch_table[[Day]:[AAT session total (cum.)]]))+ROWS(ch_table[[Day]:[AAT session total (cum.)]])-1=ROW(),"",IF(ch_table[[#This Row],[Subject 1]]="House rose","", IF(INDEX(ch_table[[#All],[Time]],ROW()+1)="","",(IF(INDEX(ch_table[[#All],[Time]],ROW()+1)&lt;ch_table[[#This Row],[Time]],INDEX(ch_table[[#All],[Time]],ROW()+1)+1,INDEX(ch_table[[#All],[Time]],ROW()+1))-ch_table[[#This Row],[Time]]))))</f>
        <v>4.9999999999999933E-2</v>
      </c>
      <c r="H360" s="4" t="str">
        <f>IF(ch_table[[#This Row],[Subject 1]]&lt;&gt;"House rose", "",SUMIF(ch_table[Day], ch_table[[#This Row],[Day]], ch_table[Duration]))</f>
        <v/>
      </c>
      <c r="I360" s="40">
        <f>SUM(INDEX(ch_table[Duration],1):ch_table[[#This Row],[Duration]])</f>
        <v>10.599305555555565</v>
      </c>
      <c r="J360" s="4" cm="1">
        <f t="array" ref="J3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60" s="4" t="str" cm="1">
        <f t="array" ref="K3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60" s="4" t="str">
        <f>IF(ch_table[[#This Row],[Subject 1]]&lt;&gt;"House rose", "",SUMIF(ch_table[Day], ch_table[[#This Row],[Day]], ch_table[AAT]))</f>
        <v/>
      </c>
      <c r="M360" s="39">
        <f>SUM(INDEX(ch_table[AAT],1):ch_table[[#This Row],[AAT]])</f>
        <v>0.6541666666666669</v>
      </c>
    </row>
    <row r="361" spans="1:13" x14ac:dyDescent="0.35">
      <c r="A361" s="2">
        <v>36</v>
      </c>
      <c r="B361" s="3">
        <v>45594</v>
      </c>
      <c r="C361" s="4">
        <v>0.60833333333333328</v>
      </c>
      <c r="D361" s="8" t="s">
        <v>247</v>
      </c>
      <c r="E361" s="9" t="s">
        <v>248</v>
      </c>
      <c r="G361" s="4" cm="1">
        <f t="array" ref="G361">IF(MIN(ROW(ch_table[[Day]:[AAT session total (cum.)]]))+ROWS(ch_table[[Day]:[AAT session total (cum.)]])-1=ROW(),"",IF(ch_table[[#This Row],[Subject 1]]="House rose","", IF(INDEX(ch_table[[#All],[Time]],ROW()+1)="","",(IF(INDEX(ch_table[[#All],[Time]],ROW()+1)&lt;ch_table[[#This Row],[Time]],INDEX(ch_table[[#All],[Time]],ROW()+1)+1,INDEX(ch_table[[#All],[Time]],ROW()+1))-ch_table[[#This Row],[Time]]))))</f>
        <v>7.6388888888889728E-3</v>
      </c>
      <c r="H361" s="4" t="str">
        <f>IF(ch_table[[#This Row],[Subject 1]]&lt;&gt;"House rose", "",SUMIF(ch_table[Day], ch_table[[#This Row],[Day]], ch_table[Duration]))</f>
        <v/>
      </c>
      <c r="I361" s="40">
        <f>SUM(INDEX(ch_table[Duration],1):ch_table[[#This Row],[Duration]])</f>
        <v>10.606944444444455</v>
      </c>
      <c r="J361" s="4" cm="1">
        <f t="array" ref="J3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61" s="4" t="str" cm="1">
        <f t="array" ref="K3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61" s="4" t="str">
        <f>IF(ch_table[[#This Row],[Subject 1]]&lt;&gt;"House rose", "",SUMIF(ch_table[Day], ch_table[[#This Row],[Day]], ch_table[AAT]))</f>
        <v/>
      </c>
      <c r="M361" s="39">
        <f>SUM(INDEX(ch_table[AAT],1):ch_table[[#This Row],[AAT]])</f>
        <v>0.6541666666666669</v>
      </c>
    </row>
    <row r="362" spans="1:13" x14ac:dyDescent="0.35">
      <c r="A362" s="2">
        <v>36</v>
      </c>
      <c r="B362" s="3">
        <v>45594</v>
      </c>
      <c r="C362" s="4">
        <v>0.61597222222222225</v>
      </c>
      <c r="D362" s="8" t="s">
        <v>249</v>
      </c>
      <c r="E362" t="s">
        <v>250</v>
      </c>
      <c r="F362" s="9" t="s">
        <v>53</v>
      </c>
      <c r="G362" s="4" cm="1">
        <f t="array" ref="G362">IF(MIN(ROW(ch_table[[Day]:[AAT session total (cum.)]]))+ROWS(ch_table[[Day]:[AAT session total (cum.)]])-1=ROW(),"",IF(ch_table[[#This Row],[Subject 1]]="House rose","", IF(INDEX(ch_table[[#All],[Time]],ROW()+1)="","",(IF(INDEX(ch_table[[#All],[Time]],ROW()+1)&lt;ch_table[[#This Row],[Time]],INDEX(ch_table[[#All],[Time]],ROW()+1)+1,INDEX(ch_table[[#All],[Time]],ROW()+1))-ch_table[[#This Row],[Time]]))))</f>
        <v>0.11319444444444438</v>
      </c>
      <c r="H362" s="4" t="str">
        <f>IF(ch_table[[#This Row],[Subject 1]]&lt;&gt;"House rose", "",SUMIF(ch_table[Day], ch_table[[#This Row],[Day]], ch_table[Duration]))</f>
        <v/>
      </c>
      <c r="I362" s="40">
        <f>SUM(INDEX(ch_table[Duration],1):ch_table[[#This Row],[Duration]])</f>
        <v>10.720138888888899</v>
      </c>
      <c r="J362" s="4" cm="1">
        <f t="array" ref="J3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62" s="4" t="str" cm="1">
        <f t="array" ref="K3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62" s="4" t="str">
        <f>IF(ch_table[[#This Row],[Subject 1]]&lt;&gt;"House rose", "",SUMIF(ch_table[Day], ch_table[[#This Row],[Day]], ch_table[AAT]))</f>
        <v/>
      </c>
      <c r="M362" s="39">
        <f>SUM(INDEX(ch_table[AAT],1):ch_table[[#This Row],[AAT]])</f>
        <v>0.6541666666666669</v>
      </c>
    </row>
    <row r="363" spans="1:13" x14ac:dyDescent="0.35">
      <c r="A363" s="2">
        <v>36</v>
      </c>
      <c r="B363" s="3">
        <v>45594</v>
      </c>
      <c r="C363" s="4">
        <v>0.72916666666666663</v>
      </c>
      <c r="D363" s="8" t="s">
        <v>28</v>
      </c>
      <c r="E363" s="9" t="s">
        <v>204</v>
      </c>
      <c r="F363" s="9" t="s">
        <v>22</v>
      </c>
      <c r="G363" s="4" cm="1">
        <f t="array" ref="G363">IF(MIN(ROW(ch_table[[Day]:[AAT session total (cum.)]]))+ROWS(ch_table[[Day]:[AAT session total (cum.)]])-1=ROW(),"",IF(ch_table[[#This Row],[Subject 1]]="House rose","", IF(INDEX(ch_table[[#All],[Time]],ROW()+1)="","",(IF(INDEX(ch_table[[#All],[Time]],ROW()+1)&lt;ch_table[[#This Row],[Time]],INDEX(ch_table[[#All],[Time]],ROW()+1)+1,INDEX(ch_table[[#All],[Time]],ROW()+1))-ch_table[[#This Row],[Time]]))))</f>
        <v>0</v>
      </c>
      <c r="H363" s="4" t="str">
        <f>IF(ch_table[[#This Row],[Subject 1]]&lt;&gt;"House rose", "",SUMIF(ch_table[Day], ch_table[[#This Row],[Day]], ch_table[Duration]))</f>
        <v/>
      </c>
      <c r="I363" s="40">
        <f>SUM(INDEX(ch_table[Duration],1):ch_table[[#This Row],[Duration]])</f>
        <v>10.720138888888899</v>
      </c>
      <c r="J363" s="4" cm="1">
        <f t="array" ref="J3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63" s="4" t="str" cm="1">
        <f t="array" ref="K3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63" s="4" t="str">
        <f>IF(ch_table[[#This Row],[Subject 1]]&lt;&gt;"House rose", "",SUMIF(ch_table[Day], ch_table[[#This Row],[Day]], ch_table[AAT]))</f>
        <v/>
      </c>
      <c r="M363" s="39">
        <f>SUM(INDEX(ch_table[AAT],1):ch_table[[#This Row],[AAT]])</f>
        <v>0.6541666666666669</v>
      </c>
    </row>
    <row r="364" spans="1:13" x14ac:dyDescent="0.35">
      <c r="A364" s="2">
        <v>36</v>
      </c>
      <c r="B364" s="3">
        <v>45594</v>
      </c>
      <c r="C364" s="4">
        <v>0.72916666666666663</v>
      </c>
      <c r="D364" s="8" t="s">
        <v>249</v>
      </c>
      <c r="E364" t="s">
        <v>250</v>
      </c>
      <c r="F364" s="9" t="s">
        <v>53</v>
      </c>
      <c r="G364" s="4" cm="1">
        <f t="array" ref="G364">IF(MIN(ROW(ch_table[[Day]:[AAT session total (cum.)]]))+ROWS(ch_table[[Day]:[AAT session total (cum.)]])-1=ROW(),"",IF(ch_table[[#This Row],[Subject 1]]="House rose","", IF(INDEX(ch_table[[#All],[Time]],ROW()+1)="","",(IF(INDEX(ch_table[[#All],[Time]],ROW()+1)&lt;ch_table[[#This Row],[Time]],INDEX(ch_table[[#All],[Time]],ROW()+1)+1,INDEX(ch_table[[#All],[Time]],ROW()+1))-ch_table[[#This Row],[Time]]))))</f>
        <v>5.1388888888888928E-2</v>
      </c>
      <c r="H364" s="4" t="str">
        <f>IF(ch_table[[#This Row],[Subject 1]]&lt;&gt;"House rose", "",SUMIF(ch_table[Day], ch_table[[#This Row],[Day]], ch_table[Duration]))</f>
        <v/>
      </c>
      <c r="I364" s="40">
        <f>SUM(INDEX(ch_table[Duration],1):ch_table[[#This Row],[Duration]])</f>
        <v>10.771527777777788</v>
      </c>
      <c r="J364" s="4" cm="1">
        <f t="array" ref="J3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64" s="4" t="str" cm="1">
        <f t="array" ref="K3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64" s="4" t="str">
        <f>IF(ch_table[[#This Row],[Subject 1]]&lt;&gt;"House rose", "",SUMIF(ch_table[Day], ch_table[[#This Row],[Day]], ch_table[AAT]))</f>
        <v/>
      </c>
      <c r="M364" s="39">
        <f>SUM(INDEX(ch_table[AAT],1):ch_table[[#This Row],[AAT]])</f>
        <v>0.6541666666666669</v>
      </c>
    </row>
    <row r="365" spans="1:13" x14ac:dyDescent="0.35">
      <c r="A365" s="2">
        <v>36</v>
      </c>
      <c r="B365" s="3">
        <v>45594</v>
      </c>
      <c r="C365" s="4">
        <v>0.78055555555555556</v>
      </c>
      <c r="D365" s="8" t="s">
        <v>114</v>
      </c>
      <c r="E365" t="s">
        <v>250</v>
      </c>
      <c r="F365" s="9" t="s">
        <v>53</v>
      </c>
      <c r="G365" s="4" cm="1">
        <f t="array" ref="G365">IF(MIN(ROW(ch_table[[Day]:[AAT session total (cum.)]]))+ROWS(ch_table[[Day]:[AAT session total (cum.)]])-1=ROW(),"",IF(ch_table[[#This Row],[Subject 1]]="House rose","", IF(INDEX(ch_table[[#All],[Time]],ROW()+1)="","",(IF(INDEX(ch_table[[#All],[Time]],ROW()+1)&lt;ch_table[[#This Row],[Time]],INDEX(ch_table[[#All],[Time]],ROW()+1)+1,INDEX(ch_table[[#All],[Time]],ROW()+1))-ch_table[[#This Row],[Time]]))))</f>
        <v>1.5972222222222276E-2</v>
      </c>
      <c r="H365" s="4" t="str">
        <f>IF(ch_table[[#This Row],[Subject 1]]&lt;&gt;"House rose", "",SUMIF(ch_table[Day], ch_table[[#This Row],[Day]], ch_table[Duration]))</f>
        <v/>
      </c>
      <c r="I365" s="40">
        <f>SUM(INDEX(ch_table[Duration],1):ch_table[[#This Row],[Duration]])</f>
        <v>10.78750000000001</v>
      </c>
      <c r="J365" s="4" cm="1">
        <f t="array" ref="J3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65" s="4" cm="1">
        <f t="array" ref="K3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4.8611111111112049E-3</v>
      </c>
      <c r="L365" s="4" t="str">
        <f>IF(ch_table[[#This Row],[Subject 1]]&lt;&gt;"House rose", "",SUMIF(ch_table[Day], ch_table[[#This Row],[Day]], ch_table[AAT]))</f>
        <v/>
      </c>
      <c r="M365" s="39">
        <f>SUM(INDEX(ch_table[AAT],1):ch_table[[#This Row],[AAT]])</f>
        <v>0.6590277777777781</v>
      </c>
    </row>
    <row r="366" spans="1:13" x14ac:dyDescent="0.35">
      <c r="A366" s="2">
        <v>36</v>
      </c>
      <c r="B366" s="3">
        <v>45594</v>
      </c>
      <c r="C366" s="4">
        <v>0.79652777777777783</v>
      </c>
      <c r="D366" s="8" t="s">
        <v>54</v>
      </c>
      <c r="E366" s="9" t="s">
        <v>251</v>
      </c>
      <c r="G366" s="4" cm="1">
        <f t="array" ref="G366">IF(MIN(ROW(ch_table[[Day]:[AAT session total (cum.)]]))+ROWS(ch_table[[Day]:[AAT session total (cum.)]])-1=ROW(),"",IF(ch_table[[#This Row],[Subject 1]]="House rose","", IF(INDEX(ch_table[[#All],[Time]],ROW()+1)="","",(IF(INDEX(ch_table[[#All],[Time]],ROW()+1)&lt;ch_table[[#This Row],[Time]],INDEX(ch_table[[#All],[Time]],ROW()+1)+1,INDEX(ch_table[[#All],[Time]],ROW()+1))-ch_table[[#This Row],[Time]]))))</f>
        <v>1.3888888888887729E-3</v>
      </c>
      <c r="H366" s="4" t="str">
        <f>IF(ch_table[[#This Row],[Subject 1]]&lt;&gt;"House rose", "",SUMIF(ch_table[Day], ch_table[[#This Row],[Day]], ch_table[Duration]))</f>
        <v/>
      </c>
      <c r="I366" s="40">
        <f>SUM(INDEX(ch_table[Duration],1):ch_table[[#This Row],[Duration]])</f>
        <v>10.788888888888899</v>
      </c>
      <c r="J366" s="4" cm="1">
        <f t="array" ref="J3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66" s="4" cm="1">
        <f t="array" ref="K3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1.3888888888887729E-3</v>
      </c>
      <c r="L366" s="4" t="str">
        <f>IF(ch_table[[#This Row],[Subject 1]]&lt;&gt;"House rose", "",SUMIF(ch_table[Day], ch_table[[#This Row],[Day]], ch_table[AAT]))</f>
        <v/>
      </c>
      <c r="M366" s="39">
        <f>SUM(INDEX(ch_table[AAT],1):ch_table[[#This Row],[AAT]])</f>
        <v>0.66041666666666687</v>
      </c>
    </row>
    <row r="367" spans="1:13" x14ac:dyDescent="0.35">
      <c r="A367" s="2">
        <v>36</v>
      </c>
      <c r="B367" s="3">
        <v>45594</v>
      </c>
      <c r="C367" s="4">
        <v>0.79791666666666661</v>
      </c>
      <c r="D367" s="8" t="s">
        <v>30</v>
      </c>
      <c r="E367" s="9" t="s">
        <v>252</v>
      </c>
      <c r="G367" s="4" cm="1">
        <f t="array" ref="G367">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367" s="4" t="str">
        <f>IF(ch_table[[#This Row],[Subject 1]]&lt;&gt;"House rose", "",SUMIF(ch_table[Day], ch_table[[#This Row],[Day]], ch_table[Duration]))</f>
        <v/>
      </c>
      <c r="I367" s="40">
        <f>SUM(INDEX(ch_table[Duration],1):ch_table[[#This Row],[Duration]])</f>
        <v>10.809027777777787</v>
      </c>
      <c r="J367" s="4" cm="1">
        <f t="array" ref="J3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67" s="4" cm="1">
        <f t="array" ref="K3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2.0138888888888928E-2</v>
      </c>
      <c r="L367" s="4" t="str">
        <f>IF(ch_table[[#This Row],[Subject 1]]&lt;&gt;"House rose", "",SUMIF(ch_table[Day], ch_table[[#This Row],[Day]], ch_table[AAT]))</f>
        <v/>
      </c>
      <c r="M367" s="39">
        <f>SUM(INDEX(ch_table[AAT],1):ch_table[[#This Row],[AAT]])</f>
        <v>0.6805555555555558</v>
      </c>
    </row>
    <row r="368" spans="1:13" x14ac:dyDescent="0.35">
      <c r="A368" s="48">
        <v>36</v>
      </c>
      <c r="B368" s="49">
        <v>45594</v>
      </c>
      <c r="C368" s="45">
        <v>0.81805555555555554</v>
      </c>
      <c r="D368" s="44" t="s">
        <v>17</v>
      </c>
      <c r="E368" s="50"/>
      <c r="F368" s="50"/>
      <c r="G368" s="45" t="str" cm="1">
        <f t="array" ref="G368">IF(MIN(ROW(ch_table[[Day]:[AAT session total (cum.)]]))+ROWS(ch_table[[Day]:[AAT session total (cum.)]])-1=ROW(),"",IF(ch_table[[#This Row],[Subject 1]]="House rose","", IF(INDEX(ch_table[[#All],[Time]],ROW()+1)="","",(IF(INDEX(ch_table[[#All],[Time]],ROW()+1)&lt;ch_table[[#This Row],[Time]],INDEX(ch_table[[#All],[Time]],ROW()+1)+1,INDEX(ch_table[[#All],[Time]],ROW()+1))-ch_table[[#This Row],[Time]]))))</f>
        <v/>
      </c>
      <c r="H368" s="45">
        <f>IF(ch_table[[#This Row],[Subject 1]]&lt;&gt;"House rose", "",SUMIF(ch_table[Day], ch_table[[#This Row],[Day]], ch_table[Duration]))</f>
        <v>0.33888888888888885</v>
      </c>
      <c r="I368" s="46">
        <f>SUM(INDEX(ch_table[Duration],1):ch_table[[#This Row],[Duration]])</f>
        <v>10.809027777777787</v>
      </c>
      <c r="J368" s="45" cm="1">
        <f t="array" ref="J3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68" s="45" t="str" cm="1">
        <f t="array" ref="K3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68" s="45">
        <f>IF(ch_table[[#This Row],[Subject 1]]&lt;&gt;"House rose", "",SUMIF(ch_table[Day], ch_table[[#This Row],[Day]], ch_table[AAT]))</f>
        <v>2.6388888888888906E-2</v>
      </c>
      <c r="M368" s="47">
        <f>SUM(INDEX(ch_table[AAT],1):ch_table[[#This Row],[AAT]])</f>
        <v>0.6805555555555558</v>
      </c>
    </row>
    <row r="369" spans="1:13" x14ac:dyDescent="0.35">
      <c r="A369" s="2">
        <v>37</v>
      </c>
      <c r="B369" s="3">
        <v>45595</v>
      </c>
      <c r="C369" s="4">
        <v>0.47916666666666669</v>
      </c>
      <c r="D369" s="8" t="s">
        <v>18</v>
      </c>
      <c r="G369" s="4" cm="1">
        <f t="array" ref="G36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69" s="4" t="str">
        <f>IF(ch_table[[#This Row],[Subject 1]]&lt;&gt;"House rose", "",SUMIF(ch_table[Day], ch_table[[#This Row],[Day]], ch_table[Duration]))</f>
        <v/>
      </c>
      <c r="I369" s="40">
        <f>SUM(INDEX(ch_table[Duration],1):ch_table[[#This Row],[Duration]])</f>
        <v>10.811805555555566</v>
      </c>
      <c r="J369" s="4" cm="1">
        <f t="array" ref="J3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69" s="4" t="str" cm="1">
        <f t="array" ref="K3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69" s="4" t="str">
        <f>IF(ch_table[[#This Row],[Subject 1]]&lt;&gt;"House rose", "",SUMIF(ch_table[Day], ch_table[[#This Row],[Day]], ch_table[AAT]))</f>
        <v/>
      </c>
      <c r="M369" s="39">
        <f>SUM(INDEX(ch_table[AAT],1):ch_table[[#This Row],[AAT]])</f>
        <v>0.6805555555555558</v>
      </c>
    </row>
    <row r="370" spans="1:13" x14ac:dyDescent="0.35">
      <c r="A370" s="2">
        <v>37</v>
      </c>
      <c r="B370" s="3">
        <v>45595</v>
      </c>
      <c r="C370" s="4">
        <v>0.48194444444444445</v>
      </c>
      <c r="D370" s="8" t="s">
        <v>58</v>
      </c>
      <c r="E370" s="9" t="s">
        <v>117</v>
      </c>
      <c r="G370" s="4" cm="1">
        <f t="array" ref="G370">IF(MIN(ROW(ch_table[[Day]:[AAT session total (cum.)]]))+ROWS(ch_table[[Day]:[AAT session total (cum.)]])-1=ROW(),"",IF(ch_table[[#This Row],[Subject 1]]="House rose","", IF(INDEX(ch_table[[#All],[Time]],ROW()+1)="","",(IF(INDEX(ch_table[[#All],[Time]],ROW()+1)&lt;ch_table[[#This Row],[Time]],INDEX(ch_table[[#All],[Time]],ROW()+1)+1,INDEX(ch_table[[#All],[Time]],ROW()+1))-ch_table[[#This Row],[Time]]))))</f>
        <v>1.8055555555555547E-2</v>
      </c>
      <c r="H370" s="4" t="str">
        <f>IF(ch_table[[#This Row],[Subject 1]]&lt;&gt;"House rose", "",SUMIF(ch_table[Day], ch_table[[#This Row],[Day]], ch_table[Duration]))</f>
        <v/>
      </c>
      <c r="I370" s="40">
        <f>SUM(INDEX(ch_table[Duration],1):ch_table[[#This Row],[Duration]])</f>
        <v>10.829861111111121</v>
      </c>
      <c r="J370" s="4" cm="1">
        <f t="array" ref="J3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70" s="4" t="str" cm="1">
        <f t="array" ref="K3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70" s="4" t="str">
        <f>IF(ch_table[[#This Row],[Subject 1]]&lt;&gt;"House rose", "",SUMIF(ch_table[Day], ch_table[[#This Row],[Day]], ch_table[AAT]))</f>
        <v/>
      </c>
      <c r="M370" s="39">
        <f>SUM(INDEX(ch_table[AAT],1):ch_table[[#This Row],[AAT]])</f>
        <v>0.6805555555555558</v>
      </c>
    </row>
    <row r="371" spans="1:13" x14ac:dyDescent="0.35">
      <c r="A371" s="2">
        <v>37</v>
      </c>
      <c r="B371" s="3">
        <v>45595</v>
      </c>
      <c r="C371" s="4">
        <v>0.5</v>
      </c>
      <c r="D371" s="8" t="s">
        <v>20</v>
      </c>
      <c r="E371" s="9" t="s">
        <v>253</v>
      </c>
      <c r="F371" s="9" t="s">
        <v>22</v>
      </c>
      <c r="G371" s="4" cm="1">
        <f t="array" ref="G371">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371" s="4" t="str">
        <f>IF(ch_table[[#This Row],[Subject 1]]&lt;&gt;"House rose", "",SUMIF(ch_table[Day], ch_table[[#This Row],[Day]], ch_table[Duration]))</f>
        <v/>
      </c>
      <c r="I371" s="40">
        <f>SUM(INDEX(ch_table[Duration],1):ch_table[[#This Row],[Duration]])</f>
        <v>10.83125000000001</v>
      </c>
      <c r="J371" s="4" cm="1">
        <f t="array" ref="J3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71" s="4" t="str" cm="1">
        <f t="array" ref="K3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71" s="4" t="str">
        <f>IF(ch_table[[#This Row],[Subject 1]]&lt;&gt;"House rose", "",SUMIF(ch_table[Day], ch_table[[#This Row],[Day]], ch_table[AAT]))</f>
        <v/>
      </c>
      <c r="M371" s="39">
        <f>SUM(INDEX(ch_table[AAT],1):ch_table[[#This Row],[AAT]])</f>
        <v>0.6805555555555558</v>
      </c>
    </row>
    <row r="372" spans="1:13" x14ac:dyDescent="0.35">
      <c r="A372" s="2">
        <v>37</v>
      </c>
      <c r="B372" s="3">
        <v>45595</v>
      </c>
      <c r="C372" s="4">
        <v>0.50138888888888888</v>
      </c>
      <c r="D372" s="8" t="s">
        <v>58</v>
      </c>
      <c r="E372" s="9" t="s">
        <v>118</v>
      </c>
      <c r="G372" s="4" cm="1">
        <f t="array" ref="G372">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372" s="4" t="str">
        <f>IF(ch_table[[#This Row],[Subject 1]]&lt;&gt;"House rose", "",SUMIF(ch_table[Day], ch_table[[#This Row],[Day]], ch_table[Duration]))</f>
        <v/>
      </c>
      <c r="I372" s="40">
        <f>SUM(INDEX(ch_table[Duration],1):ch_table[[#This Row],[Duration]])</f>
        <v>10.851388888888899</v>
      </c>
      <c r="J372" s="4" cm="1">
        <f t="array" ref="J3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72" s="4" t="str" cm="1">
        <f t="array" ref="K3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72" s="4" t="str">
        <f>IF(ch_table[[#This Row],[Subject 1]]&lt;&gt;"House rose", "",SUMIF(ch_table[Day], ch_table[[#This Row],[Day]], ch_table[AAT]))</f>
        <v/>
      </c>
      <c r="M372" s="39">
        <f>SUM(INDEX(ch_table[AAT],1):ch_table[[#This Row],[AAT]])</f>
        <v>0.6805555555555558</v>
      </c>
    </row>
    <row r="373" spans="1:13" x14ac:dyDescent="0.35">
      <c r="A373" s="2">
        <v>37</v>
      </c>
      <c r="B373" s="3">
        <v>45595</v>
      </c>
      <c r="C373" s="4">
        <v>0.52152777777777781</v>
      </c>
      <c r="D373" s="8" t="s">
        <v>254</v>
      </c>
      <c r="E373" t="s">
        <v>255</v>
      </c>
      <c r="F373" s="9" t="s">
        <v>22</v>
      </c>
      <c r="G373" s="4" cm="1">
        <f t="array" ref="G373">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373" s="4" t="str">
        <f>IF(ch_table[[#This Row],[Subject 1]]&lt;&gt;"House rose", "",SUMIF(ch_table[Day], ch_table[[#This Row],[Day]], ch_table[Duration]))</f>
        <v/>
      </c>
      <c r="I373" s="40">
        <f>SUM(INDEX(ch_table[Duration],1):ch_table[[#This Row],[Duration]])</f>
        <v>10.853472222222232</v>
      </c>
      <c r="J373" s="4" cm="1">
        <f t="array" ref="J3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73" s="4" t="str" cm="1">
        <f t="array" ref="K3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73" s="4" t="str">
        <f>IF(ch_table[[#This Row],[Subject 1]]&lt;&gt;"House rose", "",SUMIF(ch_table[Day], ch_table[[#This Row],[Day]], ch_table[AAT]))</f>
        <v/>
      </c>
      <c r="M373" s="39">
        <f>SUM(INDEX(ch_table[AAT],1):ch_table[[#This Row],[AAT]])</f>
        <v>0.6805555555555558</v>
      </c>
    </row>
    <row r="374" spans="1:13" x14ac:dyDescent="0.35">
      <c r="A374" s="2">
        <v>37</v>
      </c>
      <c r="B374" s="3">
        <v>45595</v>
      </c>
      <c r="C374" s="4">
        <v>0.52361111111111114</v>
      </c>
      <c r="D374" s="8" t="s">
        <v>36</v>
      </c>
      <c r="E374" s="9" t="s">
        <v>256</v>
      </c>
      <c r="G374" s="4" cm="1">
        <f t="array" ref="G374">IF(MIN(ROW(ch_table[[Day]:[AAT session total (cum.)]]))+ROWS(ch_table[[Day]:[AAT session total (cum.)]])-1=ROW(),"",IF(ch_table[[#This Row],[Subject 1]]="House rose","", IF(INDEX(ch_table[[#All],[Time]],ROW()+1)="","",(IF(INDEX(ch_table[[#All],[Time]],ROW()+1)&lt;ch_table[[#This Row],[Time]],INDEX(ch_table[[#All],[Time]],ROW()+1)+1,INDEX(ch_table[[#All],[Time]],ROW()+1))-ch_table[[#This Row],[Time]]))))</f>
        <v>5.4861111111111027E-2</v>
      </c>
      <c r="H374" s="4" t="str">
        <f>IF(ch_table[[#This Row],[Subject 1]]&lt;&gt;"House rose", "",SUMIF(ch_table[Day], ch_table[[#This Row],[Day]], ch_table[Duration]))</f>
        <v/>
      </c>
      <c r="I374" s="40">
        <f>SUM(INDEX(ch_table[Duration],1):ch_table[[#This Row],[Duration]])</f>
        <v>10.908333333333342</v>
      </c>
      <c r="J374" s="4" cm="1">
        <f t="array" ref="J3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74" s="4" t="str" cm="1">
        <f t="array" ref="K3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74" s="4" t="str">
        <f>IF(ch_table[[#This Row],[Subject 1]]&lt;&gt;"House rose", "",SUMIF(ch_table[Day], ch_table[[#This Row],[Day]], ch_table[AAT]))</f>
        <v/>
      </c>
      <c r="M374" s="39">
        <f>SUM(INDEX(ch_table[AAT],1):ch_table[[#This Row],[AAT]])</f>
        <v>0.6805555555555558</v>
      </c>
    </row>
    <row r="375" spans="1:13" x14ac:dyDescent="0.35">
      <c r="A375" s="2">
        <v>37</v>
      </c>
      <c r="B375" s="3">
        <v>45595</v>
      </c>
      <c r="C375" s="4">
        <v>0.57847222222222217</v>
      </c>
      <c r="D375" s="8" t="s">
        <v>257</v>
      </c>
      <c r="E375" s="9" t="s">
        <v>258</v>
      </c>
      <c r="G375" s="4" cm="1">
        <f t="array" ref="G375">IF(MIN(ROW(ch_table[[Day]:[AAT session total (cum.)]]))+ROWS(ch_table[[Day]:[AAT session total (cum.)]])-1=ROW(),"",IF(ch_table[[#This Row],[Subject 1]]="House rose","", IF(INDEX(ch_table[[#All],[Time]],ROW()+1)="","",(IF(INDEX(ch_table[[#All],[Time]],ROW()+1)&lt;ch_table[[#This Row],[Time]],INDEX(ch_table[[#All],[Time]],ROW()+1)+1,INDEX(ch_table[[#All],[Time]],ROW()+1))-ch_table[[#This Row],[Time]]))))</f>
        <v>0.12569444444444455</v>
      </c>
      <c r="H375" s="4" t="str">
        <f>IF(ch_table[[#This Row],[Subject 1]]&lt;&gt;"House rose", "",SUMIF(ch_table[Day], ch_table[[#This Row],[Day]], ch_table[Duration]))</f>
        <v/>
      </c>
      <c r="I375" s="40">
        <f>SUM(INDEX(ch_table[Duration],1):ch_table[[#This Row],[Duration]])</f>
        <v>11.034027777777787</v>
      </c>
      <c r="J375" s="4" cm="1">
        <f t="array" ref="J3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75" s="4" t="str" cm="1">
        <f t="array" ref="K3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75" s="4" t="str">
        <f>IF(ch_table[[#This Row],[Subject 1]]&lt;&gt;"House rose", "",SUMIF(ch_table[Day], ch_table[[#This Row],[Day]], ch_table[AAT]))</f>
        <v/>
      </c>
      <c r="M375" s="39">
        <f>SUM(INDEX(ch_table[AAT],1):ch_table[[#This Row],[AAT]])</f>
        <v>0.6805555555555558</v>
      </c>
    </row>
    <row r="376" spans="1:13" x14ac:dyDescent="0.35">
      <c r="A376" s="2">
        <v>37</v>
      </c>
      <c r="B376" s="3">
        <v>45595</v>
      </c>
      <c r="C376" s="4">
        <v>0.70416666666666672</v>
      </c>
      <c r="D376" s="8" t="s">
        <v>28</v>
      </c>
      <c r="E376" s="9" t="s">
        <v>259</v>
      </c>
      <c r="F376" s="9" t="s">
        <v>22</v>
      </c>
      <c r="G376" s="4" cm="1">
        <f t="array" ref="G376">IF(MIN(ROW(ch_table[[Day]:[AAT session total (cum.)]]))+ROWS(ch_table[[Day]:[AAT session total (cum.)]])-1=ROW(),"",IF(ch_table[[#This Row],[Subject 1]]="House rose","", IF(INDEX(ch_table[[#All],[Time]],ROW()+1)="","",(IF(INDEX(ch_table[[#All],[Time]],ROW()+1)&lt;ch_table[[#This Row],[Time]],INDEX(ch_table[[#All],[Time]],ROW()+1)+1,INDEX(ch_table[[#All],[Time]],ROW()+1))-ch_table[[#This Row],[Time]]))))</f>
        <v>0</v>
      </c>
      <c r="H376" s="4" t="str">
        <f>IF(ch_table[[#This Row],[Subject 1]]&lt;&gt;"House rose", "",SUMIF(ch_table[Day], ch_table[[#This Row],[Day]], ch_table[Duration]))</f>
        <v/>
      </c>
      <c r="I376" s="40">
        <f>SUM(INDEX(ch_table[Duration],1):ch_table[[#This Row],[Duration]])</f>
        <v>11.034027777777787</v>
      </c>
      <c r="J376" s="4" cm="1">
        <f t="array" ref="J3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76" s="4" t="str" cm="1">
        <f t="array" ref="K3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76" s="4" t="str">
        <f>IF(ch_table[[#This Row],[Subject 1]]&lt;&gt;"House rose", "",SUMIF(ch_table[Day], ch_table[[#This Row],[Day]], ch_table[AAT]))</f>
        <v/>
      </c>
      <c r="M376" s="39">
        <f>SUM(INDEX(ch_table[AAT],1):ch_table[[#This Row],[AAT]])</f>
        <v>0.6805555555555558</v>
      </c>
    </row>
    <row r="377" spans="1:13" x14ac:dyDescent="0.35">
      <c r="A377" s="2">
        <v>37</v>
      </c>
      <c r="B377" s="3">
        <v>45595</v>
      </c>
      <c r="C377" s="4">
        <v>0.70416666666666672</v>
      </c>
      <c r="D377" s="8" t="s">
        <v>257</v>
      </c>
      <c r="E377" s="9" t="s">
        <v>258</v>
      </c>
      <c r="G377" s="4" cm="1">
        <f t="array" ref="G377">IF(MIN(ROW(ch_table[[Day]:[AAT session total (cum.)]]))+ROWS(ch_table[[Day]:[AAT session total (cum.)]])-1=ROW(),"",IF(ch_table[[#This Row],[Subject 1]]="House rose","", IF(INDEX(ch_table[[#All],[Time]],ROW()+1)="","",(IF(INDEX(ch_table[[#All],[Time]],ROW()+1)&lt;ch_table[[#This Row],[Time]],INDEX(ch_table[[#All],[Time]],ROW()+1)+1,INDEX(ch_table[[#All],[Time]],ROW()+1))-ch_table[[#This Row],[Time]]))))</f>
        <v>8.6111111111111027E-2</v>
      </c>
      <c r="H377" s="4" t="str">
        <f>IF(ch_table[[#This Row],[Subject 1]]&lt;&gt;"House rose", "",SUMIF(ch_table[Day], ch_table[[#This Row],[Day]], ch_table[Duration]))</f>
        <v/>
      </c>
      <c r="I377" s="40">
        <f>SUM(INDEX(ch_table[Duration],1):ch_table[[#This Row],[Duration]])</f>
        <v>11.120138888888897</v>
      </c>
      <c r="J377" s="4" cm="1">
        <f t="array" ref="J3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77" s="4" t="str" cm="1">
        <f t="array" ref="K3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77" s="4" t="str">
        <f>IF(ch_table[[#This Row],[Subject 1]]&lt;&gt;"House rose", "",SUMIF(ch_table[Day], ch_table[[#This Row],[Day]], ch_table[AAT]))</f>
        <v/>
      </c>
      <c r="M377" s="39">
        <f>SUM(INDEX(ch_table[AAT],1):ch_table[[#This Row],[AAT]])</f>
        <v>0.6805555555555558</v>
      </c>
    </row>
    <row r="378" spans="1:13" x14ac:dyDescent="0.35">
      <c r="A378" s="2">
        <v>37</v>
      </c>
      <c r="B378" s="3">
        <v>45595</v>
      </c>
      <c r="C378" s="4">
        <v>0.79027777777777775</v>
      </c>
      <c r="D378" s="8" t="s">
        <v>54</v>
      </c>
      <c r="E378" s="9" t="s">
        <v>260</v>
      </c>
      <c r="G378" s="4" cm="1">
        <f t="array" ref="G378">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378" s="4" t="str">
        <f>IF(ch_table[[#This Row],[Subject 1]]&lt;&gt;"House rose", "",SUMIF(ch_table[Day], ch_table[[#This Row],[Day]], ch_table[Duration]))</f>
        <v/>
      </c>
      <c r="I378" s="40">
        <f>SUM(INDEX(ch_table[Duration],1):ch_table[[#This Row],[Duration]])</f>
        <v>11.121527777777786</v>
      </c>
      <c r="J378" s="4" cm="1">
        <f t="array" ref="J3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78" s="4" t="str" cm="1">
        <f t="array" ref="K3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78" s="4" t="str">
        <f>IF(ch_table[[#This Row],[Subject 1]]&lt;&gt;"House rose", "",SUMIF(ch_table[Day], ch_table[[#This Row],[Day]], ch_table[AAT]))</f>
        <v/>
      </c>
      <c r="M378" s="39">
        <f>SUM(INDEX(ch_table[AAT],1):ch_table[[#This Row],[AAT]])</f>
        <v>0.6805555555555558</v>
      </c>
    </row>
    <row r="379" spans="1:13" x14ac:dyDescent="0.35">
      <c r="A379" s="2">
        <v>37</v>
      </c>
      <c r="B379" s="3">
        <v>45595</v>
      </c>
      <c r="C379" s="4">
        <v>0.79166666666666663</v>
      </c>
      <c r="D379" s="8" t="s">
        <v>30</v>
      </c>
      <c r="E379" s="9" t="s">
        <v>261</v>
      </c>
      <c r="G379" s="4" cm="1">
        <f t="array" ref="G379">IF(MIN(ROW(ch_table[[Day]:[AAT session total (cum.)]]))+ROWS(ch_table[[Day]:[AAT session total (cum.)]])-1=ROW(),"",IF(ch_table[[#This Row],[Subject 1]]="House rose","", IF(INDEX(ch_table[[#All],[Time]],ROW()+1)="","",(IF(INDEX(ch_table[[#All],[Time]],ROW()+1)&lt;ch_table[[#This Row],[Time]],INDEX(ch_table[[#All],[Time]],ROW()+1)+1,INDEX(ch_table[[#All],[Time]],ROW()+1))-ch_table[[#This Row],[Time]]))))</f>
        <v>1.9444444444444375E-2</v>
      </c>
      <c r="H379" s="4" t="str">
        <f>IF(ch_table[[#This Row],[Subject 1]]&lt;&gt;"House rose", "",SUMIF(ch_table[Day], ch_table[[#This Row],[Day]], ch_table[Duration]))</f>
        <v/>
      </c>
      <c r="I379" s="40">
        <f>SUM(INDEX(ch_table[Duration],1):ch_table[[#This Row],[Duration]])</f>
        <v>11.14097222222223</v>
      </c>
      <c r="J379" s="4" cm="1">
        <f t="array" ref="J3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79" s="4" cm="1">
        <f t="array" ref="K3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1.9444444444444375E-2</v>
      </c>
      <c r="L379" s="4" t="str">
        <f>IF(ch_table[[#This Row],[Subject 1]]&lt;&gt;"House rose", "",SUMIF(ch_table[Day], ch_table[[#This Row],[Day]], ch_table[AAT]))</f>
        <v/>
      </c>
      <c r="M379" s="39">
        <f>SUM(INDEX(ch_table[AAT],1):ch_table[[#This Row],[AAT]])</f>
        <v>0.70000000000000018</v>
      </c>
    </row>
    <row r="380" spans="1:13" x14ac:dyDescent="0.35">
      <c r="A380" s="48">
        <v>37</v>
      </c>
      <c r="B380" s="49">
        <v>45595</v>
      </c>
      <c r="C380" s="45">
        <v>0.81111111111111101</v>
      </c>
      <c r="D380" s="44" t="s">
        <v>17</v>
      </c>
      <c r="E380" s="50"/>
      <c r="F380" s="50"/>
      <c r="G380" s="45" t="str" cm="1">
        <f t="array" ref="G380">IF(MIN(ROW(ch_table[[Day]:[AAT session total (cum.)]]))+ROWS(ch_table[[Day]:[AAT session total (cum.)]])-1=ROW(),"",IF(ch_table[[#This Row],[Subject 1]]="House rose","", IF(INDEX(ch_table[[#All],[Time]],ROW()+1)="","",(IF(INDEX(ch_table[[#All],[Time]],ROW()+1)&lt;ch_table[[#This Row],[Time]],INDEX(ch_table[[#All],[Time]],ROW()+1)+1,INDEX(ch_table[[#All],[Time]],ROW()+1))-ch_table[[#This Row],[Time]]))))</f>
        <v/>
      </c>
      <c r="H380" s="45">
        <f>IF(ch_table[[#This Row],[Subject 1]]&lt;&gt;"House rose", "",SUMIF(ch_table[Day], ch_table[[#This Row],[Day]], ch_table[Duration]))</f>
        <v>0.33194444444444432</v>
      </c>
      <c r="I380" s="46">
        <f>SUM(INDEX(ch_table[Duration],1):ch_table[[#This Row],[Duration]])</f>
        <v>11.14097222222223</v>
      </c>
      <c r="J380" s="45" cm="1">
        <f t="array" ref="J3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80" s="45" t="str" cm="1">
        <f t="array" ref="K3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80" s="45">
        <f>IF(ch_table[[#This Row],[Subject 1]]&lt;&gt;"House rose", "",SUMIF(ch_table[Day], ch_table[[#This Row],[Day]], ch_table[AAT]))</f>
        <v>1.9444444444444375E-2</v>
      </c>
      <c r="M380" s="47">
        <f>SUM(INDEX(ch_table[AAT],1):ch_table[[#This Row],[AAT]])</f>
        <v>0.70000000000000018</v>
      </c>
    </row>
    <row r="381" spans="1:13" x14ac:dyDescent="0.35">
      <c r="A381" s="2">
        <v>38</v>
      </c>
      <c r="B381" s="3">
        <v>45596</v>
      </c>
      <c r="C381" s="4">
        <v>0.39583333333333331</v>
      </c>
      <c r="D381" s="8" t="s">
        <v>18</v>
      </c>
      <c r="G381" s="4" cm="1">
        <f t="array" ref="G381">IF(MIN(ROW(ch_table[[Day]:[AAT session total (cum.)]]))+ROWS(ch_table[[Day]:[AAT session total (cum.)]])-1=ROW(),"",IF(ch_table[[#This Row],[Subject 1]]="House rose","", IF(INDEX(ch_table[[#All],[Time]],ROW()+1)="","",(IF(INDEX(ch_table[[#All],[Time]],ROW()+1)&lt;ch_table[[#This Row],[Time]],INDEX(ch_table[[#All],[Time]],ROW()+1)+1,INDEX(ch_table[[#All],[Time]],ROW()+1))-ch_table[[#This Row],[Time]]))))</f>
        <v>2.0833333333333814E-3</v>
      </c>
      <c r="H381" s="4" t="str">
        <f>IF(ch_table[[#This Row],[Subject 1]]&lt;&gt;"House rose", "",SUMIF(ch_table[Day], ch_table[[#This Row],[Day]], ch_table[Duration]))</f>
        <v/>
      </c>
      <c r="I381" s="40">
        <f>SUM(INDEX(ch_table[Duration],1):ch_table[[#This Row],[Duration]])</f>
        <v>11.143055555555563</v>
      </c>
      <c r="J381" s="4" cm="1">
        <f t="array" ref="J3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81" s="4" t="str" cm="1">
        <f t="array" ref="K3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81" s="4" t="str">
        <f>IF(ch_table[[#This Row],[Subject 1]]&lt;&gt;"House rose", "",SUMIF(ch_table[Day], ch_table[[#This Row],[Day]], ch_table[AAT]))</f>
        <v/>
      </c>
      <c r="M381" s="39">
        <f>SUM(INDEX(ch_table[AAT],1):ch_table[[#This Row],[AAT]])</f>
        <v>0.70000000000000018</v>
      </c>
    </row>
    <row r="382" spans="1:13" x14ac:dyDescent="0.35">
      <c r="A382" s="2">
        <v>38</v>
      </c>
      <c r="B382" s="3">
        <v>45596</v>
      </c>
      <c r="C382" s="4">
        <v>0.3979166666666667</v>
      </c>
      <c r="D382" s="8" t="s">
        <v>58</v>
      </c>
      <c r="E382" s="9" t="s">
        <v>122</v>
      </c>
      <c r="G382" s="4" cm="1">
        <f t="array" ref="G382">IF(MIN(ROW(ch_table[[Day]:[AAT session total (cum.)]]))+ROWS(ch_table[[Day]:[AAT session total (cum.)]])-1=ROW(),"",IF(ch_table[[#This Row],[Subject 1]]="House rose","", IF(INDEX(ch_table[[#All],[Time]],ROW()+1)="","",(IF(INDEX(ch_table[[#All],[Time]],ROW()+1)&lt;ch_table[[#This Row],[Time]],INDEX(ch_table[[#All],[Time]],ROW()+1)+1,INDEX(ch_table[[#All],[Time]],ROW()+1))-ch_table[[#This Row],[Time]]))))</f>
        <v>2.7083333333333293E-2</v>
      </c>
      <c r="H382" s="4" t="str">
        <f>IF(ch_table[[#This Row],[Subject 1]]&lt;&gt;"House rose", "",SUMIF(ch_table[Day], ch_table[[#This Row],[Day]], ch_table[Duration]))</f>
        <v/>
      </c>
      <c r="I382" s="40">
        <f>SUM(INDEX(ch_table[Duration],1):ch_table[[#This Row],[Duration]])</f>
        <v>11.170138888888896</v>
      </c>
      <c r="J382" s="4" cm="1">
        <f t="array" ref="J3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82" s="4" t="str" cm="1">
        <f t="array" ref="K3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82" s="4" t="str">
        <f>IF(ch_table[[#This Row],[Subject 1]]&lt;&gt;"House rose", "",SUMIF(ch_table[Day], ch_table[[#This Row],[Day]], ch_table[AAT]))</f>
        <v/>
      </c>
      <c r="M382" s="39">
        <f>SUM(INDEX(ch_table[AAT],1):ch_table[[#This Row],[AAT]])</f>
        <v>0.70000000000000018</v>
      </c>
    </row>
    <row r="383" spans="1:13" x14ac:dyDescent="0.35">
      <c r="A383" s="2">
        <v>38</v>
      </c>
      <c r="B383" s="3">
        <v>45596</v>
      </c>
      <c r="C383" s="4">
        <v>0.42499999999999999</v>
      </c>
      <c r="D383" s="8" t="s">
        <v>60</v>
      </c>
      <c r="E383" s="9" t="s">
        <v>122</v>
      </c>
      <c r="G383" s="4" cm="1">
        <f t="array" ref="G383">IF(MIN(ROW(ch_table[[Day]:[AAT session total (cum.)]]))+ROWS(ch_table[[Day]:[AAT session total (cum.)]])-1=ROW(),"",IF(ch_table[[#This Row],[Subject 1]]="House rose","", IF(INDEX(ch_table[[#All],[Time]],ROW()+1)="","",(IF(INDEX(ch_table[[#All],[Time]],ROW()+1)&lt;ch_table[[#This Row],[Time]],INDEX(ch_table[[#All],[Time]],ROW()+1)+1,INDEX(ch_table[[#All],[Time]],ROW()+1))-ch_table[[#This Row],[Time]]))))</f>
        <v>1.5277777777777779E-2</v>
      </c>
      <c r="H383" s="4" t="str">
        <f>IF(ch_table[[#This Row],[Subject 1]]&lt;&gt;"House rose", "",SUMIF(ch_table[Day], ch_table[[#This Row],[Day]], ch_table[Duration]))</f>
        <v/>
      </c>
      <c r="I383" s="40">
        <f>SUM(INDEX(ch_table[Duration],1):ch_table[[#This Row],[Duration]])</f>
        <v>11.185416666666674</v>
      </c>
      <c r="J383" s="4" cm="1">
        <f t="array" ref="J3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83" s="4" t="str" cm="1">
        <f t="array" ref="K3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83" s="4" t="str">
        <f>IF(ch_table[[#This Row],[Subject 1]]&lt;&gt;"House rose", "",SUMIF(ch_table[Day], ch_table[[#This Row],[Day]], ch_table[AAT]))</f>
        <v/>
      </c>
      <c r="M383" s="39">
        <f>SUM(INDEX(ch_table[AAT],1):ch_table[[#This Row],[AAT]])</f>
        <v>0.70000000000000018</v>
      </c>
    </row>
    <row r="384" spans="1:13" x14ac:dyDescent="0.35">
      <c r="A384" s="2">
        <v>38</v>
      </c>
      <c r="B384" s="3">
        <v>45596</v>
      </c>
      <c r="C384" s="4">
        <v>0.44027777777777777</v>
      </c>
      <c r="D384" s="8" t="s">
        <v>20</v>
      </c>
      <c r="E384" t="s">
        <v>262</v>
      </c>
      <c r="F384" s="9" t="s">
        <v>22</v>
      </c>
      <c r="G384" s="4" cm="1">
        <f t="array" ref="G384">IF(MIN(ROW(ch_table[[Day]:[AAT session total (cum.)]]))+ROWS(ch_table[[Day]:[AAT session total (cum.)]])-1=ROW(),"",IF(ch_table[[#This Row],[Subject 1]]="House rose","", IF(INDEX(ch_table[[#All],[Time]],ROW()+1)="","",(IF(INDEX(ch_table[[#All],[Time]],ROW()+1)&lt;ch_table[[#This Row],[Time]],INDEX(ch_table[[#All],[Time]],ROW()+1)+1,INDEX(ch_table[[#All],[Time]],ROW()+1))-ch_table[[#This Row],[Time]]))))</f>
        <v>6.9444444444449749E-4</v>
      </c>
      <c r="H384" s="4" t="str">
        <f>IF(ch_table[[#This Row],[Subject 1]]&lt;&gt;"House rose", "",SUMIF(ch_table[Day], ch_table[[#This Row],[Day]], ch_table[Duration]))</f>
        <v/>
      </c>
      <c r="I384" s="40">
        <f>SUM(INDEX(ch_table[Duration],1):ch_table[[#This Row],[Duration]])</f>
        <v>11.186111111111119</v>
      </c>
      <c r="J384" s="4" cm="1">
        <f t="array" ref="J3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84" s="4" t="str" cm="1">
        <f t="array" ref="K3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84" s="4" t="str">
        <f>IF(ch_table[[#This Row],[Subject 1]]&lt;&gt;"House rose", "",SUMIF(ch_table[Day], ch_table[[#This Row],[Day]], ch_table[AAT]))</f>
        <v/>
      </c>
      <c r="M384" s="39">
        <f>SUM(INDEX(ch_table[AAT],1):ch_table[[#This Row],[AAT]])</f>
        <v>0.70000000000000018</v>
      </c>
    </row>
    <row r="385" spans="1:13" x14ac:dyDescent="0.35">
      <c r="A385" s="2">
        <v>38</v>
      </c>
      <c r="B385" s="3">
        <v>45596</v>
      </c>
      <c r="C385" s="4">
        <v>0.44097222222222227</v>
      </c>
      <c r="D385" s="8" t="s">
        <v>34</v>
      </c>
      <c r="E385" s="9" t="s">
        <v>35</v>
      </c>
      <c r="G385" s="4" cm="1">
        <f t="array" ref="G385">IF(MIN(ROW(ch_table[[Day]:[AAT session total (cum.)]]))+ROWS(ch_table[[Day]:[AAT session total (cum.)]])-1=ROW(),"",IF(ch_table[[#This Row],[Subject 1]]="House rose","", IF(INDEX(ch_table[[#All],[Time]],ROW()+1)="","",(IF(INDEX(ch_table[[#All],[Time]],ROW()+1)&lt;ch_table[[#This Row],[Time]],INDEX(ch_table[[#All],[Time]],ROW()+1)+1,INDEX(ch_table[[#All],[Time]],ROW()+1))-ch_table[[#This Row],[Time]]))))</f>
        <v>5.0694444444444431E-2</v>
      </c>
      <c r="H385" s="4" t="str">
        <f>IF(ch_table[[#This Row],[Subject 1]]&lt;&gt;"House rose", "",SUMIF(ch_table[Day], ch_table[[#This Row],[Day]], ch_table[Duration]))</f>
        <v/>
      </c>
      <c r="I385" s="40">
        <f>SUM(INDEX(ch_table[Duration],1):ch_table[[#This Row],[Duration]])</f>
        <v>11.236805555555563</v>
      </c>
      <c r="J385" s="4" cm="1">
        <f t="array" ref="J3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85" s="4" t="str" cm="1">
        <f t="array" ref="K3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85" s="4" t="str">
        <f>IF(ch_table[[#This Row],[Subject 1]]&lt;&gt;"House rose", "",SUMIF(ch_table[Day], ch_table[[#This Row],[Day]], ch_table[AAT]))</f>
        <v/>
      </c>
      <c r="M385" s="39">
        <f>SUM(INDEX(ch_table[AAT],1):ch_table[[#This Row],[AAT]])</f>
        <v>0.70000000000000018</v>
      </c>
    </row>
    <row r="386" spans="1:13" x14ac:dyDescent="0.35">
      <c r="A386" s="2">
        <v>38</v>
      </c>
      <c r="B386" s="3">
        <v>45596</v>
      </c>
      <c r="C386" s="4">
        <v>0.4916666666666667</v>
      </c>
      <c r="D386" s="8" t="s">
        <v>257</v>
      </c>
      <c r="E386" s="9" t="s">
        <v>263</v>
      </c>
      <c r="G386" s="4" cm="1">
        <f t="array" ref="G386">IF(MIN(ROW(ch_table[[Day]:[AAT session total (cum.)]]))+ROWS(ch_table[[Day]:[AAT session total (cum.)]])-1=ROW(),"",IF(ch_table[[#This Row],[Subject 1]]="House rose","", IF(INDEX(ch_table[[#All],[Time]],ROW()+1)="","",(IF(INDEX(ch_table[[#All],[Time]],ROW()+1)&lt;ch_table[[#This Row],[Time]],INDEX(ch_table[[#All],[Time]],ROW()+1)+1,INDEX(ch_table[[#All],[Time]],ROW()+1))-ch_table[[#This Row],[Time]]))))</f>
        <v>0.19374999999999998</v>
      </c>
      <c r="H386" s="4" t="str">
        <f>IF(ch_table[[#This Row],[Subject 1]]&lt;&gt;"House rose", "",SUMIF(ch_table[Day], ch_table[[#This Row],[Day]], ch_table[Duration]))</f>
        <v/>
      </c>
      <c r="I386" s="40">
        <f>SUM(INDEX(ch_table[Duration],1):ch_table[[#This Row],[Duration]])</f>
        <v>11.430555555555562</v>
      </c>
      <c r="J386" s="4" cm="1">
        <f t="array" ref="J3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86" s="4" t="str" cm="1">
        <f t="array" ref="K3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86" s="4" t="str">
        <f>IF(ch_table[[#This Row],[Subject 1]]&lt;&gt;"House rose", "",SUMIF(ch_table[Day], ch_table[[#This Row],[Day]], ch_table[AAT]))</f>
        <v/>
      </c>
      <c r="M386" s="39">
        <f>SUM(INDEX(ch_table[AAT],1):ch_table[[#This Row],[AAT]])</f>
        <v>0.70000000000000018</v>
      </c>
    </row>
    <row r="387" spans="1:13" x14ac:dyDescent="0.35">
      <c r="A387" s="2">
        <v>38</v>
      </c>
      <c r="B387" s="3">
        <v>45596</v>
      </c>
      <c r="C387" s="4">
        <v>0.68541666666666667</v>
      </c>
      <c r="D387" s="8" t="s">
        <v>30</v>
      </c>
      <c r="E387" t="s">
        <v>264</v>
      </c>
      <c r="G387" s="4" cm="1">
        <f t="array" ref="G387">IF(MIN(ROW(ch_table[[Day]:[AAT session total (cum.)]]))+ROWS(ch_table[[Day]:[AAT session total (cum.)]])-1=ROW(),"",IF(ch_table[[#This Row],[Subject 1]]="House rose","", IF(INDEX(ch_table[[#All],[Time]],ROW()+1)="","",(IF(INDEX(ch_table[[#All],[Time]],ROW()+1)&lt;ch_table[[#This Row],[Time]],INDEX(ch_table[[#All],[Time]],ROW()+1)+1,INDEX(ch_table[[#All],[Time]],ROW()+1))-ch_table[[#This Row],[Time]]))))</f>
        <v>2.1527777777777701E-2</v>
      </c>
      <c r="H387" s="4" t="str">
        <f>IF(ch_table[[#This Row],[Subject 1]]&lt;&gt;"House rose", "",SUMIF(ch_table[Day], ch_table[[#This Row],[Day]], ch_table[Duration]))</f>
        <v/>
      </c>
      <c r="I387" s="40">
        <f>SUM(INDEX(ch_table[Duration],1):ch_table[[#This Row],[Duration]])</f>
        <v>11.45208333333334</v>
      </c>
      <c r="J387" s="4" cm="1">
        <f t="array" ref="J3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87" s="4" t="str" cm="1">
        <f t="array" ref="K3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87" s="4" t="str">
        <f>IF(ch_table[[#This Row],[Subject 1]]&lt;&gt;"House rose", "",SUMIF(ch_table[Day], ch_table[[#This Row],[Day]], ch_table[AAT]))</f>
        <v/>
      </c>
      <c r="M387" s="39">
        <f>SUM(INDEX(ch_table[AAT],1):ch_table[[#This Row],[AAT]])</f>
        <v>0.70000000000000018</v>
      </c>
    </row>
    <row r="388" spans="1:13" x14ac:dyDescent="0.35">
      <c r="A388" s="48">
        <v>38</v>
      </c>
      <c r="B388" s="49">
        <v>45596</v>
      </c>
      <c r="C388" s="45">
        <v>0.70694444444444438</v>
      </c>
      <c r="D388" s="44" t="s">
        <v>17</v>
      </c>
      <c r="E388" s="50"/>
      <c r="F388" s="50"/>
      <c r="G388" s="45" t="str" cm="1">
        <f t="array" ref="G388">IF(MIN(ROW(ch_table[[Day]:[AAT session total (cum.)]]))+ROWS(ch_table[[Day]:[AAT session total (cum.)]])-1=ROW(),"",IF(ch_table[[#This Row],[Subject 1]]="House rose","", IF(INDEX(ch_table[[#All],[Time]],ROW()+1)="","",(IF(INDEX(ch_table[[#All],[Time]],ROW()+1)&lt;ch_table[[#This Row],[Time]],INDEX(ch_table[[#All],[Time]],ROW()+1)+1,INDEX(ch_table[[#All],[Time]],ROW()+1))-ch_table[[#This Row],[Time]]))))</f>
        <v/>
      </c>
      <c r="H388" s="45">
        <f>IF(ch_table[[#This Row],[Subject 1]]&lt;&gt;"House rose", "",SUMIF(ch_table[Day], ch_table[[#This Row],[Day]], ch_table[Duration]))</f>
        <v>0.31111111111111106</v>
      </c>
      <c r="I388" s="46">
        <f>SUM(INDEX(ch_table[Duration],1):ch_table[[#This Row],[Duration]])</f>
        <v>11.45208333333334</v>
      </c>
      <c r="J388" s="45" cm="1">
        <f t="array" ref="J3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88" s="45" t="str" cm="1">
        <f t="array" ref="K3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88" s="45">
        <f>IF(ch_table[[#This Row],[Subject 1]]&lt;&gt;"House rose", "",SUMIF(ch_table[Day], ch_table[[#This Row],[Day]], ch_table[AAT]))</f>
        <v>0</v>
      </c>
      <c r="M388" s="47">
        <f>SUM(INDEX(ch_table[AAT],1):ch_table[[#This Row],[AAT]])</f>
        <v>0.70000000000000018</v>
      </c>
    </row>
    <row r="389" spans="1:13" x14ac:dyDescent="0.35">
      <c r="A389" s="2">
        <v>39</v>
      </c>
      <c r="B389" s="3">
        <v>45600</v>
      </c>
      <c r="C389" s="4">
        <v>0.60416666666666663</v>
      </c>
      <c r="D389" s="8" t="s">
        <v>18</v>
      </c>
      <c r="G389" s="4" cm="1">
        <f t="array" ref="G38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89" s="4" t="str">
        <f>IF(ch_table[[#This Row],[Subject 1]]&lt;&gt;"House rose", "",SUMIF(ch_table[Day], ch_table[[#This Row],[Day]], ch_table[Duration]))</f>
        <v/>
      </c>
      <c r="I389" s="40">
        <f>SUM(INDEX(ch_table[Duration],1):ch_table[[#This Row],[Duration]])</f>
        <v>11.454861111111118</v>
      </c>
      <c r="J389" s="4" cm="1">
        <f t="array" ref="J3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89" s="4" t="str" cm="1">
        <f t="array" ref="K3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89" s="4" t="str">
        <f>IF(ch_table[[#This Row],[Subject 1]]&lt;&gt;"House rose", "",SUMIF(ch_table[Day], ch_table[[#This Row],[Day]], ch_table[AAT]))</f>
        <v/>
      </c>
      <c r="M389" s="39">
        <f>SUM(INDEX(ch_table[AAT],1):ch_table[[#This Row],[AAT]])</f>
        <v>0.70000000000000018</v>
      </c>
    </row>
    <row r="390" spans="1:13" x14ac:dyDescent="0.35">
      <c r="A390" s="2">
        <v>39</v>
      </c>
      <c r="B390" s="3">
        <v>45600</v>
      </c>
      <c r="C390" s="4">
        <v>0.6069444444444444</v>
      </c>
      <c r="D390" s="8" t="s">
        <v>58</v>
      </c>
      <c r="E390" s="9" t="s">
        <v>127</v>
      </c>
      <c r="G390" s="4" cm="1">
        <f t="array" ref="G390">IF(MIN(ROW(ch_table[[Day]:[AAT session total (cum.)]]))+ROWS(ch_table[[Day]:[AAT session total (cum.)]])-1=ROW(),"",IF(ch_table[[#This Row],[Subject 1]]="House rose","", IF(INDEX(ch_table[[#All],[Time]],ROW()+1)="","",(IF(INDEX(ch_table[[#All],[Time]],ROW()+1)&lt;ch_table[[#This Row],[Time]],INDEX(ch_table[[#All],[Time]],ROW()+1)+1,INDEX(ch_table[[#All],[Time]],ROW()+1))-ch_table[[#This Row],[Time]]))))</f>
        <v>2.9166666666666785E-2</v>
      </c>
      <c r="H390" s="4" t="str">
        <f>IF(ch_table[[#This Row],[Subject 1]]&lt;&gt;"House rose", "",SUMIF(ch_table[Day], ch_table[[#This Row],[Day]], ch_table[Duration]))</f>
        <v/>
      </c>
      <c r="I390" s="40">
        <f>SUM(INDEX(ch_table[Duration],1):ch_table[[#This Row],[Duration]])</f>
        <v>11.484027777777785</v>
      </c>
      <c r="J390" s="4" cm="1">
        <f t="array" ref="J3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90" s="4" t="str" cm="1">
        <f t="array" ref="K3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90" s="4" t="str">
        <f>IF(ch_table[[#This Row],[Subject 1]]&lt;&gt;"House rose", "",SUMIF(ch_table[Day], ch_table[[#This Row],[Day]], ch_table[AAT]))</f>
        <v/>
      </c>
      <c r="M390" s="39">
        <f>SUM(INDEX(ch_table[AAT],1):ch_table[[#This Row],[AAT]])</f>
        <v>0.70000000000000018</v>
      </c>
    </row>
    <row r="391" spans="1:13" x14ac:dyDescent="0.35">
      <c r="A391" s="2">
        <v>39</v>
      </c>
      <c r="B391" s="3">
        <v>45600</v>
      </c>
      <c r="C391" s="4">
        <v>0.63611111111111118</v>
      </c>
      <c r="D391" s="8" t="s">
        <v>60</v>
      </c>
      <c r="E391" s="9" t="s">
        <v>127</v>
      </c>
      <c r="G391" s="4" cm="1">
        <f t="array" ref="G391">IF(MIN(ROW(ch_table[[Day]:[AAT session total (cum.)]]))+ROWS(ch_table[[Day]:[AAT session total (cum.)]])-1=ROW(),"",IF(ch_table[[#This Row],[Subject 1]]="House rose","", IF(INDEX(ch_table[[#All],[Time]],ROW()+1)="","",(IF(INDEX(ch_table[[#All],[Time]],ROW()+1)&lt;ch_table[[#This Row],[Time]],INDEX(ch_table[[#All],[Time]],ROW()+1)+1,INDEX(ch_table[[#All],[Time]],ROW()+1))-ch_table[[#This Row],[Time]]))))</f>
        <v>1.2499999999999956E-2</v>
      </c>
      <c r="H391" s="4" t="str">
        <f>IF(ch_table[[#This Row],[Subject 1]]&lt;&gt;"House rose", "",SUMIF(ch_table[Day], ch_table[[#This Row],[Day]], ch_table[Duration]))</f>
        <v/>
      </c>
      <c r="I391" s="40">
        <f>SUM(INDEX(ch_table[Duration],1):ch_table[[#This Row],[Duration]])</f>
        <v>11.496527777777784</v>
      </c>
      <c r="J391" s="4" cm="1">
        <f t="array" ref="J3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91" s="4" t="str" cm="1">
        <f t="array" ref="K3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91" s="4" t="str">
        <f>IF(ch_table[[#This Row],[Subject 1]]&lt;&gt;"House rose", "",SUMIF(ch_table[Day], ch_table[[#This Row],[Day]], ch_table[AAT]))</f>
        <v/>
      </c>
      <c r="M391" s="39">
        <f>SUM(INDEX(ch_table[AAT],1):ch_table[[#This Row],[AAT]])</f>
        <v>0.70000000000000018</v>
      </c>
    </row>
    <row r="392" spans="1:13" ht="43.5" x14ac:dyDescent="0.35">
      <c r="A392" s="2">
        <v>39</v>
      </c>
      <c r="B392" s="3">
        <v>45600</v>
      </c>
      <c r="C392" s="4">
        <v>0.64861111111111114</v>
      </c>
      <c r="D392" s="8" t="s">
        <v>32</v>
      </c>
      <c r="E392" s="9" t="s">
        <v>265</v>
      </c>
      <c r="G392" s="4" cm="1">
        <f t="array" ref="G392">IF(MIN(ROW(ch_table[[Day]:[AAT session total (cum.)]]))+ROWS(ch_table[[Day]:[AAT session total (cum.)]])-1=ROW(),"",IF(ch_table[[#This Row],[Subject 1]]="House rose","", IF(INDEX(ch_table[[#All],[Time]],ROW()+1)="","",(IF(INDEX(ch_table[[#All],[Time]],ROW()+1)&lt;ch_table[[#This Row],[Time]],INDEX(ch_table[[#All],[Time]],ROW()+1)+1,INDEX(ch_table[[#All],[Time]],ROW()+1))-ch_table[[#This Row],[Time]]))))</f>
        <v>4.7222222222222165E-2</v>
      </c>
      <c r="H392" s="4" t="str">
        <f>IF(ch_table[[#This Row],[Subject 1]]&lt;&gt;"House rose", "",SUMIF(ch_table[Day], ch_table[[#This Row],[Day]], ch_table[Duration]))</f>
        <v/>
      </c>
      <c r="I392" s="40">
        <f>SUM(INDEX(ch_table[Duration],1):ch_table[[#This Row],[Duration]])</f>
        <v>11.543750000000006</v>
      </c>
      <c r="J392" s="4" cm="1">
        <f t="array" ref="J3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92" s="4" t="str" cm="1">
        <f t="array" ref="K3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92" s="4" t="str">
        <f>IF(ch_table[[#This Row],[Subject 1]]&lt;&gt;"House rose", "",SUMIF(ch_table[Day], ch_table[[#This Row],[Day]], ch_table[AAT]))</f>
        <v/>
      </c>
      <c r="M392" s="39">
        <f>SUM(INDEX(ch_table[AAT],1):ch_table[[#This Row],[AAT]])</f>
        <v>0.70000000000000018</v>
      </c>
    </row>
    <row r="393" spans="1:13" x14ac:dyDescent="0.35">
      <c r="A393" s="2">
        <v>39</v>
      </c>
      <c r="B393" s="3">
        <v>45600</v>
      </c>
      <c r="C393" s="4">
        <v>0.6958333333333333</v>
      </c>
      <c r="D393" s="8" t="s">
        <v>20</v>
      </c>
      <c r="E393" t="s">
        <v>235</v>
      </c>
      <c r="F393" s="9" t="s">
        <v>22</v>
      </c>
      <c r="G393" s="4" cm="1">
        <f t="array" ref="G393">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393" s="4" t="str">
        <f>IF(ch_table[[#This Row],[Subject 1]]&lt;&gt;"House rose", "",SUMIF(ch_table[Day], ch_table[[#This Row],[Day]], ch_table[Duration]))</f>
        <v/>
      </c>
      <c r="I393" s="40">
        <f>SUM(INDEX(ch_table[Duration],1):ch_table[[#This Row],[Duration]])</f>
        <v>11.544444444444451</v>
      </c>
      <c r="J393" s="4" cm="1">
        <f t="array" ref="J3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93" s="4" t="str" cm="1">
        <f t="array" ref="K3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93" s="4" t="str">
        <f>IF(ch_table[[#This Row],[Subject 1]]&lt;&gt;"House rose", "",SUMIF(ch_table[Day], ch_table[[#This Row],[Day]], ch_table[AAT]))</f>
        <v/>
      </c>
      <c r="M393" s="39">
        <f>SUM(INDEX(ch_table[AAT],1):ch_table[[#This Row],[AAT]])</f>
        <v>0.70000000000000018</v>
      </c>
    </row>
    <row r="394" spans="1:13" ht="29" x14ac:dyDescent="0.35">
      <c r="A394" s="2">
        <v>39</v>
      </c>
      <c r="B394" s="3">
        <v>45600</v>
      </c>
      <c r="C394" s="4">
        <v>0.69652777777777775</v>
      </c>
      <c r="D394" s="8" t="s">
        <v>36</v>
      </c>
      <c r="E394" s="9" t="s">
        <v>266</v>
      </c>
      <c r="G394" s="4" cm="1">
        <f t="array" ref="G394">IF(MIN(ROW(ch_table[[Day]:[AAT session total (cum.)]]))+ROWS(ch_table[[Day]:[AAT session total (cum.)]])-1=ROW(),"",IF(ch_table[[#This Row],[Subject 1]]="House rose","", IF(INDEX(ch_table[[#All],[Time]],ROW()+1)="","",(IF(INDEX(ch_table[[#All],[Time]],ROW()+1)&lt;ch_table[[#This Row],[Time]],INDEX(ch_table[[#All],[Time]],ROW()+1)+1,INDEX(ch_table[[#All],[Time]],ROW()+1))-ch_table[[#This Row],[Time]]))))</f>
        <v>3.5416666666666652E-2</v>
      </c>
      <c r="H394" s="4" t="str">
        <f>IF(ch_table[[#This Row],[Subject 1]]&lt;&gt;"House rose", "",SUMIF(ch_table[Day], ch_table[[#This Row],[Day]], ch_table[Duration]))</f>
        <v/>
      </c>
      <c r="I394" s="40">
        <f>SUM(INDEX(ch_table[Duration],1):ch_table[[#This Row],[Duration]])</f>
        <v>11.579861111111118</v>
      </c>
      <c r="J394" s="4" cm="1">
        <f t="array" ref="J3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94" s="4" t="str" cm="1">
        <f t="array" ref="K3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94" s="4" t="str">
        <f>IF(ch_table[[#This Row],[Subject 1]]&lt;&gt;"House rose", "",SUMIF(ch_table[Day], ch_table[[#This Row],[Day]], ch_table[AAT]))</f>
        <v/>
      </c>
      <c r="M394" s="39">
        <f>SUM(INDEX(ch_table[AAT],1):ch_table[[#This Row],[AAT]])</f>
        <v>0.70000000000000018</v>
      </c>
    </row>
    <row r="395" spans="1:13" x14ac:dyDescent="0.35">
      <c r="A395" s="2">
        <v>39</v>
      </c>
      <c r="B395" s="3">
        <v>45600</v>
      </c>
      <c r="C395" s="4">
        <v>0.7319444444444444</v>
      </c>
      <c r="D395" s="8" t="s">
        <v>247</v>
      </c>
      <c r="E395" t="s">
        <v>267</v>
      </c>
      <c r="G395" s="4" cm="1">
        <f t="array" ref="G395">IF(MIN(ROW(ch_table[[Day]:[AAT session total (cum.)]]))+ROWS(ch_table[[Day]:[AAT session total (cum.)]])-1=ROW(),"",IF(ch_table[[#This Row],[Subject 1]]="House rose","", IF(INDEX(ch_table[[#All],[Time]],ROW()+1)="","",(IF(INDEX(ch_table[[#All],[Time]],ROW()+1)&lt;ch_table[[#This Row],[Time]],INDEX(ch_table[[#All],[Time]],ROW()+1)+1,INDEX(ch_table[[#All],[Time]],ROW()+1))-ch_table[[#This Row],[Time]]))))</f>
        <v>7.6388888888889728E-3</v>
      </c>
      <c r="H395" s="4" t="str">
        <f>IF(ch_table[[#This Row],[Subject 1]]&lt;&gt;"House rose", "",SUMIF(ch_table[Day], ch_table[[#This Row],[Day]], ch_table[Duration]))</f>
        <v/>
      </c>
      <c r="I395" s="40">
        <f>SUM(INDEX(ch_table[Duration],1):ch_table[[#This Row],[Duration]])</f>
        <v>11.587500000000007</v>
      </c>
      <c r="J395" s="4" cm="1">
        <f t="array" ref="J3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95" s="4" t="str" cm="1">
        <f t="array" ref="K3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95" s="4" t="str">
        <f>IF(ch_table[[#This Row],[Subject 1]]&lt;&gt;"House rose", "",SUMIF(ch_table[Day], ch_table[[#This Row],[Day]], ch_table[AAT]))</f>
        <v/>
      </c>
      <c r="M395" s="39">
        <f>SUM(INDEX(ch_table[AAT],1):ch_table[[#This Row],[AAT]])</f>
        <v>0.70000000000000018</v>
      </c>
    </row>
    <row r="396" spans="1:13" x14ac:dyDescent="0.35">
      <c r="A396" s="2">
        <v>39</v>
      </c>
      <c r="B396" s="3">
        <v>45600</v>
      </c>
      <c r="C396" s="4">
        <v>0.73958333333333337</v>
      </c>
      <c r="D396" s="8" t="s">
        <v>257</v>
      </c>
      <c r="E396" s="9" t="s">
        <v>268</v>
      </c>
      <c r="G396" s="4" cm="1">
        <f t="array" ref="G396">IF(MIN(ROW(ch_table[[Day]:[AAT session total (cum.)]]))+ROWS(ch_table[[Day]:[AAT session total (cum.)]])-1=ROW(),"",IF(ch_table[[#This Row],[Subject 1]]="House rose","", IF(INDEX(ch_table[[#All],[Time]],ROW()+1)="","",(IF(INDEX(ch_table[[#All],[Time]],ROW()+1)&lt;ch_table[[#This Row],[Time]],INDEX(ch_table[[#All],[Time]],ROW()+1)+1,INDEX(ch_table[[#All],[Time]],ROW()+1))-ch_table[[#This Row],[Time]]))))</f>
        <v>2.4305555555555469E-2</v>
      </c>
      <c r="H396" s="4" t="str">
        <f>IF(ch_table[[#This Row],[Subject 1]]&lt;&gt;"House rose", "",SUMIF(ch_table[Day], ch_table[[#This Row],[Day]], ch_table[Duration]))</f>
        <v/>
      </c>
      <c r="I396" s="40">
        <f>SUM(INDEX(ch_table[Duration],1):ch_table[[#This Row],[Duration]])</f>
        <v>11.611805555555563</v>
      </c>
      <c r="J396" s="4" cm="1">
        <f t="array" ref="J3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96" s="4" t="str" cm="1">
        <f t="array" ref="K3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96" s="4" t="str">
        <f>IF(ch_table[[#This Row],[Subject 1]]&lt;&gt;"House rose", "",SUMIF(ch_table[Day], ch_table[[#This Row],[Day]], ch_table[AAT]))</f>
        <v/>
      </c>
      <c r="M396" s="39">
        <f>SUM(INDEX(ch_table[AAT],1):ch_table[[#This Row],[AAT]])</f>
        <v>0.70000000000000018</v>
      </c>
    </row>
    <row r="397" spans="1:13" x14ac:dyDescent="0.35">
      <c r="A397" s="2">
        <v>39</v>
      </c>
      <c r="B397" s="3">
        <v>45600</v>
      </c>
      <c r="C397" s="4">
        <v>0.76388888888888884</v>
      </c>
      <c r="D397" s="8" t="s">
        <v>28</v>
      </c>
      <c r="E397" s="9" t="s">
        <v>269</v>
      </c>
      <c r="F397" s="9" t="s">
        <v>22</v>
      </c>
      <c r="G397" s="4" cm="1">
        <f t="array" ref="G397">IF(MIN(ROW(ch_table[[Day]:[AAT session total (cum.)]]))+ROWS(ch_table[[Day]:[AAT session total (cum.)]])-1=ROW(),"",IF(ch_table[[#This Row],[Subject 1]]="House rose","", IF(INDEX(ch_table[[#All],[Time]],ROW()+1)="","",(IF(INDEX(ch_table[[#All],[Time]],ROW()+1)&lt;ch_table[[#This Row],[Time]],INDEX(ch_table[[#All],[Time]],ROW()+1)+1,INDEX(ch_table[[#All],[Time]],ROW()+1))-ch_table[[#This Row],[Time]]))))</f>
        <v>0</v>
      </c>
      <c r="H397" s="4" t="str">
        <f>IF(ch_table[[#This Row],[Subject 1]]&lt;&gt;"House rose", "",SUMIF(ch_table[Day], ch_table[[#This Row],[Day]], ch_table[Duration]))</f>
        <v/>
      </c>
      <c r="I397" s="40">
        <f>SUM(INDEX(ch_table[Duration],1):ch_table[[#This Row],[Duration]])</f>
        <v>11.611805555555563</v>
      </c>
      <c r="J397" s="4" cm="1">
        <f t="array" ref="J3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97" s="4" t="str" cm="1">
        <f t="array" ref="K3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97" s="4" t="str">
        <f>IF(ch_table[[#This Row],[Subject 1]]&lt;&gt;"House rose", "",SUMIF(ch_table[Day], ch_table[[#This Row],[Day]], ch_table[AAT]))</f>
        <v/>
      </c>
      <c r="M397" s="39">
        <f>SUM(INDEX(ch_table[AAT],1):ch_table[[#This Row],[AAT]])</f>
        <v>0.70000000000000018</v>
      </c>
    </row>
    <row r="398" spans="1:13" x14ac:dyDescent="0.35">
      <c r="A398" s="2">
        <v>39</v>
      </c>
      <c r="B398" s="3">
        <v>45600</v>
      </c>
      <c r="C398" s="4">
        <v>0.76388888888888884</v>
      </c>
      <c r="D398" s="8" t="s">
        <v>257</v>
      </c>
      <c r="E398" s="9" t="s">
        <v>268</v>
      </c>
      <c r="G398" s="4" cm="1">
        <f t="array" ref="G398">IF(MIN(ROW(ch_table[[Day]:[AAT session total (cum.)]]))+ROWS(ch_table[[Day]:[AAT session total (cum.)]])-1=ROW(),"",IF(ch_table[[#This Row],[Subject 1]]="House rose","", IF(INDEX(ch_table[[#All],[Time]],ROW()+1)="","",(IF(INDEX(ch_table[[#All],[Time]],ROW()+1)&lt;ch_table[[#This Row],[Time]],INDEX(ch_table[[#All],[Time]],ROW()+1)+1,INDEX(ch_table[[#All],[Time]],ROW()+1))-ch_table[[#This Row],[Time]]))))</f>
        <v>0.15208333333333346</v>
      </c>
      <c r="H398" s="4" t="str">
        <f>IF(ch_table[[#This Row],[Subject 1]]&lt;&gt;"House rose", "",SUMIF(ch_table[Day], ch_table[[#This Row],[Day]], ch_table[Duration]))</f>
        <v/>
      </c>
      <c r="I398" s="40">
        <f>SUM(INDEX(ch_table[Duration],1):ch_table[[#This Row],[Duration]])</f>
        <v>11.763888888888896</v>
      </c>
      <c r="J398" s="4" cm="1">
        <f t="array" ref="J3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98" s="4" t="str" cm="1">
        <f t="array" ref="K3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98" s="4" t="str">
        <f>IF(ch_table[[#This Row],[Subject 1]]&lt;&gt;"House rose", "",SUMIF(ch_table[Day], ch_table[[#This Row],[Day]], ch_table[AAT]))</f>
        <v/>
      </c>
      <c r="M398" s="39">
        <f>SUM(INDEX(ch_table[AAT],1):ch_table[[#This Row],[AAT]])</f>
        <v>0.70000000000000018</v>
      </c>
    </row>
    <row r="399" spans="1:13" x14ac:dyDescent="0.35">
      <c r="A399" s="2">
        <v>39</v>
      </c>
      <c r="B399" s="3">
        <v>45600</v>
      </c>
      <c r="C399" s="4">
        <v>0.9159722222222223</v>
      </c>
      <c r="D399" s="8" t="s">
        <v>23</v>
      </c>
      <c r="E399" s="9" t="s">
        <v>270</v>
      </c>
      <c r="G399" s="4" cm="1">
        <f t="array" ref="G399">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399" s="4" t="str">
        <f>IF(ch_table[[#This Row],[Subject 1]]&lt;&gt;"House rose", "",SUMIF(ch_table[Day], ch_table[[#This Row],[Day]], ch_table[Duration]))</f>
        <v/>
      </c>
      <c r="I399" s="40">
        <f>SUM(INDEX(ch_table[Duration],1):ch_table[[#This Row],[Duration]])</f>
        <v>11.764583333333341</v>
      </c>
      <c r="J399" s="4" cm="1">
        <f t="array" ref="J3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99" s="4" t="str" cm="1">
        <f t="array" ref="K3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99" s="4" t="str">
        <f>IF(ch_table[[#This Row],[Subject 1]]&lt;&gt;"House rose", "",SUMIF(ch_table[Day], ch_table[[#This Row],[Day]], ch_table[AAT]))</f>
        <v/>
      </c>
      <c r="M399" s="39">
        <f>SUM(INDEX(ch_table[AAT],1):ch_table[[#This Row],[AAT]])</f>
        <v>0.70000000000000018</v>
      </c>
    </row>
    <row r="400" spans="1:13" ht="43.5" x14ac:dyDescent="0.35">
      <c r="A400" s="2">
        <v>39</v>
      </c>
      <c r="B400" s="3">
        <v>45600</v>
      </c>
      <c r="C400" s="4">
        <v>0.91666666666666663</v>
      </c>
      <c r="D400" s="8" t="s">
        <v>30</v>
      </c>
      <c r="E400" s="9" t="s">
        <v>271</v>
      </c>
      <c r="G400" s="4" cm="1">
        <f t="array" ref="G400">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400" s="4" t="str">
        <f>IF(ch_table[[#This Row],[Subject 1]]&lt;&gt;"House rose", "",SUMIF(ch_table[Day], ch_table[[#This Row],[Day]], ch_table[Duration]))</f>
        <v/>
      </c>
      <c r="I400" s="40">
        <f>SUM(INDEX(ch_table[Duration],1):ch_table[[#This Row],[Duration]])</f>
        <v>11.78472222222223</v>
      </c>
      <c r="J400" s="4" cm="1">
        <f t="array" ref="J4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00" s="4" cm="1">
        <f t="array" ref="K4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2.0138888888888928E-2</v>
      </c>
      <c r="L400" s="4" t="str">
        <f>IF(ch_table[[#This Row],[Subject 1]]&lt;&gt;"House rose", "",SUMIF(ch_table[Day], ch_table[[#This Row],[Day]], ch_table[AAT]))</f>
        <v/>
      </c>
      <c r="M400" s="39">
        <f>SUM(INDEX(ch_table[AAT],1):ch_table[[#This Row],[AAT]])</f>
        <v>0.72013888888888911</v>
      </c>
    </row>
    <row r="401" spans="1:13" x14ac:dyDescent="0.35">
      <c r="A401" s="48">
        <v>39</v>
      </c>
      <c r="B401" s="49">
        <v>45600</v>
      </c>
      <c r="C401" s="45">
        <v>0.93680555555555556</v>
      </c>
      <c r="D401" s="44" t="s">
        <v>17</v>
      </c>
      <c r="E401" s="50"/>
      <c r="F401" s="50"/>
      <c r="G401" s="45" t="str" cm="1">
        <f t="array" ref="G401">IF(MIN(ROW(ch_table[[Day]:[AAT session total (cum.)]]))+ROWS(ch_table[[Day]:[AAT session total (cum.)]])-1=ROW(),"",IF(ch_table[[#This Row],[Subject 1]]="House rose","", IF(INDEX(ch_table[[#All],[Time]],ROW()+1)="","",(IF(INDEX(ch_table[[#All],[Time]],ROW()+1)&lt;ch_table[[#This Row],[Time]],INDEX(ch_table[[#All],[Time]],ROW()+1)+1,INDEX(ch_table[[#All],[Time]],ROW()+1))-ch_table[[#This Row],[Time]]))))</f>
        <v/>
      </c>
      <c r="H401" s="45">
        <f>IF(ch_table[[#This Row],[Subject 1]]&lt;&gt;"House rose", "",SUMIF(ch_table[Day], ch_table[[#This Row],[Day]], ch_table[Duration]))</f>
        <v>0.33263888888888893</v>
      </c>
      <c r="I401" s="46">
        <f>SUM(INDEX(ch_table[Duration],1):ch_table[[#This Row],[Duration]])</f>
        <v>11.78472222222223</v>
      </c>
      <c r="J401" s="45" cm="1">
        <f t="array" ref="J4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01" s="45" t="str" cm="1">
        <f t="array" ref="K4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01" s="45">
        <f>IF(ch_table[[#This Row],[Subject 1]]&lt;&gt;"House rose", "",SUMIF(ch_table[Day], ch_table[[#This Row],[Day]], ch_table[AAT]))</f>
        <v>2.0138888888888928E-2</v>
      </c>
      <c r="M401" s="47">
        <f>SUM(INDEX(ch_table[AAT],1):ch_table[[#This Row],[AAT]])</f>
        <v>0.72013888888888911</v>
      </c>
    </row>
    <row r="402" spans="1:13" x14ac:dyDescent="0.35">
      <c r="A402" s="2">
        <v>40</v>
      </c>
      <c r="B402" s="3">
        <v>45601</v>
      </c>
      <c r="C402" s="4">
        <v>0.47916666666666669</v>
      </c>
      <c r="D402" s="8" t="s">
        <v>18</v>
      </c>
      <c r="G402" s="4" cm="1">
        <f t="array" ref="G40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402" s="4" t="str">
        <f>IF(ch_table[[#This Row],[Subject 1]]&lt;&gt;"House rose", "",SUMIF(ch_table[Day], ch_table[[#This Row],[Day]], ch_table[Duration]))</f>
        <v/>
      </c>
      <c r="I402" s="40">
        <f>SUM(INDEX(ch_table[Duration],1):ch_table[[#This Row],[Duration]])</f>
        <v>11.787500000000009</v>
      </c>
      <c r="J402" s="4" cm="1">
        <f t="array" ref="J4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02" s="4" t="str" cm="1">
        <f t="array" ref="K4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02" s="4" t="str">
        <f>IF(ch_table[[#This Row],[Subject 1]]&lt;&gt;"House rose", "",SUMIF(ch_table[Day], ch_table[[#This Row],[Day]], ch_table[AAT]))</f>
        <v/>
      </c>
      <c r="M402" s="39">
        <f>SUM(INDEX(ch_table[AAT],1):ch_table[[#This Row],[AAT]])</f>
        <v>0.72013888888888911</v>
      </c>
    </row>
    <row r="403" spans="1:13" x14ac:dyDescent="0.35">
      <c r="A403" s="2">
        <v>40</v>
      </c>
      <c r="B403" s="3">
        <v>45601</v>
      </c>
      <c r="C403" s="4">
        <v>0.48194444444444445</v>
      </c>
      <c r="D403" s="8" t="s">
        <v>58</v>
      </c>
      <c r="E403" s="9" t="s">
        <v>139</v>
      </c>
      <c r="G403" s="4" cm="1">
        <f t="array" ref="G403">IF(MIN(ROW(ch_table[[Day]:[AAT session total (cum.)]]))+ROWS(ch_table[[Day]:[AAT session total (cum.)]])-1=ROW(),"",IF(ch_table[[#This Row],[Subject 1]]="House rose","", IF(INDEX(ch_table[[#All],[Time]],ROW()+1)="","",(IF(INDEX(ch_table[[#All],[Time]],ROW()+1)&lt;ch_table[[#This Row],[Time]],INDEX(ch_table[[#All],[Time]],ROW()+1)+1,INDEX(ch_table[[#All],[Time]],ROW()+1))-ch_table[[#This Row],[Time]]))))</f>
        <v>2.9861111111111061E-2</v>
      </c>
      <c r="H403" s="4" t="str">
        <f>IF(ch_table[[#This Row],[Subject 1]]&lt;&gt;"House rose", "",SUMIF(ch_table[Day], ch_table[[#This Row],[Day]], ch_table[Duration]))</f>
        <v/>
      </c>
      <c r="I403" s="40">
        <f>SUM(INDEX(ch_table[Duration],1):ch_table[[#This Row],[Duration]])</f>
        <v>11.81736111111112</v>
      </c>
      <c r="J403" s="4" cm="1">
        <f t="array" ref="J4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03" s="4" t="str" cm="1">
        <f t="array" ref="K4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03" s="4" t="str">
        <f>IF(ch_table[[#This Row],[Subject 1]]&lt;&gt;"House rose", "",SUMIF(ch_table[Day], ch_table[[#This Row],[Day]], ch_table[AAT]))</f>
        <v/>
      </c>
      <c r="M403" s="39">
        <f>SUM(INDEX(ch_table[AAT],1):ch_table[[#This Row],[AAT]])</f>
        <v>0.72013888888888911</v>
      </c>
    </row>
    <row r="404" spans="1:13" x14ac:dyDescent="0.35">
      <c r="A404" s="2">
        <v>40</v>
      </c>
      <c r="B404" s="3">
        <v>45601</v>
      </c>
      <c r="C404" s="4">
        <v>0.51180555555555551</v>
      </c>
      <c r="D404" s="8" t="s">
        <v>60</v>
      </c>
      <c r="E404" s="9" t="s">
        <v>139</v>
      </c>
      <c r="G404" s="4" cm="1">
        <f t="array" ref="G404">IF(MIN(ROW(ch_table[[Day]:[AAT session total (cum.)]]))+ROWS(ch_table[[Day]:[AAT session total (cum.)]])-1=ROW(),"",IF(ch_table[[#This Row],[Subject 1]]="House rose","", IF(INDEX(ch_table[[#All],[Time]],ROW()+1)="","",(IF(INDEX(ch_table[[#All],[Time]],ROW()+1)&lt;ch_table[[#This Row],[Time]],INDEX(ch_table[[#All],[Time]],ROW()+1)+1,INDEX(ch_table[[#All],[Time]],ROW()+1))-ch_table[[#This Row],[Time]]))))</f>
        <v>1.1805555555555625E-2</v>
      </c>
      <c r="H404" s="4" t="str">
        <f>IF(ch_table[[#This Row],[Subject 1]]&lt;&gt;"House rose", "",SUMIF(ch_table[Day], ch_table[[#This Row],[Day]], ch_table[Duration]))</f>
        <v/>
      </c>
      <c r="I404" s="40">
        <f>SUM(INDEX(ch_table[Duration],1):ch_table[[#This Row],[Duration]])</f>
        <v>11.829166666666676</v>
      </c>
      <c r="J404" s="4" cm="1">
        <f t="array" ref="J4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04" s="4" t="str" cm="1">
        <f t="array" ref="K4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04" s="4" t="str">
        <f>IF(ch_table[[#This Row],[Subject 1]]&lt;&gt;"House rose", "",SUMIF(ch_table[Day], ch_table[[#This Row],[Day]], ch_table[AAT]))</f>
        <v/>
      </c>
      <c r="M404" s="39">
        <f>SUM(INDEX(ch_table[AAT],1):ch_table[[#This Row],[AAT]])</f>
        <v>0.72013888888888911</v>
      </c>
    </row>
    <row r="405" spans="1:13" ht="43.5" x14ac:dyDescent="0.35">
      <c r="A405" s="2">
        <v>40</v>
      </c>
      <c r="B405" s="3">
        <v>45601</v>
      </c>
      <c r="C405" s="4">
        <v>0.52361111111111114</v>
      </c>
      <c r="D405" s="8" t="s">
        <v>32</v>
      </c>
      <c r="E405" s="9" t="s">
        <v>272</v>
      </c>
      <c r="G405" s="4" cm="1">
        <f t="array" ref="G405">IF(MIN(ROW(ch_table[[Day]:[AAT session total (cum.)]]))+ROWS(ch_table[[Day]:[AAT session total (cum.)]])-1=ROW(),"",IF(ch_table[[#This Row],[Subject 1]]="House rose","", IF(INDEX(ch_table[[#All],[Time]],ROW()+1)="","",(IF(INDEX(ch_table[[#All],[Time]],ROW()+1)&lt;ch_table[[#This Row],[Time]],INDEX(ch_table[[#All],[Time]],ROW()+1)+1,INDEX(ch_table[[#All],[Time]],ROW()+1))-ch_table[[#This Row],[Time]]))))</f>
        <v>1.5972222222222165E-2</v>
      </c>
      <c r="H405" s="4" t="str">
        <f>IF(ch_table[[#This Row],[Subject 1]]&lt;&gt;"House rose", "",SUMIF(ch_table[Day], ch_table[[#This Row],[Day]], ch_table[Duration]))</f>
        <v/>
      </c>
      <c r="I405" s="40">
        <f>SUM(INDEX(ch_table[Duration],1):ch_table[[#This Row],[Duration]])</f>
        <v>11.845138888888899</v>
      </c>
      <c r="J405" s="4" cm="1">
        <f t="array" ref="J4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05" s="4" t="str" cm="1">
        <f t="array" ref="K4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05" s="4" t="str">
        <f>IF(ch_table[[#This Row],[Subject 1]]&lt;&gt;"House rose", "",SUMIF(ch_table[Day], ch_table[[#This Row],[Day]], ch_table[AAT]))</f>
        <v/>
      </c>
      <c r="M405" s="39">
        <f>SUM(INDEX(ch_table[AAT],1):ch_table[[#This Row],[AAT]])</f>
        <v>0.72013888888888911</v>
      </c>
    </row>
    <row r="406" spans="1:13" x14ac:dyDescent="0.35">
      <c r="A406" s="2">
        <v>40</v>
      </c>
      <c r="B406" s="3">
        <v>45601</v>
      </c>
      <c r="C406" s="4">
        <v>0.5395833333333333</v>
      </c>
      <c r="D406" s="8" t="s">
        <v>247</v>
      </c>
      <c r="E406" t="s">
        <v>273</v>
      </c>
      <c r="G406" s="4" cm="1">
        <f t="array" ref="G406">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406" s="4" t="str">
        <f>IF(ch_table[[#This Row],[Subject 1]]&lt;&gt;"House rose", "",SUMIF(ch_table[Day], ch_table[[#This Row],[Day]], ch_table[Duration]))</f>
        <v/>
      </c>
      <c r="I406" s="40">
        <f>SUM(INDEX(ch_table[Duration],1):ch_table[[#This Row],[Duration]])</f>
        <v>11.852777777777789</v>
      </c>
      <c r="J406" s="4" cm="1">
        <f t="array" ref="J4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06" s="4" t="str" cm="1">
        <f t="array" ref="K4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06" s="4" t="str">
        <f>IF(ch_table[[#This Row],[Subject 1]]&lt;&gt;"House rose", "",SUMIF(ch_table[Day], ch_table[[#This Row],[Day]], ch_table[AAT]))</f>
        <v/>
      </c>
      <c r="M406" s="39">
        <f>SUM(INDEX(ch_table[AAT],1):ch_table[[#This Row],[AAT]])</f>
        <v>0.72013888888888911</v>
      </c>
    </row>
    <row r="407" spans="1:13" x14ac:dyDescent="0.35">
      <c r="A407" s="2">
        <v>40</v>
      </c>
      <c r="B407" s="3">
        <v>45601</v>
      </c>
      <c r="C407" s="4">
        <v>0.54722222222222217</v>
      </c>
      <c r="D407" s="8" t="s">
        <v>257</v>
      </c>
      <c r="E407" s="9" t="s">
        <v>274</v>
      </c>
      <c r="G407" s="4" cm="1">
        <f t="array" ref="G407">IF(MIN(ROW(ch_table[[Day]:[AAT session total (cum.)]]))+ROWS(ch_table[[Day]:[AAT session total (cum.)]])-1=ROW(),"",IF(ch_table[[#This Row],[Subject 1]]="House rose","", IF(INDEX(ch_table[[#All],[Time]],ROW()+1)="","",(IF(INDEX(ch_table[[#All],[Time]],ROW()+1)&lt;ch_table[[#This Row],[Time]],INDEX(ch_table[[#All],[Time]],ROW()+1)+1,INDEX(ch_table[[#All],[Time]],ROW()+1))-ch_table[[#This Row],[Time]]))))</f>
        <v>6.4583333333333437E-2</v>
      </c>
      <c r="H407" s="4" t="str">
        <f>IF(ch_table[[#This Row],[Subject 1]]&lt;&gt;"House rose", "",SUMIF(ch_table[Day], ch_table[[#This Row],[Day]], ch_table[Duration]))</f>
        <v/>
      </c>
      <c r="I407" s="40">
        <f>SUM(INDEX(ch_table[Duration],1):ch_table[[#This Row],[Duration]])</f>
        <v>11.917361111111122</v>
      </c>
      <c r="J407" s="4" cm="1">
        <f t="array" ref="J4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07" s="4" t="str" cm="1">
        <f t="array" ref="K4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07" s="4" t="str">
        <f>IF(ch_table[[#This Row],[Subject 1]]&lt;&gt;"House rose", "",SUMIF(ch_table[Day], ch_table[[#This Row],[Day]], ch_table[AAT]))</f>
        <v/>
      </c>
      <c r="M407" s="39">
        <f>SUM(INDEX(ch_table[AAT],1):ch_table[[#This Row],[AAT]])</f>
        <v>0.72013888888888911</v>
      </c>
    </row>
    <row r="408" spans="1:13" x14ac:dyDescent="0.35">
      <c r="A408" s="2">
        <v>40</v>
      </c>
      <c r="B408" s="3">
        <v>45601</v>
      </c>
      <c r="C408" s="4">
        <v>0.6118055555555556</v>
      </c>
      <c r="D408" s="8" t="s">
        <v>28</v>
      </c>
      <c r="E408" s="9" t="s">
        <v>275</v>
      </c>
      <c r="F408" s="9" t="s">
        <v>22</v>
      </c>
      <c r="G408" s="4" cm="1">
        <f t="array" ref="G408">IF(MIN(ROW(ch_table[[Day]:[AAT session total (cum.)]]))+ROWS(ch_table[[Day]:[AAT session total (cum.)]])-1=ROW(),"",IF(ch_table[[#This Row],[Subject 1]]="House rose","", IF(INDEX(ch_table[[#All],[Time]],ROW()+1)="","",(IF(INDEX(ch_table[[#All],[Time]],ROW()+1)&lt;ch_table[[#This Row],[Time]],INDEX(ch_table[[#All],[Time]],ROW()+1)+1,INDEX(ch_table[[#All],[Time]],ROW()+1))-ch_table[[#This Row],[Time]]))))</f>
        <v>0</v>
      </c>
      <c r="H408" s="4" t="str">
        <f>IF(ch_table[[#This Row],[Subject 1]]&lt;&gt;"House rose", "",SUMIF(ch_table[Day], ch_table[[#This Row],[Day]], ch_table[Duration]))</f>
        <v/>
      </c>
      <c r="I408" s="40">
        <f>SUM(INDEX(ch_table[Duration],1):ch_table[[#This Row],[Duration]])</f>
        <v>11.917361111111122</v>
      </c>
      <c r="J408" s="4" cm="1">
        <f t="array" ref="J4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08" s="4" t="str" cm="1">
        <f t="array" ref="K4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08" s="4" t="str">
        <f>IF(ch_table[[#This Row],[Subject 1]]&lt;&gt;"House rose", "",SUMIF(ch_table[Day], ch_table[[#This Row],[Day]], ch_table[AAT]))</f>
        <v/>
      </c>
      <c r="M408" s="39">
        <f>SUM(INDEX(ch_table[AAT],1):ch_table[[#This Row],[AAT]])</f>
        <v>0.72013888888888911</v>
      </c>
    </row>
    <row r="409" spans="1:13" x14ac:dyDescent="0.35">
      <c r="A409" s="2">
        <v>40</v>
      </c>
      <c r="B409" s="3">
        <v>45601</v>
      </c>
      <c r="C409" s="4">
        <v>0.6118055555555556</v>
      </c>
      <c r="D409" s="8" t="s">
        <v>257</v>
      </c>
      <c r="E409" s="9" t="s">
        <v>274</v>
      </c>
      <c r="G409" s="4" cm="1">
        <f t="array" ref="G409">IF(MIN(ROW(ch_table[[Day]:[AAT session total (cum.)]]))+ROWS(ch_table[[Day]:[AAT session total (cum.)]])-1=ROW(),"",IF(ch_table[[#This Row],[Subject 1]]="House rose","", IF(INDEX(ch_table[[#All],[Time]],ROW()+1)="","",(IF(INDEX(ch_table[[#All],[Time]],ROW()+1)&lt;ch_table[[#This Row],[Time]],INDEX(ch_table[[#All],[Time]],ROW()+1)+1,INDEX(ch_table[[#All],[Time]],ROW()+1))-ch_table[[#This Row],[Time]]))))</f>
        <v>0.1791666666666667</v>
      </c>
      <c r="H409" s="4" t="str">
        <f>IF(ch_table[[#This Row],[Subject 1]]&lt;&gt;"House rose", "",SUMIF(ch_table[Day], ch_table[[#This Row],[Day]], ch_table[Duration]))</f>
        <v/>
      </c>
      <c r="I409" s="40">
        <f>SUM(INDEX(ch_table[Duration],1):ch_table[[#This Row],[Duration]])</f>
        <v>12.096527777777789</v>
      </c>
      <c r="J409" s="4" cm="1">
        <f t="array" ref="J4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09" s="4" t="str" cm="1">
        <f t="array" ref="K4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09" s="4" t="str">
        <f>IF(ch_table[[#This Row],[Subject 1]]&lt;&gt;"House rose", "",SUMIF(ch_table[Day], ch_table[[#This Row],[Day]], ch_table[AAT]))</f>
        <v/>
      </c>
      <c r="M409" s="39">
        <f>SUM(INDEX(ch_table[AAT],1):ch_table[[#This Row],[AAT]])</f>
        <v>0.72013888888888911</v>
      </c>
    </row>
    <row r="410" spans="1:13" x14ac:dyDescent="0.35">
      <c r="A410" s="2">
        <v>40</v>
      </c>
      <c r="B410" s="3">
        <v>45601</v>
      </c>
      <c r="C410" s="4">
        <v>0.7909722222222223</v>
      </c>
      <c r="D410" s="8" t="s">
        <v>30</v>
      </c>
      <c r="E410" s="9" t="s">
        <v>276</v>
      </c>
      <c r="G410" s="4" cm="1">
        <f t="array" ref="G410">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2.0833333333333259E-2</v>
      </c>
      <c r="H410" s="4" t="str">
        <f>IF(ch_table[[#This Row],[Subject 1]]&lt;&gt;"House rose", "",SUMIF(ch_table[Day], ch_table[[#This Row],[Day]], ch_table[Duration]))</f>
        <v/>
      </c>
      <c r="I410" s="40">
        <f>SUM(INDEX(ch_table[Duration],1):ch_table[[#This Row],[Duration]])</f>
        <v>12.117361111111123</v>
      </c>
      <c r="J410" s="4" cm="1">
        <f t="array" ref="J4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10" s="4" cm="1">
        <f t="array" ref="K4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2.0138888888888928E-2</v>
      </c>
      <c r="L410" s="4" t="str">
        <f>IF(ch_table[[#This Row],[Subject 1]]&lt;&gt;"House rose", "",SUMIF(ch_table[Day], ch_table[[#This Row],[Day]], ch_table[AAT]))</f>
        <v/>
      </c>
      <c r="M410" s="39">
        <f>SUM(INDEX(ch_table[AAT],1):ch_table[[#This Row],[AAT]])</f>
        <v>0.74027777777777803</v>
      </c>
    </row>
    <row r="411" spans="1:13" x14ac:dyDescent="0.35">
      <c r="A411" s="48">
        <v>40</v>
      </c>
      <c r="B411" s="49">
        <v>45601</v>
      </c>
      <c r="C411" s="45">
        <v>0.81180555555555556</v>
      </c>
      <c r="D411" s="44" t="s">
        <v>17</v>
      </c>
      <c r="E411" s="50"/>
      <c r="F411" s="50"/>
      <c r="G411" s="45" t="str" cm="1">
        <f t="array" ref="G411">IF(MIN(ROW(ch_table[[Day]:[AAT session total (cum.)]]))+ROWS(ch_table[[Day]:[AAT session total (cum.)]])-1=ROW(),"",IF(ch_table[[#This Row],[Subject 1]]="House rose","", IF(INDEX(ch_table[[#All],[Time]],ROW()+1)="","",(IF(INDEX(ch_table[[#All],[Time]],ROW()+1)&lt;ch_table[[#This Row],[Time]],INDEX(ch_table[[#All],[Time]],ROW()+1)+1,INDEX(ch_table[[#All],[Time]],ROW()+1))-ch_table[[#This Row],[Time]]))))</f>
        <v/>
      </c>
      <c r="H411" s="45">
        <f>IF(ch_table[[#This Row],[Subject 1]]&lt;&gt;"House rose", "",SUMIF(ch_table[Day], ch_table[[#This Row],[Day]], ch_table[Duration]))</f>
        <v>0.33263888888888887</v>
      </c>
      <c r="I411" s="46">
        <f>SUM(INDEX(ch_table[Duration],1):ch_table[[#This Row],[Duration]])</f>
        <v>12.117361111111123</v>
      </c>
      <c r="J411" s="45" cm="1">
        <f t="array" ref="J4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11" s="45" t="str" cm="1">
        <f t="array" ref="K4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11" s="45">
        <f>IF(ch_table[[#This Row],[Subject 1]]&lt;&gt;"House rose", "",SUMIF(ch_table[Day], ch_table[[#This Row],[Day]], ch_table[AAT]))</f>
        <v>2.0138888888888928E-2</v>
      </c>
      <c r="M411" s="47">
        <f>SUM(INDEX(ch_table[AAT],1):ch_table[[#This Row],[AAT]])</f>
        <v>0.74027777777777803</v>
      </c>
    </row>
    <row r="412" spans="1:13" x14ac:dyDescent="0.35">
      <c r="A412" s="2">
        <v>41</v>
      </c>
      <c r="B412" s="3">
        <v>45602</v>
      </c>
      <c r="C412" s="4">
        <v>0.47916666666666669</v>
      </c>
      <c r="D412" s="8" t="s">
        <v>18</v>
      </c>
      <c r="G412" s="4" cm="1">
        <f t="array" ref="G41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412" s="4" t="str">
        <f>IF(ch_table[[#This Row],[Subject 1]]&lt;&gt;"House rose", "",SUMIF(ch_table[Day], ch_table[[#This Row],[Day]], ch_table[Duration]))</f>
        <v/>
      </c>
      <c r="I412" s="40">
        <f>SUM(INDEX(ch_table[Duration],1):ch_table[[#This Row],[Duration]])</f>
        <v>12.120138888888901</v>
      </c>
      <c r="J412" s="4" cm="1">
        <f t="array" ref="J4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12" s="4" t="str" cm="1">
        <f t="array" ref="K4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12" s="4" t="str">
        <f>IF(ch_table[[#This Row],[Subject 1]]&lt;&gt;"House rose", "",SUMIF(ch_table[Day], ch_table[[#This Row],[Day]], ch_table[AAT]))</f>
        <v/>
      </c>
      <c r="M412" s="39">
        <f>SUM(INDEX(ch_table[AAT],1):ch_table[[#This Row],[AAT]])</f>
        <v>0.74027777777777803</v>
      </c>
    </row>
    <row r="413" spans="1:13" x14ac:dyDescent="0.35">
      <c r="A413" s="2">
        <v>41</v>
      </c>
      <c r="B413" s="3">
        <v>45602</v>
      </c>
      <c r="C413" s="4">
        <v>0.48194444444444445</v>
      </c>
      <c r="D413" s="8" t="s">
        <v>58</v>
      </c>
      <c r="E413" s="9" t="s">
        <v>148</v>
      </c>
      <c r="G413" s="4" cm="1">
        <f t="array" ref="G413">IF(MIN(ROW(ch_table[[Day]:[AAT session total (cum.)]]))+ROWS(ch_table[[Day]:[AAT session total (cum.)]])-1=ROW(),"",IF(ch_table[[#This Row],[Subject 1]]="House rose","", IF(INDEX(ch_table[[#All],[Time]],ROW()+1)="","",(IF(INDEX(ch_table[[#All],[Time]],ROW()+1)&lt;ch_table[[#This Row],[Time]],INDEX(ch_table[[#All],[Time]],ROW()+1)+1,INDEX(ch_table[[#All],[Time]],ROW()+1))-ch_table[[#This Row],[Time]]))))</f>
        <v>1.8055555555555547E-2</v>
      </c>
      <c r="H413" s="4" t="str">
        <f>IF(ch_table[[#This Row],[Subject 1]]&lt;&gt;"House rose", "",SUMIF(ch_table[Day], ch_table[[#This Row],[Day]], ch_table[Duration]))</f>
        <v/>
      </c>
      <c r="I413" s="40">
        <f>SUM(INDEX(ch_table[Duration],1):ch_table[[#This Row],[Duration]])</f>
        <v>12.138194444444457</v>
      </c>
      <c r="J413" s="4" cm="1">
        <f t="array" ref="J4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13" s="4" t="str" cm="1">
        <f t="array" ref="K4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13" s="4" t="str">
        <f>IF(ch_table[[#This Row],[Subject 1]]&lt;&gt;"House rose", "",SUMIF(ch_table[Day], ch_table[[#This Row],[Day]], ch_table[AAT]))</f>
        <v/>
      </c>
      <c r="M413" s="39">
        <f>SUM(INDEX(ch_table[AAT],1):ch_table[[#This Row],[AAT]])</f>
        <v>0.74027777777777803</v>
      </c>
    </row>
    <row r="414" spans="1:13" x14ac:dyDescent="0.35">
      <c r="A414" s="2">
        <v>41</v>
      </c>
      <c r="B414" s="3">
        <v>45602</v>
      </c>
      <c r="C414" s="4">
        <v>0.5</v>
      </c>
      <c r="D414" s="8" t="s">
        <v>58</v>
      </c>
      <c r="E414" s="9" t="s">
        <v>118</v>
      </c>
      <c r="G414" s="4" cm="1">
        <f t="array" ref="G414">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414" s="4" t="str">
        <f>IF(ch_table[[#This Row],[Subject 1]]&lt;&gt;"House rose", "",SUMIF(ch_table[Day], ch_table[[#This Row],[Day]], ch_table[Duration]))</f>
        <v/>
      </c>
      <c r="I414" s="40">
        <f>SUM(INDEX(ch_table[Duration],1):ch_table[[#This Row],[Duration]])</f>
        <v>12.163888888888902</v>
      </c>
      <c r="J414" s="4" cm="1">
        <f t="array" ref="J4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14" s="4" t="str" cm="1">
        <f t="array" ref="K4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14" s="4" t="str">
        <f>IF(ch_table[[#This Row],[Subject 1]]&lt;&gt;"House rose", "",SUMIF(ch_table[Day], ch_table[[#This Row],[Day]], ch_table[AAT]))</f>
        <v/>
      </c>
      <c r="M414" s="39">
        <f>SUM(INDEX(ch_table[AAT],1):ch_table[[#This Row],[AAT]])</f>
        <v>0.74027777777777803</v>
      </c>
    </row>
    <row r="415" spans="1:13" ht="29" x14ac:dyDescent="0.35">
      <c r="A415" s="2">
        <v>41</v>
      </c>
      <c r="B415" s="3">
        <v>45602</v>
      </c>
      <c r="C415" s="4">
        <v>0.52569444444444446</v>
      </c>
      <c r="D415" s="8" t="s">
        <v>32</v>
      </c>
      <c r="E415" s="9" t="s">
        <v>277</v>
      </c>
      <c r="G415" s="4" cm="1">
        <f t="array" ref="G415">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3.0555555555555558E-2</v>
      </c>
      <c r="H415" s="4" t="str">
        <f>IF(ch_table[[#This Row],[Subject 1]]&lt;&gt;"House rose", "",SUMIF(ch_table[Day], ch_table[[#This Row],[Day]], ch_table[Duration]))</f>
        <v/>
      </c>
      <c r="I415" s="40">
        <f>SUM(INDEX(ch_table[Duration],1):ch_table[[#This Row],[Duration]])</f>
        <v>12.194444444444457</v>
      </c>
      <c r="J415" s="4" cm="1">
        <f t="array" ref="J4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15" s="4" t="str" cm="1">
        <f t="array" ref="K4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15" s="4" t="str">
        <f>IF(ch_table[[#This Row],[Subject 1]]&lt;&gt;"House rose", "",SUMIF(ch_table[Day], ch_table[[#This Row],[Day]], ch_table[AAT]))</f>
        <v/>
      </c>
      <c r="M415" s="39">
        <f>SUM(INDEX(ch_table[AAT],1):ch_table[[#This Row],[AAT]])</f>
        <v>0.74027777777777803</v>
      </c>
    </row>
    <row r="416" spans="1:13" x14ac:dyDescent="0.35">
      <c r="A416" s="2">
        <v>41</v>
      </c>
      <c r="B416" s="3">
        <v>45602</v>
      </c>
      <c r="C416" s="4">
        <v>0.55625000000000002</v>
      </c>
      <c r="D416" s="8" t="s">
        <v>278</v>
      </c>
      <c r="E416" s="9" t="s">
        <v>279</v>
      </c>
      <c r="G416" s="4" cm="1">
        <f t="array" ref="G416">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416" s="4" t="str">
        <f>IF(ch_table[[#This Row],[Subject 1]]&lt;&gt;"House rose", "",SUMIF(ch_table[Day], ch_table[[#This Row],[Day]], ch_table[Duration]))</f>
        <v/>
      </c>
      <c r="I416" s="40">
        <f>SUM(INDEX(ch_table[Duration],1):ch_table[[#This Row],[Duration]])</f>
        <v>12.195138888888902</v>
      </c>
      <c r="J416" s="4" cm="1">
        <f t="array" ref="J4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16" s="4" t="str" cm="1">
        <f t="array" ref="K4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16" s="4" t="str">
        <f>IF(ch_table[[#This Row],[Subject 1]]&lt;&gt;"House rose", "",SUMIF(ch_table[Day], ch_table[[#This Row],[Day]], ch_table[AAT]))</f>
        <v/>
      </c>
      <c r="M416" s="39">
        <f>SUM(INDEX(ch_table[AAT],1):ch_table[[#This Row],[AAT]])</f>
        <v>0.74027777777777803</v>
      </c>
    </row>
    <row r="417" spans="1:13" ht="29" x14ac:dyDescent="0.35">
      <c r="A417" s="2">
        <v>41</v>
      </c>
      <c r="B417" s="3">
        <v>45602</v>
      </c>
      <c r="C417" s="4">
        <v>0.55694444444444446</v>
      </c>
      <c r="D417" s="8" t="s">
        <v>39</v>
      </c>
      <c r="E417" s="9" t="s">
        <v>280</v>
      </c>
      <c r="G417" s="4" cm="1">
        <f t="array" ref="G417">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417" s="4" t="str">
        <f>IF(ch_table[[#This Row],[Subject 1]]&lt;&gt;"House rose", "",SUMIF(ch_table[Day], ch_table[[#This Row],[Day]], ch_table[Duration]))</f>
        <v/>
      </c>
      <c r="I417" s="40">
        <f>SUM(INDEX(ch_table[Duration],1):ch_table[[#This Row],[Duration]])</f>
        <v>12.197222222222235</v>
      </c>
      <c r="J417" s="4" cm="1">
        <f t="array" ref="J4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17" s="4" t="str" cm="1">
        <f t="array" ref="K4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17" s="4" t="str">
        <f>IF(ch_table[[#This Row],[Subject 1]]&lt;&gt;"House rose", "",SUMIF(ch_table[Day], ch_table[[#This Row],[Day]], ch_table[AAT]))</f>
        <v/>
      </c>
      <c r="M417" s="39">
        <f>SUM(INDEX(ch_table[AAT],1):ch_table[[#This Row],[AAT]])</f>
        <v>0.74027777777777803</v>
      </c>
    </row>
    <row r="418" spans="1:13" x14ac:dyDescent="0.35">
      <c r="A418" s="2">
        <v>41</v>
      </c>
      <c r="B418" s="3">
        <v>45602</v>
      </c>
      <c r="C418" s="4">
        <v>0.55902777777777779</v>
      </c>
      <c r="D418" s="8" t="s">
        <v>247</v>
      </c>
      <c r="E418" s="9" t="s">
        <v>281</v>
      </c>
      <c r="G418" s="4" cm="1">
        <f t="array" ref="G418">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418" s="4" t="str">
        <f>IF(ch_table[[#This Row],[Subject 1]]&lt;&gt;"House rose", "",SUMIF(ch_table[Day], ch_table[[#This Row],[Day]], ch_table[Duration]))</f>
        <v/>
      </c>
      <c r="I418" s="40">
        <f>SUM(INDEX(ch_table[Duration],1):ch_table[[#This Row],[Duration]])</f>
        <v>12.21041666666668</v>
      </c>
      <c r="J418" s="4" cm="1">
        <f t="array" ref="J4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18" s="4" t="str" cm="1">
        <f t="array" ref="K4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18" s="4" t="str">
        <f>IF(ch_table[[#This Row],[Subject 1]]&lt;&gt;"House rose", "",SUMIF(ch_table[Day], ch_table[[#This Row],[Day]], ch_table[AAT]))</f>
        <v/>
      </c>
      <c r="M418" s="39">
        <f>SUM(INDEX(ch_table[AAT],1):ch_table[[#This Row],[AAT]])</f>
        <v>0.74027777777777803</v>
      </c>
    </row>
    <row r="419" spans="1:13" x14ac:dyDescent="0.35">
      <c r="A419" s="2">
        <v>41</v>
      </c>
      <c r="B419" s="3">
        <v>45602</v>
      </c>
      <c r="C419" s="4">
        <v>0.57222222222222219</v>
      </c>
      <c r="D419" s="8" t="s">
        <v>257</v>
      </c>
      <c r="E419" s="9" t="s">
        <v>282</v>
      </c>
      <c r="F419" s="9" t="s">
        <v>53</v>
      </c>
      <c r="G419" s="4" cm="1">
        <f t="array" ref="G419">IF(MIN(ROW(ch_table[[Day]:[AAT session total (cum.)]]))+ROWS(ch_table[[Day]:[AAT session total (cum.)]])-1=ROW(),"",IF(ch_table[[#This Row],[Subject 1]]="House rose","", IF(INDEX(ch_table[[#All],[Time]],ROW()+1)="","",(IF(INDEX(ch_table[[#All],[Time]],ROW()+1)&lt;ch_table[[#This Row],[Time]],INDEX(ch_table[[#All],[Time]],ROW()+1)+1,INDEX(ch_table[[#All],[Time]],ROW()+1))-ch_table[[#This Row],[Time]]))))</f>
        <v>6.9444444444444531E-2</v>
      </c>
      <c r="H419" s="4" t="str">
        <f>IF(ch_table[[#This Row],[Subject 1]]&lt;&gt;"House rose", "",SUMIF(ch_table[Day], ch_table[[#This Row],[Day]], ch_table[Duration]))</f>
        <v/>
      </c>
      <c r="I419" s="40">
        <f>SUM(INDEX(ch_table[Duration],1):ch_table[[#This Row],[Duration]])</f>
        <v>12.279861111111124</v>
      </c>
      <c r="J419" s="4" cm="1">
        <f t="array" ref="J4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19" s="4" t="str" cm="1">
        <f t="array" ref="K4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19" s="4" t="str">
        <f>IF(ch_table[[#This Row],[Subject 1]]&lt;&gt;"House rose", "",SUMIF(ch_table[Day], ch_table[[#This Row],[Day]], ch_table[AAT]))</f>
        <v/>
      </c>
      <c r="M419" s="39">
        <f>SUM(INDEX(ch_table[AAT],1):ch_table[[#This Row],[AAT]])</f>
        <v>0.74027777777777803</v>
      </c>
    </row>
    <row r="420" spans="1:13" x14ac:dyDescent="0.35">
      <c r="A420" s="2">
        <v>41</v>
      </c>
      <c r="B420" s="3">
        <v>45602</v>
      </c>
      <c r="C420" s="4">
        <v>0.64166666666666672</v>
      </c>
      <c r="D420" s="8" t="s">
        <v>28</v>
      </c>
      <c r="E420" s="9" t="s">
        <v>146</v>
      </c>
      <c r="F420" s="9" t="s">
        <v>22</v>
      </c>
      <c r="G420" s="4" cm="1">
        <f t="array" ref="G420">IF(MIN(ROW(ch_table[[Day]:[AAT session total (cum.)]]))+ROWS(ch_table[[Day]:[AAT session total (cum.)]])-1=ROW(),"",IF(ch_table[[#This Row],[Subject 1]]="House rose","", IF(INDEX(ch_table[[#All],[Time]],ROW()+1)="","",(IF(INDEX(ch_table[[#All],[Time]],ROW()+1)&lt;ch_table[[#This Row],[Time]],INDEX(ch_table[[#All],[Time]],ROW()+1)+1,INDEX(ch_table[[#All],[Time]],ROW()+1))-ch_table[[#This Row],[Time]]))))</f>
        <v>0</v>
      </c>
      <c r="H420" s="4" t="str">
        <f>IF(ch_table[[#This Row],[Subject 1]]&lt;&gt;"House rose", "",SUMIF(ch_table[Day], ch_table[[#This Row],[Day]], ch_table[Duration]))</f>
        <v/>
      </c>
      <c r="I420" s="40">
        <f>SUM(INDEX(ch_table[Duration],1):ch_table[[#This Row],[Duration]])</f>
        <v>12.279861111111124</v>
      </c>
      <c r="J420" s="4" cm="1">
        <f t="array" ref="J4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20" s="4" t="str" cm="1">
        <f t="array" ref="K4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20" s="4" t="str">
        <f>IF(ch_table[[#This Row],[Subject 1]]&lt;&gt;"House rose", "",SUMIF(ch_table[Day], ch_table[[#This Row],[Day]], ch_table[AAT]))</f>
        <v/>
      </c>
      <c r="M420" s="39">
        <f>SUM(INDEX(ch_table[AAT],1):ch_table[[#This Row],[AAT]])</f>
        <v>0.74027777777777803</v>
      </c>
    </row>
    <row r="421" spans="1:13" x14ac:dyDescent="0.35">
      <c r="A421" s="2">
        <v>41</v>
      </c>
      <c r="B421" s="3">
        <v>45602</v>
      </c>
      <c r="C421" s="4">
        <v>0.64166666666666672</v>
      </c>
      <c r="D421" s="8" t="s">
        <v>257</v>
      </c>
      <c r="E421" s="9" t="s">
        <v>282</v>
      </c>
      <c r="F421" s="9" t="s">
        <v>53</v>
      </c>
      <c r="G421" s="4" cm="1">
        <f t="array" ref="G421">IF(MIN(ROW(ch_table[[Day]:[AAT session total (cum.)]]))+ROWS(ch_table[[Day]:[AAT session total (cum.)]])-1=ROW(),"",IF(ch_table[[#This Row],[Subject 1]]="House rose","", IF(INDEX(ch_table[[#All],[Time]],ROW()+1)="","",(IF(INDEX(ch_table[[#All],[Time]],ROW()+1)&lt;ch_table[[#This Row],[Time]],INDEX(ch_table[[#All],[Time]],ROW()+1)+1,INDEX(ch_table[[#All],[Time]],ROW()+1))-ch_table[[#This Row],[Time]]))))</f>
        <v>0.24305555555555558</v>
      </c>
      <c r="H421" s="4" t="str">
        <f>IF(ch_table[[#This Row],[Subject 1]]&lt;&gt;"House rose", "",SUMIF(ch_table[Day], ch_table[[#This Row],[Day]], ch_table[Duration]))</f>
        <v/>
      </c>
      <c r="I421" s="40">
        <f>SUM(INDEX(ch_table[Duration],1):ch_table[[#This Row],[Duration]])</f>
        <v>12.52291666666668</v>
      </c>
      <c r="J421" s="4" cm="1">
        <f t="array" ref="J4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21" s="4" cm="1">
        <f t="array" ref="K4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9.3055555555555669E-2</v>
      </c>
      <c r="L421" s="4" t="str">
        <f>IF(ch_table[[#This Row],[Subject 1]]&lt;&gt;"House rose", "",SUMIF(ch_table[Day], ch_table[[#This Row],[Day]], ch_table[AAT]))</f>
        <v/>
      </c>
      <c r="M421" s="39">
        <f>SUM(INDEX(ch_table[AAT],1):ch_table[[#This Row],[AAT]])</f>
        <v>0.8333333333333337</v>
      </c>
    </row>
    <row r="422" spans="1:13" x14ac:dyDescent="0.35">
      <c r="A422" s="2">
        <v>41</v>
      </c>
      <c r="B422" s="3">
        <v>45602</v>
      </c>
      <c r="C422" s="4">
        <v>0.8847222222222223</v>
      </c>
      <c r="D422" s="8" t="s">
        <v>30</v>
      </c>
      <c r="E422" s="9" t="s">
        <v>283</v>
      </c>
      <c r="G422" s="4" cm="1">
        <f t="array" ref="G422">IF(MIN(ROW(ch_table[[Day]:[AAT session total (cum.)]]))+ROWS(ch_table[[Day]:[AAT session total (cum.)]])-1=ROW(),"",IF(ch_table[[#This Row],[Subject 1]]="House rose","", IF(INDEX(ch_table[[#All],[Time]],ROW()+1)="","",(IF(INDEX(ch_table[[#All],[Time]],ROW()+1)&lt;ch_table[[#This Row],[Time]],INDEX(ch_table[[#All],[Time]],ROW()+1)+1,INDEX(ch_table[[#All],[Time]],ROW()+1))-ch_table[[#This Row],[Time]]))))</f>
        <v>1.5277777777777724E-2</v>
      </c>
      <c r="H422" s="4" t="str">
        <f>IF(ch_table[[#This Row],[Subject 1]]&lt;&gt;"House rose", "",SUMIF(ch_table[Day], ch_table[[#This Row],[Day]], ch_table[Duration]))</f>
        <v/>
      </c>
      <c r="I422" s="40">
        <f>SUM(INDEX(ch_table[Duration],1):ch_table[[#This Row],[Duration]])</f>
        <v>12.538194444444457</v>
      </c>
      <c r="J422" s="4" cm="1">
        <f t="array" ref="J4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22" s="4" cm="1">
        <f t="array" ref="K4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1.5277777777777724E-2</v>
      </c>
      <c r="L422" s="4" t="str">
        <f>IF(ch_table[[#This Row],[Subject 1]]&lt;&gt;"House rose", "",SUMIF(ch_table[Day], ch_table[[#This Row],[Day]], ch_table[AAT]))</f>
        <v/>
      </c>
      <c r="M422" s="39">
        <f>SUM(INDEX(ch_table[AAT],1):ch_table[[#This Row],[AAT]])</f>
        <v>0.84861111111111143</v>
      </c>
    </row>
    <row r="423" spans="1:13" x14ac:dyDescent="0.35">
      <c r="A423" s="48">
        <v>41</v>
      </c>
      <c r="B423" s="49">
        <v>45602</v>
      </c>
      <c r="C423" s="45">
        <v>0.9</v>
      </c>
      <c r="D423" s="44" t="s">
        <v>17</v>
      </c>
      <c r="E423" s="50"/>
      <c r="F423" s="50"/>
      <c r="G423" s="45" t="str" cm="1">
        <f t="array" ref="G423">IF(MIN(ROW(ch_table[[Day]:[AAT session total (cum.)]]))+ROWS(ch_table[[Day]:[AAT session total (cum.)]])-1=ROW(),"",IF(ch_table[[#This Row],[Subject 1]]="House rose","", IF(INDEX(ch_table[[#All],[Time]],ROW()+1)="","",(IF(INDEX(ch_table[[#All],[Time]],ROW()+1)&lt;ch_table[[#This Row],[Time]],INDEX(ch_table[[#All],[Time]],ROW()+1)+1,INDEX(ch_table[[#All],[Time]],ROW()+1))-ch_table[[#This Row],[Time]]))))</f>
        <v/>
      </c>
      <c r="H423" s="45">
        <f>IF(ch_table[[#This Row],[Subject 1]]&lt;&gt;"House rose", "",SUMIF(ch_table[Day], ch_table[[#This Row],[Day]], ch_table[Duration]))</f>
        <v>0.42083333333333334</v>
      </c>
      <c r="I423" s="46">
        <f>SUM(INDEX(ch_table[Duration],1):ch_table[[#This Row],[Duration]])</f>
        <v>12.538194444444457</v>
      </c>
      <c r="J423" s="45" cm="1">
        <f t="array" ref="J4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23" s="45" t="str" cm="1">
        <f t="array" ref="K4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23" s="45">
        <f>IF(ch_table[[#This Row],[Subject 1]]&lt;&gt;"House rose", "",SUMIF(ch_table[Day], ch_table[[#This Row],[Day]], ch_table[AAT]))</f>
        <v>0.10833333333333339</v>
      </c>
      <c r="M423" s="47">
        <f>SUM(INDEX(ch_table[AAT],1):ch_table[[#This Row],[AAT]])</f>
        <v>0.84861111111111143</v>
      </c>
    </row>
    <row r="424" spans="1:13" x14ac:dyDescent="0.35">
      <c r="A424" s="2">
        <v>42</v>
      </c>
      <c r="B424" s="3">
        <v>45607</v>
      </c>
      <c r="C424" s="4">
        <v>0.60416666666666663</v>
      </c>
      <c r="D424" s="8" t="s">
        <v>18</v>
      </c>
      <c r="G424" s="4" cm="1">
        <f t="array" ref="G42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424" s="4" t="str">
        <f>IF(ch_table[[#This Row],[Subject 1]]&lt;&gt;"House rose", "",SUMIF(ch_table[Day], ch_table[[#This Row],[Day]], ch_table[Duration]))</f>
        <v/>
      </c>
      <c r="I424" s="40">
        <f>SUM(INDEX(ch_table[Duration],1):ch_table[[#This Row],[Duration]])</f>
        <v>12.540972222222235</v>
      </c>
      <c r="J424" s="4" cm="1">
        <f t="array" ref="J4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24" s="4" t="str" cm="1">
        <f t="array" ref="K4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24" s="4" t="str">
        <f>IF(ch_table[[#This Row],[Subject 1]]&lt;&gt;"House rose", "",SUMIF(ch_table[Day], ch_table[[#This Row],[Day]], ch_table[AAT]))</f>
        <v/>
      </c>
      <c r="M424" s="39">
        <f>SUM(INDEX(ch_table[AAT],1):ch_table[[#This Row],[AAT]])</f>
        <v>0.84861111111111143</v>
      </c>
    </row>
    <row r="425" spans="1:13" x14ac:dyDescent="0.35">
      <c r="A425" s="2">
        <v>42</v>
      </c>
      <c r="B425" s="3">
        <v>45607</v>
      </c>
      <c r="C425" s="4">
        <v>0.6069444444444444</v>
      </c>
      <c r="D425" s="8" t="s">
        <v>58</v>
      </c>
      <c r="E425" s="9" t="s">
        <v>162</v>
      </c>
      <c r="G425" s="4" cm="1">
        <f t="array" ref="G425">IF(MIN(ROW(ch_table[[Day]:[AAT session total (cum.)]]))+ROWS(ch_table[[Day]:[AAT session total (cum.)]])-1=ROW(),"",IF(ch_table[[#This Row],[Subject 1]]="House rose","", IF(INDEX(ch_table[[#All],[Time]],ROW()+1)="","",(IF(INDEX(ch_table[[#All],[Time]],ROW()+1)&lt;ch_table[[#This Row],[Time]],INDEX(ch_table[[#All],[Time]],ROW()+1)+1,INDEX(ch_table[[#All],[Time]],ROW()+1))-ch_table[[#This Row],[Time]]))))</f>
        <v>3.0555555555555669E-2</v>
      </c>
      <c r="H425" s="4" t="str">
        <f>IF(ch_table[[#This Row],[Subject 1]]&lt;&gt;"House rose", "",SUMIF(ch_table[Day], ch_table[[#This Row],[Day]], ch_table[Duration]))</f>
        <v/>
      </c>
      <c r="I425" s="40">
        <f>SUM(INDEX(ch_table[Duration],1):ch_table[[#This Row],[Duration]])</f>
        <v>12.57152777777779</v>
      </c>
      <c r="J425" s="4" cm="1">
        <f t="array" ref="J4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25" s="4" t="str" cm="1">
        <f t="array" ref="K4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25" s="4" t="str">
        <f>IF(ch_table[[#This Row],[Subject 1]]&lt;&gt;"House rose", "",SUMIF(ch_table[Day], ch_table[[#This Row],[Day]], ch_table[AAT]))</f>
        <v/>
      </c>
      <c r="M425" s="39">
        <f>SUM(INDEX(ch_table[AAT],1):ch_table[[#This Row],[AAT]])</f>
        <v>0.84861111111111143</v>
      </c>
    </row>
    <row r="426" spans="1:13" x14ac:dyDescent="0.35">
      <c r="A426" s="2">
        <v>42</v>
      </c>
      <c r="B426" s="3">
        <v>45607</v>
      </c>
      <c r="C426" s="4">
        <v>0.63750000000000007</v>
      </c>
      <c r="D426" s="8" t="s">
        <v>60</v>
      </c>
      <c r="E426" s="9" t="s">
        <v>162</v>
      </c>
      <c r="G426" s="4" cm="1">
        <f t="array" ref="G426">IF(MIN(ROW(ch_table[[Day]:[AAT session total (cum.)]]))+ROWS(ch_table[[Day]:[AAT session total (cum.)]])-1=ROW(),"",IF(ch_table[[#This Row],[Subject 1]]="House rose","", IF(INDEX(ch_table[[#All],[Time]],ROW()+1)="","",(IF(INDEX(ch_table[[#All],[Time]],ROW()+1)&lt;ch_table[[#This Row],[Time]],INDEX(ch_table[[#All],[Time]],ROW()+1)+1,INDEX(ch_table[[#All],[Time]],ROW()+1))-ch_table[[#This Row],[Time]]))))</f>
        <v>1.1805555555555514E-2</v>
      </c>
      <c r="H426" s="4" t="str">
        <f>IF(ch_table[[#This Row],[Subject 1]]&lt;&gt;"House rose", "",SUMIF(ch_table[Day], ch_table[[#This Row],[Day]], ch_table[Duration]))</f>
        <v/>
      </c>
      <c r="I426" s="40">
        <f>SUM(INDEX(ch_table[Duration],1):ch_table[[#This Row],[Duration]])</f>
        <v>12.583333333333346</v>
      </c>
      <c r="J426" s="4" cm="1">
        <f t="array" ref="J4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26" s="4" t="str" cm="1">
        <f t="array" ref="K4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26" s="4" t="str">
        <f>IF(ch_table[[#This Row],[Subject 1]]&lt;&gt;"House rose", "",SUMIF(ch_table[Day], ch_table[[#This Row],[Day]], ch_table[AAT]))</f>
        <v/>
      </c>
      <c r="M426" s="39">
        <f>SUM(INDEX(ch_table[AAT],1):ch_table[[#This Row],[AAT]])</f>
        <v>0.84861111111111143</v>
      </c>
    </row>
    <row r="427" spans="1:13" ht="29" x14ac:dyDescent="0.35">
      <c r="A427" s="2">
        <v>42</v>
      </c>
      <c r="B427" s="3">
        <v>45607</v>
      </c>
      <c r="C427" s="4">
        <v>0.64930555555555558</v>
      </c>
      <c r="D427" s="8" t="s">
        <v>32</v>
      </c>
      <c r="E427" s="9" t="s">
        <v>284</v>
      </c>
      <c r="G427" s="4" cm="1">
        <f t="array" ref="G427">IF(MIN(ROW(ch_table[[Day]:[AAT session total (cum.)]]))+ROWS(ch_table[[Day]:[AAT session total (cum.)]])-1=ROW(),"",IF(ch_table[[#This Row],[Subject 1]]="House rose","", IF(INDEX(ch_table[[#All],[Time]],ROW()+1)="","",(IF(INDEX(ch_table[[#All],[Time]],ROW()+1)&lt;ch_table[[#This Row],[Time]],INDEX(ch_table[[#All],[Time]],ROW()+1)+1,INDEX(ch_table[[#All],[Time]],ROW()+1))-ch_table[[#This Row],[Time]]))))</f>
        <v>3.2638888888888884E-2</v>
      </c>
      <c r="H427" s="4" t="str">
        <f>IF(ch_table[[#This Row],[Subject 1]]&lt;&gt;"House rose", "",SUMIF(ch_table[Day], ch_table[[#This Row],[Day]], ch_table[Duration]))</f>
        <v/>
      </c>
      <c r="I427" s="40">
        <f>SUM(INDEX(ch_table[Duration],1):ch_table[[#This Row],[Duration]])</f>
        <v>12.615972222222235</v>
      </c>
      <c r="J427" s="4" cm="1">
        <f t="array" ref="J4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27" s="4" t="str" cm="1">
        <f t="array" ref="K4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27" s="4" t="str">
        <f>IF(ch_table[[#This Row],[Subject 1]]&lt;&gt;"House rose", "",SUMIF(ch_table[Day], ch_table[[#This Row],[Day]], ch_table[AAT]))</f>
        <v/>
      </c>
      <c r="M427" s="39">
        <f>SUM(INDEX(ch_table[AAT],1):ch_table[[#This Row],[AAT]])</f>
        <v>0.84861111111111143</v>
      </c>
    </row>
    <row r="428" spans="1:13" x14ac:dyDescent="0.35">
      <c r="A428" s="2">
        <v>42</v>
      </c>
      <c r="B428" s="3">
        <v>45607</v>
      </c>
      <c r="C428" s="4">
        <v>0.68194444444444446</v>
      </c>
      <c r="D428" s="8" t="s">
        <v>67</v>
      </c>
      <c r="E428" s="9" t="s">
        <v>285</v>
      </c>
      <c r="G428" s="4" cm="1">
        <f t="array" ref="G428">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428" s="4" t="str">
        <f>IF(ch_table[[#This Row],[Subject 1]]&lt;&gt;"House rose", "",SUMIF(ch_table[Day], ch_table[[#This Row],[Day]], ch_table[Duration]))</f>
        <v/>
      </c>
      <c r="I428" s="40">
        <f>SUM(INDEX(ch_table[Duration],1):ch_table[[#This Row],[Duration]])</f>
        <v>12.61666666666668</v>
      </c>
      <c r="J428" s="4" cm="1">
        <f t="array" ref="J4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28" s="4" t="str" cm="1">
        <f t="array" ref="K4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28" s="4" t="str">
        <f>IF(ch_table[[#This Row],[Subject 1]]&lt;&gt;"House rose", "",SUMIF(ch_table[Day], ch_table[[#This Row],[Day]], ch_table[AAT]))</f>
        <v/>
      </c>
      <c r="M428" s="39">
        <f>SUM(INDEX(ch_table[AAT],1):ch_table[[#This Row],[AAT]])</f>
        <v>0.84861111111111143</v>
      </c>
    </row>
    <row r="429" spans="1:13" ht="29" x14ac:dyDescent="0.35">
      <c r="A429" s="2">
        <v>42</v>
      </c>
      <c r="B429" s="3">
        <v>45607</v>
      </c>
      <c r="C429" s="4">
        <v>0.68263888888888891</v>
      </c>
      <c r="D429" s="8" t="s">
        <v>36</v>
      </c>
      <c r="E429" s="9" t="s">
        <v>286</v>
      </c>
      <c r="G429" s="4" cm="1">
        <f t="array" ref="G429">IF(MIN(ROW(ch_table[[Day]:[AAT session total (cum.)]]))+ROWS(ch_table[[Day]:[AAT session total (cum.)]])-1=ROW(),"",IF(ch_table[[#This Row],[Subject 1]]="House rose","", IF(INDEX(ch_table[[#All],[Time]],ROW()+1)="","",(IF(INDEX(ch_table[[#All],[Time]],ROW()+1)&lt;ch_table[[#This Row],[Time]],INDEX(ch_table[[#All],[Time]],ROW()+1)+1,INDEX(ch_table[[#All],[Time]],ROW()+1))-ch_table[[#This Row],[Time]]))))</f>
        <v>3.5416666666666652E-2</v>
      </c>
      <c r="H429" s="4" t="str">
        <f>IF(ch_table[[#This Row],[Subject 1]]&lt;&gt;"House rose", "",SUMIF(ch_table[Day], ch_table[[#This Row],[Day]], ch_table[Duration]))</f>
        <v/>
      </c>
      <c r="I429" s="40">
        <f>SUM(INDEX(ch_table[Duration],1):ch_table[[#This Row],[Duration]])</f>
        <v>12.652083333333346</v>
      </c>
      <c r="J429" s="4" cm="1">
        <f t="array" ref="J4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29" s="4" t="str" cm="1">
        <f t="array" ref="K4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29" s="4" t="str">
        <f>IF(ch_table[[#This Row],[Subject 1]]&lt;&gt;"House rose", "",SUMIF(ch_table[Day], ch_table[[#This Row],[Day]], ch_table[AAT]))</f>
        <v/>
      </c>
      <c r="M429" s="39">
        <f>SUM(INDEX(ch_table[AAT],1):ch_table[[#This Row],[AAT]])</f>
        <v>0.84861111111111143</v>
      </c>
    </row>
    <row r="430" spans="1:13" x14ac:dyDescent="0.35">
      <c r="A430" s="2">
        <v>42</v>
      </c>
      <c r="B430" s="3">
        <v>45607</v>
      </c>
      <c r="C430" s="4">
        <v>0.71805555555555556</v>
      </c>
      <c r="D430" s="8" t="s">
        <v>71</v>
      </c>
      <c r="E430" s="9" t="s">
        <v>287</v>
      </c>
      <c r="G430" s="4" cm="1">
        <f t="array" ref="G430">IF(MIN(ROW(ch_table[[Day]:[AAT session total (cum.)]]))+ROWS(ch_table[[Day]:[AAT session total (cum.)]])-1=ROW(),"",IF(ch_table[[#This Row],[Subject 1]]="House rose","", IF(INDEX(ch_table[[#All],[Time]],ROW()+1)="","",(IF(INDEX(ch_table[[#All],[Time]],ROW()+1)&lt;ch_table[[#This Row],[Time]],INDEX(ch_table[[#All],[Time]],ROW()+1)+1,INDEX(ch_table[[#All],[Time]],ROW()+1))-ch_table[[#This Row],[Time]]))))</f>
        <v>6.8749999999999978E-2</v>
      </c>
      <c r="H430" s="4" t="str">
        <f>IF(ch_table[[#This Row],[Subject 1]]&lt;&gt;"House rose", "",SUMIF(ch_table[Day], ch_table[[#This Row],[Day]], ch_table[Duration]))</f>
        <v/>
      </c>
      <c r="I430" s="40">
        <f>SUM(INDEX(ch_table[Duration],1):ch_table[[#This Row],[Duration]])</f>
        <v>12.720833333333346</v>
      </c>
      <c r="J430" s="4" cm="1">
        <f t="array" ref="J4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30" s="4" t="str" cm="1">
        <f t="array" ref="K4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30" s="4" t="str">
        <f>IF(ch_table[[#This Row],[Subject 1]]&lt;&gt;"House rose", "",SUMIF(ch_table[Day], ch_table[[#This Row],[Day]], ch_table[AAT]))</f>
        <v/>
      </c>
      <c r="M430" s="39">
        <f>SUM(INDEX(ch_table[AAT],1):ch_table[[#This Row],[AAT]])</f>
        <v>0.84861111111111143</v>
      </c>
    </row>
    <row r="431" spans="1:13" x14ac:dyDescent="0.35">
      <c r="A431" s="2">
        <v>42</v>
      </c>
      <c r="B431" s="3">
        <v>45607</v>
      </c>
      <c r="C431" s="4">
        <v>0.78680555555555554</v>
      </c>
      <c r="D431" s="8" t="s">
        <v>28</v>
      </c>
      <c r="E431" s="9" t="s">
        <v>79</v>
      </c>
      <c r="F431" s="9" t="s">
        <v>22</v>
      </c>
      <c r="G431" s="4" cm="1">
        <f t="array" ref="G431">IF(MIN(ROW(ch_table[[Day]:[AAT session total (cum.)]]))+ROWS(ch_table[[Day]:[AAT session total (cum.)]])-1=ROW(),"",IF(ch_table[[#This Row],[Subject 1]]="House rose","", IF(INDEX(ch_table[[#All],[Time]],ROW()+1)="","",(IF(INDEX(ch_table[[#All],[Time]],ROW()+1)&lt;ch_table[[#This Row],[Time]],INDEX(ch_table[[#All],[Time]],ROW()+1)+1,INDEX(ch_table[[#All],[Time]],ROW()+1))-ch_table[[#This Row],[Time]]))))</f>
        <v>0</v>
      </c>
      <c r="H431" s="4" t="str">
        <f>IF(ch_table[[#This Row],[Subject 1]]&lt;&gt;"House rose", "",SUMIF(ch_table[Day], ch_table[[#This Row],[Day]], ch_table[Duration]))</f>
        <v/>
      </c>
      <c r="I431" s="40">
        <f>SUM(INDEX(ch_table[Duration],1):ch_table[[#This Row],[Duration]])</f>
        <v>12.720833333333346</v>
      </c>
      <c r="J431" s="4" cm="1">
        <f t="array" ref="J4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31" s="4" t="str" cm="1">
        <f t="array" ref="K4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31" s="4" t="str">
        <f>IF(ch_table[[#This Row],[Subject 1]]&lt;&gt;"House rose", "",SUMIF(ch_table[Day], ch_table[[#This Row],[Day]], ch_table[AAT]))</f>
        <v/>
      </c>
      <c r="M431" s="39">
        <f>SUM(INDEX(ch_table[AAT],1):ch_table[[#This Row],[AAT]])</f>
        <v>0.84861111111111143</v>
      </c>
    </row>
    <row r="432" spans="1:13" x14ac:dyDescent="0.35">
      <c r="A432" s="2">
        <v>42</v>
      </c>
      <c r="B432" s="3">
        <v>45607</v>
      </c>
      <c r="C432" s="4">
        <v>0.78680555555555554</v>
      </c>
      <c r="D432" s="8" t="s">
        <v>71</v>
      </c>
      <c r="E432" s="9" t="s">
        <v>287</v>
      </c>
      <c r="G432" s="4" cm="1">
        <f t="array" ref="G432">IF(MIN(ROW(ch_table[[Day]:[AAT session total (cum.)]]))+ROWS(ch_table[[Day]:[AAT session total (cum.)]])-1=ROW(),"",IF(ch_table[[#This Row],[Subject 1]]="House rose","", IF(INDEX(ch_table[[#All],[Time]],ROW()+1)="","",(IF(INDEX(ch_table[[#All],[Time]],ROW()+1)&lt;ch_table[[#This Row],[Time]],INDEX(ch_table[[#All],[Time]],ROW()+1)+1,INDEX(ch_table[[#All],[Time]],ROW()+1))-ch_table[[#This Row],[Time]]))))</f>
        <v>0.12986111111111109</v>
      </c>
      <c r="H432" s="4" t="str">
        <f>IF(ch_table[[#This Row],[Subject 1]]&lt;&gt;"House rose", "",SUMIF(ch_table[Day], ch_table[[#This Row],[Day]], ch_table[Duration]))</f>
        <v/>
      </c>
      <c r="I432" s="40">
        <f>SUM(INDEX(ch_table[Duration],1):ch_table[[#This Row],[Duration]])</f>
        <v>12.850694444444457</v>
      </c>
      <c r="J432" s="4" cm="1">
        <f t="array" ref="J4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32" s="4" t="str" cm="1">
        <f t="array" ref="K4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32" s="4" t="str">
        <f>IF(ch_table[[#This Row],[Subject 1]]&lt;&gt;"House rose", "",SUMIF(ch_table[Day], ch_table[[#This Row],[Day]], ch_table[AAT]))</f>
        <v/>
      </c>
      <c r="M432" s="39">
        <f>SUM(INDEX(ch_table[AAT],1):ch_table[[#This Row],[AAT]])</f>
        <v>0.84861111111111143</v>
      </c>
    </row>
    <row r="433" spans="1:21" x14ac:dyDescent="0.35">
      <c r="A433" s="2">
        <v>42</v>
      </c>
      <c r="B433" s="3">
        <v>45607</v>
      </c>
      <c r="C433" s="4">
        <v>0.91666666666666663</v>
      </c>
      <c r="D433" s="8" t="s">
        <v>30</v>
      </c>
      <c r="E433" t="s">
        <v>288</v>
      </c>
      <c r="G433" s="4" cm="1">
        <f t="array" ref="G433">IF(MIN(ROW(ch_table[[Day]:[AAT session total (cum.)]]))+ROWS(ch_table[[Day]:[AAT session total (cum.)]])-1=ROW(),"",IF(ch_table[[#This Row],[Subject 1]]="House rose","", IF(INDEX(ch_table[[#All],[Time]],ROW()+1)="","",(IF(INDEX(ch_table[[#All],[Time]],ROW()+1)&lt;ch_table[[#This Row],[Time]],INDEX(ch_table[[#All],[Time]],ROW()+1)+1,INDEX(ch_table[[#All],[Time]],ROW()+1))-ch_table[[#This Row],[Time]]))))</f>
        <v>1.8750000000000044E-2</v>
      </c>
      <c r="H433" s="4" t="str">
        <f>IF(ch_table[[#This Row],[Subject 1]]&lt;&gt;"House rose", "",SUMIF(ch_table[Day], ch_table[[#This Row],[Day]], ch_table[Duration]))</f>
        <v/>
      </c>
      <c r="I433" s="40">
        <f>SUM(INDEX(ch_table[Duration],1):ch_table[[#This Row],[Duration]])</f>
        <v>12.869444444444458</v>
      </c>
      <c r="J433" s="4" cm="1">
        <f t="array" ref="J4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33" s="4" cm="1">
        <f t="array" ref="K4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1.8750000000000044E-2</v>
      </c>
      <c r="L433" s="4" t="str">
        <f>IF(ch_table[[#This Row],[Subject 1]]&lt;&gt;"House rose", "",SUMIF(ch_table[Day], ch_table[[#This Row],[Day]], ch_table[AAT]))</f>
        <v/>
      </c>
      <c r="M433" s="39">
        <f>SUM(INDEX(ch_table[AAT],1):ch_table[[#This Row],[AAT]])</f>
        <v>0.86736111111111147</v>
      </c>
    </row>
    <row r="434" spans="1:21" x14ac:dyDescent="0.35">
      <c r="A434" s="48">
        <v>42</v>
      </c>
      <c r="B434" s="49">
        <v>45607</v>
      </c>
      <c r="C434" s="45">
        <v>0.93541666666666667</v>
      </c>
      <c r="D434" s="44" t="s">
        <v>17</v>
      </c>
      <c r="E434" s="50"/>
      <c r="F434" s="50"/>
      <c r="G434" s="45" t="str" cm="1">
        <f t="array" ref="G434">IF(MIN(ROW(ch_table[[Day]:[AAT session total (cum.)]]))+ROWS(ch_table[[Day]:[AAT session total (cum.)]])-1=ROW(),"",IF(ch_table[[#This Row],[Subject 1]]="House rose","", IF(INDEX(ch_table[[#All],[Time]],ROW()+1)="","",(IF(INDEX(ch_table[[#All],[Time]],ROW()+1)&lt;ch_table[[#This Row],[Time]],INDEX(ch_table[[#All],[Time]],ROW()+1)+1,INDEX(ch_table[[#All],[Time]],ROW()+1))-ch_table[[#This Row],[Time]]))))</f>
        <v/>
      </c>
      <c r="H434" s="45">
        <f>IF(ch_table[[#This Row],[Subject 1]]&lt;&gt;"House rose", "",SUMIF(ch_table[Day], ch_table[[#This Row],[Day]], ch_table[Duration]))</f>
        <v>0.33125000000000004</v>
      </c>
      <c r="I434" s="46">
        <f>SUM(INDEX(ch_table[Duration],1):ch_table[[#This Row],[Duration]])</f>
        <v>12.869444444444458</v>
      </c>
      <c r="J434" s="45" cm="1">
        <f t="array" ref="J4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34" s="45" t="str" cm="1">
        <f t="array" ref="K4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34" s="45">
        <f>IF(ch_table[[#This Row],[Subject 1]]&lt;&gt;"House rose", "",SUMIF(ch_table[Day], ch_table[[#This Row],[Day]], ch_table[AAT]))</f>
        <v>1.8750000000000044E-2</v>
      </c>
      <c r="M434" s="47">
        <f>SUM(INDEX(ch_table[AAT],1):ch_table[[#This Row],[AAT]])</f>
        <v>0.86736111111111147</v>
      </c>
    </row>
    <row r="435" spans="1:21" x14ac:dyDescent="0.35">
      <c r="A435" s="2">
        <v>43</v>
      </c>
      <c r="B435" s="3">
        <v>45608</v>
      </c>
      <c r="C435" s="4">
        <v>0.47916666666666669</v>
      </c>
      <c r="D435" s="8" t="s">
        <v>18</v>
      </c>
      <c r="G435" s="4" cm="1">
        <f t="array" ref="G43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435" s="4" t="str">
        <f>IF(ch_table[[#This Row],[Subject 1]]&lt;&gt;"House rose", "",SUMIF(ch_table[Day], ch_table[[#This Row],[Day]], ch_table[Duration]))</f>
        <v/>
      </c>
      <c r="I435" s="40">
        <f>SUM(INDEX(ch_table[Duration],1):ch_table[[#This Row],[Duration]])</f>
        <v>12.872222222222236</v>
      </c>
      <c r="J435" s="4" cm="1">
        <f t="array" ref="J4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35" s="4" t="str" cm="1">
        <f t="array" ref="K4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35" s="4" t="str">
        <f>IF(ch_table[[#This Row],[Subject 1]]&lt;&gt;"House rose", "",SUMIF(ch_table[Day], ch_table[[#This Row],[Day]], ch_table[AAT]))</f>
        <v/>
      </c>
      <c r="M435" s="39">
        <f>SUM(INDEX(ch_table[AAT],1):ch_table[[#This Row],[AAT]])</f>
        <v>0.86736111111111147</v>
      </c>
    </row>
    <row r="436" spans="1:21" x14ac:dyDescent="0.35">
      <c r="A436" s="2">
        <v>43</v>
      </c>
      <c r="B436" s="3">
        <v>45608</v>
      </c>
      <c r="C436" s="4">
        <v>0.48194444444444445</v>
      </c>
      <c r="D436" s="8" t="s">
        <v>58</v>
      </c>
      <c r="E436" s="9" t="s">
        <v>169</v>
      </c>
      <c r="G436" s="4" cm="1">
        <f t="array" ref="G436">IF(MIN(ROW(ch_table[[Day]:[AAT session total (cum.)]]))+ROWS(ch_table[[Day]:[AAT session total (cum.)]])-1=ROW(),"",IF(ch_table[[#This Row],[Subject 1]]="House rose","", IF(INDEX(ch_table[[#All],[Time]],ROW()+1)="","",(IF(INDEX(ch_table[[#All],[Time]],ROW()+1)&lt;ch_table[[#This Row],[Time]],INDEX(ch_table[[#All],[Time]],ROW()+1)+1,INDEX(ch_table[[#All],[Time]],ROW()+1))-ch_table[[#This Row],[Time]]))))</f>
        <v>3.1249999999999944E-2</v>
      </c>
      <c r="H436" s="4" t="str">
        <f>IF(ch_table[[#This Row],[Subject 1]]&lt;&gt;"House rose", "",SUMIF(ch_table[Day], ch_table[[#This Row],[Day]], ch_table[Duration]))</f>
        <v/>
      </c>
      <c r="I436" s="40">
        <f>SUM(INDEX(ch_table[Duration],1):ch_table[[#This Row],[Duration]])</f>
        <v>12.903472222222236</v>
      </c>
      <c r="J436" s="4" cm="1">
        <f t="array" ref="J4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36" s="4" t="str" cm="1">
        <f t="array" ref="K4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36" s="4" t="str">
        <f>IF(ch_table[[#This Row],[Subject 1]]&lt;&gt;"House rose", "",SUMIF(ch_table[Day], ch_table[[#This Row],[Day]], ch_table[AAT]))</f>
        <v/>
      </c>
      <c r="M436" s="39">
        <f>SUM(INDEX(ch_table[AAT],1):ch_table[[#This Row],[AAT]])</f>
        <v>0.86736111111111147</v>
      </c>
    </row>
    <row r="437" spans="1:21" x14ac:dyDescent="0.35">
      <c r="A437" s="2">
        <v>43</v>
      </c>
      <c r="B437" s="3">
        <v>45608</v>
      </c>
      <c r="C437" s="4">
        <v>0.5131944444444444</v>
      </c>
      <c r="D437" s="8" t="s">
        <v>60</v>
      </c>
      <c r="E437" s="9" t="s">
        <v>169</v>
      </c>
      <c r="G437" s="4" cm="1">
        <f t="array" ref="G437">IF(MIN(ROW(ch_table[[Day]:[AAT session total (cum.)]]))+ROWS(ch_table[[Day]:[AAT session total (cum.)]])-1=ROW(),"",IF(ch_table[[#This Row],[Subject 1]]="House rose","", IF(INDEX(ch_table[[#All],[Time]],ROW()+1)="","",(IF(INDEX(ch_table[[#All],[Time]],ROW()+1)&lt;ch_table[[#This Row],[Time]],INDEX(ch_table[[#All],[Time]],ROW()+1)+1,INDEX(ch_table[[#All],[Time]],ROW()+1))-ch_table[[#This Row],[Time]]))))</f>
        <v>1.3194444444444509E-2</v>
      </c>
      <c r="H437" s="4" t="str">
        <f>IF(ch_table[[#This Row],[Subject 1]]&lt;&gt;"House rose", "",SUMIF(ch_table[Day], ch_table[[#This Row],[Day]], ch_table[Duration]))</f>
        <v/>
      </c>
      <c r="I437" s="40">
        <f>SUM(INDEX(ch_table[Duration],1):ch_table[[#This Row],[Duration]])</f>
        <v>12.91666666666668</v>
      </c>
      <c r="J437" s="4" cm="1">
        <f t="array" ref="J4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37" s="4" t="str" cm="1">
        <f t="array" ref="K4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37" s="4" t="str">
        <f>IF(ch_table[[#This Row],[Subject 1]]&lt;&gt;"House rose", "",SUMIF(ch_table[Day], ch_table[[#This Row],[Day]], ch_table[AAT]))</f>
        <v/>
      </c>
      <c r="M437" s="39">
        <f>SUM(INDEX(ch_table[AAT],1):ch_table[[#This Row],[AAT]])</f>
        <v>0.86736111111111147</v>
      </c>
      <c r="N437" s="52"/>
      <c r="O437" s="4"/>
      <c r="P437" s="51"/>
      <c r="Q437" s="53"/>
      <c r="R437" s="4"/>
      <c r="S437" s="4"/>
      <c r="T437" s="51"/>
      <c r="U437" s="54"/>
    </row>
    <row r="438" spans="1:21" x14ac:dyDescent="0.35">
      <c r="A438" s="2">
        <v>43</v>
      </c>
      <c r="B438" s="3">
        <v>45608</v>
      </c>
      <c r="C438" s="4">
        <v>0.52638888888888891</v>
      </c>
      <c r="D438" s="8" t="s">
        <v>67</v>
      </c>
      <c r="E438" s="9" t="s">
        <v>289</v>
      </c>
      <c r="G438" s="4" cm="1">
        <f t="array" ref="G438">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438" s="4" t="str">
        <f>IF(ch_table[[#This Row],[Subject 1]]&lt;&gt;"House rose", "",SUMIF(ch_table[Day], ch_table[[#This Row],[Day]], ch_table[Duration]))</f>
        <v/>
      </c>
      <c r="I438" s="40">
        <f>SUM(INDEX(ch_table[Duration],1):ch_table[[#This Row],[Duration]])</f>
        <v>12.917361111111125</v>
      </c>
      <c r="J438" s="4" cm="1">
        <f t="array" ref="J4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38" s="4" t="str" cm="1">
        <f t="array" ref="K4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38" s="4" t="str">
        <f>IF(ch_table[[#This Row],[Subject 1]]&lt;&gt;"House rose", "",SUMIF(ch_table[Day], ch_table[[#This Row],[Day]], ch_table[AAT]))</f>
        <v/>
      </c>
      <c r="M438" s="39">
        <f>SUM(INDEX(ch_table[AAT],1):ch_table[[#This Row],[AAT]])</f>
        <v>0.86736111111111147</v>
      </c>
    </row>
    <row r="439" spans="1:21" ht="43.5" x14ac:dyDescent="0.35">
      <c r="A439" s="2">
        <v>43</v>
      </c>
      <c r="B439" s="3">
        <v>45608</v>
      </c>
      <c r="C439" s="4">
        <v>0.52708333333333335</v>
      </c>
      <c r="D439" s="8" t="s">
        <v>32</v>
      </c>
      <c r="E439" s="9" t="s">
        <v>290</v>
      </c>
      <c r="G439" s="4" cm="1">
        <f t="array" ref="G439">IF(MIN(ROW(ch_table[[Day]:[AAT session total (cum.)]]))+ROWS(ch_table[[Day]:[AAT session total (cum.)]])-1=ROW(),"",IF(ch_table[[#This Row],[Subject 1]]="House rose","", IF(INDEX(ch_table[[#All],[Time]],ROW()+1)="","",(IF(INDEX(ch_table[[#All],[Time]],ROW()+1)&lt;ch_table[[#This Row],[Time]],INDEX(ch_table[[#All],[Time]],ROW()+1)+1,INDEX(ch_table[[#All],[Time]],ROW()+1))-ch_table[[#This Row],[Time]]))))</f>
        <v>1.5277777777777835E-2</v>
      </c>
      <c r="H439" s="4" t="str">
        <f>IF(ch_table[[#This Row],[Subject 1]]&lt;&gt;"House rose", "",SUMIF(ch_table[Day], ch_table[[#This Row],[Day]], ch_table[Duration]))</f>
        <v/>
      </c>
      <c r="I439" s="40">
        <f>SUM(INDEX(ch_table[Duration],1):ch_table[[#This Row],[Duration]])</f>
        <v>12.932638888888903</v>
      </c>
      <c r="J439" s="4" cm="1">
        <f t="array" ref="J4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39" s="4" t="str" cm="1">
        <f t="array" ref="K4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39" s="4" t="str">
        <f>IF(ch_table[[#This Row],[Subject 1]]&lt;&gt;"House rose", "",SUMIF(ch_table[Day], ch_table[[#This Row],[Day]], ch_table[AAT]))</f>
        <v/>
      </c>
      <c r="M439" s="39">
        <f>SUM(INDEX(ch_table[AAT],1):ch_table[[#This Row],[AAT]])</f>
        <v>0.86736111111111147</v>
      </c>
    </row>
    <row r="440" spans="1:21" ht="29" x14ac:dyDescent="0.35">
      <c r="A440" s="2">
        <v>43</v>
      </c>
      <c r="B440" s="3">
        <v>45608</v>
      </c>
      <c r="C440" s="4">
        <v>0.54236111111111118</v>
      </c>
      <c r="D440" s="8" t="s">
        <v>36</v>
      </c>
      <c r="E440" s="9" t="s">
        <v>291</v>
      </c>
      <c r="G440" s="4" cm="1">
        <f t="array" ref="G440">IF(MIN(ROW(ch_table[[Day]:[AAT session total (cum.)]]))+ROWS(ch_table[[Day]:[AAT session total (cum.)]])-1=ROW(),"",IF(ch_table[[#This Row],[Subject 1]]="House rose","", IF(INDEX(ch_table[[#All],[Time]],ROW()+1)="","",(IF(INDEX(ch_table[[#All],[Time]],ROW()+1)&lt;ch_table[[#This Row],[Time]],INDEX(ch_table[[#All],[Time]],ROW()+1)+1,INDEX(ch_table[[#All],[Time]],ROW()+1))-ch_table[[#This Row],[Time]]))))</f>
        <v>3.125E-2</v>
      </c>
      <c r="H440" s="4" t="str">
        <f>IF(ch_table[[#This Row],[Subject 1]]&lt;&gt;"House rose", "",SUMIF(ch_table[Day], ch_table[[#This Row],[Day]], ch_table[Duration]))</f>
        <v/>
      </c>
      <c r="I440" s="40">
        <f>SUM(INDEX(ch_table[Duration],1):ch_table[[#This Row],[Duration]])</f>
        <v>12.963888888888903</v>
      </c>
      <c r="J440" s="4" cm="1">
        <f t="array" ref="J4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40" s="4" t="str" cm="1">
        <f t="array" ref="K4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40" s="4" t="str">
        <f>IF(ch_table[[#This Row],[Subject 1]]&lt;&gt;"House rose", "",SUMIF(ch_table[Day], ch_table[[#This Row],[Day]], ch_table[AAT]))</f>
        <v/>
      </c>
      <c r="M440" s="39">
        <f>SUM(INDEX(ch_table[AAT],1):ch_table[[#This Row],[AAT]])</f>
        <v>0.86736111111111147</v>
      </c>
    </row>
    <row r="441" spans="1:21" x14ac:dyDescent="0.35">
      <c r="A441" s="2">
        <v>43</v>
      </c>
      <c r="B441" s="3">
        <v>45608</v>
      </c>
      <c r="C441" s="4">
        <v>0.57361111111111118</v>
      </c>
      <c r="D441" s="8" t="s">
        <v>247</v>
      </c>
      <c r="E441" s="9" t="s">
        <v>292</v>
      </c>
      <c r="G441" s="4" cm="1">
        <f t="array" ref="G441">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441" s="4" t="str">
        <f>IF(ch_table[[#This Row],[Subject 1]]&lt;&gt;"House rose", "",SUMIF(ch_table[Day], ch_table[[#This Row],[Day]], ch_table[Duration]))</f>
        <v/>
      </c>
      <c r="I441" s="40">
        <f>SUM(INDEX(ch_table[Duration],1):ch_table[[#This Row],[Duration]])</f>
        <v>12.972222222222236</v>
      </c>
      <c r="J441" s="4" cm="1">
        <f t="array" ref="J4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41" s="4" t="str" cm="1">
        <f t="array" ref="K4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41" s="4" t="str">
        <f>IF(ch_table[[#This Row],[Subject 1]]&lt;&gt;"House rose", "",SUMIF(ch_table[Day], ch_table[[#This Row],[Day]], ch_table[AAT]))</f>
        <v/>
      </c>
      <c r="M441" s="39">
        <f>SUM(INDEX(ch_table[AAT],1):ch_table[[#This Row],[AAT]])</f>
        <v>0.86736111111111147</v>
      </c>
    </row>
    <row r="442" spans="1:21" x14ac:dyDescent="0.35">
      <c r="A442" s="2">
        <v>43</v>
      </c>
      <c r="B442" s="3">
        <v>45608</v>
      </c>
      <c r="C442" s="4">
        <v>0.58194444444444449</v>
      </c>
      <c r="D442" s="8" t="s">
        <v>293</v>
      </c>
      <c r="E442" t="s">
        <v>294</v>
      </c>
      <c r="F442" s="9" t="s">
        <v>53</v>
      </c>
      <c r="G442" s="4" cm="1">
        <f t="array" ref="G442">IF(MIN(ROW(ch_table[[Day]:[AAT session total (cum.)]]))+ROWS(ch_table[[Day]:[AAT session total (cum.)]])-1=ROW(),"",IF(ch_table[[#This Row],[Subject 1]]="House rose","", IF(INDEX(ch_table[[#All],[Time]],ROW()+1)="","",(IF(INDEX(ch_table[[#All],[Time]],ROW()+1)&lt;ch_table[[#This Row],[Time]],INDEX(ch_table[[#All],[Time]],ROW()+1)+1,INDEX(ch_table[[#All],[Time]],ROW()+1))-ch_table[[#This Row],[Time]]))))</f>
        <v>0.22083333333333321</v>
      </c>
      <c r="H442" s="4" t="str">
        <f>IF(ch_table[[#This Row],[Subject 1]]&lt;&gt;"House rose", "",SUMIF(ch_table[Day], ch_table[[#This Row],[Day]], ch_table[Duration]))</f>
        <v/>
      </c>
      <c r="I442" s="40">
        <f>SUM(INDEX(ch_table[Duration],1):ch_table[[#This Row],[Duration]])</f>
        <v>13.193055555555569</v>
      </c>
      <c r="J442" s="4" cm="1">
        <f t="array" ref="J4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42" s="4" cm="1">
        <f t="array" ref="K4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1.1111111111111072E-2</v>
      </c>
      <c r="L442" s="4" t="str">
        <f>IF(ch_table[[#This Row],[Subject 1]]&lt;&gt;"House rose", "",SUMIF(ch_table[Day], ch_table[[#This Row],[Day]], ch_table[AAT]))</f>
        <v/>
      </c>
      <c r="M442" s="39">
        <f>SUM(INDEX(ch_table[AAT],1):ch_table[[#This Row],[AAT]])</f>
        <v>0.87847222222222254</v>
      </c>
    </row>
    <row r="443" spans="1:21" x14ac:dyDescent="0.35">
      <c r="A443" s="2">
        <v>43</v>
      </c>
      <c r="B443" s="3">
        <v>45608</v>
      </c>
      <c r="C443" s="4">
        <v>0.8027777777777777</v>
      </c>
      <c r="D443" s="8" t="s">
        <v>30</v>
      </c>
      <c r="E443" t="s">
        <v>295</v>
      </c>
      <c r="G443" s="4" cm="1">
        <f t="array" ref="G443">IF(MIN(ROW(ch_table[[Day]:[AAT session total (cum.)]]))+ROWS(ch_table[[Day]:[AAT session total (cum.)]])-1=ROW(),"",IF(ch_table[[#This Row],[Subject 1]]="House rose","", IF(INDEX(ch_table[[#All],[Time]],ROW()+1)="","",(IF(INDEX(ch_table[[#All],[Time]],ROW()+1)&lt;ch_table[[#This Row],[Time]],INDEX(ch_table[[#All],[Time]],ROW()+1)+1,INDEX(ch_table[[#All],[Time]],ROW()+1))-ch_table[[#This Row],[Time]]))))</f>
        <v>1.8750000000000044E-2</v>
      </c>
      <c r="H443" s="4" t="str">
        <f>IF(ch_table[[#This Row],[Subject 1]]&lt;&gt;"House rose", "",SUMIF(ch_table[Day], ch_table[[#This Row],[Day]], ch_table[Duration]))</f>
        <v/>
      </c>
      <c r="I443" s="40">
        <f>SUM(INDEX(ch_table[Duration],1):ch_table[[#This Row],[Duration]])</f>
        <v>13.21180555555557</v>
      </c>
      <c r="J443" s="4" cm="1">
        <f t="array" ref="J4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43" s="4" cm="1">
        <f t="array" ref="K4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1.8750000000000044E-2</v>
      </c>
      <c r="L443" s="4" t="str">
        <f>IF(ch_table[[#This Row],[Subject 1]]&lt;&gt;"House rose", "",SUMIF(ch_table[Day], ch_table[[#This Row],[Day]], ch_table[AAT]))</f>
        <v/>
      </c>
      <c r="M443" s="39">
        <f>SUM(INDEX(ch_table[AAT],1):ch_table[[#This Row],[AAT]])</f>
        <v>0.89722222222222259</v>
      </c>
    </row>
    <row r="444" spans="1:21" x14ac:dyDescent="0.35">
      <c r="A444" s="48">
        <v>43</v>
      </c>
      <c r="B444" s="49">
        <v>45608</v>
      </c>
      <c r="C444" s="45">
        <v>0.82152777777777775</v>
      </c>
      <c r="D444" s="44" t="s">
        <v>17</v>
      </c>
      <c r="E444" s="50"/>
      <c r="F444" s="50"/>
      <c r="G444" s="45" t="str" cm="1">
        <f t="array" ref="G444">IF(MIN(ROW(ch_table[[Day]:[AAT session total (cum.)]]))+ROWS(ch_table[[Day]:[AAT session total (cum.)]])-1=ROW(),"",IF(ch_table[[#This Row],[Subject 1]]="House rose","", IF(INDEX(ch_table[[#All],[Time]],ROW()+1)="","",(IF(INDEX(ch_table[[#All],[Time]],ROW()+1)&lt;ch_table[[#This Row],[Time]],INDEX(ch_table[[#All],[Time]],ROW()+1)+1,INDEX(ch_table[[#All],[Time]],ROW()+1))-ch_table[[#This Row],[Time]]))))</f>
        <v/>
      </c>
      <c r="H444" s="45">
        <f>IF(ch_table[[#This Row],[Subject 1]]&lt;&gt;"House rose", "",SUMIF(ch_table[Day], ch_table[[#This Row],[Day]], ch_table[Duration]))</f>
        <v>0.34236111111111106</v>
      </c>
      <c r="I444" s="46">
        <f>SUM(INDEX(ch_table[Duration],1):ch_table[[#This Row],[Duration]])</f>
        <v>13.21180555555557</v>
      </c>
      <c r="J444" s="45" cm="1">
        <f t="array" ref="J4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44" s="45" t="str" cm="1">
        <f t="array" ref="K4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44" s="45">
        <f>IF(ch_table[[#This Row],[Subject 1]]&lt;&gt;"House rose", "",SUMIF(ch_table[Day], ch_table[[#This Row],[Day]], ch_table[AAT]))</f>
        <v>2.9861111111111116E-2</v>
      </c>
      <c r="M444" s="47">
        <f>SUM(INDEX(ch_table[AAT],1):ch_table[[#This Row],[AAT]])</f>
        <v>0.89722222222222259</v>
      </c>
    </row>
    <row r="445" spans="1:21" x14ac:dyDescent="0.35">
      <c r="A445" s="2">
        <v>44</v>
      </c>
      <c r="B445" s="3">
        <v>45609</v>
      </c>
      <c r="C445" s="4">
        <v>0.47916666666666669</v>
      </c>
      <c r="D445" s="8" t="s">
        <v>18</v>
      </c>
      <c r="G445" s="4" cm="1">
        <f t="array" ref="G44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445" s="4" t="str">
        <f>IF(ch_table[[#This Row],[Subject 1]]&lt;&gt;"House rose", "",SUMIF(ch_table[Day], ch_table[[#This Row],[Day]], ch_table[Duration]))</f>
        <v/>
      </c>
      <c r="I445" s="40">
        <f>SUM(INDEX(ch_table[Duration],1):ch_table[[#This Row],[Duration]])</f>
        <v>13.214583333333348</v>
      </c>
      <c r="J445" s="4" cm="1">
        <f t="array" ref="J4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45" s="4" t="str" cm="1">
        <f t="array" ref="K4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45" s="4" t="str">
        <f>IF(ch_table[[#This Row],[Subject 1]]&lt;&gt;"House rose", "",SUMIF(ch_table[Day], ch_table[[#This Row],[Day]], ch_table[AAT]))</f>
        <v/>
      </c>
      <c r="M445" s="39">
        <f>SUM(INDEX(ch_table[AAT],1):ch_table[[#This Row],[AAT]])</f>
        <v>0.89722222222222259</v>
      </c>
    </row>
    <row r="446" spans="1:21" x14ac:dyDescent="0.35">
      <c r="A446" s="2">
        <v>44</v>
      </c>
      <c r="B446" s="3">
        <v>45609</v>
      </c>
      <c r="C446" s="4">
        <v>0.48194444444444445</v>
      </c>
      <c r="D446" s="8" t="s">
        <v>58</v>
      </c>
      <c r="E446" s="9" t="s">
        <v>175</v>
      </c>
      <c r="G446" s="4" cm="1">
        <f t="array" ref="G446">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446" s="4" t="str">
        <f>IF(ch_table[[#This Row],[Subject 1]]&lt;&gt;"House rose", "",SUMIF(ch_table[Day], ch_table[[#This Row],[Day]], ch_table[Duration]))</f>
        <v/>
      </c>
      <c r="I446" s="40">
        <f>SUM(INDEX(ch_table[Duration],1):ch_table[[#This Row],[Duration]])</f>
        <v>13.227777777777792</v>
      </c>
      <c r="J446" s="4" cm="1">
        <f t="array" ref="J4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46" s="4" t="str" cm="1">
        <f t="array" ref="K4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46" s="4" t="str">
        <f>IF(ch_table[[#This Row],[Subject 1]]&lt;&gt;"House rose", "",SUMIF(ch_table[Day], ch_table[[#This Row],[Day]], ch_table[AAT]))</f>
        <v/>
      </c>
      <c r="M446" s="39">
        <f>SUM(INDEX(ch_table[AAT],1):ch_table[[#This Row],[AAT]])</f>
        <v>0.89722222222222259</v>
      </c>
    </row>
    <row r="447" spans="1:21" x14ac:dyDescent="0.35">
      <c r="A447" s="2">
        <v>44</v>
      </c>
      <c r="B447" s="3">
        <v>45609</v>
      </c>
      <c r="C447" s="4">
        <v>0.49513888888888885</v>
      </c>
      <c r="D447" s="8" t="s">
        <v>60</v>
      </c>
      <c r="E447" s="9" t="s">
        <v>175</v>
      </c>
      <c r="G447" s="4" cm="1">
        <f t="array" ref="G447">IF(MIN(ROW(ch_table[[Day]:[AAT session total (cum.)]]))+ROWS(ch_table[[Day]:[AAT session total (cum.)]])-1=ROW(),"",IF(ch_table[[#This Row],[Subject 1]]="House rose","", IF(INDEX(ch_table[[#All],[Time]],ROW()+1)="","",(IF(INDEX(ch_table[[#All],[Time]],ROW()+1)&lt;ch_table[[#This Row],[Time]],INDEX(ch_table[[#All],[Time]],ROW()+1)+1,INDEX(ch_table[[#All],[Time]],ROW()+1))-ch_table[[#This Row],[Time]]))))</f>
        <v>5.5555555555555913E-3</v>
      </c>
      <c r="H447" s="4" t="str">
        <f>IF(ch_table[[#This Row],[Subject 1]]&lt;&gt;"House rose", "",SUMIF(ch_table[Day], ch_table[[#This Row],[Day]], ch_table[Duration]))</f>
        <v/>
      </c>
      <c r="I447" s="40">
        <f>SUM(INDEX(ch_table[Duration],1):ch_table[[#This Row],[Duration]])</f>
        <v>13.233333333333348</v>
      </c>
      <c r="J447" s="4" cm="1">
        <f t="array" ref="J4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47" s="4" t="str" cm="1">
        <f t="array" ref="K4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47" s="4" t="str">
        <f>IF(ch_table[[#This Row],[Subject 1]]&lt;&gt;"House rose", "",SUMIF(ch_table[Day], ch_table[[#This Row],[Day]], ch_table[AAT]))</f>
        <v/>
      </c>
      <c r="M447" s="39">
        <f>SUM(INDEX(ch_table[AAT],1):ch_table[[#This Row],[AAT]])</f>
        <v>0.89722222222222259</v>
      </c>
    </row>
    <row r="448" spans="1:21" x14ac:dyDescent="0.35">
      <c r="A448" s="2">
        <v>44</v>
      </c>
      <c r="B448" s="3">
        <v>45609</v>
      </c>
      <c r="C448" s="4">
        <v>0.50069444444444444</v>
      </c>
      <c r="D448" s="8" t="s">
        <v>58</v>
      </c>
      <c r="E448" s="9" t="s">
        <v>118</v>
      </c>
      <c r="G448" s="4" cm="1">
        <f t="array" ref="G448">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448" s="4" t="str">
        <f>IF(ch_table[[#This Row],[Subject 1]]&lt;&gt;"House rose", "",SUMIF(ch_table[Day], ch_table[[#This Row],[Day]], ch_table[Duration]))</f>
        <v/>
      </c>
      <c r="I448" s="40">
        <f>SUM(INDEX(ch_table[Duration],1):ch_table[[#This Row],[Duration]])</f>
        <v>13.259722222222237</v>
      </c>
      <c r="J448" s="4" cm="1">
        <f t="array" ref="J4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48" s="4" t="str" cm="1">
        <f t="array" ref="K4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48" s="4" t="str">
        <f>IF(ch_table[[#This Row],[Subject 1]]&lt;&gt;"House rose", "",SUMIF(ch_table[Day], ch_table[[#This Row],[Day]], ch_table[AAT]))</f>
        <v/>
      </c>
      <c r="M448" s="39">
        <f>SUM(INDEX(ch_table[AAT],1):ch_table[[#This Row],[AAT]])</f>
        <v>0.89722222222222259</v>
      </c>
    </row>
    <row r="449" spans="1:13" ht="43.5" x14ac:dyDescent="0.35">
      <c r="A449" s="2">
        <v>44</v>
      </c>
      <c r="B449" s="3">
        <v>45609</v>
      </c>
      <c r="C449" s="4">
        <v>0.52708333333333335</v>
      </c>
      <c r="D449" s="8" t="s">
        <v>32</v>
      </c>
      <c r="E449" s="9" t="s">
        <v>296</v>
      </c>
      <c r="G449" s="4" cm="1">
        <f t="array" ref="G449">IF(MIN(ROW(ch_table[[Day]:[AAT session total (cum.)]]))+ROWS(ch_table[[Day]:[AAT session total (cum.)]])-1=ROW(),"",IF(ch_table[[#This Row],[Subject 1]]="House rose","", IF(INDEX(ch_table[[#All],[Time]],ROW()+1)="","",(IF(INDEX(ch_table[[#All],[Time]],ROW()+1)&lt;ch_table[[#This Row],[Time]],INDEX(ch_table[[#All],[Time]],ROW()+1)+1,INDEX(ch_table[[#All],[Time]],ROW()+1))-ch_table[[#This Row],[Time]]))))</f>
        <v>2.5000000000000022E-2</v>
      </c>
      <c r="H449" s="4" t="str">
        <f>IF(ch_table[[#This Row],[Subject 1]]&lt;&gt;"House rose", "",SUMIF(ch_table[Day], ch_table[[#This Row],[Day]], ch_table[Duration]))</f>
        <v/>
      </c>
      <c r="I449" s="40">
        <f>SUM(INDEX(ch_table[Duration],1):ch_table[[#This Row],[Duration]])</f>
        <v>13.284722222222237</v>
      </c>
      <c r="J449" s="4" cm="1">
        <f t="array" ref="J4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49" s="4" t="str" cm="1">
        <f t="array" ref="K4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49" s="4" t="str">
        <f>IF(ch_table[[#This Row],[Subject 1]]&lt;&gt;"House rose", "",SUMIF(ch_table[Day], ch_table[[#This Row],[Day]], ch_table[AAT]))</f>
        <v/>
      </c>
      <c r="M449" s="39">
        <f>SUM(INDEX(ch_table[AAT],1):ch_table[[#This Row],[AAT]])</f>
        <v>0.89722222222222259</v>
      </c>
    </row>
    <row r="450" spans="1:13" x14ac:dyDescent="0.35">
      <c r="A450" s="2">
        <v>44</v>
      </c>
      <c r="B450" s="3">
        <v>45609</v>
      </c>
      <c r="C450" s="4">
        <v>0.55208333333333337</v>
      </c>
      <c r="D450" s="8" t="s">
        <v>67</v>
      </c>
      <c r="E450" s="9" t="s">
        <v>285</v>
      </c>
      <c r="G450" s="4" cm="1">
        <f t="array" ref="G450">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450" s="4" t="str">
        <f>IF(ch_table[[#This Row],[Subject 1]]&lt;&gt;"House rose", "",SUMIF(ch_table[Day], ch_table[[#This Row],[Day]], ch_table[Duration]))</f>
        <v/>
      </c>
      <c r="I450" s="40">
        <f>SUM(INDEX(ch_table[Duration],1):ch_table[[#This Row],[Duration]])</f>
        <v>13.286111111111126</v>
      </c>
      <c r="J450" s="4" cm="1">
        <f t="array" ref="J4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50" s="4" t="str" cm="1">
        <f t="array" ref="K4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50" s="4" t="str">
        <f>IF(ch_table[[#This Row],[Subject 1]]&lt;&gt;"House rose", "",SUMIF(ch_table[Day], ch_table[[#This Row],[Day]], ch_table[AAT]))</f>
        <v/>
      </c>
      <c r="M450" s="39">
        <f>SUM(INDEX(ch_table[AAT],1):ch_table[[#This Row],[AAT]])</f>
        <v>0.89722222222222259</v>
      </c>
    </row>
    <row r="451" spans="1:13" ht="29" x14ac:dyDescent="0.35">
      <c r="A451" s="2">
        <v>44</v>
      </c>
      <c r="B451" s="3">
        <v>45609</v>
      </c>
      <c r="C451" s="4">
        <v>0.55347222222222225</v>
      </c>
      <c r="D451" s="8" t="s">
        <v>36</v>
      </c>
      <c r="E451" s="9" t="s">
        <v>297</v>
      </c>
      <c r="G451" s="4" cm="1">
        <f t="array" ref="G451">IF(MIN(ROW(ch_table[[Day]:[AAT session total (cum.)]]))+ROWS(ch_table[[Day]:[AAT session total (cum.)]])-1=ROW(),"",IF(ch_table[[#This Row],[Subject 1]]="House rose","", IF(INDEX(ch_table[[#All],[Time]],ROW()+1)="","",(IF(INDEX(ch_table[[#All],[Time]],ROW()+1)&lt;ch_table[[#This Row],[Time]],INDEX(ch_table[[#All],[Time]],ROW()+1)+1,INDEX(ch_table[[#All],[Time]],ROW()+1))-ch_table[[#This Row],[Time]]))))</f>
        <v>4.3055555555555514E-2</v>
      </c>
      <c r="H451" s="4" t="str">
        <f>IF(ch_table[[#This Row],[Subject 1]]&lt;&gt;"House rose", "",SUMIF(ch_table[Day], ch_table[[#This Row],[Day]], ch_table[Duration]))</f>
        <v/>
      </c>
      <c r="I451" s="40">
        <f>SUM(INDEX(ch_table[Duration],1):ch_table[[#This Row],[Duration]])</f>
        <v>13.329166666666682</v>
      </c>
      <c r="J451" s="4" cm="1">
        <f t="array" ref="J4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51" s="4" t="str" cm="1">
        <f t="array" ref="K4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51" s="4" t="str">
        <f>IF(ch_table[[#This Row],[Subject 1]]&lt;&gt;"House rose", "",SUMIF(ch_table[Day], ch_table[[#This Row],[Day]], ch_table[AAT]))</f>
        <v/>
      </c>
      <c r="M451" s="39">
        <f>SUM(INDEX(ch_table[AAT],1):ch_table[[#This Row],[AAT]])</f>
        <v>0.89722222222222259</v>
      </c>
    </row>
    <row r="452" spans="1:13" x14ac:dyDescent="0.35">
      <c r="A452" s="2">
        <v>44</v>
      </c>
      <c r="B452" s="3">
        <v>45609</v>
      </c>
      <c r="C452" s="4">
        <v>0.59652777777777777</v>
      </c>
      <c r="D452" s="8" t="s">
        <v>247</v>
      </c>
      <c r="E452" s="9" t="s">
        <v>298</v>
      </c>
      <c r="G452" s="4" cm="1">
        <f t="array" ref="G452">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452" s="4" t="str">
        <f>IF(ch_table[[#This Row],[Subject 1]]&lt;&gt;"House rose", "",SUMIF(ch_table[Day], ch_table[[#This Row],[Day]], ch_table[Duration]))</f>
        <v/>
      </c>
      <c r="I452" s="40">
        <f>SUM(INDEX(ch_table[Duration],1):ch_table[[#This Row],[Duration]])</f>
        <v>13.336805555555571</v>
      </c>
      <c r="J452" s="4" cm="1">
        <f t="array" ref="J4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52" s="4" t="str" cm="1">
        <f t="array" ref="K4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52" s="4" t="str">
        <f>IF(ch_table[[#This Row],[Subject 1]]&lt;&gt;"House rose", "",SUMIF(ch_table[Day], ch_table[[#This Row],[Day]], ch_table[AAT]))</f>
        <v/>
      </c>
      <c r="M452" s="39">
        <f>SUM(INDEX(ch_table[AAT],1):ch_table[[#This Row],[AAT]])</f>
        <v>0.89722222222222259</v>
      </c>
    </row>
    <row r="453" spans="1:13" x14ac:dyDescent="0.35">
      <c r="A453" s="2">
        <v>44</v>
      </c>
      <c r="B453" s="3">
        <v>45609</v>
      </c>
      <c r="C453" s="4">
        <v>0.60416666666666663</v>
      </c>
      <c r="D453" s="8" t="s">
        <v>69</v>
      </c>
      <c r="E453" s="9" t="s">
        <v>299</v>
      </c>
      <c r="G453" s="4" cm="1">
        <f t="array" ref="G453">IF(MIN(ROW(ch_table[[Day]:[AAT session total (cum.)]]))+ROWS(ch_table[[Day]:[AAT session total (cum.)]])-1=ROW(),"",IF(ch_table[[#This Row],[Subject 1]]="House rose","", IF(INDEX(ch_table[[#All],[Time]],ROW()+1)="","",(IF(INDEX(ch_table[[#All],[Time]],ROW()+1)&lt;ch_table[[#This Row],[Time]],INDEX(ch_table[[#All],[Time]],ROW()+1)+1,INDEX(ch_table[[#All],[Time]],ROW()+1))-ch_table[[#This Row],[Time]]))))</f>
        <v>4.861111111111116E-2</v>
      </c>
      <c r="H453" s="4" t="str">
        <f>IF(ch_table[[#This Row],[Subject 1]]&lt;&gt;"House rose", "",SUMIF(ch_table[Day], ch_table[[#This Row],[Day]], ch_table[Duration]))</f>
        <v/>
      </c>
      <c r="I453" s="40">
        <f>SUM(INDEX(ch_table[Duration],1):ch_table[[#This Row],[Duration]])</f>
        <v>13.385416666666682</v>
      </c>
      <c r="J453" s="4" cm="1">
        <f t="array" ref="J4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53" s="4" t="str" cm="1">
        <f t="array" ref="K4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53" s="4" t="str">
        <f>IF(ch_table[[#This Row],[Subject 1]]&lt;&gt;"House rose", "",SUMIF(ch_table[Day], ch_table[[#This Row],[Day]], ch_table[AAT]))</f>
        <v/>
      </c>
      <c r="M453" s="39">
        <f>SUM(INDEX(ch_table[AAT],1):ch_table[[#This Row],[AAT]])</f>
        <v>0.89722222222222259</v>
      </c>
    </row>
    <row r="454" spans="1:13" x14ac:dyDescent="0.35">
      <c r="A454" s="2">
        <v>44</v>
      </c>
      <c r="B454" s="3">
        <v>45609</v>
      </c>
      <c r="C454" s="4">
        <v>0.65277777777777779</v>
      </c>
      <c r="D454" s="8" t="s">
        <v>69</v>
      </c>
      <c r="E454" s="9" t="s">
        <v>300</v>
      </c>
      <c r="G454" s="4" cm="1">
        <f t="array" ref="G454">IF(MIN(ROW(ch_table[[Day]:[AAT session total (cum.)]]))+ROWS(ch_table[[Day]:[AAT session total (cum.)]])-1=ROW(),"",IF(ch_table[[#This Row],[Subject 1]]="House rose","", IF(INDEX(ch_table[[#All],[Time]],ROW()+1)="","",(IF(INDEX(ch_table[[#All],[Time]],ROW()+1)&lt;ch_table[[#This Row],[Time]],INDEX(ch_table[[#All],[Time]],ROW()+1)+1,INDEX(ch_table[[#All],[Time]],ROW()+1))-ch_table[[#This Row],[Time]]))))</f>
        <v>5.555555555555558E-2</v>
      </c>
      <c r="H454" s="4" t="str">
        <f>IF(ch_table[[#This Row],[Subject 1]]&lt;&gt;"House rose", "",SUMIF(ch_table[Day], ch_table[[#This Row],[Day]], ch_table[Duration]))</f>
        <v/>
      </c>
      <c r="I454" s="40">
        <f>SUM(INDEX(ch_table[Duration],1):ch_table[[#This Row],[Duration]])</f>
        <v>13.440972222222237</v>
      </c>
      <c r="J454" s="4" cm="1">
        <f t="array" ref="J4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54" s="4" t="str" cm="1">
        <f t="array" ref="K4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54" s="4" t="str">
        <f>IF(ch_table[[#This Row],[Subject 1]]&lt;&gt;"House rose", "",SUMIF(ch_table[Day], ch_table[[#This Row],[Day]], ch_table[AAT]))</f>
        <v/>
      </c>
      <c r="M454" s="39">
        <f>SUM(INDEX(ch_table[AAT],1):ch_table[[#This Row],[AAT]])</f>
        <v>0.89722222222222259</v>
      </c>
    </row>
    <row r="455" spans="1:13" x14ac:dyDescent="0.35">
      <c r="A455" s="2">
        <v>44</v>
      </c>
      <c r="B455" s="3">
        <v>45609</v>
      </c>
      <c r="C455" s="4">
        <v>0.70833333333333337</v>
      </c>
      <c r="D455" s="8" t="s">
        <v>69</v>
      </c>
      <c r="E455" s="9" t="s">
        <v>301</v>
      </c>
      <c r="G455" s="4" cm="1">
        <f t="array" ref="G455">IF(MIN(ROW(ch_table[[Day]:[AAT session total (cum.)]]))+ROWS(ch_table[[Day]:[AAT session total (cum.)]])-1=ROW(),"",IF(ch_table[[#This Row],[Subject 1]]="House rose","", IF(INDEX(ch_table[[#All],[Time]],ROW()+1)="","",(IF(INDEX(ch_table[[#All],[Time]],ROW()+1)&lt;ch_table[[#This Row],[Time]],INDEX(ch_table[[#All],[Time]],ROW()+1)+1,INDEX(ch_table[[#All],[Time]],ROW()+1))-ch_table[[#This Row],[Time]]))))</f>
        <v>1.736111111111116E-2</v>
      </c>
      <c r="H455" s="4" t="str">
        <f>IF(ch_table[[#This Row],[Subject 1]]&lt;&gt;"House rose", "",SUMIF(ch_table[Day], ch_table[[#This Row],[Day]], ch_table[Duration]))</f>
        <v/>
      </c>
      <c r="I455" s="40">
        <f>SUM(INDEX(ch_table[Duration],1):ch_table[[#This Row],[Duration]])</f>
        <v>13.458333333333348</v>
      </c>
      <c r="J455" s="4" cm="1">
        <f t="array" ref="J4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55" s="4" t="str" cm="1">
        <f t="array" ref="K4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55" s="4" t="str">
        <f>IF(ch_table[[#This Row],[Subject 1]]&lt;&gt;"House rose", "",SUMIF(ch_table[Day], ch_table[[#This Row],[Day]], ch_table[AAT]))</f>
        <v/>
      </c>
      <c r="M455" s="39">
        <f>SUM(INDEX(ch_table[AAT],1):ch_table[[#This Row],[AAT]])</f>
        <v>0.89722222222222259</v>
      </c>
    </row>
    <row r="456" spans="1:13" x14ac:dyDescent="0.35">
      <c r="A456" s="2">
        <v>44</v>
      </c>
      <c r="B456" s="3">
        <v>45609</v>
      </c>
      <c r="C456" s="4">
        <v>0.72569444444444453</v>
      </c>
      <c r="D456" s="8" t="s">
        <v>54</v>
      </c>
      <c r="E456" s="9" t="s">
        <v>302</v>
      </c>
      <c r="G456" s="4" cm="1">
        <f t="array" ref="G456">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456" s="4" t="str">
        <f>IF(ch_table[[#This Row],[Subject 1]]&lt;&gt;"House rose", "",SUMIF(ch_table[Day], ch_table[[#This Row],[Day]], ch_table[Duration]))</f>
        <v/>
      </c>
      <c r="I456" s="40">
        <f>SUM(INDEX(ch_table[Duration],1):ch_table[[#This Row],[Duration]])</f>
        <v>13.459027777777793</v>
      </c>
      <c r="J456" s="4" cm="1">
        <f t="array" ref="J4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56" s="4" t="str" cm="1">
        <f t="array" ref="K4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56" s="4" t="str">
        <f>IF(ch_table[[#This Row],[Subject 1]]&lt;&gt;"House rose", "",SUMIF(ch_table[Day], ch_table[[#This Row],[Day]], ch_table[AAT]))</f>
        <v/>
      </c>
      <c r="M456" s="39">
        <f>SUM(INDEX(ch_table[AAT],1):ch_table[[#This Row],[AAT]])</f>
        <v>0.89722222222222259</v>
      </c>
    </row>
    <row r="457" spans="1:13" x14ac:dyDescent="0.35">
      <c r="A457" s="2">
        <v>44</v>
      </c>
      <c r="B457" s="3">
        <v>45609</v>
      </c>
      <c r="C457" s="4">
        <v>0.72638888888888886</v>
      </c>
      <c r="D457" s="8" t="s">
        <v>30</v>
      </c>
      <c r="E457" s="9" t="s">
        <v>303</v>
      </c>
      <c r="G457" s="4" cm="1">
        <f t="array" ref="G457">IF(MIN(ROW(ch_table[[Day]:[AAT session total (cum.)]]))+ROWS(ch_table[[Day]:[AAT session total (cum.)]])-1=ROW(),"",IF(ch_table[[#This Row],[Subject 1]]="House rose","", IF(INDEX(ch_table[[#All],[Time]],ROW()+1)="","",(IF(INDEX(ch_table[[#All],[Time]],ROW()+1)&lt;ch_table[[#This Row],[Time]],INDEX(ch_table[[#All],[Time]],ROW()+1)+1,INDEX(ch_table[[#All],[Time]],ROW()+1))-ch_table[[#This Row],[Time]]))))</f>
        <v>1.8750000000000044E-2</v>
      </c>
      <c r="H457" s="4" t="str">
        <f>IF(ch_table[[#This Row],[Subject 1]]&lt;&gt;"House rose", "",SUMIF(ch_table[Day], ch_table[[#This Row],[Day]], ch_table[Duration]))</f>
        <v/>
      </c>
      <c r="I457" s="40">
        <f>SUM(INDEX(ch_table[Duration],1):ch_table[[#This Row],[Duration]])</f>
        <v>13.477777777777794</v>
      </c>
      <c r="J457" s="4" cm="1">
        <f t="array" ref="J4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57" s="4" t="str" cm="1">
        <f t="array" ref="K4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57" s="4" t="str">
        <f>IF(ch_table[[#This Row],[Subject 1]]&lt;&gt;"House rose", "",SUMIF(ch_table[Day], ch_table[[#This Row],[Day]], ch_table[AAT]))</f>
        <v/>
      </c>
      <c r="M457" s="39">
        <f>SUM(INDEX(ch_table[AAT],1):ch_table[[#This Row],[AAT]])</f>
        <v>0.89722222222222259</v>
      </c>
    </row>
    <row r="458" spans="1:13" x14ac:dyDescent="0.35">
      <c r="A458" s="48">
        <v>44</v>
      </c>
      <c r="B458" s="49">
        <v>45609</v>
      </c>
      <c r="C458" s="45">
        <v>0.74513888888888891</v>
      </c>
      <c r="D458" s="44" t="s">
        <v>17</v>
      </c>
      <c r="E458" s="50"/>
      <c r="F458" s="50"/>
      <c r="G458" s="45" t="str" cm="1">
        <f t="array" ref="G458">IF(MIN(ROW(ch_table[[Day]:[AAT session total (cum.)]]))+ROWS(ch_table[[Day]:[AAT session total (cum.)]])-1=ROW(),"",IF(ch_table[[#This Row],[Subject 1]]="House rose","", IF(INDEX(ch_table[[#All],[Time]],ROW()+1)="","",(IF(INDEX(ch_table[[#All],[Time]],ROW()+1)&lt;ch_table[[#This Row],[Time]],INDEX(ch_table[[#All],[Time]],ROW()+1)+1,INDEX(ch_table[[#All],[Time]],ROW()+1))-ch_table[[#This Row],[Time]]))))</f>
        <v/>
      </c>
      <c r="H458" s="45">
        <f>IF(ch_table[[#This Row],[Subject 1]]&lt;&gt;"House rose", "",SUMIF(ch_table[Day], ch_table[[#This Row],[Day]], ch_table[Duration]))</f>
        <v>0.26597222222222222</v>
      </c>
      <c r="I458" s="46">
        <f>SUM(INDEX(ch_table[Duration],1):ch_table[[#This Row],[Duration]])</f>
        <v>13.477777777777794</v>
      </c>
      <c r="J458" s="45" cm="1">
        <f t="array" ref="J4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58" s="45" t="str" cm="1">
        <f t="array" ref="K4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58" s="45">
        <f>IF(ch_table[[#This Row],[Subject 1]]&lt;&gt;"House rose", "",SUMIF(ch_table[Day], ch_table[[#This Row],[Day]], ch_table[AAT]))</f>
        <v>0</v>
      </c>
      <c r="M458" s="47">
        <f>SUM(INDEX(ch_table[AAT],1):ch_table[[#This Row],[AAT]])</f>
        <v>0.89722222222222259</v>
      </c>
    </row>
    <row r="459" spans="1:13" x14ac:dyDescent="0.35">
      <c r="A459" s="2">
        <v>45</v>
      </c>
      <c r="B459" s="3">
        <v>45610</v>
      </c>
      <c r="C459" s="4">
        <v>0.39583333333333331</v>
      </c>
      <c r="D459" s="8" t="s">
        <v>18</v>
      </c>
      <c r="G459" s="4" cm="1">
        <f t="array" ref="G45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459" s="4" t="str">
        <f>IF(ch_table[[#This Row],[Subject 1]]&lt;&gt;"House rose", "",SUMIF(ch_table[Day], ch_table[[#This Row],[Day]], ch_table[Duration]))</f>
        <v/>
      </c>
      <c r="I459" s="40">
        <f>SUM(INDEX(ch_table[Duration],1):ch_table[[#This Row],[Duration]])</f>
        <v>13.480555555555572</v>
      </c>
      <c r="J459" s="4" cm="1">
        <f t="array" ref="J4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59" s="4" t="str" cm="1">
        <f t="array" ref="K4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59" s="4" t="str">
        <f>IF(ch_table[[#This Row],[Subject 1]]&lt;&gt;"House rose", "",SUMIF(ch_table[Day], ch_table[[#This Row],[Day]], ch_table[AAT]))</f>
        <v/>
      </c>
      <c r="M459" s="39">
        <f>SUM(INDEX(ch_table[AAT],1):ch_table[[#This Row],[AAT]])</f>
        <v>0.89722222222222259</v>
      </c>
    </row>
    <row r="460" spans="1:13" x14ac:dyDescent="0.35">
      <c r="A460" s="2">
        <v>45</v>
      </c>
      <c r="B460" s="3">
        <v>45610</v>
      </c>
      <c r="C460" s="4">
        <v>0.39861111111111108</v>
      </c>
      <c r="D460" s="8" t="s">
        <v>58</v>
      </c>
      <c r="E460" s="9" t="s">
        <v>154</v>
      </c>
      <c r="G460" s="4" cm="1">
        <f t="array" ref="G460">IF(MIN(ROW(ch_table[[Day]:[AAT session total (cum.)]]))+ROWS(ch_table[[Day]:[AAT session total (cum.)]])-1=ROW(),"",IF(ch_table[[#This Row],[Subject 1]]="House rose","", IF(INDEX(ch_table[[#All],[Time]],ROW()+1)="","",(IF(INDEX(ch_table[[#All],[Time]],ROW()+1)&lt;ch_table[[#This Row],[Time]],INDEX(ch_table[[#All],[Time]],ROW()+1)+1,INDEX(ch_table[[#All],[Time]],ROW()+1))-ch_table[[#This Row],[Time]]))))</f>
        <v>1.8750000000000044E-2</v>
      </c>
      <c r="H460" s="4" t="str">
        <f>IF(ch_table[[#This Row],[Subject 1]]&lt;&gt;"House rose", "",SUMIF(ch_table[Day], ch_table[[#This Row],[Day]], ch_table[Duration]))</f>
        <v/>
      </c>
      <c r="I460" s="40">
        <f>SUM(INDEX(ch_table[Duration],1):ch_table[[#This Row],[Duration]])</f>
        <v>13.499305555555573</v>
      </c>
      <c r="J460" s="4" cm="1">
        <f t="array" ref="J4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60" s="4" t="str" cm="1">
        <f t="array" ref="K4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60" s="4" t="str">
        <f>IF(ch_table[[#This Row],[Subject 1]]&lt;&gt;"House rose", "",SUMIF(ch_table[Day], ch_table[[#This Row],[Day]], ch_table[AAT]))</f>
        <v/>
      </c>
      <c r="M460" s="39">
        <f>SUM(INDEX(ch_table[AAT],1):ch_table[[#This Row],[AAT]])</f>
        <v>0.89722222222222259</v>
      </c>
    </row>
    <row r="461" spans="1:13" x14ac:dyDescent="0.35">
      <c r="A461" s="2">
        <v>45</v>
      </c>
      <c r="B461" s="3">
        <v>45610</v>
      </c>
      <c r="C461" s="4">
        <v>0.41736111111111113</v>
      </c>
      <c r="D461" s="8" t="s">
        <v>60</v>
      </c>
      <c r="E461" s="9" t="s">
        <v>154</v>
      </c>
      <c r="G461" s="4" cm="1">
        <f t="array" ref="G461">IF(MIN(ROW(ch_table[[Day]:[AAT session total (cum.)]]))+ROWS(ch_table[[Day]:[AAT session total (cum.)]])-1=ROW(),"",IF(ch_table[[#This Row],[Subject 1]]="House rose","", IF(INDEX(ch_table[[#All],[Time]],ROW()+1)="","",(IF(INDEX(ch_table[[#All],[Time]],ROW()+1)&lt;ch_table[[#This Row],[Time]],INDEX(ch_table[[#All],[Time]],ROW()+1)+1,INDEX(ch_table[[#All],[Time]],ROW()+1))-ch_table[[#This Row],[Time]]))))</f>
        <v>9.7222222222221877E-3</v>
      </c>
      <c r="H461" s="4" t="str">
        <f>IF(ch_table[[#This Row],[Subject 1]]&lt;&gt;"House rose", "",SUMIF(ch_table[Day], ch_table[[#This Row],[Day]], ch_table[Duration]))</f>
        <v/>
      </c>
      <c r="I461" s="55">
        <f>SUM(INDEX(ch_table[Duration],1):ch_table[[#This Row],[Duration]])</f>
        <v>13.509027777777796</v>
      </c>
      <c r="J461" s="51" cm="1">
        <f t="array" ref="J4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61" s="51" t="str" cm="1">
        <f t="array" ref="K4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61" s="51" t="str">
        <f>IF(ch_table[[#This Row],[Subject 1]]&lt;&gt;"House rose", "",SUMIF(ch_table[Day], ch_table[[#This Row],[Day]], ch_table[AAT]))</f>
        <v/>
      </c>
      <c r="M461" s="56">
        <f>SUM(INDEX(ch_table[AAT],1):ch_table[[#This Row],[AAT]])</f>
        <v>0.89722222222222259</v>
      </c>
    </row>
    <row r="462" spans="1:13" x14ac:dyDescent="0.35">
      <c r="A462" s="2">
        <v>45</v>
      </c>
      <c r="B462" s="3">
        <v>45610</v>
      </c>
      <c r="C462" s="4">
        <v>0.42708333333333331</v>
      </c>
      <c r="D462" s="8" t="s">
        <v>58</v>
      </c>
      <c r="E462" s="9" t="s">
        <v>155</v>
      </c>
      <c r="G462" s="4" cm="1">
        <f t="array" ref="G462">IF(MIN(ROW(ch_table[[Day]:[AAT session total (cum.)]]))+ROWS(ch_table[[Day]:[AAT session total (cum.)]])-1=ROW(),"",IF(ch_table[[#This Row],[Subject 1]]="House rose","", IF(INDEX(ch_table[[#All],[Time]],ROW()+1)="","",(IF(INDEX(ch_table[[#All],[Time]],ROW()+1)&lt;ch_table[[#This Row],[Time]],INDEX(ch_table[[#All],[Time]],ROW()+1)+1,INDEX(ch_table[[#All],[Time]],ROW()+1))-ch_table[[#This Row],[Time]]))))</f>
        <v>1.3194444444444453E-2</v>
      </c>
      <c r="H462" s="4" t="str">
        <f>IF(ch_table[[#This Row],[Subject 1]]&lt;&gt;"House rose", "",SUMIF(ch_table[Day], ch_table[[#This Row],[Day]], ch_table[Duration]))</f>
        <v/>
      </c>
      <c r="I462" s="40">
        <f>SUM(INDEX(ch_table[Duration],1):ch_table[[#This Row],[Duration]])</f>
        <v>13.52222222222224</v>
      </c>
      <c r="J462" s="4" cm="1">
        <f t="array" ref="J4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62" s="4" t="str" cm="1">
        <f t="array" ref="K4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62" s="4" t="str">
        <f>IF(ch_table[[#This Row],[Subject 1]]&lt;&gt;"House rose", "",SUMIF(ch_table[Day], ch_table[[#This Row],[Day]], ch_table[AAT]))</f>
        <v/>
      </c>
      <c r="M462" s="39">
        <f>SUM(INDEX(ch_table[AAT],1):ch_table[[#This Row],[AAT]])</f>
        <v>0.89722222222222259</v>
      </c>
    </row>
    <row r="463" spans="1:13" ht="43.5" x14ac:dyDescent="0.35">
      <c r="A463" s="2">
        <v>45</v>
      </c>
      <c r="B463" s="3">
        <v>45610</v>
      </c>
      <c r="C463" s="4">
        <v>0.44027777777777777</v>
      </c>
      <c r="D463" s="8" t="s">
        <v>32</v>
      </c>
      <c r="E463" s="9" t="s">
        <v>304</v>
      </c>
      <c r="G463" s="4" cm="1">
        <f t="array" ref="G463">IF(MIN(ROW(ch_table[[Day]:[AAT session total (cum.)]]))+ROWS(ch_table[[Day]:[AAT session total (cum.)]])-1=ROW(),"",IF(ch_table[[#This Row],[Subject 1]]="House rose","", IF(INDEX(ch_table[[#All],[Time]],ROW()+1)="","",(IF(INDEX(ch_table[[#All],[Time]],ROW()+1)&lt;ch_table[[#This Row],[Time]],INDEX(ch_table[[#All],[Time]],ROW()+1)+1,INDEX(ch_table[[#All],[Time]],ROW()+1))-ch_table[[#This Row],[Time]]))))</f>
        <v>1.7361111111111105E-2</v>
      </c>
      <c r="H463" s="4" t="str">
        <f>IF(ch_table[[#This Row],[Subject 1]]&lt;&gt;"House rose", "",SUMIF(ch_table[Day], ch_table[[#This Row],[Day]], ch_table[Duration]))</f>
        <v/>
      </c>
      <c r="I463" s="40">
        <f>SUM(INDEX(ch_table[Duration],1):ch_table[[#This Row],[Duration]])</f>
        <v>13.539583333333351</v>
      </c>
      <c r="J463" s="4" cm="1">
        <f t="array" ref="J4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63" s="4" t="str" cm="1">
        <f t="array" ref="K4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63" s="4" t="str">
        <f>IF(ch_table[[#This Row],[Subject 1]]&lt;&gt;"House rose", "",SUMIF(ch_table[Day], ch_table[[#This Row],[Day]], ch_table[AAT]))</f>
        <v/>
      </c>
      <c r="M463" s="39">
        <f>SUM(INDEX(ch_table[AAT],1):ch_table[[#This Row],[AAT]])</f>
        <v>0.89722222222222259</v>
      </c>
    </row>
    <row r="464" spans="1:13" ht="43.5" x14ac:dyDescent="0.35">
      <c r="A464" s="2">
        <v>45</v>
      </c>
      <c r="B464" s="3">
        <v>45610</v>
      </c>
      <c r="C464" s="4">
        <v>0.45763888888888887</v>
      </c>
      <c r="D464" s="8" t="s">
        <v>32</v>
      </c>
      <c r="E464" s="9" t="s">
        <v>305</v>
      </c>
      <c r="G464" s="4" cm="1">
        <f t="array" ref="G464">IF(MIN(ROW(ch_table[[Day]:[AAT session total (cum.)]]))+ROWS(ch_table[[Day]:[AAT session total (cum.)]])-1=ROW(),"",IF(ch_table[[#This Row],[Subject 1]]="House rose","", IF(INDEX(ch_table[[#All],[Time]],ROW()+1)="","",(IF(INDEX(ch_table[[#All],[Time]],ROW()+1)&lt;ch_table[[#This Row],[Time]],INDEX(ch_table[[#All],[Time]],ROW()+1)+1,INDEX(ch_table[[#All],[Time]],ROW()+1))-ch_table[[#This Row],[Time]]))))</f>
        <v>2.7083333333333348E-2</v>
      </c>
      <c r="H464" s="4" t="str">
        <f>IF(ch_table[[#This Row],[Subject 1]]&lt;&gt;"House rose", "",SUMIF(ch_table[Day], ch_table[[#This Row],[Day]], ch_table[Duration]))</f>
        <v/>
      </c>
      <c r="I464" s="40">
        <f>SUM(INDEX(ch_table[Duration],1):ch_table[[#This Row],[Duration]])</f>
        <v>13.566666666666684</v>
      </c>
      <c r="J464" s="4" cm="1">
        <f t="array" ref="J4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64" s="4" t="str" cm="1">
        <f t="array" ref="K4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64" s="4" t="str">
        <f>IF(ch_table[[#This Row],[Subject 1]]&lt;&gt;"House rose", "",SUMIF(ch_table[Day], ch_table[[#This Row],[Day]], ch_table[AAT]))</f>
        <v/>
      </c>
      <c r="M464" s="39">
        <f>SUM(INDEX(ch_table[AAT],1):ch_table[[#This Row],[AAT]])</f>
        <v>0.89722222222222259</v>
      </c>
    </row>
    <row r="465" spans="1:13" x14ac:dyDescent="0.35">
      <c r="A465" s="2">
        <v>45</v>
      </c>
      <c r="B465" s="3">
        <v>45610</v>
      </c>
      <c r="C465" s="4">
        <v>0.48472222222222222</v>
      </c>
      <c r="D465" s="8" t="s">
        <v>34</v>
      </c>
      <c r="E465" s="9" t="s">
        <v>35</v>
      </c>
      <c r="G465" s="4" cm="1">
        <f t="array" ref="G465">IF(MIN(ROW(ch_table[[Day]:[AAT session total (cum.)]]))+ROWS(ch_table[[Day]:[AAT session total (cum.)]])-1=ROW(),"",IF(ch_table[[#This Row],[Subject 1]]="House rose","", IF(INDEX(ch_table[[#All],[Time]],ROW()+1)="","",(IF(INDEX(ch_table[[#All],[Time]],ROW()+1)&lt;ch_table[[#This Row],[Time]],INDEX(ch_table[[#All],[Time]],ROW()+1)+1,INDEX(ch_table[[#All],[Time]],ROW()+1))-ch_table[[#This Row],[Time]]))))</f>
        <v>5.4861111111111083E-2</v>
      </c>
      <c r="H465" s="4" t="str">
        <f>IF(ch_table[[#This Row],[Subject 1]]&lt;&gt;"House rose", "",SUMIF(ch_table[Day], ch_table[[#This Row],[Day]], ch_table[Duration]))</f>
        <v/>
      </c>
      <c r="I465" s="40">
        <f>SUM(INDEX(ch_table[Duration],1):ch_table[[#This Row],[Duration]])</f>
        <v>13.621527777777795</v>
      </c>
      <c r="J465" s="4" cm="1">
        <f t="array" ref="J4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65" s="4" t="str" cm="1">
        <f t="array" ref="K4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65" s="4" t="str">
        <f>IF(ch_table[[#This Row],[Subject 1]]&lt;&gt;"House rose", "",SUMIF(ch_table[Day], ch_table[[#This Row],[Day]], ch_table[AAT]))</f>
        <v/>
      </c>
      <c r="M465" s="39">
        <f>SUM(INDEX(ch_table[AAT],1):ch_table[[#This Row],[AAT]])</f>
        <v>0.89722222222222259</v>
      </c>
    </row>
    <row r="466" spans="1:13" ht="29" x14ac:dyDescent="0.35">
      <c r="A466" s="2">
        <v>45</v>
      </c>
      <c r="B466" s="3">
        <v>45610</v>
      </c>
      <c r="C466" s="4">
        <v>0.5395833333333333</v>
      </c>
      <c r="D466" s="8" t="s">
        <v>39</v>
      </c>
      <c r="E466" s="9" t="s">
        <v>306</v>
      </c>
      <c r="G466" s="4" cm="1">
        <f t="array" ref="G466">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466" s="4" t="str">
        <f>IF(ch_table[[#This Row],[Subject 1]]&lt;&gt;"House rose", "",SUMIF(ch_table[Day], ch_table[[#This Row],[Day]], ch_table[Duration]))</f>
        <v/>
      </c>
      <c r="I466" s="40">
        <f>SUM(INDEX(ch_table[Duration],1):ch_table[[#This Row],[Duration]])</f>
        <v>13.622916666666683</v>
      </c>
      <c r="J466" s="4" cm="1">
        <f t="array" ref="J4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66" s="4" t="str" cm="1">
        <f t="array" ref="K4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66" s="4" t="str">
        <f>IF(ch_table[[#This Row],[Subject 1]]&lt;&gt;"House rose", "",SUMIF(ch_table[Day], ch_table[[#This Row],[Day]], ch_table[AAT]))</f>
        <v/>
      </c>
      <c r="M466" s="39">
        <f>SUM(INDEX(ch_table[AAT],1):ch_table[[#This Row],[AAT]])</f>
        <v>0.89722222222222259</v>
      </c>
    </row>
    <row r="467" spans="1:13" x14ac:dyDescent="0.35">
      <c r="A467" s="2">
        <v>45</v>
      </c>
      <c r="B467" s="3">
        <v>45610</v>
      </c>
      <c r="C467" s="4">
        <v>0.54097222222222219</v>
      </c>
      <c r="D467" s="8" t="s">
        <v>86</v>
      </c>
      <c r="E467" t="s">
        <v>307</v>
      </c>
      <c r="G467" s="4" cm="1">
        <f t="array" ref="G467">IF(MIN(ROW(ch_table[[Day]:[AAT session total (cum.)]]))+ROWS(ch_table[[Day]:[AAT session total (cum.)]])-1=ROW(),"",IF(ch_table[[#This Row],[Subject 1]]="House rose","", IF(INDEX(ch_table[[#All],[Time]],ROW()+1)="","",(IF(INDEX(ch_table[[#All],[Time]],ROW()+1)&lt;ch_table[[#This Row],[Time]],INDEX(ch_table[[#All],[Time]],ROW()+1)+1,INDEX(ch_table[[#All],[Time]],ROW()+1))-ch_table[[#This Row],[Time]]))))</f>
        <v>3.7499999999999978E-2</v>
      </c>
      <c r="H467" s="4" t="str">
        <f>IF(ch_table[[#This Row],[Subject 1]]&lt;&gt;"House rose", "",SUMIF(ch_table[Day], ch_table[[#This Row],[Day]], ch_table[Duration]))</f>
        <v/>
      </c>
      <c r="I467" s="40">
        <f>SUM(INDEX(ch_table[Duration],1):ch_table[[#This Row],[Duration]])</f>
        <v>13.660416666666682</v>
      </c>
      <c r="J467" s="4" cm="1">
        <f t="array" ref="J4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67" s="4" t="str" cm="1">
        <f t="array" ref="K4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67" s="4" t="str">
        <f>IF(ch_table[[#This Row],[Subject 1]]&lt;&gt;"House rose", "",SUMIF(ch_table[Day], ch_table[[#This Row],[Day]], ch_table[AAT]))</f>
        <v/>
      </c>
      <c r="M467" s="39">
        <f>SUM(INDEX(ch_table[AAT],1):ch_table[[#This Row],[AAT]])</f>
        <v>0.89722222222222259</v>
      </c>
    </row>
    <row r="468" spans="1:13" x14ac:dyDescent="0.35">
      <c r="A468" s="2">
        <v>45</v>
      </c>
      <c r="B468" s="3">
        <v>45610</v>
      </c>
      <c r="C468" s="4">
        <v>0.57847222222222217</v>
      </c>
      <c r="D468" s="8" t="s">
        <v>30</v>
      </c>
      <c r="E468" s="9" t="s">
        <v>308</v>
      </c>
      <c r="G468" s="4" cm="1">
        <f t="array" ref="G468">IF(MIN(ROW(ch_table[[Day]:[AAT session total (cum.)]]))+ROWS(ch_table[[Day]:[AAT session total (cum.)]])-1=ROW(),"",IF(ch_table[[#This Row],[Subject 1]]="House rose","", IF(INDEX(ch_table[[#All],[Time]],ROW()+1)="","",(IF(INDEX(ch_table[[#All],[Time]],ROW()+1)&lt;ch_table[[#This Row],[Time]],INDEX(ch_table[[#All],[Time]],ROW()+1)+1,INDEX(ch_table[[#All],[Time]],ROW()+1))-ch_table[[#This Row],[Time]]))))</f>
        <v>2.3611111111111138E-2</v>
      </c>
      <c r="H468" s="4" t="str">
        <f>IF(ch_table[[#This Row],[Subject 1]]&lt;&gt;"House rose", "",SUMIF(ch_table[Day], ch_table[[#This Row],[Day]], ch_table[Duration]))</f>
        <v/>
      </c>
      <c r="I468" s="40">
        <f>SUM(INDEX(ch_table[Duration],1):ch_table[[#This Row],[Duration]])</f>
        <v>13.684027777777793</v>
      </c>
      <c r="J468" s="4" cm="1">
        <f t="array" ref="J4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68" s="4" t="str" cm="1">
        <f t="array" ref="K4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68" s="4" t="str">
        <f>IF(ch_table[[#This Row],[Subject 1]]&lt;&gt;"House rose", "",SUMIF(ch_table[Day], ch_table[[#This Row],[Day]], ch_table[AAT]))</f>
        <v/>
      </c>
      <c r="M468" s="39">
        <f>SUM(INDEX(ch_table[AAT],1):ch_table[[#This Row],[AAT]])</f>
        <v>0.89722222222222259</v>
      </c>
    </row>
    <row r="469" spans="1:13" x14ac:dyDescent="0.35">
      <c r="A469" s="48">
        <v>45</v>
      </c>
      <c r="B469" s="49">
        <v>45610</v>
      </c>
      <c r="C469" s="45">
        <v>0.6020833333333333</v>
      </c>
      <c r="D469" s="44" t="s">
        <v>17</v>
      </c>
      <c r="E469" s="50"/>
      <c r="F469" s="50"/>
      <c r="G469" s="45" t="str" cm="1">
        <f t="array" ref="G469">IF(MIN(ROW(ch_table[[Day]:[AAT session total (cum.)]]))+ROWS(ch_table[[Day]:[AAT session total (cum.)]])-1=ROW(),"",IF(ch_table[[#This Row],[Subject 1]]="House rose","", IF(INDEX(ch_table[[#All],[Time]],ROW()+1)="","",(IF(INDEX(ch_table[[#All],[Time]],ROW()+1)&lt;ch_table[[#This Row],[Time]],INDEX(ch_table[[#All],[Time]],ROW()+1)+1,INDEX(ch_table[[#All],[Time]],ROW()+1))-ch_table[[#This Row],[Time]]))))</f>
        <v/>
      </c>
      <c r="H469" s="45">
        <f>IF(ch_table[[#This Row],[Subject 1]]&lt;&gt;"House rose", "",SUMIF(ch_table[Day], ch_table[[#This Row],[Day]], ch_table[Duration]))</f>
        <v>0.20624999999999999</v>
      </c>
      <c r="I469" s="46">
        <f>SUM(INDEX(ch_table[Duration],1):ch_table[[#This Row],[Duration]])</f>
        <v>13.684027777777793</v>
      </c>
      <c r="J469" s="45" cm="1">
        <f t="array" ref="J4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69" s="45" t="str" cm="1">
        <f t="array" ref="K4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69" s="45">
        <f>IF(ch_table[[#This Row],[Subject 1]]&lt;&gt;"House rose", "",SUMIF(ch_table[Day], ch_table[[#This Row],[Day]], ch_table[AAT]))</f>
        <v>0</v>
      </c>
      <c r="M469" s="47">
        <f>SUM(INDEX(ch_table[AAT],1):ch_table[[#This Row],[AAT]])</f>
        <v>0.89722222222222259</v>
      </c>
    </row>
    <row r="470" spans="1:13" x14ac:dyDescent="0.35">
      <c r="A470" s="2">
        <v>46</v>
      </c>
      <c r="B470" s="3">
        <v>45614</v>
      </c>
      <c r="C470" s="4">
        <v>0.60416666666666663</v>
      </c>
      <c r="D470" s="8" t="s">
        <v>18</v>
      </c>
      <c r="G470" s="4" cm="1">
        <f t="array" ref="G47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470" s="4" t="str">
        <f>IF(ch_table[[#This Row],[Subject 1]]&lt;&gt;"House rose", "",SUMIF(ch_table[Day], ch_table[[#This Row],[Day]], ch_table[Duration]))</f>
        <v/>
      </c>
      <c r="I470" s="40">
        <f>SUM(INDEX(ch_table[Duration],1):ch_table[[#This Row],[Duration]])</f>
        <v>13.686805555555571</v>
      </c>
      <c r="J470" s="4" cm="1">
        <f t="array" ref="J4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70" s="4" t="str" cm="1">
        <f t="array" ref="K4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70" s="4" t="str">
        <f>IF(ch_table[[#This Row],[Subject 1]]&lt;&gt;"House rose", "",SUMIF(ch_table[Day], ch_table[[#This Row],[Day]], ch_table[AAT]))</f>
        <v/>
      </c>
      <c r="M470" s="39">
        <f>SUM(INDEX(ch_table[AAT],1):ch_table[[#This Row],[AAT]])</f>
        <v>0.89722222222222259</v>
      </c>
    </row>
    <row r="471" spans="1:13" x14ac:dyDescent="0.35">
      <c r="A471" s="2">
        <v>46</v>
      </c>
      <c r="B471" s="3">
        <v>45614</v>
      </c>
      <c r="C471" s="4">
        <v>0.6069444444444444</v>
      </c>
      <c r="D471" s="8" t="s">
        <v>58</v>
      </c>
      <c r="E471" s="9" t="s">
        <v>185</v>
      </c>
      <c r="G471" s="4" cm="1">
        <f t="array" ref="G471">IF(MIN(ROW(ch_table[[Day]:[AAT session total (cum.)]]))+ROWS(ch_table[[Day]:[AAT session total (cum.)]])-1=ROW(),"",IF(ch_table[[#This Row],[Subject 1]]="House rose","", IF(INDEX(ch_table[[#All],[Time]],ROW()+1)="","",(IF(INDEX(ch_table[[#All],[Time]],ROW()+1)&lt;ch_table[[#This Row],[Time]],INDEX(ch_table[[#All],[Time]],ROW()+1)+1,INDEX(ch_table[[#All],[Time]],ROW()+1))-ch_table[[#This Row],[Time]]))))</f>
        <v>3.0555555555555669E-2</v>
      </c>
      <c r="H471" s="4" t="str">
        <f>IF(ch_table[[#This Row],[Subject 1]]&lt;&gt;"House rose", "",SUMIF(ch_table[Day], ch_table[[#This Row],[Day]], ch_table[Duration]))</f>
        <v/>
      </c>
      <c r="I471" s="40">
        <f>SUM(INDEX(ch_table[Duration],1):ch_table[[#This Row],[Duration]])</f>
        <v>13.717361111111126</v>
      </c>
      <c r="J471" s="4" cm="1">
        <f t="array" ref="J4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71" s="4" t="str" cm="1">
        <f t="array" ref="K4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71" s="4" t="str">
        <f>IF(ch_table[[#This Row],[Subject 1]]&lt;&gt;"House rose", "",SUMIF(ch_table[Day], ch_table[[#This Row],[Day]], ch_table[AAT]))</f>
        <v/>
      </c>
      <c r="M471" s="39">
        <f>SUM(INDEX(ch_table[AAT],1):ch_table[[#This Row],[AAT]])</f>
        <v>0.89722222222222259</v>
      </c>
    </row>
    <row r="472" spans="1:13" x14ac:dyDescent="0.35">
      <c r="A472" s="2">
        <v>46</v>
      </c>
      <c r="B472" s="3">
        <v>45614</v>
      </c>
      <c r="C472" s="4">
        <v>0.63750000000000007</v>
      </c>
      <c r="D472" s="8" t="s">
        <v>60</v>
      </c>
      <c r="E472" s="9" t="s">
        <v>185</v>
      </c>
      <c r="G472" s="4" cm="1">
        <f t="array" ref="G472">IF(MIN(ROW(ch_table[[Day]:[AAT session total (cum.)]]))+ROWS(ch_table[[Day]:[AAT session total (cum.)]])-1=ROW(),"",IF(ch_table[[#This Row],[Subject 1]]="House rose","", IF(INDEX(ch_table[[#All],[Time]],ROW()+1)="","",(IF(INDEX(ch_table[[#All],[Time]],ROW()+1)&lt;ch_table[[#This Row],[Time]],INDEX(ch_table[[#All],[Time]],ROW()+1)+1,INDEX(ch_table[[#All],[Time]],ROW()+1))-ch_table[[#This Row],[Time]]))))</f>
        <v>1.5277777777777724E-2</v>
      </c>
      <c r="H472" s="4" t="str">
        <f>IF(ch_table[[#This Row],[Subject 1]]&lt;&gt;"House rose", "",SUMIF(ch_table[Day], ch_table[[#This Row],[Day]], ch_table[Duration]))</f>
        <v/>
      </c>
      <c r="I472" s="40">
        <f>SUM(INDEX(ch_table[Duration],1):ch_table[[#This Row],[Duration]])</f>
        <v>13.732638888888903</v>
      </c>
      <c r="J472" s="4" cm="1">
        <f t="array" ref="J4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72" s="4" t="str" cm="1">
        <f t="array" ref="K4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72" s="4" t="str">
        <f>IF(ch_table[[#This Row],[Subject 1]]&lt;&gt;"House rose", "",SUMIF(ch_table[Day], ch_table[[#This Row],[Day]], ch_table[AAT]))</f>
        <v/>
      </c>
      <c r="M472" s="39">
        <f>SUM(INDEX(ch_table[AAT],1):ch_table[[#This Row],[AAT]])</f>
        <v>0.89722222222222259</v>
      </c>
    </row>
    <row r="473" spans="1:13" ht="29" x14ac:dyDescent="0.35">
      <c r="A473" s="2">
        <v>46</v>
      </c>
      <c r="B473" s="3">
        <v>45614</v>
      </c>
      <c r="C473" s="4">
        <v>0.65277777777777779</v>
      </c>
      <c r="D473" s="8" t="s">
        <v>36</v>
      </c>
      <c r="E473" s="9" t="s">
        <v>309</v>
      </c>
      <c r="G473" s="4" cm="1">
        <f t="array" ref="G473">IF(MIN(ROW(ch_table[[Day]:[AAT session total (cum.)]]))+ROWS(ch_table[[Day]:[AAT session total (cum.)]])-1=ROW(),"",IF(ch_table[[#This Row],[Subject 1]]="House rose","", IF(INDEX(ch_table[[#All],[Time]],ROW()+1)="","",(IF(INDEX(ch_table[[#All],[Time]],ROW()+1)&lt;ch_table[[#This Row],[Time]],INDEX(ch_table[[#All],[Time]],ROW()+1)+1,INDEX(ch_table[[#All],[Time]],ROW()+1))-ch_table[[#This Row],[Time]]))))</f>
        <v>4.2361111111111072E-2</v>
      </c>
      <c r="H473" s="4" t="str">
        <f>IF(ch_table[[#This Row],[Subject 1]]&lt;&gt;"House rose", "",SUMIF(ch_table[Day], ch_table[[#This Row],[Day]], ch_table[Duration]))</f>
        <v/>
      </c>
      <c r="I473" s="40">
        <f>SUM(INDEX(ch_table[Duration],1):ch_table[[#This Row],[Duration]])</f>
        <v>13.775000000000015</v>
      </c>
      <c r="J473" s="4" cm="1">
        <f t="array" ref="J4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73" s="4" t="str" cm="1">
        <f t="array" ref="K4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73" s="4" t="str">
        <f>IF(ch_table[[#This Row],[Subject 1]]&lt;&gt;"House rose", "",SUMIF(ch_table[Day], ch_table[[#This Row],[Day]], ch_table[AAT]))</f>
        <v/>
      </c>
      <c r="M473" s="39">
        <f>SUM(INDEX(ch_table[AAT],1):ch_table[[#This Row],[AAT]])</f>
        <v>0.89722222222222259</v>
      </c>
    </row>
    <row r="474" spans="1:13" x14ac:dyDescent="0.35">
      <c r="A474" s="2">
        <v>46</v>
      </c>
      <c r="B474" s="3">
        <v>45614</v>
      </c>
      <c r="C474" s="4">
        <v>0.69513888888888886</v>
      </c>
      <c r="D474" s="8" t="s">
        <v>36</v>
      </c>
      <c r="E474" s="9" t="s">
        <v>310</v>
      </c>
      <c r="G474" s="4" cm="1">
        <f t="array" ref="G474">IF(MIN(ROW(ch_table[[Day]:[AAT session total (cum.)]]))+ROWS(ch_table[[Day]:[AAT session total (cum.)]])-1=ROW(),"",IF(ch_table[[#This Row],[Subject 1]]="House rose","", IF(INDEX(ch_table[[#All],[Time]],ROW()+1)="","",(IF(INDEX(ch_table[[#All],[Time]],ROW()+1)&lt;ch_table[[#This Row],[Time]],INDEX(ch_table[[#All],[Time]],ROW()+1)+1,INDEX(ch_table[[#All],[Time]],ROW()+1))-ch_table[[#This Row],[Time]]))))</f>
        <v>3.5416666666666763E-2</v>
      </c>
      <c r="H474" s="4" t="str">
        <f>IF(ch_table[[#This Row],[Subject 1]]&lt;&gt;"House rose", "",SUMIF(ch_table[Day], ch_table[[#This Row],[Day]], ch_table[Duration]))</f>
        <v/>
      </c>
      <c r="I474" s="40">
        <f>SUM(INDEX(ch_table[Duration],1):ch_table[[#This Row],[Duration]])</f>
        <v>13.810416666666681</v>
      </c>
      <c r="J474" s="4" cm="1">
        <f t="array" ref="J4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74" s="4" t="str" cm="1">
        <f t="array" ref="K4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74" s="4" t="str">
        <f>IF(ch_table[[#This Row],[Subject 1]]&lt;&gt;"House rose", "",SUMIF(ch_table[Day], ch_table[[#This Row],[Day]], ch_table[AAT]))</f>
        <v/>
      </c>
      <c r="M474" s="39">
        <f>SUM(INDEX(ch_table[AAT],1):ch_table[[#This Row],[AAT]])</f>
        <v>0.89722222222222259</v>
      </c>
    </row>
    <row r="475" spans="1:13" x14ac:dyDescent="0.35">
      <c r="A475" s="2">
        <v>46</v>
      </c>
      <c r="B475" s="3">
        <v>45614</v>
      </c>
      <c r="C475" s="4">
        <v>0.73055555555555562</v>
      </c>
      <c r="D475" s="8" t="s">
        <v>254</v>
      </c>
      <c r="E475" s="9" t="s">
        <v>311</v>
      </c>
      <c r="F475" s="9" t="s">
        <v>22</v>
      </c>
      <c r="G475" s="4" cm="1">
        <f t="array" ref="G475">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475" s="4" t="str">
        <f>IF(ch_table[[#This Row],[Subject 1]]&lt;&gt;"House rose", "",SUMIF(ch_table[Day], ch_table[[#This Row],[Day]], ch_table[Duration]))</f>
        <v/>
      </c>
      <c r="I475" s="40">
        <f>SUM(INDEX(ch_table[Duration],1):ch_table[[#This Row],[Duration]])</f>
        <v>13.811111111111126</v>
      </c>
      <c r="J475" s="4" cm="1">
        <f t="array" ref="J4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75" s="4" t="str" cm="1">
        <f t="array" ref="K4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75" s="4" t="str">
        <f>IF(ch_table[[#This Row],[Subject 1]]&lt;&gt;"House rose", "",SUMIF(ch_table[Day], ch_table[[#This Row],[Day]], ch_table[AAT]))</f>
        <v/>
      </c>
      <c r="M475" s="39">
        <f>SUM(INDEX(ch_table[AAT],1):ch_table[[#This Row],[AAT]])</f>
        <v>0.89722222222222259</v>
      </c>
    </row>
    <row r="476" spans="1:13" x14ac:dyDescent="0.35">
      <c r="A476" s="2">
        <v>46</v>
      </c>
      <c r="B476" s="3">
        <v>45614</v>
      </c>
      <c r="C476" s="4">
        <v>0.73125000000000007</v>
      </c>
      <c r="D476" s="8" t="s">
        <v>36</v>
      </c>
      <c r="E476" s="9" t="s">
        <v>312</v>
      </c>
      <c r="G476" s="4" cm="1">
        <f t="array" ref="G476">IF(MIN(ROW(ch_table[[Day]:[AAT session total (cum.)]]))+ROWS(ch_table[[Day]:[AAT session total (cum.)]])-1=ROW(),"",IF(ch_table[[#This Row],[Subject 1]]="House rose","", IF(INDEX(ch_table[[#All],[Time]],ROW()+1)="","",(IF(INDEX(ch_table[[#All],[Time]],ROW()+1)&lt;ch_table[[#This Row],[Time]],INDEX(ch_table[[#All],[Time]],ROW()+1)+1,INDEX(ch_table[[#All],[Time]],ROW()+1))-ch_table[[#This Row],[Time]]))))</f>
        <v>3.4027777777777768E-2</v>
      </c>
      <c r="H476" s="4" t="str">
        <f>IF(ch_table[[#This Row],[Subject 1]]&lt;&gt;"House rose", "",SUMIF(ch_table[Day], ch_table[[#This Row],[Day]], ch_table[Duration]))</f>
        <v/>
      </c>
      <c r="I476" s="40">
        <f>SUM(INDEX(ch_table[Duration],1):ch_table[[#This Row],[Duration]])</f>
        <v>13.845138888888904</v>
      </c>
      <c r="J476" s="4" cm="1">
        <f t="array" ref="J4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76" s="4" t="str" cm="1">
        <f t="array" ref="K4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76" s="4" t="str">
        <f>IF(ch_table[[#This Row],[Subject 1]]&lt;&gt;"House rose", "",SUMIF(ch_table[Day], ch_table[[#This Row],[Day]], ch_table[AAT]))</f>
        <v/>
      </c>
      <c r="M476" s="39">
        <f>SUM(INDEX(ch_table[AAT],1):ch_table[[#This Row],[AAT]])</f>
        <v>0.89722222222222259</v>
      </c>
    </row>
    <row r="477" spans="1:13" x14ac:dyDescent="0.35">
      <c r="A477" s="2">
        <v>46</v>
      </c>
      <c r="B477" s="3">
        <v>45614</v>
      </c>
      <c r="C477" s="4">
        <v>0.76527777777777783</v>
      </c>
      <c r="D477" s="8" t="s">
        <v>86</v>
      </c>
      <c r="E477" s="9" t="s">
        <v>313</v>
      </c>
      <c r="F477" s="9" t="s">
        <v>220</v>
      </c>
      <c r="G477" s="4" cm="1">
        <f t="array" ref="G477">IF(MIN(ROW(ch_table[[Day]:[AAT session total (cum.)]]))+ROWS(ch_table[[Day]:[AAT session total (cum.)]])-1=ROW(),"",IF(ch_table[[#This Row],[Subject 1]]="House rose","", IF(INDEX(ch_table[[#All],[Time]],ROW()+1)="","",(IF(INDEX(ch_table[[#All],[Time]],ROW()+1)&lt;ch_table[[#This Row],[Time]],INDEX(ch_table[[#All],[Time]],ROW()+1)+1,INDEX(ch_table[[#All],[Time]],ROW()+1))-ch_table[[#This Row],[Time]]))))</f>
        <v>0.12291666666666656</v>
      </c>
      <c r="H477" s="4" t="str">
        <f>IF(ch_table[[#This Row],[Subject 1]]&lt;&gt;"House rose", "",SUMIF(ch_table[Day], ch_table[[#This Row],[Day]], ch_table[Duration]))</f>
        <v/>
      </c>
      <c r="I477" s="40">
        <f>SUM(INDEX(ch_table[Duration],1):ch_table[[#This Row],[Duration]])</f>
        <v>13.968055555555571</v>
      </c>
      <c r="J477" s="4" cm="1">
        <f t="array" ref="J4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77" s="4" t="str" cm="1">
        <f t="array" ref="K4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77" s="4" t="str">
        <f>IF(ch_table[[#This Row],[Subject 1]]&lt;&gt;"House rose", "",SUMIF(ch_table[Day], ch_table[[#This Row],[Day]], ch_table[AAT]))</f>
        <v/>
      </c>
      <c r="M477" s="39">
        <f>SUM(INDEX(ch_table[AAT],1):ch_table[[#This Row],[AAT]])</f>
        <v>0.89722222222222259</v>
      </c>
    </row>
    <row r="478" spans="1:13" ht="29" x14ac:dyDescent="0.35">
      <c r="A478" s="2">
        <v>46</v>
      </c>
      <c r="B478" s="3">
        <v>45614</v>
      </c>
      <c r="C478" s="4">
        <v>0.8881944444444444</v>
      </c>
      <c r="D478" s="8" t="s">
        <v>30</v>
      </c>
      <c r="E478" s="9" t="s">
        <v>314</v>
      </c>
      <c r="G478" s="4" cm="1">
        <f t="array" ref="G478">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478" s="4" t="str">
        <f>IF(ch_table[[#This Row],[Subject 1]]&lt;&gt;"House rose", "",SUMIF(ch_table[Day], ch_table[[#This Row],[Day]], ch_table[Duration]))</f>
        <v/>
      </c>
      <c r="I478" s="40">
        <f>SUM(INDEX(ch_table[Duration],1):ch_table[[#This Row],[Duration]])</f>
        <v>13.988888888888905</v>
      </c>
      <c r="J478" s="4" cm="1">
        <f t="array" ref="J4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78" s="4" t="str" cm="1">
        <f t="array" ref="K4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78" s="4" t="str">
        <f>IF(ch_table[[#This Row],[Subject 1]]&lt;&gt;"House rose", "",SUMIF(ch_table[Day], ch_table[[#This Row],[Day]], ch_table[AAT]))</f>
        <v/>
      </c>
      <c r="M478" s="39">
        <f>SUM(INDEX(ch_table[AAT],1):ch_table[[#This Row],[AAT]])</f>
        <v>0.89722222222222259</v>
      </c>
    </row>
    <row r="479" spans="1:13" x14ac:dyDescent="0.35">
      <c r="A479" s="48">
        <v>46</v>
      </c>
      <c r="B479" s="49">
        <v>45614</v>
      </c>
      <c r="C479" s="45">
        <v>0.90902777777777777</v>
      </c>
      <c r="D479" s="44" t="s">
        <v>17</v>
      </c>
      <c r="E479" s="50"/>
      <c r="F479" s="50"/>
      <c r="G479" s="45" t="str" cm="1">
        <f t="array" ref="G479">IF(MIN(ROW(ch_table[[Day]:[AAT session total (cum.)]]))+ROWS(ch_table[[Day]:[AAT session total (cum.)]])-1=ROW(),"",IF(ch_table[[#This Row],[Subject 1]]="House rose","", IF(INDEX(ch_table[[#All],[Time]],ROW()+1)="","",(IF(INDEX(ch_table[[#All],[Time]],ROW()+1)&lt;ch_table[[#This Row],[Time]],INDEX(ch_table[[#All],[Time]],ROW()+1)+1,INDEX(ch_table[[#All],[Time]],ROW()+1))-ch_table[[#This Row],[Time]]))))</f>
        <v/>
      </c>
      <c r="H479" s="45">
        <f>IF(ch_table[[#This Row],[Subject 1]]&lt;&gt;"House rose", "",SUMIF(ch_table[Day], ch_table[[#This Row],[Day]], ch_table[Duration]))</f>
        <v>0.30486111111111114</v>
      </c>
      <c r="I479" s="46">
        <f>SUM(INDEX(ch_table[Duration],1):ch_table[[#This Row],[Duration]])</f>
        <v>13.988888888888905</v>
      </c>
      <c r="J479" s="45" cm="1">
        <f t="array" ref="J4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79" s="45" t="str" cm="1">
        <f t="array" ref="K4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79" s="45">
        <f>IF(ch_table[[#This Row],[Subject 1]]&lt;&gt;"House rose", "",SUMIF(ch_table[Day], ch_table[[#This Row],[Day]], ch_table[AAT]))</f>
        <v>0</v>
      </c>
      <c r="M479" s="47">
        <f>SUM(INDEX(ch_table[AAT],1):ch_table[[#This Row],[AAT]])</f>
        <v>0.89722222222222259</v>
      </c>
    </row>
    <row r="480" spans="1:13" x14ac:dyDescent="0.35">
      <c r="A480" s="2">
        <v>47</v>
      </c>
      <c r="B480" s="3">
        <v>45615</v>
      </c>
      <c r="C480" s="4">
        <v>0.47916666666666669</v>
      </c>
      <c r="D480" s="8" t="s">
        <v>18</v>
      </c>
      <c r="G480" s="4" cm="1">
        <f t="array" ref="G48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480" s="4" t="str">
        <f>IF(ch_table[[#This Row],[Subject 1]]&lt;&gt;"House rose", "",SUMIF(ch_table[Day], ch_table[[#This Row],[Day]], ch_table[Duration]))</f>
        <v/>
      </c>
      <c r="I480" s="40">
        <f>SUM(INDEX(ch_table[Duration],1):ch_table[[#This Row],[Duration]])</f>
        <v>13.991666666666683</v>
      </c>
      <c r="J480" s="4" cm="1">
        <f t="array" ref="J4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80" s="4" t="str" cm="1">
        <f t="array" ref="K4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80" s="4" t="str">
        <f>IF(ch_table[[#This Row],[Subject 1]]&lt;&gt;"House rose", "",SUMIF(ch_table[Day], ch_table[[#This Row],[Day]], ch_table[AAT]))</f>
        <v/>
      </c>
      <c r="M480" s="39">
        <f>SUM(INDEX(ch_table[AAT],1):ch_table[[#This Row],[AAT]])</f>
        <v>0.89722222222222259</v>
      </c>
    </row>
    <row r="481" spans="1:13" x14ac:dyDescent="0.35">
      <c r="A481" s="2">
        <v>47</v>
      </c>
      <c r="B481" s="3">
        <v>45615</v>
      </c>
      <c r="C481" s="4">
        <v>0.48194444444444445</v>
      </c>
      <c r="D481" s="8" t="s">
        <v>20</v>
      </c>
      <c r="E481" s="9" t="s">
        <v>315</v>
      </c>
      <c r="F481" s="9" t="s">
        <v>22</v>
      </c>
      <c r="G481" s="4" cm="1">
        <f t="array" ref="G481">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481" s="4" t="str">
        <f>IF(ch_table[[#This Row],[Subject 1]]&lt;&gt;"House rose", "",SUMIF(ch_table[Day], ch_table[[#This Row],[Day]], ch_table[Duration]))</f>
        <v/>
      </c>
      <c r="I481" s="40">
        <f>SUM(INDEX(ch_table[Duration],1):ch_table[[#This Row],[Duration]])</f>
        <v>13.992361111111128</v>
      </c>
      <c r="J481" s="4" cm="1">
        <f t="array" ref="J4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81" s="4" t="str" cm="1">
        <f t="array" ref="K4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81" s="4" t="str">
        <f>IF(ch_table[[#This Row],[Subject 1]]&lt;&gt;"House rose", "",SUMIF(ch_table[Day], ch_table[[#This Row],[Day]], ch_table[AAT]))</f>
        <v/>
      </c>
      <c r="M481" s="39">
        <f>SUM(INDEX(ch_table[AAT],1):ch_table[[#This Row],[AAT]])</f>
        <v>0.89722222222222259</v>
      </c>
    </row>
    <row r="482" spans="1:13" x14ac:dyDescent="0.35">
      <c r="A482" s="2">
        <v>47</v>
      </c>
      <c r="B482" s="3">
        <v>45615</v>
      </c>
      <c r="C482" s="4">
        <v>0.4826388888888889</v>
      </c>
      <c r="D482" s="8" t="s">
        <v>58</v>
      </c>
      <c r="E482" s="9" t="s">
        <v>59</v>
      </c>
      <c r="G482" s="4" cm="1">
        <f t="array" ref="G482">IF(MIN(ROW(ch_table[[Day]:[AAT session total (cum.)]]))+ROWS(ch_table[[Day]:[AAT session total (cum.)]])-1=ROW(),"",IF(ch_table[[#This Row],[Subject 1]]="House rose","", IF(INDEX(ch_table[[#All],[Time]],ROW()+1)="","",(IF(INDEX(ch_table[[#All],[Time]],ROW()+1)&lt;ch_table[[#This Row],[Time]],INDEX(ch_table[[#All],[Time]],ROW()+1)+1,INDEX(ch_table[[#All],[Time]],ROW()+1))-ch_table[[#This Row],[Time]]))))</f>
        <v>2.8472222222222288E-2</v>
      </c>
      <c r="H482" s="4" t="str">
        <f>IF(ch_table[[#This Row],[Subject 1]]&lt;&gt;"House rose", "",SUMIF(ch_table[Day], ch_table[[#This Row],[Day]], ch_table[Duration]))</f>
        <v/>
      </c>
      <c r="I482" s="40">
        <f>SUM(INDEX(ch_table[Duration],1):ch_table[[#This Row],[Duration]])</f>
        <v>14.02083333333335</v>
      </c>
      <c r="J482" s="4" cm="1">
        <f t="array" ref="J4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82" s="4" t="str" cm="1">
        <f t="array" ref="K4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82" s="4" t="str">
        <f>IF(ch_table[[#This Row],[Subject 1]]&lt;&gt;"House rose", "",SUMIF(ch_table[Day], ch_table[[#This Row],[Day]], ch_table[AAT]))</f>
        <v/>
      </c>
      <c r="M482" s="39">
        <f>SUM(INDEX(ch_table[AAT],1):ch_table[[#This Row],[AAT]])</f>
        <v>0.89722222222222259</v>
      </c>
    </row>
    <row r="483" spans="1:13" x14ac:dyDescent="0.35">
      <c r="A483" s="2">
        <v>47</v>
      </c>
      <c r="B483" s="3">
        <v>45615</v>
      </c>
      <c r="C483" s="4">
        <v>0.51111111111111118</v>
      </c>
      <c r="D483" s="8" t="s">
        <v>60</v>
      </c>
      <c r="E483" s="9" t="s">
        <v>59</v>
      </c>
      <c r="G483" s="4" cm="1">
        <f t="array" ref="G483">IF(MIN(ROW(ch_table[[Day]:[AAT session total (cum.)]]))+ROWS(ch_table[[Day]:[AAT session total (cum.)]])-1=ROW(),"",IF(ch_table[[#This Row],[Subject 1]]="House rose","", IF(INDEX(ch_table[[#All],[Time]],ROW()+1)="","",(IF(INDEX(ch_table[[#All],[Time]],ROW()+1)&lt;ch_table[[#This Row],[Time]],INDEX(ch_table[[#All],[Time]],ROW()+1)+1,INDEX(ch_table[[#All],[Time]],ROW()+1))-ch_table[[#This Row],[Time]]))))</f>
        <v>1.4583333333333282E-2</v>
      </c>
      <c r="H483" s="4" t="str">
        <f>IF(ch_table[[#This Row],[Subject 1]]&lt;&gt;"House rose", "",SUMIF(ch_table[Day], ch_table[[#This Row],[Day]], ch_table[Duration]))</f>
        <v/>
      </c>
      <c r="I483" s="40">
        <f>SUM(INDEX(ch_table[Duration],1):ch_table[[#This Row],[Duration]])</f>
        <v>14.035416666666682</v>
      </c>
      <c r="J483" s="4" cm="1">
        <f t="array" ref="J4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83" s="4" t="str" cm="1">
        <f t="array" ref="K4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83" s="4" t="str">
        <f>IF(ch_table[[#This Row],[Subject 1]]&lt;&gt;"House rose", "",SUMIF(ch_table[Day], ch_table[[#This Row],[Day]], ch_table[AAT]))</f>
        <v/>
      </c>
      <c r="M483" s="39">
        <f>SUM(INDEX(ch_table[AAT],1):ch_table[[#This Row],[AAT]])</f>
        <v>0.89722222222222259</v>
      </c>
    </row>
    <row r="484" spans="1:13" ht="29" x14ac:dyDescent="0.35">
      <c r="A484" s="2">
        <v>47</v>
      </c>
      <c r="B484" s="3">
        <v>45615</v>
      </c>
      <c r="C484" s="4">
        <v>0.52569444444444446</v>
      </c>
      <c r="D484" s="8" t="s">
        <v>67</v>
      </c>
      <c r="E484" s="9" t="s">
        <v>316</v>
      </c>
      <c r="G484" s="4" cm="1">
        <f t="array" ref="G48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484" s="4" t="str">
        <f>IF(ch_table[[#This Row],[Subject 1]]&lt;&gt;"House rose", "",SUMIF(ch_table[Day], ch_table[[#This Row],[Day]], ch_table[Duration]))</f>
        <v/>
      </c>
      <c r="I484" s="40">
        <f>SUM(INDEX(ch_table[Duration],1):ch_table[[#This Row],[Duration]])</f>
        <v>14.036111111111127</v>
      </c>
      <c r="J484" s="4" cm="1">
        <f t="array" ref="J4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84" s="4" t="str" cm="1">
        <f t="array" ref="K4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84" s="4" t="str">
        <f>IF(ch_table[[#This Row],[Subject 1]]&lt;&gt;"House rose", "",SUMIF(ch_table[Day], ch_table[[#This Row],[Day]], ch_table[AAT]))</f>
        <v/>
      </c>
      <c r="M484" s="39">
        <f>SUM(INDEX(ch_table[AAT],1):ch_table[[#This Row],[AAT]])</f>
        <v>0.89722222222222259</v>
      </c>
    </row>
    <row r="485" spans="1:13" ht="29" x14ac:dyDescent="0.35">
      <c r="A485" s="2">
        <v>47</v>
      </c>
      <c r="B485" s="3">
        <v>45615</v>
      </c>
      <c r="C485" s="4">
        <v>0.52638888888888891</v>
      </c>
      <c r="D485" s="8" t="s">
        <v>32</v>
      </c>
      <c r="E485" s="9" t="s">
        <v>317</v>
      </c>
      <c r="G485" s="4" cm="1">
        <f t="array" ref="G485">IF(MIN(ROW(ch_table[[Day]:[AAT session total (cum.)]]))+ROWS(ch_table[[Day]:[AAT session total (cum.)]])-1=ROW(),"",IF(ch_table[[#This Row],[Subject 1]]="House rose","", IF(INDEX(ch_table[[#All],[Time]],ROW()+1)="","",(IF(INDEX(ch_table[[#All],[Time]],ROW()+1)&lt;ch_table[[#This Row],[Time]],INDEX(ch_table[[#All],[Time]],ROW()+1)+1,INDEX(ch_table[[#All],[Time]],ROW()+1))-ch_table[[#This Row],[Time]]))))</f>
        <v>1.8055555555555491E-2</v>
      </c>
      <c r="H485" s="4" t="str">
        <f>IF(ch_table[[#This Row],[Subject 1]]&lt;&gt;"House rose", "",SUMIF(ch_table[Day], ch_table[[#This Row],[Day]], ch_table[Duration]))</f>
        <v/>
      </c>
      <c r="I485" s="40">
        <f>SUM(INDEX(ch_table[Duration],1):ch_table[[#This Row],[Duration]])</f>
        <v>14.054166666666683</v>
      </c>
      <c r="J485" s="4" cm="1">
        <f t="array" ref="J4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85" s="4" t="str" cm="1">
        <f t="array" ref="K4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85" s="4" t="str">
        <f>IF(ch_table[[#This Row],[Subject 1]]&lt;&gt;"House rose", "",SUMIF(ch_table[Day], ch_table[[#This Row],[Day]], ch_table[AAT]))</f>
        <v/>
      </c>
      <c r="M485" s="39">
        <f>SUM(INDEX(ch_table[AAT],1):ch_table[[#This Row],[AAT]])</f>
        <v>0.89722222222222259</v>
      </c>
    </row>
    <row r="486" spans="1:13" ht="29" x14ac:dyDescent="0.35">
      <c r="A486" s="2">
        <v>47</v>
      </c>
      <c r="B486" s="3">
        <v>45615</v>
      </c>
      <c r="C486" s="4">
        <v>0.5444444444444444</v>
      </c>
      <c r="D486" s="8" t="s">
        <v>36</v>
      </c>
      <c r="E486" s="9" t="s">
        <v>318</v>
      </c>
      <c r="G486" s="4" cm="1">
        <f t="array" ref="G486">IF(MIN(ROW(ch_table[[Day]:[AAT session total (cum.)]]))+ROWS(ch_table[[Day]:[AAT session total (cum.)]])-1=ROW(),"",IF(ch_table[[#This Row],[Subject 1]]="House rose","", IF(INDEX(ch_table[[#All],[Time]],ROW()+1)="","",(IF(INDEX(ch_table[[#All],[Time]],ROW()+1)&lt;ch_table[[#This Row],[Time]],INDEX(ch_table[[#All],[Time]],ROW()+1)+1,INDEX(ch_table[[#All],[Time]],ROW()+1))-ch_table[[#This Row],[Time]]))))</f>
        <v>3.7500000000000089E-2</v>
      </c>
      <c r="H486" s="4" t="str">
        <f>IF(ch_table[[#This Row],[Subject 1]]&lt;&gt;"House rose", "",SUMIF(ch_table[Day], ch_table[[#This Row],[Day]], ch_table[Duration]))</f>
        <v/>
      </c>
      <c r="I486" s="40">
        <f>SUM(INDEX(ch_table[Duration],1):ch_table[[#This Row],[Duration]])</f>
        <v>14.091666666666683</v>
      </c>
      <c r="J486" s="4" cm="1">
        <f t="array" ref="J4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86" s="4" t="str" cm="1">
        <f t="array" ref="K4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86" s="4" t="str">
        <f>IF(ch_table[[#This Row],[Subject 1]]&lt;&gt;"House rose", "",SUMIF(ch_table[Day], ch_table[[#This Row],[Day]], ch_table[AAT]))</f>
        <v/>
      </c>
      <c r="M486" s="39">
        <f>SUM(INDEX(ch_table[AAT],1):ch_table[[#This Row],[AAT]])</f>
        <v>0.89722222222222259</v>
      </c>
    </row>
    <row r="487" spans="1:13" x14ac:dyDescent="0.35">
      <c r="A487" s="2">
        <v>47</v>
      </c>
      <c r="B487" s="3">
        <v>45615</v>
      </c>
      <c r="C487" s="4">
        <v>0.58194444444444449</v>
      </c>
      <c r="D487" s="8" t="s">
        <v>247</v>
      </c>
      <c r="E487" s="9" t="s">
        <v>319</v>
      </c>
      <c r="G487" s="4" cm="1">
        <f t="array" ref="G487">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487" s="4" t="str">
        <f>IF(ch_table[[#This Row],[Subject 1]]&lt;&gt;"House rose", "",SUMIF(ch_table[Day], ch_table[[#This Row],[Day]], ch_table[Duration]))</f>
        <v/>
      </c>
      <c r="I487" s="40">
        <f>SUM(INDEX(ch_table[Duration],1):ch_table[[#This Row],[Duration]])</f>
        <v>14.099305555555572</v>
      </c>
      <c r="J487" s="4" cm="1">
        <f t="array" ref="J4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87" s="4" t="str" cm="1">
        <f t="array" ref="K4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87" s="4" t="str">
        <f>IF(ch_table[[#This Row],[Subject 1]]&lt;&gt;"House rose", "",SUMIF(ch_table[Day], ch_table[[#This Row],[Day]], ch_table[AAT]))</f>
        <v/>
      </c>
      <c r="M487" s="39">
        <f>SUM(INDEX(ch_table[AAT],1):ch_table[[#This Row],[AAT]])</f>
        <v>0.89722222222222259</v>
      </c>
    </row>
    <row r="488" spans="1:13" x14ac:dyDescent="0.35">
      <c r="A488" s="2">
        <v>47</v>
      </c>
      <c r="B488" s="3">
        <v>45615</v>
      </c>
      <c r="C488" s="4">
        <v>0.58958333333333335</v>
      </c>
      <c r="D488" s="8" t="s">
        <v>320</v>
      </c>
      <c r="E488" t="s">
        <v>113</v>
      </c>
      <c r="F488" s="9" t="s">
        <v>53</v>
      </c>
      <c r="G488" s="4" cm="1">
        <f t="array" ref="G488">IF(MIN(ROW(ch_table[[Day]:[AAT session total (cum.)]]))+ROWS(ch_table[[Day]:[AAT session total (cum.)]])-1=ROW(),"",IF(ch_table[[#This Row],[Subject 1]]="House rose","", IF(INDEX(ch_table[[#All],[Time]],ROW()+1)="","",(IF(INDEX(ch_table[[#All],[Time]],ROW()+1)&lt;ch_table[[#This Row],[Time]],INDEX(ch_table[[#All],[Time]],ROW()+1)+1,INDEX(ch_table[[#All],[Time]],ROW()+1))-ch_table[[#This Row],[Time]]))))</f>
        <v>4.9999999999999933E-2</v>
      </c>
      <c r="H488" s="4" t="str">
        <f>IF(ch_table[[#This Row],[Subject 1]]&lt;&gt;"House rose", "",SUMIF(ch_table[Day], ch_table[[#This Row],[Day]], ch_table[Duration]))</f>
        <v/>
      </c>
      <c r="I488" s="40">
        <f>SUM(INDEX(ch_table[Duration],1):ch_table[[#This Row],[Duration]])</f>
        <v>14.149305555555573</v>
      </c>
      <c r="J488" s="4" cm="1">
        <f t="array" ref="J4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88" s="4" t="str" cm="1">
        <f t="array" ref="K4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88" s="4" t="str">
        <f>IF(ch_table[[#This Row],[Subject 1]]&lt;&gt;"House rose", "",SUMIF(ch_table[Day], ch_table[[#This Row],[Day]], ch_table[AAT]))</f>
        <v/>
      </c>
      <c r="M488" s="39">
        <f>SUM(INDEX(ch_table[AAT],1):ch_table[[#This Row],[AAT]])</f>
        <v>0.89722222222222259</v>
      </c>
    </row>
    <row r="489" spans="1:13" x14ac:dyDescent="0.35">
      <c r="A489" s="2">
        <v>47</v>
      </c>
      <c r="B489" s="3">
        <v>45615</v>
      </c>
      <c r="C489" s="4">
        <v>0.63958333333333328</v>
      </c>
      <c r="D489" s="8" t="s">
        <v>71</v>
      </c>
      <c r="E489" s="9" t="s">
        <v>321</v>
      </c>
      <c r="G489" s="4" cm="1">
        <f t="array" ref="G489">IF(MIN(ROW(ch_table[[Day]:[AAT session total (cum.)]]))+ROWS(ch_table[[Day]:[AAT session total (cum.)]])-1=ROW(),"",IF(ch_table[[#This Row],[Subject 1]]="House rose","", IF(INDEX(ch_table[[#All],[Time]],ROW()+1)="","",(IF(INDEX(ch_table[[#All],[Time]],ROW()+1)&lt;ch_table[[#This Row],[Time]],INDEX(ch_table[[#All],[Time]],ROW()+1)+1,INDEX(ch_table[[#All],[Time]],ROW()+1))-ch_table[[#This Row],[Time]]))))</f>
        <v>0.11111111111111116</v>
      </c>
      <c r="H489" s="4" t="str">
        <f>IF(ch_table[[#This Row],[Subject 1]]&lt;&gt;"House rose", "",SUMIF(ch_table[Day], ch_table[[#This Row],[Day]], ch_table[Duration]))</f>
        <v/>
      </c>
      <c r="I489" s="40">
        <f>SUM(INDEX(ch_table[Duration],1):ch_table[[#This Row],[Duration]])</f>
        <v>14.260416666666684</v>
      </c>
      <c r="J489" s="4" cm="1">
        <f t="array" ref="J4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89" s="4" t="str" cm="1">
        <f t="array" ref="K4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89" s="4" t="str">
        <f>IF(ch_table[[#This Row],[Subject 1]]&lt;&gt;"House rose", "",SUMIF(ch_table[Day], ch_table[[#This Row],[Day]], ch_table[AAT]))</f>
        <v/>
      </c>
      <c r="M489" s="39">
        <f>SUM(INDEX(ch_table[AAT],1):ch_table[[#This Row],[AAT]])</f>
        <v>0.89722222222222259</v>
      </c>
    </row>
    <row r="490" spans="1:13" x14ac:dyDescent="0.35">
      <c r="A490" s="2">
        <v>47</v>
      </c>
      <c r="B490" s="3">
        <v>45615</v>
      </c>
      <c r="C490" s="4">
        <v>0.75069444444444444</v>
      </c>
      <c r="D490" s="8" t="s">
        <v>67</v>
      </c>
      <c r="E490" s="9" t="s">
        <v>322</v>
      </c>
      <c r="G490" s="4" cm="1">
        <f t="array" ref="G490">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490" s="4" t="str">
        <f>IF(ch_table[[#This Row],[Subject 1]]&lt;&gt;"House rose", "",SUMIF(ch_table[Day], ch_table[[#This Row],[Day]], ch_table[Duration]))</f>
        <v/>
      </c>
      <c r="I490" s="40">
        <f>SUM(INDEX(ch_table[Duration],1):ch_table[[#This Row],[Duration]])</f>
        <v>14.261111111111129</v>
      </c>
      <c r="J490" s="4" cm="1">
        <f t="array" ref="J4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90" s="4" t="str" cm="1">
        <f t="array" ref="K4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90" s="4" t="str">
        <f>IF(ch_table[[#This Row],[Subject 1]]&lt;&gt;"House rose", "",SUMIF(ch_table[Day], ch_table[[#This Row],[Day]], ch_table[AAT]))</f>
        <v/>
      </c>
      <c r="M490" s="39">
        <f>SUM(INDEX(ch_table[AAT],1):ch_table[[#This Row],[AAT]])</f>
        <v>0.89722222222222259</v>
      </c>
    </row>
    <row r="491" spans="1:13" x14ac:dyDescent="0.35">
      <c r="A491" s="2">
        <v>47</v>
      </c>
      <c r="B491" s="3">
        <v>45615</v>
      </c>
      <c r="C491" s="4">
        <v>0.75138888888888899</v>
      </c>
      <c r="D491" s="8" t="s">
        <v>30</v>
      </c>
      <c r="E491" s="9" t="s">
        <v>323</v>
      </c>
      <c r="G491" s="4" cm="1">
        <f t="array" ref="G491">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491" s="4" t="str">
        <f>IF(ch_table[[#This Row],[Subject 1]]&lt;&gt;"House rose", "",SUMIF(ch_table[Day], ch_table[[#This Row],[Day]], ch_table[Duration]))</f>
        <v/>
      </c>
      <c r="I491" s="40">
        <f>SUM(INDEX(ch_table[Duration],1):ch_table[[#This Row],[Duration]])</f>
        <v>14.274305555555573</v>
      </c>
      <c r="J491" s="4" cm="1">
        <f t="array" ref="J4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91" s="4" t="str" cm="1">
        <f t="array" ref="K4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91" s="4" t="str">
        <f>IF(ch_table[[#This Row],[Subject 1]]&lt;&gt;"House rose", "",SUMIF(ch_table[Day], ch_table[[#This Row],[Day]], ch_table[AAT]))</f>
        <v/>
      </c>
      <c r="M491" s="39">
        <f>SUM(INDEX(ch_table[AAT],1):ch_table[[#This Row],[AAT]])</f>
        <v>0.89722222222222259</v>
      </c>
    </row>
    <row r="492" spans="1:13" x14ac:dyDescent="0.35">
      <c r="A492" s="48">
        <v>47</v>
      </c>
      <c r="B492" s="49">
        <v>45615</v>
      </c>
      <c r="C492" s="45">
        <v>0.76458333333333339</v>
      </c>
      <c r="D492" s="44" t="s">
        <v>17</v>
      </c>
      <c r="E492" s="50"/>
      <c r="F492" s="50"/>
      <c r="G492" s="45" t="str" cm="1">
        <f t="array" ref="G492">IF(MIN(ROW(ch_table[[Day]:[AAT session total (cum.)]]))+ROWS(ch_table[[Day]:[AAT session total (cum.)]])-1=ROW(),"",IF(ch_table[[#This Row],[Subject 1]]="House rose","", IF(INDEX(ch_table[[#All],[Time]],ROW()+1)="","",(IF(INDEX(ch_table[[#All],[Time]],ROW()+1)&lt;ch_table[[#This Row],[Time]],INDEX(ch_table[[#All],[Time]],ROW()+1)+1,INDEX(ch_table[[#All],[Time]],ROW()+1))-ch_table[[#This Row],[Time]]))))</f>
        <v/>
      </c>
      <c r="H492" s="45">
        <f>IF(ch_table[[#This Row],[Subject 1]]&lt;&gt;"House rose", "",SUMIF(ch_table[Day], ch_table[[#This Row],[Day]], ch_table[Duration]))</f>
        <v>0.28541666666666671</v>
      </c>
      <c r="I492" s="46">
        <f>SUM(INDEX(ch_table[Duration],1):ch_table[[#This Row],[Duration]])</f>
        <v>14.274305555555573</v>
      </c>
      <c r="J492" s="45" cm="1">
        <f t="array" ref="J4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92" s="45" t="str" cm="1">
        <f t="array" ref="K4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92" s="45">
        <f>IF(ch_table[[#This Row],[Subject 1]]&lt;&gt;"House rose", "",SUMIF(ch_table[Day], ch_table[[#This Row],[Day]], ch_table[AAT]))</f>
        <v>0</v>
      </c>
      <c r="M492" s="47">
        <f>SUM(INDEX(ch_table[AAT],1):ch_table[[#This Row],[AAT]])</f>
        <v>0.89722222222222259</v>
      </c>
    </row>
    <row r="493" spans="1:13" x14ac:dyDescent="0.35">
      <c r="A493" s="2">
        <v>48</v>
      </c>
      <c r="B493" s="3">
        <v>45616</v>
      </c>
      <c r="C493" s="4">
        <v>0.47916666666666669</v>
      </c>
      <c r="D493" s="8" t="s">
        <v>18</v>
      </c>
      <c r="G493" s="4" cm="1">
        <f t="array" ref="G49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493" s="4" t="str">
        <f>IF(ch_table[[#This Row],[Subject 1]]&lt;&gt;"House rose", "",SUMIF(ch_table[Day], ch_table[[#This Row],[Day]], ch_table[Duration]))</f>
        <v/>
      </c>
      <c r="I493" s="40">
        <f>SUM(INDEX(ch_table[Duration],1):ch_table[[#This Row],[Duration]])</f>
        <v>14.277083333333351</v>
      </c>
      <c r="J493" s="4" cm="1">
        <f t="array" ref="J4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93" s="4" t="str" cm="1">
        <f t="array" ref="K4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93" s="4" t="str">
        <f>IF(ch_table[[#This Row],[Subject 1]]&lt;&gt;"House rose", "",SUMIF(ch_table[Day], ch_table[[#This Row],[Day]], ch_table[AAT]))</f>
        <v/>
      </c>
      <c r="M493" s="39">
        <f>SUM(INDEX(ch_table[AAT],1):ch_table[[#This Row],[AAT]])</f>
        <v>0.89722222222222259</v>
      </c>
    </row>
    <row r="494" spans="1:13" x14ac:dyDescent="0.35">
      <c r="A494" s="2">
        <v>48</v>
      </c>
      <c r="B494" s="3">
        <v>45616</v>
      </c>
      <c r="C494" s="4">
        <v>0.48194444444444445</v>
      </c>
      <c r="D494" s="8" t="s">
        <v>58</v>
      </c>
      <c r="E494" s="9" t="s">
        <v>197</v>
      </c>
      <c r="G494" s="4" cm="1">
        <f t="array" ref="G494">IF(MIN(ROW(ch_table[[Day]:[AAT session total (cum.)]]))+ROWS(ch_table[[Day]:[AAT session total (cum.)]])-1=ROW(),"",IF(ch_table[[#This Row],[Subject 1]]="House rose","", IF(INDEX(ch_table[[#All],[Time]],ROW()+1)="","",(IF(INDEX(ch_table[[#All],[Time]],ROW()+1)&lt;ch_table[[#This Row],[Time]],INDEX(ch_table[[#All],[Time]],ROW()+1)+1,INDEX(ch_table[[#All],[Time]],ROW()+1))-ch_table[[#This Row],[Time]]))))</f>
        <v>1.3888888888888895E-2</v>
      </c>
      <c r="H494" s="4" t="str">
        <f>IF(ch_table[[#This Row],[Subject 1]]&lt;&gt;"House rose", "",SUMIF(ch_table[Day], ch_table[[#This Row],[Day]], ch_table[Duration]))</f>
        <v/>
      </c>
      <c r="I494" s="40">
        <f>SUM(INDEX(ch_table[Duration],1):ch_table[[#This Row],[Duration]])</f>
        <v>14.290972222222241</v>
      </c>
      <c r="J494" s="4" cm="1">
        <f t="array" ref="J4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94" s="4" t="str" cm="1">
        <f t="array" ref="K4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94" s="4" t="str">
        <f>IF(ch_table[[#This Row],[Subject 1]]&lt;&gt;"House rose", "",SUMIF(ch_table[Day], ch_table[[#This Row],[Day]], ch_table[AAT]))</f>
        <v/>
      </c>
      <c r="M494" s="39">
        <f>SUM(INDEX(ch_table[AAT],1):ch_table[[#This Row],[AAT]])</f>
        <v>0.89722222222222259</v>
      </c>
    </row>
    <row r="495" spans="1:13" x14ac:dyDescent="0.35">
      <c r="A495" s="2">
        <v>48</v>
      </c>
      <c r="B495" s="3">
        <v>45616</v>
      </c>
      <c r="C495" s="4">
        <v>0.49583333333333335</v>
      </c>
      <c r="D495" s="8" t="s">
        <v>60</v>
      </c>
      <c r="E495" s="9" t="s">
        <v>197</v>
      </c>
      <c r="G495" s="4" cm="1">
        <f t="array" ref="G495">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495" s="4" t="str">
        <f>IF(ch_table[[#This Row],[Subject 1]]&lt;&gt;"House rose", "",SUMIF(ch_table[Day], ch_table[[#This Row],[Day]], ch_table[Duration]))</f>
        <v/>
      </c>
      <c r="I495" s="40">
        <f>SUM(INDEX(ch_table[Duration],1):ch_table[[#This Row],[Duration]])</f>
        <v>14.295138888888907</v>
      </c>
      <c r="J495" s="4" cm="1">
        <f t="array" ref="J4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95" s="4" t="str" cm="1">
        <f t="array" ref="K4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95" s="4" t="str">
        <f>IF(ch_table[[#This Row],[Subject 1]]&lt;&gt;"House rose", "",SUMIF(ch_table[Day], ch_table[[#This Row],[Day]], ch_table[AAT]))</f>
        <v/>
      </c>
      <c r="M495" s="39">
        <f>SUM(INDEX(ch_table[AAT],1):ch_table[[#This Row],[AAT]])</f>
        <v>0.89722222222222259</v>
      </c>
    </row>
    <row r="496" spans="1:13" x14ac:dyDescent="0.35">
      <c r="A496" s="2">
        <v>48</v>
      </c>
      <c r="B496" s="3">
        <v>45616</v>
      </c>
      <c r="C496" s="4">
        <v>0.5</v>
      </c>
      <c r="D496" s="8" t="s">
        <v>58</v>
      </c>
      <c r="E496" s="9" t="s">
        <v>118</v>
      </c>
      <c r="G496" s="4" cm="1">
        <f t="array" ref="G496">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496" s="4" t="str">
        <f>IF(ch_table[[#This Row],[Subject 1]]&lt;&gt;"House rose", "",SUMIF(ch_table[Day], ch_table[[#This Row],[Day]], ch_table[Duration]))</f>
        <v/>
      </c>
      <c r="I496" s="40">
        <f>SUM(INDEX(ch_table[Duration],1):ch_table[[#This Row],[Duration]])</f>
        <v>14.321527777777796</v>
      </c>
      <c r="J496" s="4" cm="1">
        <f t="array" ref="J4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96" s="4" t="str" cm="1">
        <f t="array" ref="K4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96" s="4" t="str">
        <f>IF(ch_table[[#This Row],[Subject 1]]&lt;&gt;"House rose", "",SUMIF(ch_table[Day], ch_table[[#This Row],[Day]], ch_table[AAT]))</f>
        <v/>
      </c>
      <c r="M496" s="39">
        <f>SUM(INDEX(ch_table[AAT],1):ch_table[[#This Row],[AAT]])</f>
        <v>0.89722222222222259</v>
      </c>
    </row>
    <row r="497" spans="1:13" ht="29" x14ac:dyDescent="0.35">
      <c r="A497" s="2">
        <v>48</v>
      </c>
      <c r="B497" s="3">
        <v>45616</v>
      </c>
      <c r="C497" s="4">
        <v>0.52638888888888891</v>
      </c>
      <c r="D497" s="8" t="s">
        <v>32</v>
      </c>
      <c r="E497" s="9" t="s">
        <v>324</v>
      </c>
      <c r="G497" s="4" cm="1">
        <f t="array" ref="G497">IF(MIN(ROW(ch_table[[Day]:[AAT session total (cum.)]]))+ROWS(ch_table[[Day]:[AAT session total (cum.)]])-1=ROW(),"",IF(ch_table[[#This Row],[Subject 1]]="House rose","", IF(INDEX(ch_table[[#All],[Time]],ROW()+1)="","",(IF(INDEX(ch_table[[#All],[Time]],ROW()+1)&lt;ch_table[[#This Row],[Time]],INDEX(ch_table[[#All],[Time]],ROW()+1)+1,INDEX(ch_table[[#All],[Time]],ROW()+1))-ch_table[[#This Row],[Time]]))))</f>
        <v>3.3333333333333326E-2</v>
      </c>
      <c r="H497" s="4" t="str">
        <f>IF(ch_table[[#This Row],[Subject 1]]&lt;&gt;"House rose", "",SUMIF(ch_table[Day], ch_table[[#This Row],[Day]], ch_table[Duration]))</f>
        <v/>
      </c>
      <c r="I497" s="40">
        <f>SUM(INDEX(ch_table[Duration],1):ch_table[[#This Row],[Duration]])</f>
        <v>14.354861111111129</v>
      </c>
      <c r="J497" s="4" cm="1">
        <f t="array" ref="J4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97" s="4" t="str" cm="1">
        <f t="array" ref="K4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97" s="4" t="str">
        <f>IF(ch_table[[#This Row],[Subject 1]]&lt;&gt;"House rose", "",SUMIF(ch_table[Day], ch_table[[#This Row],[Day]], ch_table[AAT]))</f>
        <v/>
      </c>
      <c r="M497" s="39">
        <f>SUM(INDEX(ch_table[AAT],1):ch_table[[#This Row],[AAT]])</f>
        <v>0.89722222222222259</v>
      </c>
    </row>
    <row r="498" spans="1:13" ht="43.5" x14ac:dyDescent="0.35">
      <c r="A498" s="2">
        <v>48</v>
      </c>
      <c r="B498" s="3">
        <v>45616</v>
      </c>
      <c r="C498" s="4">
        <v>0.55972222222222223</v>
      </c>
      <c r="D498" s="8" t="s">
        <v>32</v>
      </c>
      <c r="E498" s="9" t="s">
        <v>325</v>
      </c>
      <c r="G498" s="4" cm="1">
        <f t="array" ref="G498">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498" s="4" t="str">
        <f>IF(ch_table[[#This Row],[Subject 1]]&lt;&gt;"House rose", "",SUMIF(ch_table[Day], ch_table[[#This Row],[Day]], ch_table[Duration]))</f>
        <v/>
      </c>
      <c r="I498" s="40">
        <f>SUM(INDEX(ch_table[Duration],1):ch_table[[#This Row],[Duration]])</f>
        <v>14.384722222222241</v>
      </c>
      <c r="J498" s="4" cm="1">
        <f t="array" ref="J4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98" s="4" t="str" cm="1">
        <f t="array" ref="K4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98" s="4" t="str">
        <f>IF(ch_table[[#This Row],[Subject 1]]&lt;&gt;"House rose", "",SUMIF(ch_table[Day], ch_table[[#This Row],[Day]], ch_table[AAT]))</f>
        <v/>
      </c>
      <c r="M498" s="39">
        <f>SUM(INDEX(ch_table[AAT],1):ch_table[[#This Row],[AAT]])</f>
        <v>0.89722222222222259</v>
      </c>
    </row>
    <row r="499" spans="1:13" ht="29" x14ac:dyDescent="0.35">
      <c r="A499" s="2">
        <v>48</v>
      </c>
      <c r="B499" s="3">
        <v>45616</v>
      </c>
      <c r="C499" s="4">
        <v>0.58958333333333335</v>
      </c>
      <c r="D499" s="8" t="s">
        <v>36</v>
      </c>
      <c r="E499" s="9" t="s">
        <v>326</v>
      </c>
      <c r="G499" s="4" cm="1">
        <f t="array" ref="G499">IF(MIN(ROW(ch_table[[Day]:[AAT session total (cum.)]]))+ROWS(ch_table[[Day]:[AAT session total (cum.)]])-1=ROW(),"",IF(ch_table[[#This Row],[Subject 1]]="House rose","", IF(INDEX(ch_table[[#All],[Time]],ROW()+1)="","",(IF(INDEX(ch_table[[#All],[Time]],ROW()+1)&lt;ch_table[[#This Row],[Time]],INDEX(ch_table[[#All],[Time]],ROW()+1)+1,INDEX(ch_table[[#All],[Time]],ROW()+1))-ch_table[[#This Row],[Time]]))))</f>
        <v>4.3749999999999956E-2</v>
      </c>
      <c r="H499" s="4" t="str">
        <f>IF(ch_table[[#This Row],[Subject 1]]&lt;&gt;"House rose", "",SUMIF(ch_table[Day], ch_table[[#This Row],[Day]], ch_table[Duration]))</f>
        <v/>
      </c>
      <c r="I499" s="40">
        <f>SUM(INDEX(ch_table[Duration],1):ch_table[[#This Row],[Duration]])</f>
        <v>14.42847222222224</v>
      </c>
      <c r="J499" s="4" cm="1">
        <f t="array" ref="J4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99" s="4" t="str" cm="1">
        <f t="array" ref="K4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99" s="4" t="str">
        <f>IF(ch_table[[#This Row],[Subject 1]]&lt;&gt;"House rose", "",SUMIF(ch_table[Day], ch_table[[#This Row],[Day]], ch_table[AAT]))</f>
        <v/>
      </c>
      <c r="M499" s="39">
        <f>SUM(INDEX(ch_table[AAT],1):ch_table[[#This Row],[AAT]])</f>
        <v>0.89722222222222259</v>
      </c>
    </row>
    <row r="500" spans="1:13" x14ac:dyDescent="0.35">
      <c r="A500" s="2">
        <v>48</v>
      </c>
      <c r="B500" s="3">
        <v>45616</v>
      </c>
      <c r="C500" s="4">
        <v>0.6333333333333333</v>
      </c>
      <c r="D500" s="8" t="s">
        <v>247</v>
      </c>
      <c r="E500" s="9" t="s">
        <v>327</v>
      </c>
      <c r="G500" s="4" cm="1">
        <f t="array" ref="G500">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500" s="4" t="str">
        <f>IF(ch_table[[#This Row],[Subject 1]]&lt;&gt;"House rose", "",SUMIF(ch_table[Day], ch_table[[#This Row],[Day]], ch_table[Duration]))</f>
        <v/>
      </c>
      <c r="I500" s="40">
        <f>SUM(INDEX(ch_table[Duration],1):ch_table[[#This Row],[Duration]])</f>
        <v>14.43611111111113</v>
      </c>
      <c r="J500" s="4" cm="1">
        <f t="array" ref="J5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00" s="4" t="str" cm="1">
        <f t="array" ref="K5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00" s="4" t="str">
        <f>IF(ch_table[[#This Row],[Subject 1]]&lt;&gt;"House rose", "",SUMIF(ch_table[Day], ch_table[[#This Row],[Day]], ch_table[AAT]))</f>
        <v/>
      </c>
      <c r="M500" s="39">
        <f>SUM(INDEX(ch_table[AAT],1):ch_table[[#This Row],[AAT]])</f>
        <v>0.89722222222222259</v>
      </c>
    </row>
    <row r="501" spans="1:13" x14ac:dyDescent="0.35">
      <c r="A501" s="2">
        <v>48</v>
      </c>
      <c r="B501" s="3">
        <v>45616</v>
      </c>
      <c r="C501" s="4">
        <v>0.64097222222222217</v>
      </c>
      <c r="D501" s="8" t="s">
        <v>86</v>
      </c>
      <c r="E501" t="s">
        <v>328</v>
      </c>
      <c r="G501" s="4" cm="1">
        <f t="array" ref="G501">IF(MIN(ROW(ch_table[[Day]:[AAT session total (cum.)]]))+ROWS(ch_table[[Day]:[AAT session total (cum.)]])-1=ROW(),"",IF(ch_table[[#This Row],[Subject 1]]="House rose","", IF(INDEX(ch_table[[#All],[Time]],ROW()+1)="","",(IF(INDEX(ch_table[[#All],[Time]],ROW()+1)&lt;ch_table[[#This Row],[Time]],INDEX(ch_table[[#All],[Time]],ROW()+1)+1,INDEX(ch_table[[#All],[Time]],ROW()+1))-ch_table[[#This Row],[Time]]))))</f>
        <v>7.4305555555555625E-2</v>
      </c>
      <c r="H501" s="4" t="str">
        <f>IF(ch_table[[#This Row],[Subject 1]]&lt;&gt;"House rose", "",SUMIF(ch_table[Day], ch_table[[#This Row],[Day]], ch_table[Duration]))</f>
        <v/>
      </c>
      <c r="I501" s="40">
        <f>SUM(INDEX(ch_table[Duration],1):ch_table[[#This Row],[Duration]])</f>
        <v>14.510416666666686</v>
      </c>
      <c r="J501" s="4" cm="1">
        <f t="array" ref="J5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01" s="4" t="str" cm="1">
        <f t="array" ref="K5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01" s="4" t="str">
        <f>IF(ch_table[[#This Row],[Subject 1]]&lt;&gt;"House rose", "",SUMIF(ch_table[Day], ch_table[[#This Row],[Day]], ch_table[AAT]))</f>
        <v/>
      </c>
      <c r="M501" s="39">
        <f>SUM(INDEX(ch_table[AAT],1):ch_table[[#This Row],[AAT]])</f>
        <v>0.89722222222222259</v>
      </c>
    </row>
    <row r="502" spans="1:13" x14ac:dyDescent="0.35">
      <c r="A502" s="2">
        <v>48</v>
      </c>
      <c r="B502" s="3">
        <v>45616</v>
      </c>
      <c r="C502" s="4">
        <v>0.71527777777777779</v>
      </c>
      <c r="D502" s="8" t="s">
        <v>30</v>
      </c>
      <c r="E502" s="9" t="s">
        <v>329</v>
      </c>
      <c r="G502" s="4" cm="1">
        <f t="array" ref="G502">IF(MIN(ROW(ch_table[[Day]:[AAT session total (cum.)]]))+ROWS(ch_table[[Day]:[AAT session total (cum.)]])-1=ROW(),"",IF(ch_table[[#This Row],[Subject 1]]="House rose","", IF(INDEX(ch_table[[#All],[Time]],ROW()+1)="","",(IF(INDEX(ch_table[[#All],[Time]],ROW()+1)&lt;ch_table[[#This Row],[Time]],INDEX(ch_table[[#All],[Time]],ROW()+1)+1,INDEX(ch_table[[#All],[Time]],ROW()+1))-ch_table[[#This Row],[Time]]))))</f>
        <v>3.472222222222221E-2</v>
      </c>
      <c r="H502" s="4" t="str">
        <f>IF(ch_table[[#This Row],[Subject 1]]&lt;&gt;"House rose", "",SUMIF(ch_table[Day], ch_table[[#This Row],[Day]], ch_table[Duration]))</f>
        <v/>
      </c>
      <c r="I502" s="40">
        <f>SUM(INDEX(ch_table[Duration],1):ch_table[[#This Row],[Duration]])</f>
        <v>14.545138888888907</v>
      </c>
      <c r="J502" s="4" cm="1">
        <f t="array" ref="J5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02" s="4" t="str" cm="1">
        <f t="array" ref="K5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02" s="4" t="str">
        <f>IF(ch_table[[#This Row],[Subject 1]]&lt;&gt;"House rose", "",SUMIF(ch_table[Day], ch_table[[#This Row],[Day]], ch_table[AAT]))</f>
        <v/>
      </c>
      <c r="M502" s="39">
        <f>SUM(INDEX(ch_table[AAT],1):ch_table[[#This Row],[AAT]])</f>
        <v>0.89722222222222259</v>
      </c>
    </row>
    <row r="503" spans="1:13" x14ac:dyDescent="0.35">
      <c r="A503" s="48">
        <v>48</v>
      </c>
      <c r="B503" s="49">
        <v>45616</v>
      </c>
      <c r="C503" s="45">
        <v>0.75</v>
      </c>
      <c r="D503" s="44" t="s">
        <v>17</v>
      </c>
      <c r="E503" s="50"/>
      <c r="F503" s="50"/>
      <c r="G503" s="45" t="str" cm="1">
        <f t="array" ref="G503">IF(MIN(ROW(ch_table[[Day]:[AAT session total (cum.)]]))+ROWS(ch_table[[Day]:[AAT session total (cum.)]])-1=ROW(),"",IF(ch_table[[#This Row],[Subject 1]]="House rose","", IF(INDEX(ch_table[[#All],[Time]],ROW()+1)="","",(IF(INDEX(ch_table[[#All],[Time]],ROW()+1)&lt;ch_table[[#This Row],[Time]],INDEX(ch_table[[#All],[Time]],ROW()+1)+1,INDEX(ch_table[[#All],[Time]],ROW()+1))-ch_table[[#This Row],[Time]]))))</f>
        <v/>
      </c>
      <c r="H503" s="45">
        <f>IF(ch_table[[#This Row],[Subject 1]]&lt;&gt;"House rose", "",SUMIF(ch_table[Day], ch_table[[#This Row],[Day]], ch_table[Duration]))</f>
        <v>0.27083333333333331</v>
      </c>
      <c r="I503" s="46">
        <f>SUM(INDEX(ch_table[Duration],1):ch_table[[#This Row],[Duration]])</f>
        <v>14.545138888888907</v>
      </c>
      <c r="J503" s="45" cm="1">
        <f t="array" ref="J5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03" s="45" t="str" cm="1">
        <f t="array" ref="K5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03" s="45">
        <f>IF(ch_table[[#This Row],[Subject 1]]&lt;&gt;"House rose", "",SUMIF(ch_table[Day], ch_table[[#This Row],[Day]], ch_table[AAT]))</f>
        <v>0</v>
      </c>
      <c r="M503" s="47">
        <f>SUM(INDEX(ch_table[AAT],1):ch_table[[#This Row],[AAT]])</f>
        <v>0.89722222222222259</v>
      </c>
    </row>
    <row r="504" spans="1:13" x14ac:dyDescent="0.35">
      <c r="A504" s="2">
        <v>49</v>
      </c>
      <c r="B504" s="3">
        <v>45617</v>
      </c>
      <c r="C504" s="4">
        <v>0.39583333333333331</v>
      </c>
      <c r="D504" s="8" t="s">
        <v>18</v>
      </c>
      <c r="G504" s="4" cm="1">
        <f t="array" ref="G50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504" s="4" t="str">
        <f>IF(ch_table[[#This Row],[Subject 1]]&lt;&gt;"House rose", "",SUMIF(ch_table[Day], ch_table[[#This Row],[Day]], ch_table[Duration]))</f>
        <v/>
      </c>
      <c r="I504" s="40">
        <f>SUM(INDEX(ch_table[Duration],1):ch_table[[#This Row],[Duration]])</f>
        <v>14.547916666666685</v>
      </c>
      <c r="J504" s="4" cm="1">
        <f t="array" ref="J5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04" s="4" t="str" cm="1">
        <f t="array" ref="K5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04" s="4" t="str">
        <f>IF(ch_table[[#This Row],[Subject 1]]&lt;&gt;"House rose", "",SUMIF(ch_table[Day], ch_table[[#This Row],[Day]], ch_table[AAT]))</f>
        <v/>
      </c>
      <c r="M504" s="39">
        <f>SUM(INDEX(ch_table[AAT],1):ch_table[[#This Row],[AAT]])</f>
        <v>0.89722222222222259</v>
      </c>
    </row>
    <row r="505" spans="1:13" x14ac:dyDescent="0.35">
      <c r="A505" s="2">
        <v>49</v>
      </c>
      <c r="B505" s="3">
        <v>45617</v>
      </c>
      <c r="C505" s="4">
        <v>0.39861111111111108</v>
      </c>
      <c r="D505" s="8" t="s">
        <v>20</v>
      </c>
      <c r="E505" s="9" t="s">
        <v>330</v>
      </c>
      <c r="F505" s="9" t="s">
        <v>22</v>
      </c>
      <c r="G505" s="4" cm="1">
        <f t="array" ref="G505">IF(MIN(ROW(ch_table[[Day]:[AAT session total (cum.)]]))+ROWS(ch_table[[Day]:[AAT session total (cum.)]])-1=ROW(),"",IF(ch_table[[#This Row],[Subject 1]]="House rose","", IF(INDEX(ch_table[[#All],[Time]],ROW()+1)="","",(IF(INDEX(ch_table[[#All],[Time]],ROW()+1)&lt;ch_table[[#This Row],[Time]],INDEX(ch_table[[#All],[Time]],ROW()+1)+1,INDEX(ch_table[[#All],[Time]],ROW()+1))-ch_table[[#This Row],[Time]]))))</f>
        <v>6.9444444444449749E-4</v>
      </c>
      <c r="H505" s="4" t="str">
        <f>IF(ch_table[[#This Row],[Subject 1]]&lt;&gt;"House rose", "",SUMIF(ch_table[Day], ch_table[[#This Row],[Day]], ch_table[Duration]))</f>
        <v/>
      </c>
      <c r="I505" s="40">
        <f>SUM(INDEX(ch_table[Duration],1):ch_table[[#This Row],[Duration]])</f>
        <v>14.54861111111113</v>
      </c>
      <c r="J505" s="4" cm="1">
        <f t="array" ref="J5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05" s="4" t="str" cm="1">
        <f t="array" ref="K5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05" s="4" t="str">
        <f>IF(ch_table[[#This Row],[Subject 1]]&lt;&gt;"House rose", "",SUMIF(ch_table[Day], ch_table[[#This Row],[Day]], ch_table[AAT]))</f>
        <v/>
      </c>
      <c r="M505" s="39">
        <f>SUM(INDEX(ch_table[AAT],1):ch_table[[#This Row],[AAT]])</f>
        <v>0.89722222222222259</v>
      </c>
    </row>
    <row r="506" spans="1:13" x14ac:dyDescent="0.35">
      <c r="A506" s="2">
        <v>49</v>
      </c>
      <c r="B506" s="3">
        <v>45617</v>
      </c>
      <c r="C506" s="4">
        <v>0.39930555555555558</v>
      </c>
      <c r="D506" s="8" t="s">
        <v>58</v>
      </c>
      <c r="E506" s="9" t="s">
        <v>134</v>
      </c>
      <c r="G506" s="4" cm="1">
        <f t="array" ref="G506">IF(MIN(ROW(ch_table[[Day]:[AAT session total (cum.)]]))+ROWS(ch_table[[Day]:[AAT session total (cum.)]])-1=ROW(),"",IF(ch_table[[#This Row],[Subject 1]]="House rose","", IF(INDEX(ch_table[[#All],[Time]],ROW()+1)="","",(IF(INDEX(ch_table[[#All],[Time]],ROW()+1)&lt;ch_table[[#This Row],[Time]],INDEX(ch_table[[#All],[Time]],ROW()+1)+1,INDEX(ch_table[[#All],[Time]],ROW()+1))-ch_table[[#This Row],[Time]]))))</f>
        <v>3.2638888888888884E-2</v>
      </c>
      <c r="H506" s="4" t="str">
        <f>IF(ch_table[[#This Row],[Subject 1]]&lt;&gt;"House rose", "",SUMIF(ch_table[Day], ch_table[[#This Row],[Day]], ch_table[Duration]))</f>
        <v/>
      </c>
      <c r="I506" s="40">
        <f>SUM(INDEX(ch_table[Duration],1):ch_table[[#This Row],[Duration]])</f>
        <v>14.581250000000018</v>
      </c>
      <c r="J506" s="4" cm="1">
        <f t="array" ref="J5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06" s="4" t="str" cm="1">
        <f t="array" ref="K5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06" s="4" t="str">
        <f>IF(ch_table[[#This Row],[Subject 1]]&lt;&gt;"House rose", "",SUMIF(ch_table[Day], ch_table[[#This Row],[Day]], ch_table[AAT]))</f>
        <v/>
      </c>
      <c r="M506" s="39">
        <f>SUM(INDEX(ch_table[AAT],1):ch_table[[#This Row],[AAT]])</f>
        <v>0.89722222222222259</v>
      </c>
    </row>
    <row r="507" spans="1:13" x14ac:dyDescent="0.35">
      <c r="A507" s="2">
        <v>49</v>
      </c>
      <c r="B507" s="3">
        <v>45617</v>
      </c>
      <c r="C507" s="4">
        <v>0.43194444444444446</v>
      </c>
      <c r="D507" s="8" t="s">
        <v>60</v>
      </c>
      <c r="E507" s="9" t="s">
        <v>134</v>
      </c>
      <c r="G507" s="4" cm="1">
        <f t="array" ref="G507">IF(MIN(ROW(ch_table[[Day]:[AAT session total (cum.)]]))+ROWS(ch_table[[Day]:[AAT session total (cum.)]])-1=ROW(),"",IF(ch_table[[#This Row],[Subject 1]]="House rose","", IF(INDEX(ch_table[[#All],[Time]],ROW()+1)="","",(IF(INDEX(ch_table[[#All],[Time]],ROW()+1)&lt;ch_table[[#This Row],[Time]],INDEX(ch_table[[#All],[Time]],ROW()+1)+1,INDEX(ch_table[[#All],[Time]],ROW()+1))-ch_table[[#This Row],[Time]]))))</f>
        <v>7.6388888888889173E-3</v>
      </c>
      <c r="H507" s="4" t="str">
        <f>IF(ch_table[[#This Row],[Subject 1]]&lt;&gt;"House rose", "",SUMIF(ch_table[Day], ch_table[[#This Row],[Day]], ch_table[Duration]))</f>
        <v/>
      </c>
      <c r="I507" s="40">
        <f>SUM(INDEX(ch_table[Duration],1):ch_table[[#This Row],[Duration]])</f>
        <v>14.588888888888908</v>
      </c>
      <c r="J507" s="4" cm="1">
        <f t="array" ref="J5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07" s="4" t="str" cm="1">
        <f t="array" ref="K5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07" s="4" t="str">
        <f>IF(ch_table[[#This Row],[Subject 1]]&lt;&gt;"House rose", "",SUMIF(ch_table[Day], ch_table[[#This Row],[Day]], ch_table[AAT]))</f>
        <v/>
      </c>
      <c r="M507" s="39">
        <f>SUM(INDEX(ch_table[AAT],1):ch_table[[#This Row],[AAT]])</f>
        <v>0.89722222222222259</v>
      </c>
    </row>
    <row r="508" spans="1:13" x14ac:dyDescent="0.35">
      <c r="A508" s="2">
        <v>49</v>
      </c>
      <c r="B508" s="3">
        <v>45617</v>
      </c>
      <c r="C508" s="4">
        <v>0.43958333333333338</v>
      </c>
      <c r="D508" s="8" t="s">
        <v>36</v>
      </c>
      <c r="E508" s="9" t="s">
        <v>331</v>
      </c>
      <c r="G508" s="4" cm="1">
        <f t="array" ref="G508">IF(MIN(ROW(ch_table[[Day]:[AAT session total (cum.)]]))+ROWS(ch_table[[Day]:[AAT session total (cum.)]])-1=ROW(),"",IF(ch_table[[#This Row],[Subject 1]]="House rose","", IF(INDEX(ch_table[[#All],[Time]],ROW()+1)="","",(IF(INDEX(ch_table[[#All],[Time]],ROW()+1)&lt;ch_table[[#This Row],[Time]],INDEX(ch_table[[#All],[Time]],ROW()+1)+1,INDEX(ch_table[[#All],[Time]],ROW()+1))-ch_table[[#This Row],[Time]]))))</f>
        <v>5.2777777777777701E-2</v>
      </c>
      <c r="H508" s="4" t="str">
        <f>IF(ch_table[[#This Row],[Subject 1]]&lt;&gt;"House rose", "",SUMIF(ch_table[Day], ch_table[[#This Row],[Day]], ch_table[Duration]))</f>
        <v/>
      </c>
      <c r="I508" s="40">
        <f>SUM(INDEX(ch_table[Duration],1):ch_table[[#This Row],[Duration]])</f>
        <v>14.641666666666685</v>
      </c>
      <c r="J508" s="4" cm="1">
        <f t="array" ref="J5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08" s="4" t="str" cm="1">
        <f t="array" ref="K5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08" s="4" t="str">
        <f>IF(ch_table[[#This Row],[Subject 1]]&lt;&gt;"House rose", "",SUMIF(ch_table[Day], ch_table[[#This Row],[Day]], ch_table[AAT]))</f>
        <v/>
      </c>
      <c r="M508" s="39">
        <f>SUM(INDEX(ch_table[AAT],1):ch_table[[#This Row],[AAT]])</f>
        <v>0.89722222222222259</v>
      </c>
    </row>
    <row r="509" spans="1:13" x14ac:dyDescent="0.35">
      <c r="A509" s="2">
        <v>49</v>
      </c>
      <c r="B509" s="3">
        <v>45617</v>
      </c>
      <c r="C509" s="4">
        <v>0.49236111111111108</v>
      </c>
      <c r="D509" s="8" t="s">
        <v>34</v>
      </c>
      <c r="E509" s="9" t="s">
        <v>35</v>
      </c>
      <c r="G509" s="4" cm="1">
        <f t="array" ref="G509">IF(MIN(ROW(ch_table[[Day]:[AAT session total (cum.)]]))+ROWS(ch_table[[Day]:[AAT session total (cum.)]])-1=ROW(),"",IF(ch_table[[#This Row],[Subject 1]]="House rose","", IF(INDEX(ch_table[[#All],[Time]],ROW()+1)="","",(IF(INDEX(ch_table[[#All],[Time]],ROW()+1)&lt;ch_table[[#This Row],[Time]],INDEX(ch_table[[#All],[Time]],ROW()+1)+1,INDEX(ch_table[[#All],[Time]],ROW()+1))-ch_table[[#This Row],[Time]]))))</f>
        <v>4.7222222222222221E-2</v>
      </c>
      <c r="H509" s="4" t="str">
        <f>IF(ch_table[[#This Row],[Subject 1]]&lt;&gt;"House rose", "",SUMIF(ch_table[Day], ch_table[[#This Row],[Day]], ch_table[Duration]))</f>
        <v/>
      </c>
      <c r="I509" s="40">
        <f>SUM(INDEX(ch_table[Duration],1):ch_table[[#This Row],[Duration]])</f>
        <v>14.688888888888908</v>
      </c>
      <c r="J509" s="4" cm="1">
        <f t="array" ref="J5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09" s="4" t="str" cm="1">
        <f t="array" ref="K5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09" s="4" t="str">
        <f>IF(ch_table[[#This Row],[Subject 1]]&lt;&gt;"House rose", "",SUMIF(ch_table[Day], ch_table[[#This Row],[Day]], ch_table[AAT]))</f>
        <v/>
      </c>
      <c r="M509" s="39">
        <f>SUM(INDEX(ch_table[AAT],1):ch_table[[#This Row],[AAT]])</f>
        <v>0.89722222222222259</v>
      </c>
    </row>
    <row r="510" spans="1:13" x14ac:dyDescent="0.35">
      <c r="A510" s="2">
        <v>49</v>
      </c>
      <c r="B510" s="3">
        <v>45617</v>
      </c>
      <c r="C510" s="4">
        <v>0.5395833333333333</v>
      </c>
      <c r="D510" s="8" t="s">
        <v>254</v>
      </c>
      <c r="E510" t="s">
        <v>332</v>
      </c>
      <c r="F510" s="9" t="s">
        <v>22</v>
      </c>
      <c r="G510" s="4" cm="1">
        <f t="array" ref="G510">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510" s="4" t="str">
        <f>IF(ch_table[[#This Row],[Subject 1]]&lt;&gt;"House rose", "",SUMIF(ch_table[Day], ch_table[[#This Row],[Day]], ch_table[Duration]))</f>
        <v/>
      </c>
      <c r="I510" s="40">
        <f>SUM(INDEX(ch_table[Duration],1):ch_table[[#This Row],[Duration]])</f>
        <v>14.689583333333353</v>
      </c>
      <c r="J510" s="4" cm="1">
        <f t="array" ref="J5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10" s="4" t="str" cm="1">
        <f t="array" ref="K5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10" s="4" t="str">
        <f>IF(ch_table[[#This Row],[Subject 1]]&lt;&gt;"House rose", "",SUMIF(ch_table[Day], ch_table[[#This Row],[Day]], ch_table[AAT]))</f>
        <v/>
      </c>
      <c r="M510" s="39">
        <f>SUM(INDEX(ch_table[AAT],1):ch_table[[#This Row],[AAT]])</f>
        <v>0.89722222222222259</v>
      </c>
    </row>
    <row r="511" spans="1:13" x14ac:dyDescent="0.35">
      <c r="A511" s="2">
        <v>49</v>
      </c>
      <c r="B511" s="3">
        <v>45617</v>
      </c>
      <c r="C511" s="4">
        <v>0.54027777777777775</v>
      </c>
      <c r="D511" s="8" t="s">
        <v>333</v>
      </c>
      <c r="E511" t="s">
        <v>334</v>
      </c>
      <c r="F511" s="99"/>
      <c r="G511" s="4" cm="1">
        <f t="array" ref="G511">IF(MIN(ROW(ch_table[[Day]:[AAT session total (cum.)]]))+ROWS(ch_table[[Day]:[AAT session total (cum.)]])-1=ROW(),"",IF(ch_table[[#This Row],[Subject 1]]="House rose","", IF(INDEX(ch_table[[#All],[Time]],ROW()+1)="","",(IF(INDEX(ch_table[[#All],[Time]],ROW()+1)&lt;ch_table[[#This Row],[Time]],INDEX(ch_table[[#All],[Time]],ROW()+1)+1,INDEX(ch_table[[#All],[Time]],ROW()+1))-ch_table[[#This Row],[Time]]))))</f>
        <v>9.5833333333333437E-2</v>
      </c>
      <c r="H511" s="4" t="str">
        <f>IF(ch_table[[#This Row],[Subject 1]]&lt;&gt;"House rose", "",SUMIF(ch_table[Day], ch_table[[#This Row],[Day]], ch_table[Duration]))</f>
        <v/>
      </c>
      <c r="I511" s="40">
        <f>SUM(INDEX(ch_table[Duration],1):ch_table[[#This Row],[Duration]])</f>
        <v>14.785416666666686</v>
      </c>
      <c r="J511" s="4" cm="1">
        <f t="array" ref="J5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11" s="4" t="str" cm="1">
        <f t="array" ref="K5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11" s="4" t="str">
        <f>IF(ch_table[[#This Row],[Subject 1]]&lt;&gt;"House rose", "",SUMIF(ch_table[Day], ch_table[[#This Row],[Day]], ch_table[AAT]))</f>
        <v/>
      </c>
      <c r="M511" s="39">
        <f>SUM(INDEX(ch_table[AAT],1):ch_table[[#This Row],[AAT]])</f>
        <v>0.89722222222222259</v>
      </c>
    </row>
    <row r="512" spans="1:13" x14ac:dyDescent="0.35">
      <c r="A512" s="2">
        <v>49</v>
      </c>
      <c r="B512" s="3">
        <v>45617</v>
      </c>
      <c r="C512" s="4">
        <v>0.63611111111111118</v>
      </c>
      <c r="D512" s="8" t="s">
        <v>333</v>
      </c>
      <c r="E512" s="9" t="s">
        <v>335</v>
      </c>
      <c r="G512" s="4" cm="1">
        <f t="array" ref="G512">IF(MIN(ROW(ch_table[[Day]:[AAT session total (cum.)]]))+ROWS(ch_table[[Day]:[AAT session total (cum.)]])-1=ROW(),"",IF(ch_table[[#This Row],[Subject 1]]="House rose","", IF(INDEX(ch_table[[#All],[Time]],ROW()+1)="","",(IF(INDEX(ch_table[[#All],[Time]],ROW()+1)&lt;ch_table[[#This Row],[Time]],INDEX(ch_table[[#All],[Time]],ROW()+1)+1,INDEX(ch_table[[#All],[Time]],ROW()+1))-ch_table[[#This Row],[Time]]))))</f>
        <v>6.8749999999999978E-2</v>
      </c>
      <c r="H512" s="4" t="str">
        <f>IF(ch_table[[#This Row],[Subject 1]]&lt;&gt;"House rose", "",SUMIF(ch_table[Day], ch_table[[#This Row],[Day]], ch_table[Duration]))</f>
        <v/>
      </c>
      <c r="I512" s="40">
        <f>SUM(INDEX(ch_table[Duration],1):ch_table[[#This Row],[Duration]])</f>
        <v>14.854166666666686</v>
      </c>
      <c r="J512" s="4" cm="1">
        <f t="array" ref="J5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12" s="4" t="str" cm="1">
        <f t="array" ref="K5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12" s="4" t="str">
        <f>IF(ch_table[[#This Row],[Subject 1]]&lt;&gt;"House rose", "",SUMIF(ch_table[Day], ch_table[[#This Row],[Day]], ch_table[AAT]))</f>
        <v/>
      </c>
      <c r="M512" s="39">
        <f>SUM(INDEX(ch_table[AAT],1):ch_table[[#This Row],[AAT]])</f>
        <v>0.89722222222222259</v>
      </c>
    </row>
    <row r="513" spans="1:13" x14ac:dyDescent="0.35">
      <c r="A513" s="2">
        <v>49</v>
      </c>
      <c r="B513" s="3">
        <v>45617</v>
      </c>
      <c r="C513" s="4">
        <v>0.70486111111111116</v>
      </c>
      <c r="D513" s="8" t="s">
        <v>254</v>
      </c>
      <c r="E513" t="s">
        <v>336</v>
      </c>
      <c r="F513" s="9" t="s">
        <v>22</v>
      </c>
      <c r="G513" s="4" cm="1">
        <f t="array" ref="G513">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513" s="4" t="str">
        <f>IF(ch_table[[#This Row],[Subject 1]]&lt;&gt;"House rose", "",SUMIF(ch_table[Day], ch_table[[#This Row],[Day]], ch_table[Duration]))</f>
        <v/>
      </c>
      <c r="I513" s="40">
        <f>SUM(INDEX(ch_table[Duration],1):ch_table[[#This Row],[Duration]])</f>
        <v>14.854861111111131</v>
      </c>
      <c r="J513" s="4" cm="1">
        <f t="array" ref="J5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13" s="4" t="str" cm="1">
        <f t="array" ref="K5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13" s="4" t="str">
        <f>IF(ch_table[[#This Row],[Subject 1]]&lt;&gt;"House rose", "",SUMIF(ch_table[Day], ch_table[[#This Row],[Day]], ch_table[AAT]))</f>
        <v/>
      </c>
      <c r="M513" s="39">
        <f>SUM(INDEX(ch_table[AAT],1):ch_table[[#This Row],[AAT]])</f>
        <v>0.89722222222222259</v>
      </c>
    </row>
    <row r="514" spans="1:13" ht="29" x14ac:dyDescent="0.35">
      <c r="A514" s="2">
        <v>49</v>
      </c>
      <c r="B514" s="3">
        <v>45617</v>
      </c>
      <c r="C514" s="4">
        <v>0.7055555555555556</v>
      </c>
      <c r="D514" s="8" t="s">
        <v>30</v>
      </c>
      <c r="E514" s="9" t="s">
        <v>337</v>
      </c>
      <c r="G514" s="4" cm="1">
        <f t="array" ref="G514">IF(MIN(ROW(ch_table[[Day]:[AAT session total (cum.)]]))+ROWS(ch_table[[Day]:[AAT session total (cum.)]])-1=ROW(),"",IF(ch_table[[#This Row],[Subject 1]]="House rose","", IF(INDEX(ch_table[[#All],[Time]],ROW()+1)="","",(IF(INDEX(ch_table[[#All],[Time]],ROW()+1)&lt;ch_table[[#This Row],[Time]],INDEX(ch_table[[#All],[Time]],ROW()+1)+1,INDEX(ch_table[[#All],[Time]],ROW()+1))-ch_table[[#This Row],[Time]]))))</f>
        <v>1.9444444444444375E-2</v>
      </c>
      <c r="H514" s="4" t="str">
        <f>IF(ch_table[[#This Row],[Subject 1]]&lt;&gt;"House rose", "",SUMIF(ch_table[Day], ch_table[[#This Row],[Day]], ch_table[Duration]))</f>
        <v/>
      </c>
      <c r="I514" s="40">
        <f>SUM(INDEX(ch_table[Duration],1):ch_table[[#This Row],[Duration]])</f>
        <v>14.874305555555575</v>
      </c>
      <c r="J514" s="4" cm="1">
        <f t="array" ref="J5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14" s="4" cm="1">
        <f t="array" ref="K5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1.6666666666666607E-2</v>
      </c>
      <c r="L514" s="4" t="str">
        <f>IF(ch_table[[#This Row],[Subject 1]]&lt;&gt;"House rose", "",SUMIF(ch_table[Day], ch_table[[#This Row],[Day]], ch_table[AAT]))</f>
        <v/>
      </c>
      <c r="M514" s="39">
        <f>SUM(INDEX(ch_table[AAT],1):ch_table[[#This Row],[AAT]])</f>
        <v>0.91388888888888919</v>
      </c>
    </row>
    <row r="515" spans="1:13" x14ac:dyDescent="0.35">
      <c r="A515" s="48">
        <v>49</v>
      </c>
      <c r="B515" s="49">
        <v>45617</v>
      </c>
      <c r="C515" s="45">
        <v>0.72499999999999998</v>
      </c>
      <c r="D515" s="44" t="s">
        <v>17</v>
      </c>
      <c r="E515" s="50"/>
      <c r="F515" s="50"/>
      <c r="G515" s="45" t="str" cm="1">
        <f t="array" ref="G515">IF(MIN(ROW(ch_table[[Day]:[AAT session total (cum.)]]))+ROWS(ch_table[[Day]:[AAT session total (cum.)]])-1=ROW(),"",IF(ch_table[[#This Row],[Subject 1]]="House rose","", IF(INDEX(ch_table[[#All],[Time]],ROW()+1)="","",(IF(INDEX(ch_table[[#All],[Time]],ROW()+1)&lt;ch_table[[#This Row],[Time]],INDEX(ch_table[[#All],[Time]],ROW()+1)+1,INDEX(ch_table[[#All],[Time]],ROW()+1))-ch_table[[#This Row],[Time]]))))</f>
        <v/>
      </c>
      <c r="H515" s="45">
        <f>IF(ch_table[[#This Row],[Subject 1]]&lt;&gt;"House rose", "",SUMIF(ch_table[Day], ch_table[[#This Row],[Day]], ch_table[Duration]))</f>
        <v>0.32916666666666666</v>
      </c>
      <c r="I515" s="46">
        <f>SUM(INDEX(ch_table[Duration],1):ch_table[[#This Row],[Duration]])</f>
        <v>14.874305555555575</v>
      </c>
      <c r="J515" s="45" cm="1">
        <f t="array" ref="J5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15" s="45" t="str" cm="1">
        <f t="array" ref="K5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15" s="45">
        <f>IF(ch_table[[#This Row],[Subject 1]]&lt;&gt;"House rose", "",SUMIF(ch_table[Day], ch_table[[#This Row],[Day]], ch_table[AAT]))</f>
        <v>1.6666666666666607E-2</v>
      </c>
      <c r="M515" s="47">
        <f>SUM(INDEX(ch_table[AAT],1):ch_table[[#This Row],[AAT]])</f>
        <v>0.91388888888888919</v>
      </c>
    </row>
    <row r="516" spans="1:13" x14ac:dyDescent="0.35">
      <c r="A516" s="2">
        <v>50</v>
      </c>
      <c r="B516" s="3">
        <v>45621</v>
      </c>
      <c r="C516" s="4">
        <v>0.60416666666666663</v>
      </c>
      <c r="D516" s="8" t="s">
        <v>18</v>
      </c>
      <c r="G516" s="4" cm="1">
        <f t="array" ref="G51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516" s="4" t="str">
        <f>IF(ch_table[[#This Row],[Subject 1]]&lt;&gt;"House rose", "",SUMIF(ch_table[Day], ch_table[[#This Row],[Day]], ch_table[Duration]))</f>
        <v/>
      </c>
      <c r="I516" s="40">
        <f>SUM(INDEX(ch_table[Duration],1):ch_table[[#This Row],[Duration]])</f>
        <v>14.877083333333353</v>
      </c>
      <c r="J516" s="4" cm="1">
        <f t="array" ref="J5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16" s="4" t="str" cm="1">
        <f t="array" ref="K5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16" s="4" t="str">
        <f>IF(ch_table[[#This Row],[Subject 1]]&lt;&gt;"House rose", "",SUMIF(ch_table[Day], ch_table[[#This Row],[Day]], ch_table[AAT]))</f>
        <v/>
      </c>
      <c r="M516" s="39">
        <f>SUM(INDEX(ch_table[AAT],1):ch_table[[#This Row],[AAT]])</f>
        <v>0.91388888888888919</v>
      </c>
    </row>
    <row r="517" spans="1:13" x14ac:dyDescent="0.35">
      <c r="A517" s="2">
        <v>50</v>
      </c>
      <c r="B517" s="3">
        <v>45621</v>
      </c>
      <c r="C517" s="4">
        <v>0.6069444444444444</v>
      </c>
      <c r="D517" s="8" t="s">
        <v>58</v>
      </c>
      <c r="E517" s="9" t="s">
        <v>84</v>
      </c>
      <c r="G517" s="4" cm="1">
        <f t="array" ref="G517">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517" s="4" t="str">
        <f>IF(ch_table[[#This Row],[Subject 1]]&lt;&gt;"House rose", "",SUMIF(ch_table[Day], ch_table[[#This Row],[Day]], ch_table[Duration]))</f>
        <v/>
      </c>
      <c r="I517" s="40">
        <f>SUM(INDEX(ch_table[Duration],1):ch_table[[#This Row],[Duration]])</f>
        <v>14.906944444444465</v>
      </c>
      <c r="J517" s="4" cm="1">
        <f t="array" ref="J5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17" s="4" t="str" cm="1">
        <f t="array" ref="K5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17" s="4" t="str">
        <f>IF(ch_table[[#This Row],[Subject 1]]&lt;&gt;"House rose", "",SUMIF(ch_table[Day], ch_table[[#This Row],[Day]], ch_table[AAT]))</f>
        <v/>
      </c>
      <c r="M517" s="39">
        <f>SUM(INDEX(ch_table[AAT],1):ch_table[[#This Row],[AAT]])</f>
        <v>0.91388888888888919</v>
      </c>
    </row>
    <row r="518" spans="1:13" x14ac:dyDescent="0.35">
      <c r="A518" s="2">
        <v>50</v>
      </c>
      <c r="B518" s="3">
        <v>45621</v>
      </c>
      <c r="C518" s="4">
        <v>0.63680555555555551</v>
      </c>
      <c r="D518" s="8" t="s">
        <v>60</v>
      </c>
      <c r="E518" s="9" t="s">
        <v>84</v>
      </c>
      <c r="G518" s="4" cm="1">
        <f t="array" ref="G518">IF(MIN(ROW(ch_table[[Day]:[AAT session total (cum.)]]))+ROWS(ch_table[[Day]:[AAT session total (cum.)]])-1=ROW(),"",IF(ch_table[[#This Row],[Subject 1]]="House rose","", IF(INDEX(ch_table[[#All],[Time]],ROW()+1)="","",(IF(INDEX(ch_table[[#All],[Time]],ROW()+1)&lt;ch_table[[#This Row],[Time]],INDEX(ch_table[[#All],[Time]],ROW()+1)+1,INDEX(ch_table[[#All],[Time]],ROW()+1))-ch_table[[#This Row],[Time]]))))</f>
        <v>1.0416666666666741E-2</v>
      </c>
      <c r="H518" s="4" t="str">
        <f>IF(ch_table[[#This Row],[Subject 1]]&lt;&gt;"House rose", "",SUMIF(ch_table[Day], ch_table[[#This Row],[Day]], ch_table[Duration]))</f>
        <v/>
      </c>
      <c r="I518" s="40">
        <f>SUM(INDEX(ch_table[Duration],1):ch_table[[#This Row],[Duration]])</f>
        <v>14.917361111111131</v>
      </c>
      <c r="J518" s="4" cm="1">
        <f t="array" ref="J5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18" s="4" t="str" cm="1">
        <f t="array" ref="K5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18" s="4" t="str">
        <f>IF(ch_table[[#This Row],[Subject 1]]&lt;&gt;"House rose", "",SUMIF(ch_table[Day], ch_table[[#This Row],[Day]], ch_table[AAT]))</f>
        <v/>
      </c>
      <c r="M518" s="39">
        <f>SUM(INDEX(ch_table[AAT],1):ch_table[[#This Row],[AAT]])</f>
        <v>0.91388888888888919</v>
      </c>
    </row>
    <row r="519" spans="1:13" x14ac:dyDescent="0.35">
      <c r="A519" s="2">
        <v>50</v>
      </c>
      <c r="B519" s="3">
        <v>45621</v>
      </c>
      <c r="C519" s="4">
        <v>0.64722222222222225</v>
      </c>
      <c r="D519" s="8" t="s">
        <v>20</v>
      </c>
      <c r="E519" s="9" t="s">
        <v>338</v>
      </c>
      <c r="F519" s="9" t="s">
        <v>22</v>
      </c>
      <c r="G519" s="4" cm="1">
        <f t="array" ref="G519">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519" s="4" t="str">
        <f>IF(ch_table[[#This Row],[Subject 1]]&lt;&gt;"House rose", "",SUMIF(ch_table[Day], ch_table[[#This Row],[Day]], ch_table[Duration]))</f>
        <v/>
      </c>
      <c r="I519" s="40">
        <f>SUM(INDEX(ch_table[Duration],1):ch_table[[#This Row],[Duration]])</f>
        <v>14.918055555555576</v>
      </c>
      <c r="J519" s="4" cm="1">
        <f t="array" ref="J5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19" s="4" t="str" cm="1">
        <f t="array" ref="K5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19" s="4" t="str">
        <f>IF(ch_table[[#This Row],[Subject 1]]&lt;&gt;"House rose", "",SUMIF(ch_table[Day], ch_table[[#This Row],[Day]], ch_table[AAT]))</f>
        <v/>
      </c>
      <c r="M519" s="39">
        <f>SUM(INDEX(ch_table[AAT],1):ch_table[[#This Row],[AAT]])</f>
        <v>0.91388888888888919</v>
      </c>
    </row>
    <row r="520" spans="1:13" x14ac:dyDescent="0.35">
      <c r="A520" s="2">
        <v>50</v>
      </c>
      <c r="B520" s="3">
        <v>45621</v>
      </c>
      <c r="C520" s="4">
        <v>0.6479166666666667</v>
      </c>
      <c r="D520" s="8" t="s">
        <v>39</v>
      </c>
      <c r="E520" s="9" t="s">
        <v>338</v>
      </c>
      <c r="G520" s="4" cm="1">
        <f t="array" ref="G520">IF(MIN(ROW(ch_table[[Day]:[AAT session total (cum.)]]))+ROWS(ch_table[[Day]:[AAT session total (cum.)]])-1=ROW(),"",IF(ch_table[[#This Row],[Subject 1]]="House rose","", IF(INDEX(ch_table[[#All],[Time]],ROW()+1)="","",(IF(INDEX(ch_table[[#All],[Time]],ROW()+1)&lt;ch_table[[#This Row],[Time]],INDEX(ch_table[[#All],[Time]],ROW()+1)+1,INDEX(ch_table[[#All],[Time]],ROW()+1))-ch_table[[#This Row],[Time]]))))</f>
        <v>3.5416666666666541E-2</v>
      </c>
      <c r="H520" s="4" t="str">
        <f>IF(ch_table[[#This Row],[Subject 1]]&lt;&gt;"House rose", "",SUMIF(ch_table[Day], ch_table[[#This Row],[Day]], ch_table[Duration]))</f>
        <v/>
      </c>
      <c r="I520" s="40">
        <f>SUM(INDEX(ch_table[Duration],1):ch_table[[#This Row],[Duration]])</f>
        <v>14.953472222222242</v>
      </c>
      <c r="J520" s="4" cm="1">
        <f t="array" ref="J5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20" s="4" t="str" cm="1">
        <f t="array" ref="K5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20" s="4" t="str">
        <f>IF(ch_table[[#This Row],[Subject 1]]&lt;&gt;"House rose", "",SUMIF(ch_table[Day], ch_table[[#This Row],[Day]], ch_table[AAT]))</f>
        <v/>
      </c>
      <c r="M520" s="39">
        <f>SUM(INDEX(ch_table[AAT],1):ch_table[[#This Row],[AAT]])</f>
        <v>0.91388888888888919</v>
      </c>
    </row>
    <row r="521" spans="1:13" ht="43.5" x14ac:dyDescent="0.35">
      <c r="A521" s="2">
        <v>50</v>
      </c>
      <c r="B521" s="3">
        <v>45621</v>
      </c>
      <c r="C521" s="4">
        <v>0.68333333333333324</v>
      </c>
      <c r="D521" s="8" t="s">
        <v>32</v>
      </c>
      <c r="E521" s="9" t="s">
        <v>339</v>
      </c>
      <c r="G521" s="4" cm="1">
        <f t="array" ref="G521">IF(MIN(ROW(ch_table[[Day]:[AAT session total (cum.)]]))+ROWS(ch_table[[Day]:[AAT session total (cum.)]])-1=ROW(),"",IF(ch_table[[#This Row],[Subject 1]]="House rose","", IF(INDEX(ch_table[[#All],[Time]],ROW()+1)="","",(IF(INDEX(ch_table[[#All],[Time]],ROW()+1)&lt;ch_table[[#This Row],[Time]],INDEX(ch_table[[#All],[Time]],ROW()+1)+1,INDEX(ch_table[[#All],[Time]],ROW()+1))-ch_table[[#This Row],[Time]]))))</f>
        <v>4.861111111111116E-2</v>
      </c>
      <c r="H521" s="4" t="str">
        <f>IF(ch_table[[#This Row],[Subject 1]]&lt;&gt;"House rose", "",SUMIF(ch_table[Day], ch_table[[#This Row],[Day]], ch_table[Duration]))</f>
        <v/>
      </c>
      <c r="I521" s="40">
        <f>SUM(INDEX(ch_table[Duration],1):ch_table[[#This Row],[Duration]])</f>
        <v>15.002083333333353</v>
      </c>
      <c r="J521" s="4" cm="1">
        <f t="array" ref="J5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21" s="4" t="str" cm="1">
        <f t="array" ref="K5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21" s="4" t="str">
        <f>IF(ch_table[[#This Row],[Subject 1]]&lt;&gt;"House rose", "",SUMIF(ch_table[Day], ch_table[[#This Row],[Day]], ch_table[AAT]))</f>
        <v/>
      </c>
      <c r="M521" s="39">
        <f>SUM(INDEX(ch_table[AAT],1):ch_table[[#This Row],[AAT]])</f>
        <v>0.91388888888888919</v>
      </c>
    </row>
    <row r="522" spans="1:13" ht="29" x14ac:dyDescent="0.35">
      <c r="A522" s="2">
        <v>50</v>
      </c>
      <c r="B522" s="3">
        <v>45621</v>
      </c>
      <c r="C522" s="4">
        <v>0.7319444444444444</v>
      </c>
      <c r="D522" s="8" t="s">
        <v>36</v>
      </c>
      <c r="E522" s="9" t="s">
        <v>340</v>
      </c>
      <c r="G522" s="4" cm="1">
        <f t="array" ref="G522">IF(MIN(ROW(ch_table[[Day]:[AAT session total (cum.)]]))+ROWS(ch_table[[Day]:[AAT session total (cum.)]])-1=ROW(),"",IF(ch_table[[#This Row],[Subject 1]]="House rose","", IF(INDEX(ch_table[[#All],[Time]],ROW()+1)="","",(IF(INDEX(ch_table[[#All],[Time]],ROW()+1)&lt;ch_table[[#This Row],[Time]],INDEX(ch_table[[#All],[Time]],ROW()+1)+1,INDEX(ch_table[[#All],[Time]],ROW()+1))-ch_table[[#This Row],[Time]]))))</f>
        <v>4.6527777777777835E-2</v>
      </c>
      <c r="H522" s="4" t="str">
        <f>IF(ch_table[[#This Row],[Subject 1]]&lt;&gt;"House rose", "",SUMIF(ch_table[Day], ch_table[[#This Row],[Day]], ch_table[Duration]))</f>
        <v/>
      </c>
      <c r="I522" s="40">
        <f>SUM(INDEX(ch_table[Duration],1):ch_table[[#This Row],[Duration]])</f>
        <v>15.04861111111113</v>
      </c>
      <c r="J522" s="4" cm="1">
        <f t="array" ref="J5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22" s="4" t="str" cm="1">
        <f t="array" ref="K5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22" s="4" t="str">
        <f>IF(ch_table[[#This Row],[Subject 1]]&lt;&gt;"House rose", "",SUMIF(ch_table[Day], ch_table[[#This Row],[Day]], ch_table[AAT]))</f>
        <v/>
      </c>
      <c r="M522" s="39">
        <f>SUM(INDEX(ch_table[AAT],1):ch_table[[#This Row],[AAT]])</f>
        <v>0.91388888888888919</v>
      </c>
    </row>
    <row r="523" spans="1:13" ht="29" x14ac:dyDescent="0.35">
      <c r="A523" s="2">
        <v>50</v>
      </c>
      <c r="B523" s="3">
        <v>45621</v>
      </c>
      <c r="C523" s="4">
        <v>0.77847222222222223</v>
      </c>
      <c r="D523" s="8" t="s">
        <v>67</v>
      </c>
      <c r="E523" s="9" t="s">
        <v>341</v>
      </c>
      <c r="G523" s="4" cm="1">
        <f t="array" ref="G523">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523" s="4" t="str">
        <f>IF(ch_table[[#This Row],[Subject 1]]&lt;&gt;"House rose", "",SUMIF(ch_table[Day], ch_table[[#This Row],[Day]], ch_table[Duration]))</f>
        <v/>
      </c>
      <c r="I523" s="40">
        <f>SUM(INDEX(ch_table[Duration],1):ch_table[[#This Row],[Duration]])</f>
        <v>15.049305555555575</v>
      </c>
      <c r="J523" s="4" cm="1">
        <f t="array" ref="J5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23" s="4" t="str" cm="1">
        <f t="array" ref="K5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23" s="4" t="str">
        <f>IF(ch_table[[#This Row],[Subject 1]]&lt;&gt;"House rose", "",SUMIF(ch_table[Day], ch_table[[#This Row],[Day]], ch_table[AAT]))</f>
        <v/>
      </c>
      <c r="M523" s="39">
        <f>SUM(INDEX(ch_table[AAT],1):ch_table[[#This Row],[AAT]])</f>
        <v>0.91388888888888919</v>
      </c>
    </row>
    <row r="524" spans="1:13" x14ac:dyDescent="0.35">
      <c r="A524" s="2">
        <v>50</v>
      </c>
      <c r="B524" s="3">
        <v>45621</v>
      </c>
      <c r="C524" s="4">
        <v>0.77916666666666667</v>
      </c>
      <c r="D524" s="8" t="s">
        <v>86</v>
      </c>
      <c r="E524" t="s">
        <v>342</v>
      </c>
      <c r="F524" s="9" t="s">
        <v>343</v>
      </c>
      <c r="G524" s="4" cm="1">
        <f t="array" ref="G524">IF(MIN(ROW(ch_table[[Day]:[AAT session total (cum.)]]))+ROWS(ch_table[[Day]:[AAT session total (cum.)]])-1=ROW(),"",IF(ch_table[[#This Row],[Subject 1]]="House rose","", IF(INDEX(ch_table[[#All],[Time]],ROW()+1)="","",(IF(INDEX(ch_table[[#All],[Time]],ROW()+1)&lt;ch_table[[#This Row],[Time]],INDEX(ch_table[[#All],[Time]],ROW()+1)+1,INDEX(ch_table[[#All],[Time]],ROW()+1))-ch_table[[#This Row],[Time]]))))</f>
        <v>0.14097222222222217</v>
      </c>
      <c r="H524" s="4" t="str">
        <f>IF(ch_table[[#This Row],[Subject 1]]&lt;&gt;"House rose", "",SUMIF(ch_table[Day], ch_table[[#This Row],[Day]], ch_table[Duration]))</f>
        <v/>
      </c>
      <c r="I524" s="40">
        <f>SUM(INDEX(ch_table[Duration],1):ch_table[[#This Row],[Duration]])</f>
        <v>15.190277777777798</v>
      </c>
      <c r="J524" s="4" cm="1">
        <f t="array" ref="J5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24" s="4" cm="1">
        <f t="array" ref="K5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3.4722222222222099E-3</v>
      </c>
      <c r="L524" s="4" t="str">
        <f>IF(ch_table[[#This Row],[Subject 1]]&lt;&gt;"House rose", "",SUMIF(ch_table[Day], ch_table[[#This Row],[Day]], ch_table[AAT]))</f>
        <v/>
      </c>
      <c r="M524" s="39">
        <f>SUM(INDEX(ch_table[AAT],1):ch_table[[#This Row],[AAT]])</f>
        <v>0.9173611111111114</v>
      </c>
    </row>
    <row r="525" spans="1:13" ht="29" x14ac:dyDescent="0.35">
      <c r="A525" s="2">
        <v>50</v>
      </c>
      <c r="B525" s="3">
        <v>45621</v>
      </c>
      <c r="C525" s="4">
        <v>0.92013888888888884</v>
      </c>
      <c r="D525" s="8" t="s">
        <v>30</v>
      </c>
      <c r="E525" s="9" t="s">
        <v>344</v>
      </c>
      <c r="G525" s="4" cm="1">
        <f t="array" ref="G525">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525" s="4" t="str">
        <f>IF(ch_table[[#This Row],[Subject 1]]&lt;&gt;"House rose", "",SUMIF(ch_table[Day], ch_table[[#This Row],[Day]], ch_table[Duration]))</f>
        <v/>
      </c>
      <c r="I525" s="40">
        <f>SUM(INDEX(ch_table[Duration],1):ch_table[[#This Row],[Duration]])</f>
        <v>15.208333333333353</v>
      </c>
      <c r="J525" s="4" cm="1">
        <f t="array" ref="J5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25" s="4" cm="1">
        <f t="array" ref="K5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1.8055555555555602E-2</v>
      </c>
      <c r="L525" s="4" t="str">
        <f>IF(ch_table[[#This Row],[Subject 1]]&lt;&gt;"House rose", "",SUMIF(ch_table[Day], ch_table[[#This Row],[Day]], ch_table[AAT]))</f>
        <v/>
      </c>
      <c r="M525" s="39">
        <f>SUM(INDEX(ch_table[AAT],1):ch_table[[#This Row],[AAT]])</f>
        <v>0.93541666666666701</v>
      </c>
    </row>
    <row r="526" spans="1:13" x14ac:dyDescent="0.35">
      <c r="A526" s="48">
        <v>50</v>
      </c>
      <c r="B526" s="49">
        <v>45621</v>
      </c>
      <c r="C526" s="45">
        <v>0.93819444444444444</v>
      </c>
      <c r="D526" s="44" t="s">
        <v>17</v>
      </c>
      <c r="E526" s="50"/>
      <c r="F526" s="50"/>
      <c r="G526" s="45" t="str" cm="1">
        <f t="array" ref="G526">IF(MIN(ROW(ch_table[[Day]:[AAT session total (cum.)]]))+ROWS(ch_table[[Day]:[AAT session total (cum.)]])-1=ROW(),"",IF(ch_table[[#This Row],[Subject 1]]="House rose","", IF(INDEX(ch_table[[#All],[Time]],ROW()+1)="","",(IF(INDEX(ch_table[[#All],[Time]],ROW()+1)&lt;ch_table[[#This Row],[Time]],INDEX(ch_table[[#All],[Time]],ROW()+1)+1,INDEX(ch_table[[#All],[Time]],ROW()+1))-ch_table[[#This Row],[Time]]))))</f>
        <v/>
      </c>
      <c r="H526" s="45">
        <f>IF(ch_table[[#This Row],[Subject 1]]&lt;&gt;"House rose", "",SUMIF(ch_table[Day], ch_table[[#This Row],[Day]], ch_table[Duration]))</f>
        <v>0.33402777777777781</v>
      </c>
      <c r="I526" s="46">
        <f>SUM(INDEX(ch_table[Duration],1):ch_table[[#This Row],[Duration]])</f>
        <v>15.208333333333353</v>
      </c>
      <c r="J526" s="45" cm="1">
        <f t="array" ref="J5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26" s="45" t="str" cm="1">
        <f t="array" ref="K5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26" s="45">
        <f>IF(ch_table[[#This Row],[Subject 1]]&lt;&gt;"House rose", "",SUMIF(ch_table[Day], ch_table[[#This Row],[Day]], ch_table[AAT]))</f>
        <v>2.1527777777777812E-2</v>
      </c>
      <c r="M526" s="47">
        <f>SUM(INDEX(ch_table[AAT],1):ch_table[[#This Row],[AAT]])</f>
        <v>0.93541666666666701</v>
      </c>
    </row>
    <row r="527" spans="1:13" x14ac:dyDescent="0.35">
      <c r="A527" s="2">
        <v>51</v>
      </c>
      <c r="B527" s="3">
        <v>45622</v>
      </c>
      <c r="C527" s="4">
        <v>0.47916666666666669</v>
      </c>
      <c r="D527" s="8" t="s">
        <v>18</v>
      </c>
      <c r="G527" s="4" cm="1">
        <f t="array" ref="G52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527" s="4" t="str">
        <f>IF(ch_table[[#This Row],[Subject 1]]&lt;&gt;"House rose", "",SUMIF(ch_table[Day], ch_table[[#This Row],[Day]], ch_table[Duration]))</f>
        <v/>
      </c>
      <c r="I527" s="40">
        <f>SUM(INDEX(ch_table[Duration],1):ch_table[[#This Row],[Duration]])</f>
        <v>15.211111111111132</v>
      </c>
      <c r="J527" s="4" cm="1">
        <f t="array" ref="J5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27" s="4" t="str" cm="1">
        <f t="array" ref="K5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27" s="4" t="str">
        <f>IF(ch_table[[#This Row],[Subject 1]]&lt;&gt;"House rose", "",SUMIF(ch_table[Day], ch_table[[#This Row],[Day]], ch_table[AAT]))</f>
        <v/>
      </c>
      <c r="M527" s="39">
        <f>SUM(INDEX(ch_table[AAT],1):ch_table[[#This Row],[AAT]])</f>
        <v>0.93541666666666701</v>
      </c>
    </row>
    <row r="528" spans="1:13" x14ac:dyDescent="0.35">
      <c r="A528" s="2">
        <v>51</v>
      </c>
      <c r="B528" s="3">
        <v>45622</v>
      </c>
      <c r="C528" s="4">
        <v>0.48194444444444445</v>
      </c>
      <c r="D528" s="8" t="s">
        <v>58</v>
      </c>
      <c r="E528" s="9" t="s">
        <v>90</v>
      </c>
      <c r="G528" s="4" cm="1">
        <f t="array" ref="G528">IF(MIN(ROW(ch_table[[Day]:[AAT session total (cum.)]]))+ROWS(ch_table[[Day]:[AAT session total (cum.)]])-1=ROW(),"",IF(ch_table[[#This Row],[Subject 1]]="House rose","", IF(INDEX(ch_table[[#All],[Time]],ROW()+1)="","",(IF(INDEX(ch_table[[#All],[Time]],ROW()+1)&lt;ch_table[[#This Row],[Time]],INDEX(ch_table[[#All],[Time]],ROW()+1)+1,INDEX(ch_table[[#All],[Time]],ROW()+1))-ch_table[[#This Row],[Time]]))))</f>
        <v>3.0555555555555614E-2</v>
      </c>
      <c r="H528" s="4" t="str">
        <f>IF(ch_table[[#This Row],[Subject 1]]&lt;&gt;"House rose", "",SUMIF(ch_table[Day], ch_table[[#This Row],[Day]], ch_table[Duration]))</f>
        <v/>
      </c>
      <c r="I528" s="40">
        <f>SUM(INDEX(ch_table[Duration],1):ch_table[[#This Row],[Duration]])</f>
        <v>15.241666666666687</v>
      </c>
      <c r="J528" s="4" cm="1">
        <f t="array" ref="J5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28" s="4" t="str" cm="1">
        <f t="array" ref="K5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28" s="4" t="str">
        <f>IF(ch_table[[#This Row],[Subject 1]]&lt;&gt;"House rose", "",SUMIF(ch_table[Day], ch_table[[#This Row],[Day]], ch_table[AAT]))</f>
        <v/>
      </c>
      <c r="M528" s="39">
        <f>SUM(INDEX(ch_table[AAT],1):ch_table[[#This Row],[AAT]])</f>
        <v>0.93541666666666701</v>
      </c>
    </row>
    <row r="529" spans="1:13" x14ac:dyDescent="0.35">
      <c r="A529" s="2">
        <v>51</v>
      </c>
      <c r="B529" s="3">
        <v>45622</v>
      </c>
      <c r="C529" s="4">
        <v>0.51250000000000007</v>
      </c>
      <c r="D529" s="8" t="s">
        <v>60</v>
      </c>
      <c r="E529" s="9" t="s">
        <v>90</v>
      </c>
      <c r="G529" s="4" cm="1">
        <f t="array" ref="G529">IF(MIN(ROW(ch_table[[Day]:[AAT session total (cum.)]]))+ROWS(ch_table[[Day]:[AAT session total (cum.)]])-1=ROW(),"",IF(ch_table[[#This Row],[Subject 1]]="House rose","", IF(INDEX(ch_table[[#All],[Time]],ROW()+1)="","",(IF(INDEX(ch_table[[#All],[Time]],ROW()+1)&lt;ch_table[[#This Row],[Time]],INDEX(ch_table[[#All],[Time]],ROW()+1)+1,INDEX(ch_table[[#All],[Time]],ROW()+1))-ch_table[[#This Row],[Time]]))))</f>
        <v>1.4583333333333282E-2</v>
      </c>
      <c r="H529" s="4" t="str">
        <f>IF(ch_table[[#This Row],[Subject 1]]&lt;&gt;"House rose", "",SUMIF(ch_table[Day], ch_table[[#This Row],[Day]], ch_table[Duration]))</f>
        <v/>
      </c>
      <c r="I529" s="40">
        <f>SUM(INDEX(ch_table[Duration],1):ch_table[[#This Row],[Duration]])</f>
        <v>15.256250000000019</v>
      </c>
      <c r="J529" s="4" cm="1">
        <f t="array" ref="J5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29" s="4" t="str" cm="1">
        <f t="array" ref="K5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29" s="4" t="str">
        <f>IF(ch_table[[#This Row],[Subject 1]]&lt;&gt;"House rose", "",SUMIF(ch_table[Day], ch_table[[#This Row],[Day]], ch_table[AAT]))</f>
        <v/>
      </c>
      <c r="M529" s="39">
        <f>SUM(INDEX(ch_table[AAT],1):ch_table[[#This Row],[AAT]])</f>
        <v>0.93541666666666701</v>
      </c>
    </row>
    <row r="530" spans="1:13" x14ac:dyDescent="0.35">
      <c r="A530" s="2">
        <v>51</v>
      </c>
      <c r="B530" s="3">
        <v>45622</v>
      </c>
      <c r="C530" s="4">
        <v>0.52708333333333335</v>
      </c>
      <c r="D530" s="8" t="s">
        <v>67</v>
      </c>
      <c r="E530" s="9" t="s">
        <v>345</v>
      </c>
      <c r="G530" s="4" cm="1">
        <f t="array" ref="G530">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530" s="4" t="str">
        <f>IF(ch_table[[#This Row],[Subject 1]]&lt;&gt;"House rose", "",SUMIF(ch_table[Day], ch_table[[#This Row],[Day]], ch_table[Duration]))</f>
        <v/>
      </c>
      <c r="I530" s="40">
        <f>SUM(INDEX(ch_table[Duration],1):ch_table[[#This Row],[Duration]])</f>
        <v>15.256944444444464</v>
      </c>
      <c r="J530" s="4" cm="1">
        <f t="array" ref="J5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30" s="4" t="str" cm="1">
        <f t="array" ref="K5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30" s="4" t="str">
        <f>IF(ch_table[[#This Row],[Subject 1]]&lt;&gt;"House rose", "",SUMIF(ch_table[Day], ch_table[[#This Row],[Day]], ch_table[AAT]))</f>
        <v/>
      </c>
      <c r="M530" s="39">
        <f>SUM(INDEX(ch_table[AAT],1):ch_table[[#This Row],[AAT]])</f>
        <v>0.93541666666666701</v>
      </c>
    </row>
    <row r="531" spans="1:13" ht="29" x14ac:dyDescent="0.35">
      <c r="A531" s="2">
        <v>51</v>
      </c>
      <c r="B531" s="3">
        <v>45622</v>
      </c>
      <c r="C531" s="4">
        <v>0.52777777777777779</v>
      </c>
      <c r="D531" s="8" t="s">
        <v>36</v>
      </c>
      <c r="E531" s="9" t="s">
        <v>346</v>
      </c>
      <c r="G531" s="4" cm="1">
        <f t="array" ref="G531">IF(MIN(ROW(ch_table[[Day]:[AAT session total (cum.)]]))+ROWS(ch_table[[Day]:[AAT session total (cum.)]])-1=ROW(),"",IF(ch_table[[#This Row],[Subject 1]]="House rose","", IF(INDEX(ch_table[[#All],[Time]],ROW()+1)="","",(IF(INDEX(ch_table[[#All],[Time]],ROW()+1)&lt;ch_table[[#This Row],[Time]],INDEX(ch_table[[#All],[Time]],ROW()+1)+1,INDEX(ch_table[[#All],[Time]],ROW()+1))-ch_table[[#This Row],[Time]]))))</f>
        <v>4.166666666666663E-2</v>
      </c>
      <c r="H531" s="4" t="str">
        <f>IF(ch_table[[#This Row],[Subject 1]]&lt;&gt;"House rose", "",SUMIF(ch_table[Day], ch_table[[#This Row],[Day]], ch_table[Duration]))</f>
        <v/>
      </c>
      <c r="I531" s="40">
        <f>SUM(INDEX(ch_table[Duration],1):ch_table[[#This Row],[Duration]])</f>
        <v>15.29861111111113</v>
      </c>
      <c r="J531" s="4" cm="1">
        <f t="array" ref="J5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31" s="4" t="str" cm="1">
        <f t="array" ref="K5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31" s="4" t="str">
        <f>IF(ch_table[[#This Row],[Subject 1]]&lt;&gt;"House rose", "",SUMIF(ch_table[Day], ch_table[[#This Row],[Day]], ch_table[AAT]))</f>
        <v/>
      </c>
      <c r="M531" s="39">
        <f>SUM(INDEX(ch_table[AAT],1):ch_table[[#This Row],[AAT]])</f>
        <v>0.93541666666666701</v>
      </c>
    </row>
    <row r="532" spans="1:13" ht="29" x14ac:dyDescent="0.35">
      <c r="A532" s="2">
        <v>51</v>
      </c>
      <c r="B532" s="3">
        <v>45622</v>
      </c>
      <c r="C532" s="4">
        <v>0.56944444444444442</v>
      </c>
      <c r="D532" s="8" t="s">
        <v>36</v>
      </c>
      <c r="E532" s="9" t="s">
        <v>347</v>
      </c>
      <c r="G532" s="4" cm="1">
        <f t="array" ref="G532">IF(MIN(ROW(ch_table[[Day]:[AAT session total (cum.)]]))+ROWS(ch_table[[Day]:[AAT session total (cum.)]])-1=ROW(),"",IF(ch_table[[#This Row],[Subject 1]]="House rose","", IF(INDEX(ch_table[[#All],[Time]],ROW()+1)="","",(IF(INDEX(ch_table[[#All],[Time]],ROW()+1)&lt;ch_table[[#This Row],[Time]],INDEX(ch_table[[#All],[Time]],ROW()+1)+1,INDEX(ch_table[[#All],[Time]],ROW()+1))-ch_table[[#This Row],[Time]]))))</f>
        <v>5.6250000000000022E-2</v>
      </c>
      <c r="H532" s="4" t="str">
        <f>IF(ch_table[[#This Row],[Subject 1]]&lt;&gt;"House rose", "",SUMIF(ch_table[Day], ch_table[[#This Row],[Day]], ch_table[Duration]))</f>
        <v/>
      </c>
      <c r="I532" s="40">
        <f>SUM(INDEX(ch_table[Duration],1):ch_table[[#This Row],[Duration]])</f>
        <v>15.354861111111131</v>
      </c>
      <c r="J532" s="4" cm="1">
        <f t="array" ref="J5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32" s="4" t="str" cm="1">
        <f t="array" ref="K5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32" s="4" t="str">
        <f>IF(ch_table[[#This Row],[Subject 1]]&lt;&gt;"House rose", "",SUMIF(ch_table[Day], ch_table[[#This Row],[Day]], ch_table[AAT]))</f>
        <v/>
      </c>
      <c r="M532" s="39">
        <f>SUM(INDEX(ch_table[AAT],1):ch_table[[#This Row],[AAT]])</f>
        <v>0.93541666666666701</v>
      </c>
    </row>
    <row r="533" spans="1:13" ht="29" x14ac:dyDescent="0.35">
      <c r="A533" s="2">
        <v>51</v>
      </c>
      <c r="B533" s="3">
        <v>45622</v>
      </c>
      <c r="C533" s="4">
        <v>0.62569444444444444</v>
      </c>
      <c r="D533" s="8" t="s">
        <v>67</v>
      </c>
      <c r="E533" s="9" t="s">
        <v>348</v>
      </c>
      <c r="G533" s="4" cm="1">
        <f t="array" ref="G533">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533" s="4" t="str">
        <f>IF(ch_table[[#This Row],[Subject 1]]&lt;&gt;"House rose", "",SUMIF(ch_table[Day], ch_table[[#This Row],[Day]], ch_table[Duration]))</f>
        <v/>
      </c>
      <c r="I533" s="40">
        <f>SUM(INDEX(ch_table[Duration],1):ch_table[[#This Row],[Duration]])</f>
        <v>15.356250000000019</v>
      </c>
      <c r="J533" s="4" cm="1">
        <f t="array" ref="J5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33" s="4" t="str" cm="1">
        <f t="array" ref="K5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33" s="4" t="str">
        <f>IF(ch_table[[#This Row],[Subject 1]]&lt;&gt;"House rose", "",SUMIF(ch_table[Day], ch_table[[#This Row],[Day]], ch_table[AAT]))</f>
        <v/>
      </c>
      <c r="M533" s="39">
        <f>SUM(INDEX(ch_table[AAT],1):ch_table[[#This Row],[AAT]])</f>
        <v>0.93541666666666701</v>
      </c>
    </row>
    <row r="534" spans="1:13" x14ac:dyDescent="0.35">
      <c r="A534" s="2">
        <v>51</v>
      </c>
      <c r="B534" s="3">
        <v>45622</v>
      </c>
      <c r="C534" s="4">
        <v>0.62708333333333333</v>
      </c>
      <c r="D534" s="8" t="s">
        <v>247</v>
      </c>
      <c r="E534" s="9" t="s">
        <v>349</v>
      </c>
      <c r="G534" s="4" cm="1">
        <f t="array" ref="G53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534" s="4" t="str">
        <f>IF(ch_table[[#This Row],[Subject 1]]&lt;&gt;"House rose", "",SUMIF(ch_table[Day], ch_table[[#This Row],[Day]], ch_table[Duration]))</f>
        <v/>
      </c>
      <c r="I534" s="40">
        <f>SUM(INDEX(ch_table[Duration],1):ch_table[[#This Row],[Duration]])</f>
        <v>15.363194444444463</v>
      </c>
      <c r="J534" s="4" cm="1">
        <f t="array" ref="J5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34" s="4" t="str" cm="1">
        <f t="array" ref="K5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34" s="4" t="str">
        <f>IF(ch_table[[#This Row],[Subject 1]]&lt;&gt;"House rose", "",SUMIF(ch_table[Day], ch_table[[#This Row],[Day]], ch_table[AAT]))</f>
        <v/>
      </c>
      <c r="M534" s="39">
        <f>SUM(INDEX(ch_table[AAT],1):ch_table[[#This Row],[AAT]])</f>
        <v>0.93541666666666701</v>
      </c>
    </row>
    <row r="535" spans="1:13" x14ac:dyDescent="0.35">
      <c r="A535" s="2">
        <v>51</v>
      </c>
      <c r="B535" s="3">
        <v>45622</v>
      </c>
      <c r="C535" s="4">
        <v>0.63402777777777775</v>
      </c>
      <c r="D535" s="8" t="s">
        <v>86</v>
      </c>
      <c r="E535" t="s">
        <v>350</v>
      </c>
      <c r="F535" s="9" t="s">
        <v>125</v>
      </c>
      <c r="G535" s="4" cm="1">
        <f t="array" ref="G535">IF(MIN(ROW(ch_table[[Day]:[AAT session total (cum.)]]))+ROWS(ch_table[[Day]:[AAT session total (cum.)]])-1=ROW(),"",IF(ch_table[[#This Row],[Subject 1]]="House rose","", IF(INDEX(ch_table[[#All],[Time]],ROW()+1)="","",(IF(INDEX(ch_table[[#All],[Time]],ROW()+1)&lt;ch_table[[#This Row],[Time]],INDEX(ch_table[[#All],[Time]],ROW()+1)+1,INDEX(ch_table[[#All],[Time]],ROW()+1))-ch_table[[#This Row],[Time]]))))</f>
        <v>8.4027777777777812E-2</v>
      </c>
      <c r="H535" s="4" t="str">
        <f>IF(ch_table[[#This Row],[Subject 1]]&lt;&gt;"House rose", "",SUMIF(ch_table[Day], ch_table[[#This Row],[Day]], ch_table[Duration]))</f>
        <v/>
      </c>
      <c r="I535" s="40">
        <f>SUM(INDEX(ch_table[Duration],1):ch_table[[#This Row],[Duration]])</f>
        <v>15.447222222222241</v>
      </c>
      <c r="J535" s="4" cm="1">
        <f t="array" ref="J5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35" s="4" t="str" cm="1">
        <f t="array" ref="K5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35" s="4" t="str">
        <f>IF(ch_table[[#This Row],[Subject 1]]&lt;&gt;"House rose", "",SUMIF(ch_table[Day], ch_table[[#This Row],[Day]], ch_table[AAT]))</f>
        <v/>
      </c>
      <c r="M535" s="39">
        <f>SUM(INDEX(ch_table[AAT],1):ch_table[[#This Row],[AAT]])</f>
        <v>0.93541666666666701</v>
      </c>
    </row>
    <row r="536" spans="1:13" x14ac:dyDescent="0.35">
      <c r="A536" s="2">
        <v>51</v>
      </c>
      <c r="B536" s="3">
        <v>45622</v>
      </c>
      <c r="C536" s="4">
        <v>0.71805555555555556</v>
      </c>
      <c r="D536" s="8" t="s">
        <v>28</v>
      </c>
      <c r="E536" s="9" t="s">
        <v>73</v>
      </c>
      <c r="F536" s="9" t="s">
        <v>22</v>
      </c>
      <c r="G536" s="4" cm="1">
        <f t="array" ref="G536">IF(MIN(ROW(ch_table[[Day]:[AAT session total (cum.)]]))+ROWS(ch_table[[Day]:[AAT session total (cum.)]])-1=ROW(),"",IF(ch_table[[#This Row],[Subject 1]]="House rose","", IF(INDEX(ch_table[[#All],[Time]],ROW()+1)="","",(IF(INDEX(ch_table[[#All],[Time]],ROW()+1)&lt;ch_table[[#This Row],[Time]],INDEX(ch_table[[#All],[Time]],ROW()+1)+1,INDEX(ch_table[[#All],[Time]],ROW()+1))-ch_table[[#This Row],[Time]]))))</f>
        <v>7.5694444444444509E-2</v>
      </c>
      <c r="H536" s="4" t="str">
        <f>IF(ch_table[[#This Row],[Subject 1]]&lt;&gt;"House rose", "",SUMIF(ch_table[Day], ch_table[[#This Row],[Day]], ch_table[Duration]))</f>
        <v/>
      </c>
      <c r="I536" s="40">
        <f>SUM(INDEX(ch_table[Duration],1):ch_table[[#This Row],[Duration]])</f>
        <v>15.522916666666685</v>
      </c>
      <c r="J536" s="4" cm="1">
        <f t="array" ref="J5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36" s="4" cm="1">
        <f t="array" ref="K5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2.083333333333437E-3</v>
      </c>
      <c r="L536" s="4" t="str">
        <f>IF(ch_table[[#This Row],[Subject 1]]&lt;&gt;"House rose", "",SUMIF(ch_table[Day], ch_table[[#This Row],[Day]], ch_table[AAT]))</f>
        <v/>
      </c>
      <c r="M536" s="39">
        <f>SUM(INDEX(ch_table[AAT],1):ch_table[[#This Row],[AAT]])</f>
        <v>0.93750000000000044</v>
      </c>
    </row>
    <row r="537" spans="1:13" x14ac:dyDescent="0.35">
      <c r="A537" s="2">
        <v>51</v>
      </c>
      <c r="B537" s="3">
        <v>45622</v>
      </c>
      <c r="C537" s="4">
        <v>0.79375000000000007</v>
      </c>
      <c r="D537" s="8" t="s">
        <v>54</v>
      </c>
      <c r="E537" s="9" t="s">
        <v>351</v>
      </c>
      <c r="G537" s="4" cm="1">
        <f t="array" ref="G537">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537" s="4" t="str">
        <f>IF(ch_table[[#This Row],[Subject 1]]&lt;&gt;"House rose", "",SUMIF(ch_table[Day], ch_table[[#This Row],[Day]], ch_table[Duration]))</f>
        <v/>
      </c>
      <c r="I537" s="40">
        <f>SUM(INDEX(ch_table[Duration],1):ch_table[[#This Row],[Duration]])</f>
        <v>15.52361111111113</v>
      </c>
      <c r="J537" s="4" cm="1">
        <f t="array" ref="J5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37" s="4" cm="1">
        <f t="array" ref="K5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6.9444444444433095E-4</v>
      </c>
      <c r="L537" s="4" t="str">
        <f>IF(ch_table[[#This Row],[Subject 1]]&lt;&gt;"House rose", "",SUMIF(ch_table[Day], ch_table[[#This Row],[Day]], ch_table[AAT]))</f>
        <v/>
      </c>
      <c r="M537" s="39">
        <f>SUM(INDEX(ch_table[AAT],1):ch_table[[#This Row],[AAT]])</f>
        <v>0.93819444444444478</v>
      </c>
    </row>
    <row r="538" spans="1:13" ht="29" x14ac:dyDescent="0.35">
      <c r="A538" s="2">
        <v>51</v>
      </c>
      <c r="B538" s="3">
        <v>45622</v>
      </c>
      <c r="C538" s="4">
        <v>0.7944444444444444</v>
      </c>
      <c r="D538" s="8" t="s">
        <v>30</v>
      </c>
      <c r="E538" s="9" t="s">
        <v>352</v>
      </c>
      <c r="G538" s="4" cm="1">
        <f t="array" ref="G538">IF(MIN(ROW(ch_table[[Day]:[AAT session total (cum.)]]))+ROWS(ch_table[[Day]:[AAT session total (cum.)]])-1=ROW(),"",IF(ch_table[[#This Row],[Subject 1]]="House rose","", IF(INDEX(ch_table[[#All],[Time]],ROW()+1)="","",(IF(INDEX(ch_table[[#All],[Time]],ROW()+1)&lt;ch_table[[#This Row],[Time]],INDEX(ch_table[[#All],[Time]],ROW()+1)+1,INDEX(ch_table[[#All],[Time]],ROW()+1))-ch_table[[#This Row],[Time]]))))</f>
        <v>1.3194444444444509E-2</v>
      </c>
      <c r="H538" s="4" t="str">
        <f>IF(ch_table[[#This Row],[Subject 1]]&lt;&gt;"House rose", "",SUMIF(ch_table[Day], ch_table[[#This Row],[Day]], ch_table[Duration]))</f>
        <v/>
      </c>
      <c r="I538" s="40">
        <f>SUM(INDEX(ch_table[Duration],1):ch_table[[#This Row],[Duration]])</f>
        <v>15.536805555555574</v>
      </c>
      <c r="J538" s="4" cm="1">
        <f t="array" ref="J5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38" s="4" cm="1">
        <f t="array" ref="K5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1.3194444444444509E-2</v>
      </c>
      <c r="L538" s="4" t="str">
        <f>IF(ch_table[[#This Row],[Subject 1]]&lt;&gt;"House rose", "",SUMIF(ch_table[Day], ch_table[[#This Row],[Day]], ch_table[AAT]))</f>
        <v/>
      </c>
      <c r="M538" s="39">
        <f>SUM(INDEX(ch_table[AAT],1):ch_table[[#This Row],[AAT]])</f>
        <v>0.95138888888888928</v>
      </c>
    </row>
    <row r="539" spans="1:13" x14ac:dyDescent="0.35">
      <c r="A539" s="48">
        <v>51</v>
      </c>
      <c r="B539" s="49">
        <v>45622</v>
      </c>
      <c r="C539" s="45">
        <v>0.80763888888888891</v>
      </c>
      <c r="D539" s="44" t="s">
        <v>17</v>
      </c>
      <c r="E539" s="50"/>
      <c r="F539" s="50"/>
      <c r="G539" s="45" t="str" cm="1">
        <f t="array" ref="G539">IF(MIN(ROW(ch_table[[Day]:[AAT session total (cum.)]]))+ROWS(ch_table[[Day]:[AAT session total (cum.)]])-1=ROW(),"",IF(ch_table[[#This Row],[Subject 1]]="House rose","", IF(INDEX(ch_table[[#All],[Time]],ROW()+1)="","",(IF(INDEX(ch_table[[#All],[Time]],ROW()+1)&lt;ch_table[[#This Row],[Time]],INDEX(ch_table[[#All],[Time]],ROW()+1)+1,INDEX(ch_table[[#All],[Time]],ROW()+1))-ch_table[[#This Row],[Time]]))))</f>
        <v/>
      </c>
      <c r="H539" s="45">
        <f>IF(ch_table[[#This Row],[Subject 1]]&lt;&gt;"House rose", "",SUMIF(ch_table[Day], ch_table[[#This Row],[Day]], ch_table[Duration]))</f>
        <v>0.32847222222222222</v>
      </c>
      <c r="I539" s="46">
        <f>SUM(INDEX(ch_table[Duration],1):ch_table[[#This Row],[Duration]])</f>
        <v>15.536805555555574</v>
      </c>
      <c r="J539" s="45" cm="1">
        <f t="array" ref="J5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39" s="45" t="str" cm="1">
        <f t="array" ref="K5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39" s="45">
        <f>IF(ch_table[[#This Row],[Subject 1]]&lt;&gt;"House rose", "",SUMIF(ch_table[Day], ch_table[[#This Row],[Day]], ch_table[AAT]))</f>
        <v>1.5972222222222276E-2</v>
      </c>
      <c r="M539" s="47">
        <f>SUM(INDEX(ch_table[AAT],1):ch_table[[#This Row],[AAT]])</f>
        <v>0.95138888888888928</v>
      </c>
    </row>
    <row r="540" spans="1:13" x14ac:dyDescent="0.35">
      <c r="A540" s="2">
        <v>52</v>
      </c>
      <c r="B540" s="3">
        <v>45623</v>
      </c>
      <c r="C540" s="4">
        <v>0.47916666666666669</v>
      </c>
      <c r="D540" s="8" t="s">
        <v>18</v>
      </c>
      <c r="G540" s="4" cm="1">
        <f t="array" ref="G54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540" s="4" t="str">
        <f>IF(ch_table[[#This Row],[Subject 1]]&lt;&gt;"House rose", "",SUMIF(ch_table[Day], ch_table[[#This Row],[Day]], ch_table[Duration]))</f>
        <v/>
      </c>
      <c r="I540" s="40">
        <f>SUM(INDEX(ch_table[Duration],1):ch_table[[#This Row],[Duration]])</f>
        <v>15.539583333333352</v>
      </c>
      <c r="J540" s="4" cm="1">
        <f t="array" ref="J5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40" s="4" t="str" cm="1">
        <f t="array" ref="K5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40" s="4" t="str">
        <f>IF(ch_table[[#This Row],[Subject 1]]&lt;&gt;"House rose", "",SUMIF(ch_table[Day], ch_table[[#This Row],[Day]], ch_table[AAT]))</f>
        <v/>
      </c>
      <c r="M540" s="39">
        <f>SUM(INDEX(ch_table[AAT],1):ch_table[[#This Row],[AAT]])</f>
        <v>0.95138888888888928</v>
      </c>
    </row>
    <row r="541" spans="1:13" x14ac:dyDescent="0.35">
      <c r="A541" s="2">
        <v>52</v>
      </c>
      <c r="B541" s="3">
        <v>45623</v>
      </c>
      <c r="C541" s="4">
        <v>0.48194444444444445</v>
      </c>
      <c r="D541" s="8" t="s">
        <v>58</v>
      </c>
      <c r="E541" s="9" t="s">
        <v>65</v>
      </c>
      <c r="G541" s="4" cm="1">
        <f t="array" ref="G541">IF(MIN(ROW(ch_table[[Day]:[AAT session total (cum.)]]))+ROWS(ch_table[[Day]:[AAT session total (cum.)]])-1=ROW(),"",IF(ch_table[[#This Row],[Subject 1]]="House rose","", IF(INDEX(ch_table[[#All],[Time]],ROW()+1)="","",(IF(INDEX(ch_table[[#All],[Time]],ROW()+1)&lt;ch_table[[#This Row],[Time]],INDEX(ch_table[[#All],[Time]],ROW()+1)+1,INDEX(ch_table[[#All],[Time]],ROW()+1))-ch_table[[#This Row],[Time]]))))</f>
        <v>2.0138888888888873E-2</v>
      </c>
      <c r="H541" s="4" t="str">
        <f>IF(ch_table[[#This Row],[Subject 1]]&lt;&gt;"House rose", "",SUMIF(ch_table[Day], ch_table[[#This Row],[Day]], ch_table[Duration]))</f>
        <v/>
      </c>
      <c r="I541" s="40">
        <f>SUM(INDEX(ch_table[Duration],1):ch_table[[#This Row],[Duration]])</f>
        <v>15.559722222222241</v>
      </c>
      <c r="J541" s="4" cm="1">
        <f t="array" ref="J5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41" s="4" t="str" cm="1">
        <f t="array" ref="K5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41" s="4" t="str">
        <f>IF(ch_table[[#This Row],[Subject 1]]&lt;&gt;"House rose", "",SUMIF(ch_table[Day], ch_table[[#This Row],[Day]], ch_table[AAT]))</f>
        <v/>
      </c>
      <c r="M541" s="39">
        <f>SUM(INDEX(ch_table[AAT],1):ch_table[[#This Row],[AAT]])</f>
        <v>0.95138888888888928</v>
      </c>
    </row>
    <row r="542" spans="1:13" x14ac:dyDescent="0.35">
      <c r="A542" s="2">
        <v>52</v>
      </c>
      <c r="B542" s="3">
        <v>45623</v>
      </c>
      <c r="C542" s="4">
        <v>0.50208333333333333</v>
      </c>
      <c r="D542" s="8" t="s">
        <v>58</v>
      </c>
      <c r="E542" s="9" t="s">
        <v>118</v>
      </c>
      <c r="G542" s="4" cm="1">
        <f t="array" ref="G542">IF(MIN(ROW(ch_table[[Day]:[AAT session total (cum.)]]))+ROWS(ch_table[[Day]:[AAT session total (cum.)]])-1=ROW(),"",IF(ch_table[[#This Row],[Subject 1]]="House rose","", IF(INDEX(ch_table[[#All],[Time]],ROW()+1)="","",(IF(INDEX(ch_table[[#All],[Time]],ROW()+1)&lt;ch_table[[#This Row],[Time]],INDEX(ch_table[[#All],[Time]],ROW()+1)+1,INDEX(ch_table[[#All],[Time]],ROW()+1))-ch_table[[#This Row],[Time]]))))</f>
        <v>2.5000000000000022E-2</v>
      </c>
      <c r="H542" s="4" t="str">
        <f>IF(ch_table[[#This Row],[Subject 1]]&lt;&gt;"House rose", "",SUMIF(ch_table[Day], ch_table[[#This Row],[Day]], ch_table[Duration]))</f>
        <v/>
      </c>
      <c r="I542" s="40">
        <f>SUM(INDEX(ch_table[Duration],1):ch_table[[#This Row],[Duration]])</f>
        <v>15.584722222222242</v>
      </c>
      <c r="J542" s="4" cm="1">
        <f t="array" ref="J5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42" s="4" t="str" cm="1">
        <f t="array" ref="K5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42" s="4" t="str">
        <f>IF(ch_table[[#This Row],[Subject 1]]&lt;&gt;"House rose", "",SUMIF(ch_table[Day], ch_table[[#This Row],[Day]], ch_table[AAT]))</f>
        <v/>
      </c>
      <c r="M542" s="39">
        <f>SUM(INDEX(ch_table[AAT],1):ch_table[[#This Row],[AAT]])</f>
        <v>0.95138888888888928</v>
      </c>
    </row>
    <row r="543" spans="1:13" ht="29" x14ac:dyDescent="0.35">
      <c r="A543" s="2">
        <v>52</v>
      </c>
      <c r="B543" s="3">
        <v>45623</v>
      </c>
      <c r="C543" s="4">
        <v>0.52708333333333335</v>
      </c>
      <c r="D543" s="8" t="s">
        <v>36</v>
      </c>
      <c r="E543" s="9" t="s">
        <v>353</v>
      </c>
      <c r="G543" s="4" cm="1">
        <f t="array" ref="G543">IF(MIN(ROW(ch_table[[Day]:[AAT session total (cum.)]]))+ROWS(ch_table[[Day]:[AAT session total (cum.)]])-1=ROW(),"",IF(ch_table[[#This Row],[Subject 1]]="House rose","", IF(INDEX(ch_table[[#All],[Time]],ROW()+1)="","",(IF(INDEX(ch_table[[#All],[Time]],ROW()+1)&lt;ch_table[[#This Row],[Time]],INDEX(ch_table[[#All],[Time]],ROW()+1)+1,INDEX(ch_table[[#All],[Time]],ROW()+1))-ch_table[[#This Row],[Time]]))))</f>
        <v>3.6111111111111094E-2</v>
      </c>
      <c r="H543" s="4" t="str">
        <f>IF(ch_table[[#This Row],[Subject 1]]&lt;&gt;"House rose", "",SUMIF(ch_table[Day], ch_table[[#This Row],[Day]], ch_table[Duration]))</f>
        <v/>
      </c>
      <c r="I543" s="40">
        <f>SUM(INDEX(ch_table[Duration],1):ch_table[[#This Row],[Duration]])</f>
        <v>15.620833333333353</v>
      </c>
      <c r="J543" s="4" cm="1">
        <f t="array" ref="J5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43" s="4" t="str" cm="1">
        <f t="array" ref="K5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43" s="4" t="str">
        <f>IF(ch_table[[#This Row],[Subject 1]]&lt;&gt;"House rose", "",SUMIF(ch_table[Day], ch_table[[#This Row],[Day]], ch_table[AAT]))</f>
        <v/>
      </c>
      <c r="M543" s="39">
        <f>SUM(INDEX(ch_table[AAT],1):ch_table[[#This Row],[AAT]])</f>
        <v>0.95138888888888928</v>
      </c>
    </row>
    <row r="544" spans="1:13" ht="29" x14ac:dyDescent="0.35">
      <c r="A544" s="2">
        <v>52</v>
      </c>
      <c r="B544" s="3">
        <v>45623</v>
      </c>
      <c r="C544" s="4">
        <v>0.56319444444444444</v>
      </c>
      <c r="D544" s="8" t="s">
        <v>36</v>
      </c>
      <c r="E544" s="9" t="s">
        <v>354</v>
      </c>
      <c r="G544" s="4" cm="1">
        <f t="array" ref="G544">IF(MIN(ROW(ch_table[[Day]:[AAT session total (cum.)]]))+ROWS(ch_table[[Day]:[AAT session total (cum.)]])-1=ROW(),"",IF(ch_table[[#This Row],[Subject 1]]="House rose","", IF(INDEX(ch_table[[#All],[Time]],ROW()+1)="","",(IF(INDEX(ch_table[[#All],[Time]],ROW()+1)&lt;ch_table[[#This Row],[Time]],INDEX(ch_table[[#All],[Time]],ROW()+1)+1,INDEX(ch_table[[#All],[Time]],ROW()+1))-ch_table[[#This Row],[Time]]))))</f>
        <v>3.9583333333333304E-2</v>
      </c>
      <c r="H544" s="4" t="str">
        <f>IF(ch_table[[#This Row],[Subject 1]]&lt;&gt;"House rose", "",SUMIF(ch_table[Day], ch_table[[#This Row],[Day]], ch_table[Duration]))</f>
        <v/>
      </c>
      <c r="I544" s="40">
        <f>SUM(INDEX(ch_table[Duration],1):ch_table[[#This Row],[Duration]])</f>
        <v>15.660416666666686</v>
      </c>
      <c r="J544" s="4" cm="1">
        <f t="array" ref="J5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44" s="4" t="str" cm="1">
        <f t="array" ref="K5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44" s="4" t="str">
        <f>IF(ch_table[[#This Row],[Subject 1]]&lt;&gt;"House rose", "",SUMIF(ch_table[Day], ch_table[[#This Row],[Day]], ch_table[AAT]))</f>
        <v/>
      </c>
      <c r="M544" s="39">
        <f>SUM(INDEX(ch_table[AAT],1):ch_table[[#This Row],[AAT]])</f>
        <v>0.95138888888888928</v>
      </c>
    </row>
    <row r="545" spans="1:13" x14ac:dyDescent="0.35">
      <c r="A545" s="2">
        <v>52</v>
      </c>
      <c r="B545" s="3">
        <v>45623</v>
      </c>
      <c r="C545" s="4">
        <v>0.60277777777777775</v>
      </c>
      <c r="D545" s="8" t="s">
        <v>67</v>
      </c>
      <c r="E545" s="9" t="s">
        <v>355</v>
      </c>
      <c r="G545" s="4" cm="1">
        <f t="array" ref="G545">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545" s="4" t="str">
        <f>IF(ch_table[[#This Row],[Subject 1]]&lt;&gt;"House rose", "",SUMIF(ch_table[Day], ch_table[[#This Row],[Day]], ch_table[Duration]))</f>
        <v/>
      </c>
      <c r="I545" s="40">
        <f>SUM(INDEX(ch_table[Duration],1):ch_table[[#This Row],[Duration]])</f>
        <v>15.661111111111131</v>
      </c>
      <c r="J545" s="4" cm="1">
        <f t="array" ref="J5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45" s="4" t="str" cm="1">
        <f t="array" ref="K5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45" s="4" t="str">
        <f>IF(ch_table[[#This Row],[Subject 1]]&lt;&gt;"House rose", "",SUMIF(ch_table[Day], ch_table[[#This Row],[Day]], ch_table[AAT]))</f>
        <v/>
      </c>
      <c r="M545" s="39">
        <f>SUM(INDEX(ch_table[AAT],1):ch_table[[#This Row],[AAT]])</f>
        <v>0.95138888888888928</v>
      </c>
    </row>
    <row r="546" spans="1:13" x14ac:dyDescent="0.35">
      <c r="A546" s="2">
        <v>52</v>
      </c>
      <c r="B546" s="3">
        <v>45623</v>
      </c>
      <c r="C546" s="4">
        <v>0.60347222222222219</v>
      </c>
      <c r="D546" s="8" t="s">
        <v>247</v>
      </c>
      <c r="E546" s="9" t="s">
        <v>356</v>
      </c>
      <c r="G546" s="4" cm="1">
        <f t="array" ref="G546">IF(MIN(ROW(ch_table[[Day]:[AAT session total (cum.)]]))+ROWS(ch_table[[Day]:[AAT session total (cum.)]])-1=ROW(),"",IF(ch_table[[#This Row],[Subject 1]]="House rose","", IF(INDEX(ch_table[[#All],[Time]],ROW()+1)="","",(IF(INDEX(ch_table[[#All],[Time]],ROW()+1)&lt;ch_table[[#This Row],[Time]],INDEX(ch_table[[#All],[Time]],ROW()+1)+1,INDEX(ch_table[[#All],[Time]],ROW()+1))-ch_table[[#This Row],[Time]]))))</f>
        <v>6.9444444444445308E-3</v>
      </c>
      <c r="H546" s="4" t="str">
        <f>IF(ch_table[[#This Row],[Subject 1]]&lt;&gt;"House rose", "",SUMIF(ch_table[Day], ch_table[[#This Row],[Day]], ch_table[Duration]))</f>
        <v/>
      </c>
      <c r="I546" s="40">
        <f>SUM(INDEX(ch_table[Duration],1):ch_table[[#This Row],[Duration]])</f>
        <v>15.668055555555576</v>
      </c>
      <c r="J546" s="4" cm="1">
        <f t="array" ref="J5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46" s="4" t="str" cm="1">
        <f t="array" ref="K5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46" s="4" t="str">
        <f>IF(ch_table[[#This Row],[Subject 1]]&lt;&gt;"House rose", "",SUMIF(ch_table[Day], ch_table[[#This Row],[Day]], ch_table[AAT]))</f>
        <v/>
      </c>
      <c r="M546" s="39">
        <f>SUM(INDEX(ch_table[AAT],1):ch_table[[#This Row],[AAT]])</f>
        <v>0.95138888888888928</v>
      </c>
    </row>
    <row r="547" spans="1:13" x14ac:dyDescent="0.35">
      <c r="A547" s="2">
        <v>52</v>
      </c>
      <c r="B547" s="3">
        <v>45623</v>
      </c>
      <c r="C547" s="4">
        <v>0.61041666666666672</v>
      </c>
      <c r="D547" s="8" t="s">
        <v>86</v>
      </c>
      <c r="E547" s="9" t="s">
        <v>357</v>
      </c>
      <c r="F547" s="9" t="s">
        <v>53</v>
      </c>
      <c r="G547" s="4" cm="1">
        <f t="array" ref="G547">IF(MIN(ROW(ch_table[[Day]:[AAT session total (cum.)]]))+ROWS(ch_table[[Day]:[AAT session total (cum.)]])-1=ROW(),"",IF(ch_table[[#This Row],[Subject 1]]="House rose","", IF(INDEX(ch_table[[#All],[Time]],ROW()+1)="","",(IF(INDEX(ch_table[[#All],[Time]],ROW()+1)&lt;ch_table[[#This Row],[Time]],INDEX(ch_table[[#All],[Time]],ROW()+1)+1,INDEX(ch_table[[#All],[Time]],ROW()+1))-ch_table[[#This Row],[Time]]))))</f>
        <v>0.19513888888888875</v>
      </c>
      <c r="H547" s="4" t="str">
        <f>IF(ch_table[[#This Row],[Subject 1]]&lt;&gt;"House rose", "",SUMIF(ch_table[Day], ch_table[[#This Row],[Day]], ch_table[Duration]))</f>
        <v/>
      </c>
      <c r="I547" s="40">
        <f>SUM(INDEX(ch_table[Duration],1):ch_table[[#This Row],[Duration]])</f>
        <v>15.863194444444463</v>
      </c>
      <c r="J547" s="4" cm="1">
        <f t="array" ref="J5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47" s="4" cm="1">
        <f t="array" ref="K5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1.388888888888884E-2</v>
      </c>
      <c r="L547" s="4" t="str">
        <f>IF(ch_table[[#This Row],[Subject 1]]&lt;&gt;"House rose", "",SUMIF(ch_table[Day], ch_table[[#This Row],[Day]], ch_table[AAT]))</f>
        <v/>
      </c>
      <c r="M547" s="39">
        <f>SUM(INDEX(ch_table[AAT],1):ch_table[[#This Row],[AAT]])</f>
        <v>0.96527777777777812</v>
      </c>
    </row>
    <row r="548" spans="1:13" x14ac:dyDescent="0.35">
      <c r="A548" s="2">
        <v>52</v>
      </c>
      <c r="B548" s="3">
        <v>45623</v>
      </c>
      <c r="C548" s="4">
        <v>0.80555555555555547</v>
      </c>
      <c r="D548" s="8" t="s">
        <v>30</v>
      </c>
      <c r="E548" s="9" t="s">
        <v>358</v>
      </c>
      <c r="G548" s="4" cm="1">
        <f t="array" ref="G548">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548" s="4" t="str">
        <f>IF(ch_table[[#This Row],[Subject 1]]&lt;&gt;"House rose", "",SUMIF(ch_table[Day], ch_table[[#This Row],[Day]], ch_table[Duration]))</f>
        <v/>
      </c>
      <c r="I548" s="40">
        <f>SUM(INDEX(ch_table[Duration],1):ch_table[[#This Row],[Duration]])</f>
        <v>15.883333333333352</v>
      </c>
      <c r="J548" s="4" cm="1">
        <f t="array" ref="J5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48" s="4" cm="1">
        <f t="array" ref="K5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2.0138888888888928E-2</v>
      </c>
      <c r="L548" s="4" t="str">
        <f>IF(ch_table[[#This Row],[Subject 1]]&lt;&gt;"House rose", "",SUMIF(ch_table[Day], ch_table[[#This Row],[Day]], ch_table[AAT]))</f>
        <v/>
      </c>
      <c r="M548" s="39">
        <f>SUM(INDEX(ch_table[AAT],1):ch_table[[#This Row],[AAT]])</f>
        <v>0.98541666666666705</v>
      </c>
    </row>
    <row r="549" spans="1:13" x14ac:dyDescent="0.35">
      <c r="A549" s="48">
        <v>52</v>
      </c>
      <c r="B549" s="49">
        <v>45623</v>
      </c>
      <c r="C549" s="45">
        <v>0.8256944444444444</v>
      </c>
      <c r="D549" s="44" t="s">
        <v>17</v>
      </c>
      <c r="E549" s="50"/>
      <c r="F549" s="50"/>
      <c r="G549" s="45" t="str" cm="1">
        <f t="array" ref="G549">IF(MIN(ROW(ch_table[[Day]:[AAT session total (cum.)]]))+ROWS(ch_table[[Day]:[AAT session total (cum.)]])-1=ROW(),"",IF(ch_table[[#This Row],[Subject 1]]="House rose","", IF(INDEX(ch_table[[#All],[Time]],ROW()+1)="","",(IF(INDEX(ch_table[[#All],[Time]],ROW()+1)&lt;ch_table[[#This Row],[Time]],INDEX(ch_table[[#All],[Time]],ROW()+1)+1,INDEX(ch_table[[#All],[Time]],ROW()+1))-ch_table[[#This Row],[Time]]))))</f>
        <v/>
      </c>
      <c r="H549" s="45">
        <f>IF(ch_table[[#This Row],[Subject 1]]&lt;&gt;"House rose", "",SUMIF(ch_table[Day], ch_table[[#This Row],[Day]], ch_table[Duration]))</f>
        <v>0.34652777777777771</v>
      </c>
      <c r="I549" s="46">
        <f>SUM(INDEX(ch_table[Duration],1):ch_table[[#This Row],[Duration]])</f>
        <v>15.883333333333352</v>
      </c>
      <c r="J549" s="45" cm="1">
        <f t="array" ref="J5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49" s="45" t="str" cm="1">
        <f t="array" ref="K5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49" s="45">
        <f>IF(ch_table[[#This Row],[Subject 1]]&lt;&gt;"House rose", "",SUMIF(ch_table[Day], ch_table[[#This Row],[Day]], ch_table[AAT]))</f>
        <v>3.4027777777777768E-2</v>
      </c>
      <c r="M549" s="47">
        <f>SUM(INDEX(ch_table[AAT],1):ch_table[[#This Row],[AAT]])</f>
        <v>0.98541666666666705</v>
      </c>
    </row>
    <row r="550" spans="1:13" x14ac:dyDescent="0.35">
      <c r="A550" s="2">
        <v>53</v>
      </c>
      <c r="B550" s="3">
        <v>45624</v>
      </c>
      <c r="C550" s="4">
        <v>0.39583333333333331</v>
      </c>
      <c r="D550" s="8" t="s">
        <v>18</v>
      </c>
      <c r="G550" s="4" cm="1">
        <f t="array" ref="G55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550" s="4" t="str">
        <f>IF(ch_table[[#This Row],[Subject 1]]&lt;&gt;"House rose", "",SUMIF(ch_table[Day], ch_table[[#This Row],[Day]], ch_table[Duration]))</f>
        <v/>
      </c>
      <c r="I550" s="40">
        <f>SUM(INDEX(ch_table[Duration],1):ch_table[[#This Row],[Duration]])</f>
        <v>15.886111111111131</v>
      </c>
      <c r="J550" s="4" cm="1">
        <f t="array" ref="J5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50" s="4" t="str" cm="1">
        <f t="array" ref="K5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50" s="4" t="str">
        <f>IF(ch_table[[#This Row],[Subject 1]]&lt;&gt;"House rose", "",SUMIF(ch_table[Day], ch_table[[#This Row],[Day]], ch_table[AAT]))</f>
        <v/>
      </c>
      <c r="M550" s="39">
        <f>SUM(INDEX(ch_table[AAT],1):ch_table[[#This Row],[AAT]])</f>
        <v>0.98541666666666705</v>
      </c>
    </row>
    <row r="551" spans="1:13" x14ac:dyDescent="0.35">
      <c r="A551" s="2">
        <v>53</v>
      </c>
      <c r="B551" s="3">
        <v>45624</v>
      </c>
      <c r="C551" s="4">
        <v>0.39861111111111108</v>
      </c>
      <c r="D551" s="8" t="s">
        <v>58</v>
      </c>
      <c r="E551" s="9" t="s">
        <v>208</v>
      </c>
      <c r="G551" s="4" cm="1">
        <f t="array" ref="G551">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551" s="4" t="str">
        <f>IF(ch_table[[#This Row],[Subject 1]]&lt;&gt;"House rose", "",SUMIF(ch_table[Day], ch_table[[#This Row],[Day]], ch_table[Duration]))</f>
        <v/>
      </c>
      <c r="I551" s="40">
        <f>SUM(INDEX(ch_table[Duration],1):ch_table[[#This Row],[Duration]])</f>
        <v>15.904166666666686</v>
      </c>
      <c r="J551" s="4" cm="1">
        <f t="array" ref="J5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51" s="4" t="str" cm="1">
        <f t="array" ref="K5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51" s="4" t="str">
        <f>IF(ch_table[[#This Row],[Subject 1]]&lt;&gt;"House rose", "",SUMIF(ch_table[Day], ch_table[[#This Row],[Day]], ch_table[AAT]))</f>
        <v/>
      </c>
      <c r="M551" s="39">
        <f>SUM(INDEX(ch_table[AAT],1):ch_table[[#This Row],[AAT]])</f>
        <v>0.98541666666666705</v>
      </c>
    </row>
    <row r="552" spans="1:13" x14ac:dyDescent="0.35">
      <c r="A552" s="2">
        <v>53</v>
      </c>
      <c r="B552" s="3">
        <v>45624</v>
      </c>
      <c r="C552" s="4">
        <v>0.41666666666666669</v>
      </c>
      <c r="D552" s="8" t="s">
        <v>60</v>
      </c>
      <c r="E552" s="9" t="s">
        <v>208</v>
      </c>
      <c r="G552" s="4" cm="1">
        <f t="array" ref="G552">IF(MIN(ROW(ch_table[[Day]:[AAT session total (cum.)]]))+ROWS(ch_table[[Day]:[AAT session total (cum.)]])-1=ROW(),"",IF(ch_table[[#This Row],[Subject 1]]="House rose","", IF(INDEX(ch_table[[#All],[Time]],ROW()+1)="","",(IF(INDEX(ch_table[[#All],[Time]],ROW()+1)&lt;ch_table[[#This Row],[Time]],INDEX(ch_table[[#All],[Time]],ROW()+1)+1,INDEX(ch_table[[#All],[Time]],ROW()+1))-ch_table[[#This Row],[Time]]))))</f>
        <v>9.0277777777777457E-3</v>
      </c>
      <c r="H552" s="4" t="str">
        <f>IF(ch_table[[#This Row],[Subject 1]]&lt;&gt;"House rose", "",SUMIF(ch_table[Day], ch_table[[#This Row],[Day]], ch_table[Duration]))</f>
        <v/>
      </c>
      <c r="I552" s="40">
        <f>SUM(INDEX(ch_table[Duration],1):ch_table[[#This Row],[Duration]])</f>
        <v>15.913194444444464</v>
      </c>
      <c r="J552" s="4" cm="1">
        <f t="array" ref="J5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52" s="4" t="str" cm="1">
        <f t="array" ref="K5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52" s="4" t="str">
        <f>IF(ch_table[[#This Row],[Subject 1]]&lt;&gt;"House rose", "",SUMIF(ch_table[Day], ch_table[[#This Row],[Day]], ch_table[AAT]))</f>
        <v/>
      </c>
      <c r="M552" s="39">
        <f>SUM(INDEX(ch_table[AAT],1):ch_table[[#This Row],[AAT]])</f>
        <v>0.98541666666666705</v>
      </c>
    </row>
    <row r="553" spans="1:13" ht="29" x14ac:dyDescent="0.35">
      <c r="A553" s="2">
        <v>53</v>
      </c>
      <c r="B553" s="3">
        <v>45624</v>
      </c>
      <c r="C553" s="4">
        <v>0.42569444444444443</v>
      </c>
      <c r="D553" s="8" t="s">
        <v>58</v>
      </c>
      <c r="E553" s="9" t="s">
        <v>359</v>
      </c>
      <c r="G553" s="4" cm="1">
        <f t="array" ref="G553">IF(MIN(ROW(ch_table[[Day]:[AAT session total (cum.)]]))+ROWS(ch_table[[Day]:[AAT session total (cum.)]])-1=ROW(),"",IF(ch_table[[#This Row],[Subject 1]]="House rose","", IF(INDEX(ch_table[[#All],[Time]],ROW()+1)="","",(IF(INDEX(ch_table[[#All],[Time]],ROW()+1)&lt;ch_table[[#This Row],[Time]],INDEX(ch_table[[#All],[Time]],ROW()+1)+1,INDEX(ch_table[[#All],[Time]],ROW()+1))-ch_table[[#This Row],[Time]]))))</f>
        <v>1.5277777777777835E-2</v>
      </c>
      <c r="H553" s="4" t="str">
        <f>IF(ch_table[[#This Row],[Subject 1]]&lt;&gt;"House rose", "",SUMIF(ch_table[Day], ch_table[[#This Row],[Day]], ch_table[Duration]))</f>
        <v/>
      </c>
      <c r="I553" s="40">
        <f>SUM(INDEX(ch_table[Duration],1):ch_table[[#This Row],[Duration]])</f>
        <v>15.928472222222242</v>
      </c>
      <c r="J553" s="4" cm="1">
        <f t="array" ref="J5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53" s="4" t="str" cm="1">
        <f t="array" ref="K5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53" s="4" t="str">
        <f>IF(ch_table[[#This Row],[Subject 1]]&lt;&gt;"House rose", "",SUMIF(ch_table[Day], ch_table[[#This Row],[Day]], ch_table[AAT]))</f>
        <v/>
      </c>
      <c r="M553" s="39">
        <f>SUM(INDEX(ch_table[AAT],1):ch_table[[#This Row],[AAT]])</f>
        <v>0.98541666666666705</v>
      </c>
    </row>
    <row r="554" spans="1:13" x14ac:dyDescent="0.35">
      <c r="A554" s="2">
        <v>53</v>
      </c>
      <c r="B554" s="3">
        <v>45624</v>
      </c>
      <c r="C554" s="4">
        <v>0.44097222222222227</v>
      </c>
      <c r="D554" s="8" t="s">
        <v>34</v>
      </c>
      <c r="E554" s="9" t="s">
        <v>35</v>
      </c>
      <c r="G554" s="4" cm="1">
        <f t="array" ref="G554">IF(MIN(ROW(ch_table[[Day]:[AAT session total (cum.)]]))+ROWS(ch_table[[Day]:[AAT session total (cum.)]])-1=ROW(),"",IF(ch_table[[#This Row],[Subject 1]]="House rose","", IF(INDEX(ch_table[[#All],[Time]],ROW()+1)="","",(IF(INDEX(ch_table[[#All],[Time]],ROW()+1)&lt;ch_table[[#This Row],[Time]],INDEX(ch_table[[#All],[Time]],ROW()+1)+1,INDEX(ch_table[[#All],[Time]],ROW()+1))-ch_table[[#This Row],[Time]]))))</f>
        <v>4.8611111111111049E-2</v>
      </c>
      <c r="H554" s="4" t="str">
        <f>IF(ch_table[[#This Row],[Subject 1]]&lt;&gt;"House rose", "",SUMIF(ch_table[Day], ch_table[[#This Row],[Day]], ch_table[Duration]))</f>
        <v/>
      </c>
      <c r="I554" s="40">
        <f>SUM(INDEX(ch_table[Duration],1):ch_table[[#This Row],[Duration]])</f>
        <v>15.977083333333352</v>
      </c>
      <c r="J554" s="4" cm="1">
        <f t="array" ref="J5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54" s="4" t="str" cm="1">
        <f t="array" ref="K5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54" s="4" t="str">
        <f>IF(ch_table[[#This Row],[Subject 1]]&lt;&gt;"House rose", "",SUMIF(ch_table[Day], ch_table[[#This Row],[Day]], ch_table[AAT]))</f>
        <v/>
      </c>
      <c r="M554" s="39">
        <f>SUM(INDEX(ch_table[AAT],1):ch_table[[#This Row],[AAT]])</f>
        <v>0.98541666666666705</v>
      </c>
    </row>
    <row r="555" spans="1:13" ht="29" x14ac:dyDescent="0.35">
      <c r="A555" s="2">
        <v>53</v>
      </c>
      <c r="B555" s="3">
        <v>45624</v>
      </c>
      <c r="C555" s="4">
        <v>0.48958333333333331</v>
      </c>
      <c r="D555" s="8" t="s">
        <v>36</v>
      </c>
      <c r="E555" s="9" t="s">
        <v>360</v>
      </c>
      <c r="G555" s="4" cm="1">
        <f t="array" ref="G555">IF(MIN(ROW(ch_table[[Day]:[AAT session total (cum.)]]))+ROWS(ch_table[[Day]:[AAT session total (cum.)]])-1=ROW(),"",IF(ch_table[[#This Row],[Subject 1]]="House rose","", IF(INDEX(ch_table[[#All],[Time]],ROW()+1)="","",(IF(INDEX(ch_table[[#All],[Time]],ROW()+1)&lt;ch_table[[#This Row],[Time]],INDEX(ch_table[[#All],[Time]],ROW()+1)+1,INDEX(ch_table[[#All],[Time]],ROW()+1))-ch_table[[#This Row],[Time]]))))</f>
        <v>3.2638888888888939E-2</v>
      </c>
      <c r="H555" s="4" t="str">
        <f>IF(ch_table[[#This Row],[Subject 1]]&lt;&gt;"House rose", "",SUMIF(ch_table[Day], ch_table[[#This Row],[Day]], ch_table[Duration]))</f>
        <v/>
      </c>
      <c r="I555" s="40">
        <f>SUM(INDEX(ch_table[Duration],1):ch_table[[#This Row],[Duration]])</f>
        <v>16.009722222222241</v>
      </c>
      <c r="J555" s="4" cm="1">
        <f t="array" ref="J5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55" s="4" t="str" cm="1">
        <f t="array" ref="K5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55" s="4" t="str">
        <f>IF(ch_table[[#This Row],[Subject 1]]&lt;&gt;"House rose", "",SUMIF(ch_table[Day], ch_table[[#This Row],[Day]], ch_table[AAT]))</f>
        <v/>
      </c>
      <c r="M555" s="39">
        <f>SUM(INDEX(ch_table[AAT],1):ch_table[[#This Row],[AAT]])</f>
        <v>0.98541666666666705</v>
      </c>
    </row>
    <row r="556" spans="1:13" x14ac:dyDescent="0.35">
      <c r="A556" s="2">
        <v>53</v>
      </c>
      <c r="B556" s="3">
        <v>45624</v>
      </c>
      <c r="C556" s="4">
        <v>0.52222222222222225</v>
      </c>
      <c r="D556" s="8" t="s">
        <v>333</v>
      </c>
      <c r="E556" s="9" t="s">
        <v>361</v>
      </c>
      <c r="F556" s="9" t="s">
        <v>362</v>
      </c>
      <c r="G556" s="4" cm="1">
        <f t="array" ref="G556">IF(MIN(ROW(ch_table[[Day]:[AAT session total (cum.)]]))+ROWS(ch_table[[Day]:[AAT session total (cum.)]])-1=ROW(),"",IF(ch_table[[#This Row],[Subject 1]]="House rose","", IF(INDEX(ch_table[[#All],[Time]],ROW()+1)="","",(IF(INDEX(ch_table[[#All],[Time]],ROW()+1)&lt;ch_table[[#This Row],[Time]],INDEX(ch_table[[#All],[Time]],ROW()+1)+1,INDEX(ch_table[[#All],[Time]],ROW()+1))-ch_table[[#This Row],[Time]]))))</f>
        <v>7.1527777777777746E-2</v>
      </c>
      <c r="H556" s="4" t="str">
        <f>IF(ch_table[[#This Row],[Subject 1]]&lt;&gt;"House rose", "",SUMIF(ch_table[Day], ch_table[[#This Row],[Day]], ch_table[Duration]))</f>
        <v/>
      </c>
      <c r="I556" s="40">
        <f>SUM(INDEX(ch_table[Duration],1):ch_table[[#This Row],[Duration]])</f>
        <v>16.081250000000018</v>
      </c>
      <c r="J556" s="4" cm="1">
        <f t="array" ref="J5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56" s="4" t="str" cm="1">
        <f t="array" ref="K5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56" s="4" t="str">
        <f>IF(ch_table[[#This Row],[Subject 1]]&lt;&gt;"House rose", "",SUMIF(ch_table[Day], ch_table[[#This Row],[Day]], ch_table[AAT]))</f>
        <v/>
      </c>
      <c r="M556" s="39">
        <f>SUM(INDEX(ch_table[AAT],1):ch_table[[#This Row],[AAT]])</f>
        <v>0.98541666666666705</v>
      </c>
    </row>
    <row r="557" spans="1:13" x14ac:dyDescent="0.35">
      <c r="A557" s="2">
        <v>53</v>
      </c>
      <c r="B557" s="3">
        <v>45624</v>
      </c>
      <c r="C557" s="4">
        <v>0.59375</v>
      </c>
      <c r="D557" s="8" t="s">
        <v>333</v>
      </c>
      <c r="E557" s="9" t="s">
        <v>363</v>
      </c>
      <c r="F557" s="9" t="s">
        <v>362</v>
      </c>
      <c r="G557" s="4" cm="1">
        <f t="array" ref="G557">IF(MIN(ROW(ch_table[[Day]:[AAT session total (cum.)]]))+ROWS(ch_table[[Day]:[AAT session total (cum.)]])-1=ROW(),"",IF(ch_table[[#This Row],[Subject 1]]="House rose","", IF(INDEX(ch_table[[#All],[Time]],ROW()+1)="","",(IF(INDEX(ch_table[[#All],[Time]],ROW()+1)&lt;ch_table[[#This Row],[Time]],INDEX(ch_table[[#All],[Time]],ROW()+1)+1,INDEX(ch_table[[#All],[Time]],ROW()+1))-ch_table[[#This Row],[Time]]))))</f>
        <v>5.555555555555558E-2</v>
      </c>
      <c r="H557" s="4" t="str">
        <f>IF(ch_table[[#This Row],[Subject 1]]&lt;&gt;"House rose", "",SUMIF(ch_table[Day], ch_table[[#This Row],[Day]], ch_table[Duration]))</f>
        <v/>
      </c>
      <c r="I557" s="40">
        <f>SUM(INDEX(ch_table[Duration],1):ch_table[[#This Row],[Duration]])</f>
        <v>16.136805555555576</v>
      </c>
      <c r="J557" s="4" cm="1">
        <f t="array" ref="J5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57" s="4" t="str" cm="1">
        <f t="array" ref="K5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57" s="4" t="str">
        <f>IF(ch_table[[#This Row],[Subject 1]]&lt;&gt;"House rose", "",SUMIF(ch_table[Day], ch_table[[#This Row],[Day]], ch_table[AAT]))</f>
        <v/>
      </c>
      <c r="M557" s="39">
        <f>SUM(INDEX(ch_table[AAT],1):ch_table[[#This Row],[AAT]])</f>
        <v>0.98541666666666705</v>
      </c>
    </row>
    <row r="558" spans="1:13" ht="29" x14ac:dyDescent="0.35">
      <c r="A558" s="2">
        <v>53</v>
      </c>
      <c r="B558" s="3">
        <v>45624</v>
      </c>
      <c r="C558" s="4">
        <v>0.64930555555555558</v>
      </c>
      <c r="D558" s="8" t="s">
        <v>54</v>
      </c>
      <c r="E558" s="9" t="s">
        <v>364</v>
      </c>
      <c r="G558" s="4" cm="1">
        <f t="array" ref="G558">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558" s="4" t="str">
        <f>IF(ch_table[[#This Row],[Subject 1]]&lt;&gt;"House rose", "",SUMIF(ch_table[Day], ch_table[[#This Row],[Day]], ch_table[Duration]))</f>
        <v/>
      </c>
      <c r="I558" s="40">
        <f>SUM(INDEX(ch_table[Duration],1):ch_table[[#This Row],[Duration]])</f>
        <v>16.138194444444466</v>
      </c>
      <c r="J558" s="4" cm="1">
        <f t="array" ref="J5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58" s="4" t="str" cm="1">
        <f t="array" ref="K5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58" s="4" t="str">
        <f>IF(ch_table[[#This Row],[Subject 1]]&lt;&gt;"House rose", "",SUMIF(ch_table[Day], ch_table[[#This Row],[Day]], ch_table[AAT]))</f>
        <v/>
      </c>
      <c r="M558" s="39">
        <f>SUM(INDEX(ch_table[AAT],1):ch_table[[#This Row],[AAT]])</f>
        <v>0.98541666666666705</v>
      </c>
    </row>
    <row r="559" spans="1:13" ht="29" x14ac:dyDescent="0.35">
      <c r="A559" s="2">
        <v>53</v>
      </c>
      <c r="B559" s="3">
        <v>45624</v>
      </c>
      <c r="C559" s="4">
        <v>0.65069444444444446</v>
      </c>
      <c r="D559" s="8" t="s">
        <v>30</v>
      </c>
      <c r="E559" s="9" t="s">
        <v>365</v>
      </c>
      <c r="G559" s="4" cm="1">
        <f t="array" ref="G559">IF(MIN(ROW(ch_table[[Day]:[AAT session total (cum.)]]))+ROWS(ch_table[[Day]:[AAT session total (cum.)]])-1=ROW(),"",IF(ch_table[[#This Row],[Subject 1]]="House rose","", IF(INDEX(ch_table[[#All],[Time]],ROW()+1)="","",(IF(INDEX(ch_table[[#All],[Time]],ROW()+1)&lt;ch_table[[#This Row],[Time]],INDEX(ch_table[[#All],[Time]],ROW()+1)+1,INDEX(ch_table[[#All],[Time]],ROW()+1))-ch_table[[#This Row],[Time]]))))</f>
        <v>1.5972222222222165E-2</v>
      </c>
      <c r="H559" s="4" t="str">
        <f>IF(ch_table[[#This Row],[Subject 1]]&lt;&gt;"House rose", "",SUMIF(ch_table[Day], ch_table[[#This Row],[Day]], ch_table[Duration]))</f>
        <v/>
      </c>
      <c r="I559" s="40">
        <f>SUM(INDEX(ch_table[Duration],1):ch_table[[#This Row],[Duration]])</f>
        <v>16.154166666666686</v>
      </c>
      <c r="J559" s="4" cm="1">
        <f t="array" ref="J5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59" s="4" t="str" cm="1">
        <f t="array" ref="K5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59" s="4" t="str">
        <f>IF(ch_table[[#This Row],[Subject 1]]&lt;&gt;"House rose", "",SUMIF(ch_table[Day], ch_table[[#This Row],[Day]], ch_table[AAT]))</f>
        <v/>
      </c>
      <c r="M559" s="39">
        <f>SUM(INDEX(ch_table[AAT],1):ch_table[[#This Row],[AAT]])</f>
        <v>0.98541666666666705</v>
      </c>
    </row>
    <row r="560" spans="1:13" x14ac:dyDescent="0.35">
      <c r="A560" s="48">
        <v>53</v>
      </c>
      <c r="B560" s="49">
        <v>45624</v>
      </c>
      <c r="C560" s="45">
        <v>0.66666666666666663</v>
      </c>
      <c r="D560" s="44" t="s">
        <v>17</v>
      </c>
      <c r="E560" s="50"/>
      <c r="F560" s="50"/>
      <c r="G560" s="45" t="str" cm="1">
        <f t="array" ref="G560">IF(MIN(ROW(ch_table[[Day]:[AAT session total (cum.)]]))+ROWS(ch_table[[Day]:[AAT session total (cum.)]])-1=ROW(),"",IF(ch_table[[#This Row],[Subject 1]]="House rose","", IF(INDEX(ch_table[[#All],[Time]],ROW()+1)="","",(IF(INDEX(ch_table[[#All],[Time]],ROW()+1)&lt;ch_table[[#This Row],[Time]],INDEX(ch_table[[#All],[Time]],ROW()+1)+1,INDEX(ch_table[[#All],[Time]],ROW()+1))-ch_table[[#This Row],[Time]]))))</f>
        <v/>
      </c>
      <c r="H560" s="45">
        <f>IF(ch_table[[#This Row],[Subject 1]]&lt;&gt;"House rose", "",SUMIF(ch_table[Day], ch_table[[#This Row],[Day]], ch_table[Duration]))</f>
        <v>0.27083333333333331</v>
      </c>
      <c r="I560" s="46">
        <f>SUM(INDEX(ch_table[Duration],1):ch_table[[#This Row],[Duration]])</f>
        <v>16.154166666666686</v>
      </c>
      <c r="J560" s="45" cm="1">
        <f t="array" ref="J5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60" s="45" t="str" cm="1">
        <f t="array" ref="K5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60" s="45">
        <f>IF(ch_table[[#This Row],[Subject 1]]&lt;&gt;"House rose", "",SUMIF(ch_table[Day], ch_table[[#This Row],[Day]], ch_table[AAT]))</f>
        <v>0</v>
      </c>
      <c r="M560" s="47">
        <f>SUM(INDEX(ch_table[AAT],1):ch_table[[#This Row],[AAT]])</f>
        <v>0.98541666666666705</v>
      </c>
    </row>
    <row r="561" spans="1:13" x14ac:dyDescent="0.35">
      <c r="A561" s="2">
        <v>54</v>
      </c>
      <c r="B561" s="3">
        <v>45625</v>
      </c>
      <c r="C561" s="4">
        <v>0.39583333333333331</v>
      </c>
      <c r="D561" s="8" t="s">
        <v>18</v>
      </c>
      <c r="G561" s="4" cm="1">
        <f t="array" ref="G561">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561" s="4" t="str">
        <f>IF(ch_table[[#This Row],[Subject 1]]&lt;&gt;"House rose", "",SUMIF(ch_table[Day], ch_table[[#This Row],[Day]], ch_table[Duration]))</f>
        <v/>
      </c>
      <c r="I561" s="40">
        <f>SUM(INDEX(ch_table[Duration],1):ch_table[[#This Row],[Duration]])</f>
        <v>16.158333333333353</v>
      </c>
      <c r="J561" s="4" cm="1">
        <f t="array" ref="J5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561" s="4" t="str" cm="1">
        <f t="array" ref="K5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61" s="4" t="str">
        <f>IF(ch_table[[#This Row],[Subject 1]]&lt;&gt;"House rose", "",SUMIF(ch_table[Day], ch_table[[#This Row],[Day]], ch_table[AAT]))</f>
        <v/>
      </c>
      <c r="M561" s="39">
        <f>SUM(INDEX(ch_table[AAT],1):ch_table[[#This Row],[AAT]])</f>
        <v>0.98541666666666705</v>
      </c>
    </row>
    <row r="562" spans="1:13" ht="29" x14ac:dyDescent="0.35">
      <c r="A562" s="2">
        <v>54</v>
      </c>
      <c r="B562" s="3">
        <v>45625</v>
      </c>
      <c r="C562" s="4">
        <v>0.39999999999999997</v>
      </c>
      <c r="D562" s="8" t="s">
        <v>86</v>
      </c>
      <c r="E562" t="s">
        <v>366</v>
      </c>
      <c r="F562" s="9" t="s">
        <v>367</v>
      </c>
      <c r="G562" s="4" cm="1">
        <f t="array" ref="G562">IF(MIN(ROW(ch_table[[Day]:[AAT session total (cum.)]]))+ROWS(ch_table[[Day]:[AAT session total (cum.)]])-1=ROW(),"",IF(ch_table[[#This Row],[Subject 1]]="House rose","", IF(INDEX(ch_table[[#All],[Time]],ROW()+1)="","",(IF(INDEX(ch_table[[#All],[Time]],ROW()+1)&lt;ch_table[[#This Row],[Time]],INDEX(ch_table[[#All],[Time]],ROW()+1)+1,INDEX(ch_table[[#All],[Time]],ROW()+1))-ch_table[[#This Row],[Time]]))))</f>
        <v>0.20069444444444445</v>
      </c>
      <c r="H562" s="4" t="str">
        <f>IF(ch_table[[#This Row],[Subject 1]]&lt;&gt;"House rose", "",SUMIF(ch_table[Day], ch_table[[#This Row],[Day]], ch_table[Duration]))</f>
        <v/>
      </c>
      <c r="I562" s="40">
        <f>SUM(INDEX(ch_table[Duration],1):ch_table[[#This Row],[Duration]])</f>
        <v>16.359027777777797</v>
      </c>
      <c r="J562" s="4" cm="1">
        <f t="array" ref="J5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562" s="4" t="str" cm="1">
        <f t="array" ref="K5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62" s="4" t="str">
        <f>IF(ch_table[[#This Row],[Subject 1]]&lt;&gt;"House rose", "",SUMIF(ch_table[Day], ch_table[[#This Row],[Day]], ch_table[AAT]))</f>
        <v/>
      </c>
      <c r="M562" s="39">
        <f>SUM(INDEX(ch_table[AAT],1):ch_table[[#This Row],[AAT]])</f>
        <v>0.98541666666666705</v>
      </c>
    </row>
    <row r="563" spans="1:13" x14ac:dyDescent="0.35">
      <c r="A563" s="2">
        <v>54</v>
      </c>
      <c r="B563" s="3">
        <v>45625</v>
      </c>
      <c r="C563" s="4">
        <v>0.60069444444444442</v>
      </c>
      <c r="D563" s="8" t="s">
        <v>86</v>
      </c>
      <c r="E563" t="s">
        <v>368</v>
      </c>
      <c r="F563" s="9" t="s">
        <v>369</v>
      </c>
      <c r="G563" s="4" cm="1">
        <f t="array" ref="G563">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563" s="4" t="str">
        <f>IF(ch_table[[#This Row],[Subject 1]]&lt;&gt;"House rose", "",SUMIF(ch_table[Day], ch_table[[#This Row],[Day]], ch_table[Duration]))</f>
        <v/>
      </c>
      <c r="I563" s="40">
        <f>SUM(INDEX(ch_table[Duration],1):ch_table[[#This Row],[Duration]])</f>
        <v>16.362500000000018</v>
      </c>
      <c r="J563" s="4" cm="1">
        <f t="array" ref="J5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563" s="4" t="str" cm="1">
        <f t="array" ref="K5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63" s="4" t="str">
        <f>IF(ch_table[[#This Row],[Subject 1]]&lt;&gt;"House rose", "",SUMIF(ch_table[Day], ch_table[[#This Row],[Day]], ch_table[AAT]))</f>
        <v/>
      </c>
      <c r="M563" s="39">
        <f>SUM(INDEX(ch_table[AAT],1):ch_table[[#This Row],[AAT]])</f>
        <v>0.98541666666666705</v>
      </c>
    </row>
    <row r="564" spans="1:13" x14ac:dyDescent="0.35">
      <c r="A564" s="2">
        <v>54</v>
      </c>
      <c r="B564" s="3">
        <v>45625</v>
      </c>
      <c r="C564" s="4">
        <v>0.60416666666666663</v>
      </c>
      <c r="D564" s="8" t="s">
        <v>370</v>
      </c>
      <c r="F564" s="9" t="s">
        <v>202</v>
      </c>
      <c r="G564" s="4" cm="1">
        <f t="array" ref="G564">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564" s="4" t="str">
        <f>IF(ch_table[[#This Row],[Subject 1]]&lt;&gt;"House rose", "",SUMIF(ch_table[Day], ch_table[[#This Row],[Day]], ch_table[Duration]))</f>
        <v/>
      </c>
      <c r="I564" s="40">
        <f>SUM(INDEX(ch_table[Duration],1):ch_table[[#This Row],[Duration]])</f>
        <v>16.363888888888908</v>
      </c>
      <c r="J564" s="4" cm="1">
        <f t="array" ref="J5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564" s="4" cm="1">
        <f t="array" ref="K5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1.3888888888885509E-3</v>
      </c>
      <c r="L564" s="4" t="str">
        <f>IF(ch_table[[#This Row],[Subject 1]]&lt;&gt;"House rose", "",SUMIF(ch_table[Day], ch_table[[#This Row],[Day]], ch_table[AAT]))</f>
        <v/>
      </c>
      <c r="M564" s="39">
        <f>SUM(INDEX(ch_table[AAT],1):ch_table[[#This Row],[AAT]])</f>
        <v>0.9868055555555556</v>
      </c>
    </row>
    <row r="565" spans="1:13" ht="29" x14ac:dyDescent="0.35">
      <c r="A565" s="2">
        <v>54</v>
      </c>
      <c r="B565" s="3">
        <v>45625</v>
      </c>
      <c r="C565" s="4">
        <v>0.60555555555555551</v>
      </c>
      <c r="D565" s="8" t="s">
        <v>54</v>
      </c>
      <c r="E565" s="9" t="s">
        <v>371</v>
      </c>
      <c r="G565" s="4" cm="1">
        <f t="array" ref="G565">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565" s="4" t="str">
        <f>IF(ch_table[[#This Row],[Subject 1]]&lt;&gt;"House rose", "",SUMIF(ch_table[Day], ch_table[[#This Row],[Day]], ch_table[Duration]))</f>
        <v/>
      </c>
      <c r="I565" s="40">
        <f>SUM(INDEX(ch_table[Duration],1):ch_table[[#This Row],[Duration]])</f>
        <v>16.365277777777798</v>
      </c>
      <c r="J565" s="4" cm="1">
        <f t="array" ref="J5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565" s="4" cm="1">
        <f t="array" ref="K5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565" s="4" t="str">
        <f>IF(ch_table[[#This Row],[Subject 1]]&lt;&gt;"House rose", "",SUMIF(ch_table[Day], ch_table[[#This Row],[Day]], ch_table[AAT]))</f>
        <v/>
      </c>
      <c r="M565" s="39">
        <f>SUM(INDEX(ch_table[AAT],1):ch_table[[#This Row],[AAT]])</f>
        <v>0.98819444444444449</v>
      </c>
    </row>
    <row r="566" spans="1:13" ht="29" x14ac:dyDescent="0.35">
      <c r="A566" s="2">
        <v>54</v>
      </c>
      <c r="B566" s="3">
        <v>45625</v>
      </c>
      <c r="C566" s="4">
        <v>0.6069444444444444</v>
      </c>
      <c r="D566" s="8" t="s">
        <v>67</v>
      </c>
      <c r="E566" s="9" t="s">
        <v>372</v>
      </c>
      <c r="G566" s="4" cm="1">
        <f t="array" ref="G566">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566" s="4" t="str">
        <f>IF(ch_table[[#This Row],[Subject 1]]&lt;&gt;"House rose", "",SUMIF(ch_table[Day], ch_table[[#This Row],[Day]], ch_table[Duration]))</f>
        <v/>
      </c>
      <c r="I566" s="40">
        <f>SUM(INDEX(ch_table[Duration],1):ch_table[[#This Row],[Duration]])</f>
        <v>16.365972222222243</v>
      </c>
      <c r="J566" s="4" cm="1">
        <f t="array" ref="J5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566" s="4" cm="1">
        <f t="array" ref="K5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6.94444444444553E-4</v>
      </c>
      <c r="L566" s="4" t="str">
        <f>IF(ch_table[[#This Row],[Subject 1]]&lt;&gt;"House rose", "",SUMIF(ch_table[Day], ch_table[[#This Row],[Day]], ch_table[AAT]))</f>
        <v/>
      </c>
      <c r="M566" s="39">
        <f>SUM(INDEX(ch_table[AAT],1):ch_table[[#This Row],[AAT]])</f>
        <v>0.98888888888888904</v>
      </c>
    </row>
    <row r="567" spans="1:13" x14ac:dyDescent="0.35">
      <c r="A567" s="2">
        <v>54</v>
      </c>
      <c r="B567" s="3">
        <v>45625</v>
      </c>
      <c r="C567" s="4">
        <v>0.60763888888888895</v>
      </c>
      <c r="D567" s="8" t="s">
        <v>30</v>
      </c>
      <c r="E567" s="9" t="s">
        <v>373</v>
      </c>
      <c r="G567" s="4" cm="1">
        <f t="array" ref="G567">IF(MIN(ROW(ch_table[[Day]:[AAT session total (cum.)]]))+ROWS(ch_table[[Day]:[AAT session total (cum.)]])-1=ROW(),"",IF(ch_table[[#This Row],[Subject 1]]="House rose","", IF(INDEX(ch_table[[#All],[Time]],ROW()+1)="","",(IF(INDEX(ch_table[[#All],[Time]],ROW()+1)&lt;ch_table[[#This Row],[Time]],INDEX(ch_table[[#All],[Time]],ROW()+1)+1,INDEX(ch_table[[#All],[Time]],ROW()+1))-ch_table[[#This Row],[Time]]))))</f>
        <v>2.0138888888888817E-2</v>
      </c>
      <c r="H567" s="4" t="str">
        <f>IF(ch_table[[#This Row],[Subject 1]]&lt;&gt;"House rose", "",SUMIF(ch_table[Day], ch_table[[#This Row],[Day]], ch_table[Duration]))</f>
        <v/>
      </c>
      <c r="I567" s="40">
        <f>SUM(INDEX(ch_table[Duration],1):ch_table[[#This Row],[Duration]])</f>
        <v>16.386111111111131</v>
      </c>
      <c r="J567" s="4" cm="1">
        <f t="array" ref="J5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567" s="4" cm="1">
        <f t="array" ref="K5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2.0138888888888817E-2</v>
      </c>
      <c r="L567" s="4" t="str">
        <f>IF(ch_table[[#This Row],[Subject 1]]&lt;&gt;"House rose", "",SUMIF(ch_table[Day], ch_table[[#This Row],[Day]], ch_table[AAT]))</f>
        <v/>
      </c>
      <c r="M567" s="39">
        <f>SUM(INDEX(ch_table[AAT],1):ch_table[[#This Row],[AAT]])</f>
        <v>1.0090277777777779</v>
      </c>
    </row>
    <row r="568" spans="1:13" x14ac:dyDescent="0.35">
      <c r="A568" s="48">
        <v>54</v>
      </c>
      <c r="B568" s="49">
        <v>45625</v>
      </c>
      <c r="C568" s="45">
        <v>0.62777777777777777</v>
      </c>
      <c r="D568" s="44" t="s">
        <v>17</v>
      </c>
      <c r="E568" s="50"/>
      <c r="F568" s="50"/>
      <c r="G568" s="45" t="str" cm="1">
        <f t="array" ref="G568">IF(MIN(ROW(ch_table[[Day]:[AAT session total (cum.)]]))+ROWS(ch_table[[Day]:[AAT session total (cum.)]])-1=ROW(),"",IF(ch_table[[#This Row],[Subject 1]]="House rose","", IF(INDEX(ch_table[[#All],[Time]],ROW()+1)="","",(IF(INDEX(ch_table[[#All],[Time]],ROW()+1)&lt;ch_table[[#This Row],[Time]],INDEX(ch_table[[#All],[Time]],ROW()+1)+1,INDEX(ch_table[[#All],[Time]],ROW()+1))-ch_table[[#This Row],[Time]]))))</f>
        <v/>
      </c>
      <c r="H568" s="45">
        <f>IF(ch_table[[#This Row],[Subject 1]]&lt;&gt;"House rose", "",SUMIF(ch_table[Day], ch_table[[#This Row],[Day]], ch_table[Duration]))</f>
        <v>0.23194444444444445</v>
      </c>
      <c r="I568" s="46">
        <f>SUM(INDEX(ch_table[Duration],1):ch_table[[#This Row],[Duration]])</f>
        <v>16.386111111111131</v>
      </c>
      <c r="J568" s="45" cm="1">
        <f t="array" ref="J5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568" s="45" t="str" cm="1">
        <f t="array" ref="K5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68" s="45">
        <f>IF(ch_table[[#This Row],[Subject 1]]&lt;&gt;"House rose", "",SUMIF(ch_table[Day], ch_table[[#This Row],[Day]], ch_table[AAT]))</f>
        <v>2.3611111111110805E-2</v>
      </c>
      <c r="M568" s="47">
        <f>SUM(INDEX(ch_table[AAT],1):ch_table[[#This Row],[AAT]])</f>
        <v>1.0090277777777779</v>
      </c>
    </row>
    <row r="569" spans="1:13" x14ac:dyDescent="0.35">
      <c r="A569" s="2">
        <v>55</v>
      </c>
      <c r="B569" s="3">
        <v>45628</v>
      </c>
      <c r="C569" s="4">
        <v>0.60416666666666663</v>
      </c>
      <c r="D569" s="8" t="s">
        <v>18</v>
      </c>
      <c r="G569" s="4" cm="1">
        <f t="array" ref="G56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569" s="4" t="str">
        <f>IF(ch_table[[#This Row],[Subject 1]]&lt;&gt;"House rose", "",SUMIF(ch_table[Day], ch_table[[#This Row],[Day]], ch_table[Duration]))</f>
        <v/>
      </c>
      <c r="I569" s="40">
        <f>SUM(INDEX(ch_table[Duration],1):ch_table[[#This Row],[Duration]])</f>
        <v>16.388888888888907</v>
      </c>
      <c r="J569" s="4" cm="1">
        <f t="array" ref="J5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69" s="4" t="str" cm="1">
        <f t="array" ref="K5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69" s="4" t="str">
        <f>IF(ch_table[[#This Row],[Subject 1]]&lt;&gt;"House rose", "",SUMIF(ch_table[Day], ch_table[[#This Row],[Day]], ch_table[AAT]))</f>
        <v/>
      </c>
      <c r="M569" s="39">
        <f>SUM(INDEX(ch_table[AAT],1):ch_table[[#This Row],[AAT]])</f>
        <v>1.0090277777777779</v>
      </c>
    </row>
    <row r="570" spans="1:13" x14ac:dyDescent="0.35">
      <c r="A570" s="2">
        <v>55</v>
      </c>
      <c r="B570" s="3">
        <v>45628</v>
      </c>
      <c r="C570" s="4">
        <v>0.6069444444444444</v>
      </c>
      <c r="D570" s="8" t="s">
        <v>58</v>
      </c>
      <c r="E570" s="9" t="s">
        <v>234</v>
      </c>
      <c r="G570" s="4" cm="1">
        <f t="array" ref="G570">IF(MIN(ROW(ch_table[[Day]:[AAT session total (cum.)]]))+ROWS(ch_table[[Day]:[AAT session total (cum.)]])-1=ROW(),"",IF(ch_table[[#This Row],[Subject 1]]="House rose","", IF(INDEX(ch_table[[#All],[Time]],ROW()+1)="","",(IF(INDEX(ch_table[[#All],[Time]],ROW()+1)&lt;ch_table[[#This Row],[Time]],INDEX(ch_table[[#All],[Time]],ROW()+1)+1,INDEX(ch_table[[#All],[Time]],ROW()+1))-ch_table[[#This Row],[Time]]))))</f>
        <v>3.1944444444444553E-2</v>
      </c>
      <c r="H570" s="4" t="str">
        <f>IF(ch_table[[#This Row],[Subject 1]]&lt;&gt;"House rose", "",SUMIF(ch_table[Day], ch_table[[#This Row],[Day]], ch_table[Duration]))</f>
        <v/>
      </c>
      <c r="I570" s="40">
        <f>SUM(INDEX(ch_table[Duration],1):ch_table[[#This Row],[Duration]])</f>
        <v>16.420833333333352</v>
      </c>
      <c r="J570" s="4" cm="1">
        <f t="array" ref="J5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70" s="4" t="str" cm="1">
        <f t="array" ref="K5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70" s="4" t="str">
        <f>IF(ch_table[[#This Row],[Subject 1]]&lt;&gt;"House rose", "",SUMIF(ch_table[Day], ch_table[[#This Row],[Day]], ch_table[AAT]))</f>
        <v/>
      </c>
      <c r="M570" s="39">
        <f>SUM(INDEX(ch_table[AAT],1):ch_table[[#This Row],[AAT]])</f>
        <v>1.0090277777777779</v>
      </c>
    </row>
    <row r="571" spans="1:13" x14ac:dyDescent="0.35">
      <c r="A571" s="2">
        <v>55</v>
      </c>
      <c r="B571" s="3">
        <v>45628</v>
      </c>
      <c r="C571" s="4">
        <v>0.63888888888888895</v>
      </c>
      <c r="D571" s="8" t="s">
        <v>60</v>
      </c>
      <c r="E571" s="9" t="s">
        <v>234</v>
      </c>
      <c r="G571" s="4" cm="1">
        <f t="array" ref="G571">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571" s="4" t="str">
        <f>IF(ch_table[[#This Row],[Subject 1]]&lt;&gt;"House rose", "",SUMIF(ch_table[Day], ch_table[[#This Row],[Day]], ch_table[Duration]))</f>
        <v/>
      </c>
      <c r="I571" s="40">
        <f>SUM(INDEX(ch_table[Duration],1):ch_table[[#This Row],[Duration]])</f>
        <v>16.434027777777796</v>
      </c>
      <c r="J571" s="4" cm="1">
        <f t="array" ref="J5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71" s="4" t="str" cm="1">
        <f t="array" ref="K5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71" s="4" t="str">
        <f>IF(ch_table[[#This Row],[Subject 1]]&lt;&gt;"House rose", "",SUMIF(ch_table[Day], ch_table[[#This Row],[Day]], ch_table[AAT]))</f>
        <v/>
      </c>
      <c r="M571" s="39">
        <f>SUM(INDEX(ch_table[AAT],1):ch_table[[#This Row],[AAT]])</f>
        <v>1.0090277777777779</v>
      </c>
    </row>
    <row r="572" spans="1:13" ht="29" x14ac:dyDescent="0.35">
      <c r="A572" s="2">
        <v>55</v>
      </c>
      <c r="B572" s="3">
        <v>45628</v>
      </c>
      <c r="C572" s="4">
        <v>0.65208333333333335</v>
      </c>
      <c r="D572" s="8" t="s">
        <v>32</v>
      </c>
      <c r="E572" s="9" t="s">
        <v>374</v>
      </c>
      <c r="G572" s="4" cm="1">
        <f t="array" ref="G572">IF(MIN(ROW(ch_table[[Day]:[AAT session total (cum.)]]))+ROWS(ch_table[[Day]:[AAT session total (cum.)]])-1=ROW(),"",IF(ch_table[[#This Row],[Subject 1]]="House rose","", IF(INDEX(ch_table[[#All],[Time]],ROW()+1)="","",(IF(INDEX(ch_table[[#All],[Time]],ROW()+1)&lt;ch_table[[#This Row],[Time]],INDEX(ch_table[[#All],[Time]],ROW()+1)+1,INDEX(ch_table[[#All],[Time]],ROW()+1))-ch_table[[#This Row],[Time]]))))</f>
        <v>1.7361111111111049E-2</v>
      </c>
      <c r="H572" s="4" t="str">
        <f>IF(ch_table[[#This Row],[Subject 1]]&lt;&gt;"House rose", "",SUMIF(ch_table[Day], ch_table[[#This Row],[Day]], ch_table[Duration]))</f>
        <v/>
      </c>
      <c r="I572" s="40">
        <f>SUM(INDEX(ch_table[Duration],1):ch_table[[#This Row],[Duration]])</f>
        <v>16.451388888888907</v>
      </c>
      <c r="J572" s="4" cm="1">
        <f t="array" ref="J5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72" s="4" t="str" cm="1">
        <f t="array" ref="K5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72" s="4" t="str">
        <f>IF(ch_table[[#This Row],[Subject 1]]&lt;&gt;"House rose", "",SUMIF(ch_table[Day], ch_table[[#This Row],[Day]], ch_table[AAT]))</f>
        <v/>
      </c>
      <c r="M572" s="39">
        <f>SUM(INDEX(ch_table[AAT],1):ch_table[[#This Row],[AAT]])</f>
        <v>1.0090277777777779</v>
      </c>
    </row>
    <row r="573" spans="1:13" ht="43.5" x14ac:dyDescent="0.35">
      <c r="A573" s="2">
        <v>55</v>
      </c>
      <c r="B573" s="3">
        <v>45628</v>
      </c>
      <c r="C573" s="4">
        <v>0.6694444444444444</v>
      </c>
      <c r="D573" s="8" t="s">
        <v>32</v>
      </c>
      <c r="E573" s="9" t="s">
        <v>375</v>
      </c>
      <c r="G573" s="4" cm="1">
        <f t="array" ref="G573">IF(MIN(ROW(ch_table[[Day]:[AAT session total (cum.)]]))+ROWS(ch_table[[Day]:[AAT session total (cum.)]])-1=ROW(),"",IF(ch_table[[#This Row],[Subject 1]]="House rose","", IF(INDEX(ch_table[[#All],[Time]],ROW()+1)="","",(IF(INDEX(ch_table[[#All],[Time]],ROW()+1)&lt;ch_table[[#This Row],[Time]],INDEX(ch_table[[#All],[Time]],ROW()+1)+1,INDEX(ch_table[[#All],[Time]],ROW()+1))-ch_table[[#This Row],[Time]]))))</f>
        <v>1.736111111111116E-2</v>
      </c>
      <c r="H573" s="4" t="str">
        <f>IF(ch_table[[#This Row],[Subject 1]]&lt;&gt;"House rose", "",SUMIF(ch_table[Day], ch_table[[#This Row],[Day]], ch_table[Duration]))</f>
        <v/>
      </c>
      <c r="I573" s="40">
        <f>SUM(INDEX(ch_table[Duration],1):ch_table[[#This Row],[Duration]])</f>
        <v>16.468750000000018</v>
      </c>
      <c r="J573" s="4" cm="1">
        <f t="array" ref="J5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73" s="4" t="str" cm="1">
        <f t="array" ref="K5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73" s="4" t="str">
        <f>IF(ch_table[[#This Row],[Subject 1]]&lt;&gt;"House rose", "",SUMIF(ch_table[Day], ch_table[[#This Row],[Day]], ch_table[AAT]))</f>
        <v/>
      </c>
      <c r="M573" s="39">
        <f>SUM(INDEX(ch_table[AAT],1):ch_table[[#This Row],[AAT]])</f>
        <v>1.0090277777777779</v>
      </c>
    </row>
    <row r="574" spans="1:13" x14ac:dyDescent="0.35">
      <c r="A574" s="2">
        <v>55</v>
      </c>
      <c r="B574" s="3">
        <v>45628</v>
      </c>
      <c r="C574" s="4">
        <v>0.68680555555555556</v>
      </c>
      <c r="D574" s="8" t="s">
        <v>15</v>
      </c>
      <c r="G574" s="4" cm="1">
        <f t="array" ref="G574">IF(MIN(ROW(ch_table[[Day]:[AAT session total (cum.)]]))+ROWS(ch_table[[Day]:[AAT session total (cum.)]])-1=ROW(),"",IF(ch_table[[#This Row],[Subject 1]]="House rose","", IF(INDEX(ch_table[[#All],[Time]],ROW()+1)="","",(IF(INDEX(ch_table[[#All],[Time]],ROW()+1)&lt;ch_table[[#This Row],[Time]],INDEX(ch_table[[#All],[Time]],ROW()+1)+1,INDEX(ch_table[[#All],[Time]],ROW()+1))-ch_table[[#This Row],[Time]]))))</f>
        <v>7.6388888888889728E-3</v>
      </c>
      <c r="H574" s="4" t="str">
        <f>IF(ch_table[[#This Row],[Subject 1]]&lt;&gt;"House rose", "",SUMIF(ch_table[Day], ch_table[[#This Row],[Day]], ch_table[Duration]))</f>
        <v/>
      </c>
      <c r="I574" s="40">
        <f>SUM(INDEX(ch_table[Duration],1):ch_table[[#This Row],[Duration]])</f>
        <v>16.476388888888906</v>
      </c>
      <c r="J574" s="4" cm="1">
        <f t="array" ref="J5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74" s="4" t="str" cm="1">
        <f t="array" ref="K5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74" s="4" t="str">
        <f>IF(ch_table[[#This Row],[Subject 1]]&lt;&gt;"House rose", "",SUMIF(ch_table[Day], ch_table[[#This Row],[Day]], ch_table[AAT]))</f>
        <v/>
      </c>
      <c r="M574" s="39">
        <f>SUM(INDEX(ch_table[AAT],1):ch_table[[#This Row],[AAT]])</f>
        <v>1.0090277777777779</v>
      </c>
    </row>
    <row r="575" spans="1:13" ht="29" x14ac:dyDescent="0.35">
      <c r="A575" s="2">
        <v>55</v>
      </c>
      <c r="B575" s="3">
        <v>45628</v>
      </c>
      <c r="C575" s="4">
        <v>0.69444444444444453</v>
      </c>
      <c r="D575" s="8" t="s">
        <v>36</v>
      </c>
      <c r="E575" s="9" t="s">
        <v>376</v>
      </c>
      <c r="G575" s="4" cm="1">
        <f t="array" ref="G575">IF(MIN(ROW(ch_table[[Day]:[AAT session total (cum.)]]))+ROWS(ch_table[[Day]:[AAT session total (cum.)]])-1=ROW(),"",IF(ch_table[[#This Row],[Subject 1]]="House rose","", IF(INDEX(ch_table[[#All],[Time]],ROW()+1)="","",(IF(INDEX(ch_table[[#All],[Time]],ROW()+1)&lt;ch_table[[#This Row],[Time]],INDEX(ch_table[[#All],[Time]],ROW()+1)+1,INDEX(ch_table[[#All],[Time]],ROW()+1))-ch_table[[#This Row],[Time]]))))</f>
        <v>4.7222222222222165E-2</v>
      </c>
      <c r="H575" s="4" t="str">
        <f>IF(ch_table[[#This Row],[Subject 1]]&lt;&gt;"House rose", "",SUMIF(ch_table[Day], ch_table[[#This Row],[Day]], ch_table[Duration]))</f>
        <v/>
      </c>
      <c r="I575" s="40">
        <f>SUM(INDEX(ch_table[Duration],1):ch_table[[#This Row],[Duration]])</f>
        <v>16.523611111111126</v>
      </c>
      <c r="J575" s="4" cm="1">
        <f t="array" ref="J5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75" s="4" t="str" cm="1">
        <f t="array" ref="K5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75" s="4" t="str">
        <f>IF(ch_table[[#This Row],[Subject 1]]&lt;&gt;"House rose", "",SUMIF(ch_table[Day], ch_table[[#This Row],[Day]], ch_table[AAT]))</f>
        <v/>
      </c>
      <c r="M575" s="39">
        <f>SUM(INDEX(ch_table[AAT],1):ch_table[[#This Row],[AAT]])</f>
        <v>1.0090277777777779</v>
      </c>
    </row>
    <row r="576" spans="1:13" ht="43.5" x14ac:dyDescent="0.35">
      <c r="A576" s="2">
        <v>55</v>
      </c>
      <c r="B576" s="3">
        <v>45628</v>
      </c>
      <c r="C576" s="4">
        <v>0.7416666666666667</v>
      </c>
      <c r="D576" s="8" t="s">
        <v>36</v>
      </c>
      <c r="E576" s="9" t="s">
        <v>377</v>
      </c>
      <c r="G576" s="4" cm="1">
        <f t="array" ref="G576">IF(MIN(ROW(ch_table[[Day]:[AAT session total (cum.)]]))+ROWS(ch_table[[Day]:[AAT session total (cum.)]])-1=ROW(),"",IF(ch_table[[#This Row],[Subject 1]]="House rose","", IF(INDEX(ch_table[[#All],[Time]],ROW()+1)="","",(IF(INDEX(ch_table[[#All],[Time]],ROW()+1)&lt;ch_table[[#This Row],[Time]],INDEX(ch_table[[#All],[Time]],ROW()+1)+1,INDEX(ch_table[[#All],[Time]],ROW()+1))-ch_table[[#This Row],[Time]]))))</f>
        <v>2.4999999999999911E-2</v>
      </c>
      <c r="H576" s="4" t="str">
        <f>IF(ch_table[[#This Row],[Subject 1]]&lt;&gt;"House rose", "",SUMIF(ch_table[Day], ch_table[[#This Row],[Day]], ch_table[Duration]))</f>
        <v/>
      </c>
      <c r="I576" s="40">
        <f>SUM(INDEX(ch_table[Duration],1):ch_table[[#This Row],[Duration]])</f>
        <v>16.548611111111125</v>
      </c>
      <c r="J576" s="4" cm="1">
        <f t="array" ref="J5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76" s="4" t="str" cm="1">
        <f t="array" ref="K5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76" s="4" t="str">
        <f>IF(ch_table[[#This Row],[Subject 1]]&lt;&gt;"House rose", "",SUMIF(ch_table[Day], ch_table[[#This Row],[Day]], ch_table[AAT]))</f>
        <v/>
      </c>
      <c r="M576" s="39">
        <f>SUM(INDEX(ch_table[AAT],1):ch_table[[#This Row],[AAT]])</f>
        <v>1.0090277777777779</v>
      </c>
    </row>
    <row r="577" spans="1:13" ht="29" x14ac:dyDescent="0.35">
      <c r="A577" s="2">
        <v>55</v>
      </c>
      <c r="B577" s="3">
        <v>45628</v>
      </c>
      <c r="C577" s="4">
        <v>0.76666666666666661</v>
      </c>
      <c r="D577" s="8" t="s">
        <v>39</v>
      </c>
      <c r="E577" s="9" t="s">
        <v>378</v>
      </c>
      <c r="G577" s="4" cm="1">
        <f t="array" ref="G577">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577" s="4" t="str">
        <f>IF(ch_table[[#This Row],[Subject 1]]&lt;&gt;"House rose", "",SUMIF(ch_table[Day], ch_table[[#This Row],[Day]], ch_table[Duration]))</f>
        <v/>
      </c>
      <c r="I577" s="40">
        <f>SUM(INDEX(ch_table[Duration],1):ch_table[[#This Row],[Duration]])</f>
        <v>16.550000000000015</v>
      </c>
      <c r="J577" s="4" cm="1">
        <f t="array" ref="J5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77" s="4" t="str" cm="1">
        <f t="array" ref="K5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77" s="4" t="str">
        <f>IF(ch_table[[#This Row],[Subject 1]]&lt;&gt;"House rose", "",SUMIF(ch_table[Day], ch_table[[#This Row],[Day]], ch_table[AAT]))</f>
        <v/>
      </c>
      <c r="M577" s="39">
        <f>SUM(INDEX(ch_table[AAT],1):ch_table[[#This Row],[AAT]])</f>
        <v>1.0090277777777779</v>
      </c>
    </row>
    <row r="578" spans="1:13" x14ac:dyDescent="0.35">
      <c r="A578" s="2">
        <v>55</v>
      </c>
      <c r="B578" s="3">
        <v>45628</v>
      </c>
      <c r="C578" s="4">
        <v>0.7680555555555556</v>
      </c>
      <c r="D578" s="8" t="s">
        <v>254</v>
      </c>
      <c r="E578" t="s">
        <v>379</v>
      </c>
      <c r="F578" s="9" t="s">
        <v>22</v>
      </c>
      <c r="G578" s="4" cm="1">
        <f t="array" ref="G578">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578" s="4" t="str">
        <f>IF(ch_table[[#This Row],[Subject 1]]&lt;&gt;"House rose", "",SUMIF(ch_table[Day], ch_table[[#This Row],[Day]], ch_table[Duration]))</f>
        <v/>
      </c>
      <c r="I578" s="40">
        <f>SUM(INDEX(ch_table[Duration],1):ch_table[[#This Row],[Duration]])</f>
        <v>16.55069444444446</v>
      </c>
      <c r="J578" s="4" cm="1">
        <f t="array" ref="J5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78" s="4" t="str" cm="1">
        <f t="array" ref="K5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78" s="4" t="str">
        <f>IF(ch_table[[#This Row],[Subject 1]]&lt;&gt;"House rose", "",SUMIF(ch_table[Day], ch_table[[#This Row],[Day]], ch_table[AAT]))</f>
        <v/>
      </c>
      <c r="M578" s="39">
        <f>SUM(INDEX(ch_table[AAT],1):ch_table[[#This Row],[AAT]])</f>
        <v>1.0090277777777779</v>
      </c>
    </row>
    <row r="579" spans="1:13" x14ac:dyDescent="0.35">
      <c r="A579" s="2">
        <v>55</v>
      </c>
      <c r="B579" s="3">
        <v>45628</v>
      </c>
      <c r="C579" s="4">
        <v>0.76874999999999993</v>
      </c>
      <c r="D579" s="8" t="s">
        <v>71</v>
      </c>
      <c r="E579" t="s">
        <v>380</v>
      </c>
      <c r="G579" s="4" cm="1">
        <f t="array" ref="G579">IF(MIN(ROW(ch_table[[Day]:[AAT session total (cum.)]]))+ROWS(ch_table[[Day]:[AAT session total (cum.)]])-1=ROW(),"",IF(ch_table[[#This Row],[Subject 1]]="House rose","", IF(INDEX(ch_table[[#All],[Time]],ROW()+1)="","",(IF(INDEX(ch_table[[#All],[Time]],ROW()+1)&lt;ch_table[[#This Row],[Time]],INDEX(ch_table[[#All],[Time]],ROW()+1)+1,INDEX(ch_table[[#All],[Time]],ROW()+1))-ch_table[[#This Row],[Time]]))))</f>
        <v>9.6527777777777879E-2</v>
      </c>
      <c r="H579" s="4" t="str">
        <f>IF(ch_table[[#This Row],[Subject 1]]&lt;&gt;"House rose", "",SUMIF(ch_table[Day], ch_table[[#This Row],[Day]], ch_table[Duration]))</f>
        <v/>
      </c>
      <c r="I579" s="40">
        <f>SUM(INDEX(ch_table[Duration],1):ch_table[[#This Row],[Duration]])</f>
        <v>16.647222222222236</v>
      </c>
      <c r="J579" s="4" cm="1">
        <f t="array" ref="J5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79" s="4" t="str" cm="1">
        <f t="array" ref="K5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79" s="4" t="str">
        <f>IF(ch_table[[#This Row],[Subject 1]]&lt;&gt;"House rose", "",SUMIF(ch_table[Day], ch_table[[#This Row],[Day]], ch_table[AAT]))</f>
        <v/>
      </c>
      <c r="M579" s="39">
        <f>SUM(INDEX(ch_table[AAT],1):ch_table[[#This Row],[AAT]])</f>
        <v>1.0090277777777779</v>
      </c>
    </row>
    <row r="580" spans="1:13" x14ac:dyDescent="0.35">
      <c r="A580" s="2">
        <v>55</v>
      </c>
      <c r="B580" s="3">
        <v>45628</v>
      </c>
      <c r="C580" s="4">
        <v>0.86527777777777781</v>
      </c>
      <c r="D580" s="8" t="s">
        <v>28</v>
      </c>
      <c r="E580" s="9" t="s">
        <v>179</v>
      </c>
      <c r="F580" s="9" t="s">
        <v>22</v>
      </c>
      <c r="G580" s="4" cm="1">
        <f t="array" ref="G580">IF(MIN(ROW(ch_table[[Day]:[AAT session total (cum.)]]))+ROWS(ch_table[[Day]:[AAT session total (cum.)]])-1=ROW(),"",IF(ch_table[[#This Row],[Subject 1]]="House rose","", IF(INDEX(ch_table[[#All],[Time]],ROW()+1)="","",(IF(INDEX(ch_table[[#All],[Time]],ROW()+1)&lt;ch_table[[#This Row],[Time]],INDEX(ch_table[[#All],[Time]],ROW()+1)+1,INDEX(ch_table[[#All],[Time]],ROW()+1))-ch_table[[#This Row],[Time]]))))</f>
        <v>5.0694444444444486E-2</v>
      </c>
      <c r="H580" s="4" t="str">
        <f>IF(ch_table[[#This Row],[Subject 1]]&lt;&gt;"House rose", "",SUMIF(ch_table[Day], ch_table[[#This Row],[Day]], ch_table[Duration]))</f>
        <v/>
      </c>
      <c r="I580" s="40">
        <f>SUM(INDEX(ch_table[Duration],1):ch_table[[#This Row],[Duration]])</f>
        <v>16.697916666666682</v>
      </c>
      <c r="J580" s="4" cm="1">
        <f t="array" ref="J5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80" s="4" t="str" cm="1">
        <f t="array" ref="K5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80" s="4" t="str">
        <f>IF(ch_table[[#This Row],[Subject 1]]&lt;&gt;"House rose", "",SUMIF(ch_table[Day], ch_table[[#This Row],[Day]], ch_table[AAT]))</f>
        <v/>
      </c>
      <c r="M580" s="39">
        <f>SUM(INDEX(ch_table[AAT],1):ch_table[[#This Row],[AAT]])</f>
        <v>1.0090277777777779</v>
      </c>
    </row>
    <row r="581" spans="1:13" x14ac:dyDescent="0.35">
      <c r="A581" s="2">
        <v>55</v>
      </c>
      <c r="B581" s="3">
        <v>45628</v>
      </c>
      <c r="C581" s="4">
        <v>0.9159722222222223</v>
      </c>
      <c r="D581" s="8" t="s">
        <v>30</v>
      </c>
      <c r="E581" s="9" t="s">
        <v>381</v>
      </c>
      <c r="G581" s="4" cm="1">
        <f t="array" ref="G581">IF(MIN(ROW(ch_table[[Day]:[AAT session total (cum.)]]))+ROWS(ch_table[[Day]:[AAT session total (cum.)]])-1=ROW(),"",IF(ch_table[[#This Row],[Subject 1]]="House rose","", IF(INDEX(ch_table[[#All],[Time]],ROW()+1)="","",(IF(INDEX(ch_table[[#All],[Time]],ROW()+1)&lt;ch_table[[#This Row],[Time]],INDEX(ch_table[[#All],[Time]],ROW()+1)+1,INDEX(ch_table[[#All],[Time]],ROW()+1))-ch_table[[#This Row],[Time]]))))</f>
        <v>1.5277777777777724E-2</v>
      </c>
      <c r="H581" s="4" t="str">
        <f>IF(ch_table[[#This Row],[Subject 1]]&lt;&gt;"House rose", "",SUMIF(ch_table[Day], ch_table[[#This Row],[Day]], ch_table[Duration]))</f>
        <v/>
      </c>
      <c r="I581" s="40">
        <f>SUM(INDEX(ch_table[Duration],1):ch_table[[#This Row],[Duration]])</f>
        <v>16.713194444444461</v>
      </c>
      <c r="J581" s="4" cm="1">
        <f t="array" ref="J5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81" s="4" cm="1">
        <f t="array" ref="K5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1.4583333333333393E-2</v>
      </c>
      <c r="L581" s="4" t="str">
        <f>IF(ch_table[[#This Row],[Subject 1]]&lt;&gt;"House rose", "",SUMIF(ch_table[Day], ch_table[[#This Row],[Day]], ch_table[AAT]))</f>
        <v/>
      </c>
      <c r="M581" s="39">
        <f>SUM(INDEX(ch_table[AAT],1):ch_table[[#This Row],[AAT]])</f>
        <v>1.0236111111111112</v>
      </c>
    </row>
    <row r="582" spans="1:13" x14ac:dyDescent="0.35">
      <c r="A582" s="48">
        <v>55</v>
      </c>
      <c r="B582" s="49">
        <v>45628</v>
      </c>
      <c r="C582" s="45">
        <v>0.93125000000000002</v>
      </c>
      <c r="D582" s="44" t="s">
        <v>17</v>
      </c>
      <c r="E582" s="50"/>
      <c r="F582" s="50"/>
      <c r="G582" s="45" t="str" cm="1">
        <f t="array" ref="G582">IF(MIN(ROW(ch_table[[Day]:[AAT session total (cum.)]]))+ROWS(ch_table[[Day]:[AAT session total (cum.)]])-1=ROW(),"",IF(ch_table[[#This Row],[Subject 1]]="House rose","", IF(INDEX(ch_table[[#All],[Time]],ROW()+1)="","",(IF(INDEX(ch_table[[#All],[Time]],ROW()+1)&lt;ch_table[[#This Row],[Time]],INDEX(ch_table[[#All],[Time]],ROW()+1)+1,INDEX(ch_table[[#All],[Time]],ROW()+1))-ch_table[[#This Row],[Time]]))))</f>
        <v/>
      </c>
      <c r="H582" s="45">
        <f>IF(ch_table[[#This Row],[Subject 1]]&lt;&gt;"House rose", "",SUMIF(ch_table[Day], ch_table[[#This Row],[Day]], ch_table[Duration]))</f>
        <v>0.32708333333333339</v>
      </c>
      <c r="I582" s="46">
        <f>SUM(INDEX(ch_table[Duration],1):ch_table[[#This Row],[Duration]])</f>
        <v>16.713194444444461</v>
      </c>
      <c r="J582" s="45" cm="1">
        <f t="array" ref="J5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82" s="45" t="str" cm="1">
        <f t="array" ref="K5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82" s="45">
        <f>IF(ch_table[[#This Row],[Subject 1]]&lt;&gt;"House rose", "",SUMIF(ch_table[Day], ch_table[[#This Row],[Day]], ch_table[AAT]))</f>
        <v>1.4583333333333393E-2</v>
      </c>
      <c r="M582" s="47">
        <f>SUM(INDEX(ch_table[AAT],1):ch_table[[#This Row],[AAT]])</f>
        <v>1.0236111111111112</v>
      </c>
    </row>
    <row r="583" spans="1:13" x14ac:dyDescent="0.35">
      <c r="A583" s="2">
        <v>56</v>
      </c>
      <c r="B583" s="3">
        <v>45629</v>
      </c>
      <c r="C583" s="4">
        <v>0.47916666666666669</v>
      </c>
      <c r="D583" s="8" t="s">
        <v>18</v>
      </c>
      <c r="G583" s="4" cm="1">
        <f t="array" ref="G58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583" s="4" t="str">
        <f>IF(ch_table[[#This Row],[Subject 1]]&lt;&gt;"House rose", "",SUMIF(ch_table[Day], ch_table[[#This Row],[Day]], ch_table[Duration]))</f>
        <v/>
      </c>
      <c r="I583" s="40">
        <f>SUM(INDEX(ch_table[Duration],1):ch_table[[#This Row],[Duration]])</f>
        <v>16.715972222222238</v>
      </c>
      <c r="J583" s="4" cm="1">
        <f t="array" ref="J5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83" s="4" t="str" cm="1">
        <f t="array" ref="K5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83" s="4" t="str">
        <f>IF(ch_table[[#This Row],[Subject 1]]&lt;&gt;"House rose", "",SUMIF(ch_table[Day], ch_table[[#This Row],[Day]], ch_table[AAT]))</f>
        <v/>
      </c>
      <c r="M583" s="39">
        <f>SUM(INDEX(ch_table[AAT],1):ch_table[[#This Row],[AAT]])</f>
        <v>1.0236111111111112</v>
      </c>
    </row>
    <row r="584" spans="1:13" x14ac:dyDescent="0.35">
      <c r="A584" s="2">
        <v>56</v>
      </c>
      <c r="B584" s="3">
        <v>45629</v>
      </c>
      <c r="C584" s="4">
        <v>0.48194444444444445</v>
      </c>
      <c r="D584" s="8" t="s">
        <v>58</v>
      </c>
      <c r="E584" s="9" t="s">
        <v>107</v>
      </c>
      <c r="G584" s="4" cm="1">
        <f t="array" ref="G584">IF(MIN(ROW(ch_table[[Day]:[AAT session total (cum.)]]))+ROWS(ch_table[[Day]:[AAT session total (cum.)]])-1=ROW(),"",IF(ch_table[[#This Row],[Subject 1]]="House rose","", IF(INDEX(ch_table[[#All],[Time]],ROW()+1)="","",(IF(INDEX(ch_table[[#All],[Time]],ROW()+1)&lt;ch_table[[#This Row],[Time]],INDEX(ch_table[[#All],[Time]],ROW()+1)+1,INDEX(ch_table[[#All],[Time]],ROW()+1))-ch_table[[#This Row],[Time]]))))</f>
        <v>3.1249999999999944E-2</v>
      </c>
      <c r="H584" s="4" t="str">
        <f>IF(ch_table[[#This Row],[Subject 1]]&lt;&gt;"House rose", "",SUMIF(ch_table[Day], ch_table[[#This Row],[Day]], ch_table[Duration]))</f>
        <v/>
      </c>
      <c r="I584" s="40">
        <f>SUM(INDEX(ch_table[Duration],1):ch_table[[#This Row],[Duration]])</f>
        <v>16.747222222222238</v>
      </c>
      <c r="J584" s="4" cm="1">
        <f t="array" ref="J5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84" s="4" t="str" cm="1">
        <f t="array" ref="K5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84" s="4" t="str">
        <f>IF(ch_table[[#This Row],[Subject 1]]&lt;&gt;"House rose", "",SUMIF(ch_table[Day], ch_table[[#This Row],[Day]], ch_table[AAT]))</f>
        <v/>
      </c>
      <c r="M584" s="39">
        <f>SUM(INDEX(ch_table[AAT],1):ch_table[[#This Row],[AAT]])</f>
        <v>1.0236111111111112</v>
      </c>
    </row>
    <row r="585" spans="1:13" x14ac:dyDescent="0.35">
      <c r="A585" s="2">
        <v>56</v>
      </c>
      <c r="B585" s="3">
        <v>45629</v>
      </c>
      <c r="C585" s="4">
        <v>0.5131944444444444</v>
      </c>
      <c r="D585" s="8" t="s">
        <v>60</v>
      </c>
      <c r="E585" s="9" t="s">
        <v>107</v>
      </c>
      <c r="G585" s="4" cm="1">
        <f t="array" ref="G585">IF(MIN(ROW(ch_table[[Day]:[AAT session total (cum.)]]))+ROWS(ch_table[[Day]:[AAT session total (cum.)]])-1=ROW(),"",IF(ch_table[[#This Row],[Subject 1]]="House rose","", IF(INDEX(ch_table[[#All],[Time]],ROW()+1)="","",(IF(INDEX(ch_table[[#All],[Time]],ROW()+1)&lt;ch_table[[#This Row],[Time]],INDEX(ch_table[[#All],[Time]],ROW()+1)+1,INDEX(ch_table[[#All],[Time]],ROW()+1))-ch_table[[#This Row],[Time]]))))</f>
        <v>1.3194444444444509E-2</v>
      </c>
      <c r="H585" s="4" t="str">
        <f>IF(ch_table[[#This Row],[Subject 1]]&lt;&gt;"House rose", "",SUMIF(ch_table[Day], ch_table[[#This Row],[Day]], ch_table[Duration]))</f>
        <v/>
      </c>
      <c r="I585" s="40">
        <f>SUM(INDEX(ch_table[Duration],1):ch_table[[#This Row],[Duration]])</f>
        <v>16.760416666666682</v>
      </c>
      <c r="J585" s="4" cm="1">
        <f t="array" ref="J5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85" s="4" t="str" cm="1">
        <f t="array" ref="K5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85" s="4" t="str">
        <f>IF(ch_table[[#This Row],[Subject 1]]&lt;&gt;"House rose", "",SUMIF(ch_table[Day], ch_table[[#This Row],[Day]], ch_table[AAT]))</f>
        <v/>
      </c>
      <c r="M585" s="39">
        <f>SUM(INDEX(ch_table[AAT],1):ch_table[[#This Row],[AAT]])</f>
        <v>1.0236111111111112</v>
      </c>
    </row>
    <row r="586" spans="1:13" ht="43.5" x14ac:dyDescent="0.35">
      <c r="A586" s="2">
        <v>56</v>
      </c>
      <c r="B586" s="3">
        <v>45629</v>
      </c>
      <c r="C586" s="4">
        <v>0.52638888888888891</v>
      </c>
      <c r="D586" s="8" t="s">
        <v>32</v>
      </c>
      <c r="E586" s="9" t="s">
        <v>382</v>
      </c>
      <c r="G586" s="4" cm="1">
        <f t="array" ref="G586">IF(MIN(ROW(ch_table[[Day]:[AAT session total (cum.)]]))+ROWS(ch_table[[Day]:[AAT session total (cum.)]])-1=ROW(),"",IF(ch_table[[#This Row],[Subject 1]]="House rose","", IF(INDEX(ch_table[[#All],[Time]],ROW()+1)="","",(IF(INDEX(ch_table[[#All],[Time]],ROW()+1)&lt;ch_table[[#This Row],[Time]],INDEX(ch_table[[#All],[Time]],ROW()+1)+1,INDEX(ch_table[[#All],[Time]],ROW()+1))-ch_table[[#This Row],[Time]]))))</f>
        <v>1.8750000000000044E-2</v>
      </c>
      <c r="H586" s="4" t="str">
        <f>IF(ch_table[[#This Row],[Subject 1]]&lt;&gt;"House rose", "",SUMIF(ch_table[Day], ch_table[[#This Row],[Day]], ch_table[Duration]))</f>
        <v/>
      </c>
      <c r="I586" s="40">
        <f>SUM(INDEX(ch_table[Duration],1):ch_table[[#This Row],[Duration]])</f>
        <v>16.779166666666683</v>
      </c>
      <c r="J586" s="4" cm="1">
        <f t="array" ref="J5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86" s="4" t="str" cm="1">
        <f t="array" ref="K5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86" s="4" t="str">
        <f>IF(ch_table[[#This Row],[Subject 1]]&lt;&gt;"House rose", "",SUMIF(ch_table[Day], ch_table[[#This Row],[Day]], ch_table[AAT]))</f>
        <v/>
      </c>
      <c r="M586" s="39">
        <f>SUM(INDEX(ch_table[AAT],1):ch_table[[#This Row],[AAT]])</f>
        <v>1.0236111111111112</v>
      </c>
    </row>
    <row r="587" spans="1:13" ht="43.5" x14ac:dyDescent="0.35">
      <c r="A587" s="2">
        <v>56</v>
      </c>
      <c r="B587" s="3">
        <v>45629</v>
      </c>
      <c r="C587" s="4">
        <v>0.54513888888888895</v>
      </c>
      <c r="D587" s="8" t="s">
        <v>32</v>
      </c>
      <c r="E587" s="9" t="s">
        <v>383</v>
      </c>
      <c r="G587" s="4" cm="1">
        <f t="array" ref="G587">IF(MIN(ROW(ch_table[[Day]:[AAT session total (cum.)]]))+ROWS(ch_table[[Day]:[AAT session total (cum.)]])-1=ROW(),"",IF(ch_table[[#This Row],[Subject 1]]="House rose","", IF(INDEX(ch_table[[#All],[Time]],ROW()+1)="","",(IF(INDEX(ch_table[[#All],[Time]],ROW()+1)&lt;ch_table[[#This Row],[Time]],INDEX(ch_table[[#All],[Time]],ROW()+1)+1,INDEX(ch_table[[#All],[Time]],ROW()+1))-ch_table[[#This Row],[Time]]))))</f>
        <v>1.7361111111111049E-2</v>
      </c>
      <c r="H587" s="4" t="str">
        <f>IF(ch_table[[#This Row],[Subject 1]]&lt;&gt;"House rose", "",SUMIF(ch_table[Day], ch_table[[#This Row],[Day]], ch_table[Duration]))</f>
        <v/>
      </c>
      <c r="I587" s="40">
        <f>SUM(INDEX(ch_table[Duration],1):ch_table[[#This Row],[Duration]])</f>
        <v>16.796527777777793</v>
      </c>
      <c r="J587" s="4" cm="1">
        <f t="array" ref="J5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87" s="4" t="str" cm="1">
        <f t="array" ref="K5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87" s="4" t="str">
        <f>IF(ch_table[[#This Row],[Subject 1]]&lt;&gt;"House rose", "",SUMIF(ch_table[Day], ch_table[[#This Row],[Day]], ch_table[AAT]))</f>
        <v/>
      </c>
      <c r="M587" s="39">
        <f>SUM(INDEX(ch_table[AAT],1):ch_table[[#This Row],[AAT]])</f>
        <v>1.0236111111111112</v>
      </c>
    </row>
    <row r="588" spans="1:13" ht="43.5" x14ac:dyDescent="0.35">
      <c r="A588" s="2">
        <v>56</v>
      </c>
      <c r="B588" s="3">
        <v>45629</v>
      </c>
      <c r="C588" s="4">
        <v>0.5625</v>
      </c>
      <c r="D588" s="8" t="s">
        <v>32</v>
      </c>
      <c r="E588" s="9" t="s">
        <v>384</v>
      </c>
      <c r="G588" s="4" cm="1">
        <f t="array" ref="G588">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588" s="4" t="str">
        <f>IF(ch_table[[#This Row],[Subject 1]]&lt;&gt;"House rose", "",SUMIF(ch_table[Day], ch_table[[#This Row],[Day]], ch_table[Duration]))</f>
        <v/>
      </c>
      <c r="I588" s="40">
        <f>SUM(INDEX(ch_table[Duration],1):ch_table[[#This Row],[Duration]])</f>
        <v>16.815972222222239</v>
      </c>
      <c r="J588" s="4" cm="1">
        <f t="array" ref="J5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88" s="4" t="str" cm="1">
        <f t="array" ref="K5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88" s="4" t="str">
        <f>IF(ch_table[[#This Row],[Subject 1]]&lt;&gt;"House rose", "",SUMIF(ch_table[Day], ch_table[[#This Row],[Day]], ch_table[AAT]))</f>
        <v/>
      </c>
      <c r="M588" s="39">
        <f>SUM(INDEX(ch_table[AAT],1):ch_table[[#This Row],[AAT]])</f>
        <v>1.0236111111111112</v>
      </c>
    </row>
    <row r="589" spans="1:13" x14ac:dyDescent="0.35">
      <c r="A589" s="2">
        <v>56</v>
      </c>
      <c r="B589" s="3">
        <v>45629</v>
      </c>
      <c r="C589" s="4">
        <v>0.58194444444444449</v>
      </c>
      <c r="D589" s="8" t="s">
        <v>254</v>
      </c>
      <c r="E589" t="s">
        <v>385</v>
      </c>
      <c r="F589" s="9" t="s">
        <v>22</v>
      </c>
      <c r="G589" s="4" cm="1">
        <f t="array" ref="G589">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589" s="4" t="str">
        <f>IF(ch_table[[#This Row],[Subject 1]]&lt;&gt;"House rose", "",SUMIF(ch_table[Day], ch_table[[#This Row],[Day]], ch_table[Duration]))</f>
        <v/>
      </c>
      <c r="I589" s="40">
        <f>SUM(INDEX(ch_table[Duration],1):ch_table[[#This Row],[Duration]])</f>
        <v>16.816666666666684</v>
      </c>
      <c r="J589" s="4" cm="1">
        <f t="array" ref="J5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89" s="4" t="str" cm="1">
        <f t="array" ref="K5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89" s="4" t="str">
        <f>IF(ch_table[[#This Row],[Subject 1]]&lt;&gt;"House rose", "",SUMIF(ch_table[Day], ch_table[[#This Row],[Day]], ch_table[AAT]))</f>
        <v/>
      </c>
      <c r="M589" s="39">
        <f>SUM(INDEX(ch_table[AAT],1):ch_table[[#This Row],[AAT]])</f>
        <v>1.0236111111111112</v>
      </c>
    </row>
    <row r="590" spans="1:13" ht="29" x14ac:dyDescent="0.35">
      <c r="A590" s="2">
        <v>56</v>
      </c>
      <c r="B590" s="3">
        <v>45629</v>
      </c>
      <c r="C590" s="4">
        <v>0.58263888888888882</v>
      </c>
      <c r="D590" s="8" t="s">
        <v>36</v>
      </c>
      <c r="E590" s="9" t="s">
        <v>386</v>
      </c>
      <c r="G590" s="4" cm="1">
        <f t="array" ref="G590">IF(MIN(ROW(ch_table[[Day]:[AAT session total (cum.)]]))+ROWS(ch_table[[Day]:[AAT session total (cum.)]])-1=ROW(),"",IF(ch_table[[#This Row],[Subject 1]]="House rose","", IF(INDEX(ch_table[[#All],[Time]],ROW()+1)="","",(IF(INDEX(ch_table[[#All],[Time]],ROW()+1)&lt;ch_table[[#This Row],[Time]],INDEX(ch_table[[#All],[Time]],ROW()+1)+1,INDEX(ch_table[[#All],[Time]],ROW()+1))-ch_table[[#This Row],[Time]]))))</f>
        <v>2.6388888888889017E-2</v>
      </c>
      <c r="H590" s="4" t="str">
        <f>IF(ch_table[[#This Row],[Subject 1]]&lt;&gt;"House rose", "",SUMIF(ch_table[Day], ch_table[[#This Row],[Day]], ch_table[Duration]))</f>
        <v/>
      </c>
      <c r="I590" s="40">
        <f>SUM(INDEX(ch_table[Duration],1):ch_table[[#This Row],[Duration]])</f>
        <v>16.843055555555573</v>
      </c>
      <c r="J590" s="4" cm="1">
        <f t="array" ref="J5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90" s="4" t="str" cm="1">
        <f t="array" ref="K5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90" s="4" t="str">
        <f>IF(ch_table[[#This Row],[Subject 1]]&lt;&gt;"House rose", "",SUMIF(ch_table[Day], ch_table[[#This Row],[Day]], ch_table[AAT]))</f>
        <v/>
      </c>
      <c r="M590" s="39">
        <f>SUM(INDEX(ch_table[AAT],1):ch_table[[#This Row],[AAT]])</f>
        <v>1.0236111111111112</v>
      </c>
    </row>
    <row r="591" spans="1:13" x14ac:dyDescent="0.35">
      <c r="A591" s="2">
        <v>56</v>
      </c>
      <c r="B591" s="3">
        <v>45629</v>
      </c>
      <c r="C591" s="4">
        <v>0.60902777777777783</v>
      </c>
      <c r="D591" s="8" t="s">
        <v>247</v>
      </c>
      <c r="E591" t="s">
        <v>387</v>
      </c>
      <c r="F591" s="9" t="s">
        <v>53</v>
      </c>
      <c r="G591" s="4" cm="1">
        <f t="array" ref="G591">IF(MIN(ROW(ch_table[[Day]:[AAT session total (cum.)]]))+ROWS(ch_table[[Day]:[AAT session total (cum.)]])-1=ROW(),"",IF(ch_table[[#This Row],[Subject 1]]="House rose","", IF(INDEX(ch_table[[#All],[Time]],ROW()+1)="","",(IF(INDEX(ch_table[[#All],[Time]],ROW()+1)&lt;ch_table[[#This Row],[Time]],INDEX(ch_table[[#All],[Time]],ROW()+1)+1,INDEX(ch_table[[#All],[Time]],ROW()+1))-ch_table[[#This Row],[Time]]))))</f>
        <v>1.9444444444444375E-2</v>
      </c>
      <c r="H591" s="4" t="str">
        <f>IF(ch_table[[#This Row],[Subject 1]]&lt;&gt;"House rose", "",SUMIF(ch_table[Day], ch_table[[#This Row],[Day]], ch_table[Duration]))</f>
        <v/>
      </c>
      <c r="I591" s="40">
        <f>SUM(INDEX(ch_table[Duration],1):ch_table[[#This Row],[Duration]])</f>
        <v>16.862500000000018</v>
      </c>
      <c r="J591" s="4" cm="1">
        <f t="array" ref="J5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91" s="4" t="str" cm="1">
        <f t="array" ref="K5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91" s="4" t="str">
        <f>IF(ch_table[[#This Row],[Subject 1]]&lt;&gt;"House rose", "",SUMIF(ch_table[Day], ch_table[[#This Row],[Day]], ch_table[AAT]))</f>
        <v/>
      </c>
      <c r="M591" s="39">
        <f>SUM(INDEX(ch_table[AAT],1):ch_table[[#This Row],[AAT]])</f>
        <v>1.0236111111111112</v>
      </c>
    </row>
    <row r="592" spans="1:13" x14ac:dyDescent="0.35">
      <c r="A592" s="2">
        <v>56</v>
      </c>
      <c r="B592" s="3">
        <v>45629</v>
      </c>
      <c r="C592" s="4">
        <v>0.62847222222222221</v>
      </c>
      <c r="D592" s="8" t="s">
        <v>86</v>
      </c>
      <c r="E592" t="s">
        <v>388</v>
      </c>
      <c r="F592" s="9" t="s">
        <v>53</v>
      </c>
      <c r="G592" s="4" cm="1">
        <f t="array" ref="G592">IF(MIN(ROW(ch_table[[Day]:[AAT session total (cum.)]]))+ROWS(ch_table[[Day]:[AAT session total (cum.)]])-1=ROW(),"",IF(ch_table[[#This Row],[Subject 1]]="House rose","", IF(INDEX(ch_table[[#All],[Time]],ROW()+1)="","",(IF(INDEX(ch_table[[#All],[Time]],ROW()+1)&lt;ch_table[[#This Row],[Time]],INDEX(ch_table[[#All],[Time]],ROW()+1)+1,INDEX(ch_table[[#All],[Time]],ROW()+1))-ch_table[[#This Row],[Time]]))))</f>
        <v>4.2361111111111072E-2</v>
      </c>
      <c r="H592" s="4" t="str">
        <f>IF(ch_table[[#This Row],[Subject 1]]&lt;&gt;"House rose", "",SUMIF(ch_table[Day], ch_table[[#This Row],[Day]], ch_table[Duration]))</f>
        <v/>
      </c>
      <c r="I592" s="40">
        <f>SUM(INDEX(ch_table[Duration],1):ch_table[[#This Row],[Duration]])</f>
        <v>16.904861111111131</v>
      </c>
      <c r="J592" s="4" cm="1">
        <f t="array" ref="J5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92" s="4" t="str" cm="1">
        <f t="array" ref="K5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92" s="4" t="str">
        <f>IF(ch_table[[#This Row],[Subject 1]]&lt;&gt;"House rose", "",SUMIF(ch_table[Day], ch_table[[#This Row],[Day]], ch_table[AAT]))</f>
        <v/>
      </c>
      <c r="M592" s="39">
        <f>SUM(INDEX(ch_table[AAT],1):ch_table[[#This Row],[AAT]])</f>
        <v>1.0236111111111112</v>
      </c>
    </row>
    <row r="593" spans="1:13" x14ac:dyDescent="0.35">
      <c r="A593" s="2">
        <v>56</v>
      </c>
      <c r="B593" s="3">
        <v>45629</v>
      </c>
      <c r="C593" s="4">
        <v>0.67083333333333328</v>
      </c>
      <c r="D593" s="8" t="s">
        <v>28</v>
      </c>
      <c r="E593" s="9" t="s">
        <v>79</v>
      </c>
      <c r="G593" s="4" cm="1">
        <f t="array" ref="G593">IF(MIN(ROW(ch_table[[Day]:[AAT session total (cum.)]]))+ROWS(ch_table[[Day]:[AAT session total (cum.)]])-1=ROW(),"",IF(ch_table[[#This Row],[Subject 1]]="House rose","", IF(INDEX(ch_table[[#All],[Time]],ROW()+1)="","",(IF(INDEX(ch_table[[#All],[Time]],ROW()+1)&lt;ch_table[[#This Row],[Time]],INDEX(ch_table[[#All],[Time]],ROW()+1)+1,INDEX(ch_table[[#All],[Time]],ROW()+1))-ch_table[[#This Row],[Time]]))))</f>
        <v>0.12569444444444455</v>
      </c>
      <c r="H593" s="4" t="str">
        <f>IF(ch_table[[#This Row],[Subject 1]]&lt;&gt;"House rose", "",SUMIF(ch_table[Day], ch_table[[#This Row],[Day]], ch_table[Duration]))</f>
        <v/>
      </c>
      <c r="I593" s="40">
        <f>SUM(INDEX(ch_table[Duration],1):ch_table[[#This Row],[Duration]])</f>
        <v>17.030555555555576</v>
      </c>
      <c r="J593" s="4" cm="1">
        <f t="array" ref="J5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93" s="4" cm="1">
        <f t="array" ref="K5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4.8611111111112049E-3</v>
      </c>
      <c r="L593" s="4" t="str">
        <f>IF(ch_table[[#This Row],[Subject 1]]&lt;&gt;"House rose", "",SUMIF(ch_table[Day], ch_table[[#This Row],[Day]], ch_table[AAT]))</f>
        <v/>
      </c>
      <c r="M593" s="39">
        <f>SUM(INDEX(ch_table[AAT],1):ch_table[[#This Row],[AAT]])</f>
        <v>1.0284722222222225</v>
      </c>
    </row>
    <row r="594" spans="1:13" x14ac:dyDescent="0.35">
      <c r="A594" s="2">
        <v>56</v>
      </c>
      <c r="B594" s="3">
        <v>45629</v>
      </c>
      <c r="C594" s="4">
        <v>0.79652777777777783</v>
      </c>
      <c r="D594" s="8" t="s">
        <v>54</v>
      </c>
      <c r="E594" s="9" t="s">
        <v>389</v>
      </c>
      <c r="G594" s="4" cm="1">
        <f t="array" ref="G594">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594" s="4" t="str">
        <f>IF(ch_table[[#This Row],[Subject 1]]&lt;&gt;"House rose", "",SUMIF(ch_table[Day], ch_table[[#This Row],[Day]], ch_table[Duration]))</f>
        <v/>
      </c>
      <c r="I594" s="40">
        <f>SUM(INDEX(ch_table[Duration],1):ch_table[[#This Row],[Duration]])</f>
        <v>17.031250000000021</v>
      </c>
      <c r="J594" s="4" cm="1">
        <f t="array" ref="J5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94" s="4" cm="1">
        <f t="array" ref="K5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6.9444444444433095E-4</v>
      </c>
      <c r="L594" s="4" t="str">
        <f>IF(ch_table[[#This Row],[Subject 1]]&lt;&gt;"House rose", "",SUMIF(ch_table[Day], ch_table[[#This Row],[Day]], ch_table[AAT]))</f>
        <v/>
      </c>
      <c r="M594" s="39">
        <f>SUM(INDEX(ch_table[AAT],1):ch_table[[#This Row],[AAT]])</f>
        <v>1.0291666666666668</v>
      </c>
    </row>
    <row r="595" spans="1:13" x14ac:dyDescent="0.35">
      <c r="A595" s="2">
        <v>56</v>
      </c>
      <c r="B595" s="3">
        <v>45629</v>
      </c>
      <c r="C595" s="4">
        <v>0.79722222222222217</v>
      </c>
      <c r="D595" s="8" t="s">
        <v>30</v>
      </c>
      <c r="E595" s="9" t="s">
        <v>390</v>
      </c>
      <c r="G595" s="4" cm="1">
        <f t="array" ref="G595">IF(MIN(ROW(ch_table[[Day]:[AAT session total (cum.)]]))+ROWS(ch_table[[Day]:[AAT session total (cum.)]])-1=ROW(),"",IF(ch_table[[#This Row],[Subject 1]]="House rose","", IF(INDEX(ch_table[[#All],[Time]],ROW()+1)="","",(IF(INDEX(ch_table[[#All],[Time]],ROW()+1)&lt;ch_table[[#This Row],[Time]],INDEX(ch_table[[#All],[Time]],ROW()+1)+1,INDEX(ch_table[[#All],[Time]],ROW()+1))-ch_table[[#This Row],[Time]]))))</f>
        <v>2.1527777777777812E-2</v>
      </c>
      <c r="H595" s="4" t="str">
        <f>IF(ch_table[[#This Row],[Subject 1]]&lt;&gt;"House rose", "",SUMIF(ch_table[Day], ch_table[[#This Row],[Day]], ch_table[Duration]))</f>
        <v/>
      </c>
      <c r="I595" s="40">
        <f>SUM(INDEX(ch_table[Duration],1):ch_table[[#This Row],[Duration]])</f>
        <v>17.052777777777798</v>
      </c>
      <c r="J595" s="4" cm="1">
        <f t="array" ref="J5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95" s="4" cm="1">
        <f t="array" ref="K5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2.1527777777777812E-2</v>
      </c>
      <c r="L595" s="4" t="str">
        <f>IF(ch_table[[#This Row],[Subject 1]]&lt;&gt;"House rose", "",SUMIF(ch_table[Day], ch_table[[#This Row],[Day]], ch_table[AAT]))</f>
        <v/>
      </c>
      <c r="M595" s="39">
        <f>SUM(INDEX(ch_table[AAT],1):ch_table[[#This Row],[AAT]])</f>
        <v>1.0506944444444446</v>
      </c>
    </row>
    <row r="596" spans="1:13" x14ac:dyDescent="0.35">
      <c r="A596" s="48">
        <v>56</v>
      </c>
      <c r="B596" s="49">
        <v>45629</v>
      </c>
      <c r="C596" s="45">
        <v>0.81874999999999998</v>
      </c>
      <c r="D596" s="44" t="s">
        <v>17</v>
      </c>
      <c r="E596" s="50"/>
      <c r="F596" s="50"/>
      <c r="G596" s="45" t="str" cm="1">
        <f t="array" ref="G596">IF(MIN(ROW(ch_table[[Day]:[AAT session total (cum.)]]))+ROWS(ch_table[[Day]:[AAT session total (cum.)]])-1=ROW(),"",IF(ch_table[[#This Row],[Subject 1]]="House rose","", IF(INDEX(ch_table[[#All],[Time]],ROW()+1)="","",(IF(INDEX(ch_table[[#All],[Time]],ROW()+1)&lt;ch_table[[#This Row],[Time]],INDEX(ch_table[[#All],[Time]],ROW()+1)+1,INDEX(ch_table[[#All],[Time]],ROW()+1))-ch_table[[#This Row],[Time]]))))</f>
        <v/>
      </c>
      <c r="H596" s="45">
        <f>IF(ch_table[[#This Row],[Subject 1]]&lt;&gt;"House rose", "",SUMIF(ch_table[Day], ch_table[[#This Row],[Day]], ch_table[Duration]))</f>
        <v>0.33958333333333329</v>
      </c>
      <c r="I596" s="46">
        <f>SUM(INDEX(ch_table[Duration],1):ch_table[[#This Row],[Duration]])</f>
        <v>17.052777777777798</v>
      </c>
      <c r="J596" s="45" cm="1">
        <f t="array" ref="J5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96" s="45" t="str" cm="1">
        <f t="array" ref="K5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96" s="45">
        <f>IF(ch_table[[#This Row],[Subject 1]]&lt;&gt;"House rose", "",SUMIF(ch_table[Day], ch_table[[#This Row],[Day]], ch_table[AAT]))</f>
        <v>2.7083333333333348E-2</v>
      </c>
      <c r="M596" s="47">
        <f>SUM(INDEX(ch_table[AAT],1):ch_table[[#This Row],[AAT]])</f>
        <v>1.0506944444444446</v>
      </c>
    </row>
    <row r="597" spans="1:13" x14ac:dyDescent="0.35">
      <c r="A597" s="2">
        <v>57</v>
      </c>
      <c r="B597" s="3">
        <v>45630</v>
      </c>
      <c r="C597" s="4">
        <v>0.47916666666666669</v>
      </c>
      <c r="D597" s="8" t="s">
        <v>18</v>
      </c>
      <c r="G597" s="4" cm="1">
        <f t="array" ref="G59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597" s="4" t="str">
        <f>IF(ch_table[[#This Row],[Subject 1]]&lt;&gt;"House rose", "",SUMIF(ch_table[Day], ch_table[[#This Row],[Day]], ch_table[Duration]))</f>
        <v/>
      </c>
      <c r="I597" s="40">
        <f>SUM(INDEX(ch_table[Duration],1):ch_table[[#This Row],[Duration]])</f>
        <v>17.055555555555575</v>
      </c>
      <c r="J597" s="4" cm="1">
        <f t="array" ref="J5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97" s="4" t="str" cm="1">
        <f t="array" ref="K5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97" s="4" t="str">
        <f>IF(ch_table[[#This Row],[Subject 1]]&lt;&gt;"House rose", "",SUMIF(ch_table[Day], ch_table[[#This Row],[Day]], ch_table[AAT]))</f>
        <v/>
      </c>
      <c r="M597" s="39">
        <f>SUM(INDEX(ch_table[AAT],1):ch_table[[#This Row],[AAT]])</f>
        <v>1.0506944444444446</v>
      </c>
    </row>
    <row r="598" spans="1:13" x14ac:dyDescent="0.35">
      <c r="A598" s="2">
        <v>57</v>
      </c>
      <c r="B598" s="3">
        <v>45630</v>
      </c>
      <c r="C598" s="4">
        <v>0.48194444444444445</v>
      </c>
      <c r="D598" s="8" t="s">
        <v>58</v>
      </c>
      <c r="E598" s="9" t="s">
        <v>117</v>
      </c>
      <c r="G598" s="4" cm="1">
        <f t="array" ref="G598">IF(MIN(ROW(ch_table[[Day]:[AAT session total (cum.)]]))+ROWS(ch_table[[Day]:[AAT session total (cum.)]])-1=ROW(),"",IF(ch_table[[#This Row],[Subject 1]]="House rose","", IF(INDEX(ch_table[[#All],[Time]],ROW()+1)="","",(IF(INDEX(ch_table[[#All],[Time]],ROW()+1)&lt;ch_table[[#This Row],[Time]],INDEX(ch_table[[#All],[Time]],ROW()+1)+1,INDEX(ch_table[[#All],[Time]],ROW()+1))-ch_table[[#This Row],[Time]]))))</f>
        <v>1.8055555555555547E-2</v>
      </c>
      <c r="H598" s="4" t="str">
        <f>IF(ch_table[[#This Row],[Subject 1]]&lt;&gt;"House rose", "",SUMIF(ch_table[Day], ch_table[[#This Row],[Day]], ch_table[Duration]))</f>
        <v/>
      </c>
      <c r="I598" s="40">
        <f>SUM(INDEX(ch_table[Duration],1):ch_table[[#This Row],[Duration]])</f>
        <v>17.073611111111131</v>
      </c>
      <c r="J598" s="4" cm="1">
        <f t="array" ref="J5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98" s="4" t="str" cm="1">
        <f t="array" ref="K5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98" s="4" t="str">
        <f>IF(ch_table[[#This Row],[Subject 1]]&lt;&gt;"House rose", "",SUMIF(ch_table[Day], ch_table[[#This Row],[Day]], ch_table[AAT]))</f>
        <v/>
      </c>
      <c r="M598" s="39">
        <f>SUM(INDEX(ch_table[AAT],1):ch_table[[#This Row],[AAT]])</f>
        <v>1.0506944444444446</v>
      </c>
    </row>
    <row r="599" spans="1:13" x14ac:dyDescent="0.35">
      <c r="A599" s="2">
        <v>57</v>
      </c>
      <c r="B599" s="3">
        <v>45630</v>
      </c>
      <c r="C599" s="4">
        <v>0.5</v>
      </c>
      <c r="D599" s="8" t="s">
        <v>58</v>
      </c>
      <c r="E599" s="9" t="s">
        <v>118</v>
      </c>
      <c r="G599" s="4" cm="1">
        <f t="array" ref="G599">IF(MIN(ROW(ch_table[[Day]:[AAT session total (cum.)]]))+ROWS(ch_table[[Day]:[AAT session total (cum.)]])-1=ROW(),"",IF(ch_table[[#This Row],[Subject 1]]="House rose","", IF(INDEX(ch_table[[#All],[Time]],ROW()+1)="","",(IF(INDEX(ch_table[[#All],[Time]],ROW()+1)&lt;ch_table[[#This Row],[Time]],INDEX(ch_table[[#All],[Time]],ROW()+1)+1,INDEX(ch_table[[#All],[Time]],ROW()+1))-ch_table[[#This Row],[Time]]))))</f>
        <v>2.3611111111111138E-2</v>
      </c>
      <c r="H599" s="4" t="str">
        <f>IF(ch_table[[#This Row],[Subject 1]]&lt;&gt;"House rose", "",SUMIF(ch_table[Day], ch_table[[#This Row],[Day]], ch_table[Duration]))</f>
        <v/>
      </c>
      <c r="I599" s="40">
        <f>SUM(INDEX(ch_table[Duration],1):ch_table[[#This Row],[Duration]])</f>
        <v>17.097222222222243</v>
      </c>
      <c r="J599" s="4" cm="1">
        <f t="array" ref="J5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99" s="4" t="str" cm="1">
        <f t="array" ref="K5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99" s="4" t="str">
        <f>IF(ch_table[[#This Row],[Subject 1]]&lt;&gt;"House rose", "",SUMIF(ch_table[Day], ch_table[[#This Row],[Day]], ch_table[AAT]))</f>
        <v/>
      </c>
      <c r="M599" s="39">
        <f>SUM(INDEX(ch_table[AAT],1):ch_table[[#This Row],[AAT]])</f>
        <v>1.0506944444444446</v>
      </c>
    </row>
    <row r="600" spans="1:13" x14ac:dyDescent="0.35">
      <c r="A600" s="2">
        <v>57</v>
      </c>
      <c r="B600" s="3">
        <v>45630</v>
      </c>
      <c r="C600" s="4">
        <v>0.52361111111111114</v>
      </c>
      <c r="D600" s="8" t="s">
        <v>67</v>
      </c>
      <c r="E600" s="9" t="s">
        <v>391</v>
      </c>
      <c r="G600" s="4" cm="1">
        <f t="array" ref="G600">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600" s="4" t="str">
        <f>IF(ch_table[[#This Row],[Subject 1]]&lt;&gt;"House rose", "",SUMIF(ch_table[Day], ch_table[[#This Row],[Day]], ch_table[Duration]))</f>
        <v/>
      </c>
      <c r="I600" s="40">
        <f>SUM(INDEX(ch_table[Duration],1):ch_table[[#This Row],[Duration]])</f>
        <v>17.098611111111133</v>
      </c>
      <c r="J600" s="4" cm="1">
        <f t="array" ref="J6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00" s="4" t="str" cm="1">
        <f t="array" ref="K6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00" s="4" t="str">
        <f>IF(ch_table[[#This Row],[Subject 1]]&lt;&gt;"House rose", "",SUMIF(ch_table[Day], ch_table[[#This Row],[Day]], ch_table[AAT]))</f>
        <v/>
      </c>
      <c r="M600" s="39">
        <f>SUM(INDEX(ch_table[AAT],1):ch_table[[#This Row],[AAT]])</f>
        <v>1.0506944444444446</v>
      </c>
    </row>
    <row r="601" spans="1:13" ht="29" x14ac:dyDescent="0.35">
      <c r="A601" s="2">
        <v>57</v>
      </c>
      <c r="B601" s="3">
        <v>45630</v>
      </c>
      <c r="C601" s="4">
        <v>0.52500000000000002</v>
      </c>
      <c r="D601" s="8" t="s">
        <v>247</v>
      </c>
      <c r="E601" s="9" t="s">
        <v>392</v>
      </c>
      <c r="G601" s="4" cm="1">
        <f t="array" ref="G601">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601" s="4" t="str">
        <f>IF(ch_table[[#This Row],[Subject 1]]&lt;&gt;"House rose", "",SUMIF(ch_table[Day], ch_table[[#This Row],[Day]], ch_table[Duration]))</f>
        <v/>
      </c>
      <c r="I601" s="40">
        <f>SUM(INDEX(ch_table[Duration],1):ch_table[[#This Row],[Duration]])</f>
        <v>17.106250000000021</v>
      </c>
      <c r="J601" s="4" cm="1">
        <f t="array" ref="J6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01" s="4" t="str" cm="1">
        <f t="array" ref="K6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01" s="4" t="str">
        <f>IF(ch_table[[#This Row],[Subject 1]]&lt;&gt;"House rose", "",SUMIF(ch_table[Day], ch_table[[#This Row],[Day]], ch_table[AAT]))</f>
        <v/>
      </c>
      <c r="M601" s="39">
        <f>SUM(INDEX(ch_table[AAT],1):ch_table[[#This Row],[AAT]])</f>
        <v>1.0506944444444446</v>
      </c>
    </row>
    <row r="602" spans="1:13" x14ac:dyDescent="0.35">
      <c r="A602" s="2">
        <v>57</v>
      </c>
      <c r="B602" s="3">
        <v>45630</v>
      </c>
      <c r="C602" s="4">
        <v>0.53263888888888888</v>
      </c>
      <c r="D602" s="8" t="s">
        <v>144</v>
      </c>
      <c r="E602" t="s">
        <v>393</v>
      </c>
      <c r="F602" s="9" t="s">
        <v>53</v>
      </c>
      <c r="G602" s="4" cm="1">
        <f t="array" ref="G602">IF(MIN(ROW(ch_table[[Day]:[AAT session total (cum.)]]))+ROWS(ch_table[[Day]:[AAT session total (cum.)]])-1=ROW(),"",IF(ch_table[[#This Row],[Subject 1]]="House rose","", IF(INDEX(ch_table[[#All],[Time]],ROW()+1)="","",(IF(INDEX(ch_table[[#All],[Time]],ROW()+1)&lt;ch_table[[#This Row],[Time]],INDEX(ch_table[[#All],[Time]],ROW()+1)+1,INDEX(ch_table[[#All],[Time]],ROW()+1))-ch_table[[#This Row],[Time]]))))</f>
        <v>8.0555555555555602E-2</v>
      </c>
      <c r="H602" s="4" t="str">
        <f>IF(ch_table[[#This Row],[Subject 1]]&lt;&gt;"House rose", "",SUMIF(ch_table[Day], ch_table[[#This Row],[Day]], ch_table[Duration]))</f>
        <v/>
      </c>
      <c r="I602" s="40">
        <f>SUM(INDEX(ch_table[Duration],1):ch_table[[#This Row],[Duration]])</f>
        <v>17.186805555555576</v>
      </c>
      <c r="J602" s="4" cm="1">
        <f t="array" ref="J6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02" s="4" t="str" cm="1">
        <f t="array" ref="K6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02" s="4" t="str">
        <f>IF(ch_table[[#This Row],[Subject 1]]&lt;&gt;"House rose", "",SUMIF(ch_table[Day], ch_table[[#This Row],[Day]], ch_table[AAT]))</f>
        <v/>
      </c>
      <c r="M602" s="39">
        <f>SUM(INDEX(ch_table[AAT],1):ch_table[[#This Row],[AAT]])</f>
        <v>1.0506944444444446</v>
      </c>
    </row>
    <row r="603" spans="1:13" x14ac:dyDescent="0.35">
      <c r="A603" s="2">
        <v>57</v>
      </c>
      <c r="B603" s="3">
        <v>45630</v>
      </c>
      <c r="C603" s="4">
        <v>0.61319444444444449</v>
      </c>
      <c r="D603" s="8" t="s">
        <v>28</v>
      </c>
      <c r="E603" s="9" t="s">
        <v>394</v>
      </c>
      <c r="F603" s="9" t="s">
        <v>22</v>
      </c>
      <c r="G603" s="4" cm="1">
        <f t="array" ref="G603">IF(MIN(ROW(ch_table[[Day]:[AAT session total (cum.)]]))+ROWS(ch_table[[Day]:[AAT session total (cum.)]])-1=ROW(),"",IF(ch_table[[#This Row],[Subject 1]]="House rose","", IF(INDEX(ch_table[[#All],[Time]],ROW()+1)="","",(IF(INDEX(ch_table[[#All],[Time]],ROW()+1)&lt;ch_table[[#This Row],[Time]],INDEX(ch_table[[#All],[Time]],ROW()+1)+1,INDEX(ch_table[[#All],[Time]],ROW()+1))-ch_table[[#This Row],[Time]]))))</f>
        <v>0.10416666666666652</v>
      </c>
      <c r="H603" s="4" t="str">
        <f>IF(ch_table[[#This Row],[Subject 1]]&lt;&gt;"House rose", "",SUMIF(ch_table[Day], ch_table[[#This Row],[Day]], ch_table[Duration]))</f>
        <v/>
      </c>
      <c r="I603" s="40">
        <f>SUM(INDEX(ch_table[Duration],1):ch_table[[#This Row],[Duration]])</f>
        <v>17.290972222222244</v>
      </c>
      <c r="J603" s="4" cm="1">
        <f t="array" ref="J6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03" s="4" t="str" cm="1">
        <f t="array" ref="K6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03" s="4" t="str">
        <f>IF(ch_table[[#This Row],[Subject 1]]&lt;&gt;"House rose", "",SUMIF(ch_table[Day], ch_table[[#This Row],[Day]], ch_table[AAT]))</f>
        <v/>
      </c>
      <c r="M603" s="39">
        <f>SUM(INDEX(ch_table[AAT],1):ch_table[[#This Row],[AAT]])</f>
        <v>1.0506944444444446</v>
      </c>
    </row>
    <row r="604" spans="1:13" ht="29" x14ac:dyDescent="0.35">
      <c r="A604" s="2">
        <v>57</v>
      </c>
      <c r="B604" s="3">
        <v>45630</v>
      </c>
      <c r="C604" s="4">
        <v>0.71736111111111101</v>
      </c>
      <c r="D604" s="8" t="s">
        <v>144</v>
      </c>
      <c r="E604" s="9" t="s">
        <v>395</v>
      </c>
      <c r="F604" s="9" t="s">
        <v>53</v>
      </c>
      <c r="G604" s="4" cm="1">
        <f t="array" ref="G604">IF(MIN(ROW(ch_table[[Day]:[AAT session total (cum.)]]))+ROWS(ch_table[[Day]:[AAT session total (cum.)]])-1=ROW(),"",IF(ch_table[[#This Row],[Subject 1]]="House rose","", IF(INDEX(ch_table[[#All],[Time]],ROW()+1)="","",(IF(INDEX(ch_table[[#All],[Time]],ROW()+1)&lt;ch_table[[#This Row],[Time]],INDEX(ch_table[[#All],[Time]],ROW()+1)+1,INDEX(ch_table[[#All],[Time]],ROW()+1))-ch_table[[#This Row],[Time]]))))</f>
        <v>2.2222222222222365E-2</v>
      </c>
      <c r="H604" s="4" t="str">
        <f>IF(ch_table[[#This Row],[Subject 1]]&lt;&gt;"House rose", "",SUMIF(ch_table[Day], ch_table[[#This Row],[Day]], ch_table[Duration]))</f>
        <v/>
      </c>
      <c r="I604" s="40">
        <f>SUM(INDEX(ch_table[Duration],1):ch_table[[#This Row],[Duration]])</f>
        <v>17.313194444444466</v>
      </c>
      <c r="J604" s="4" cm="1">
        <f t="array" ref="J6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04" s="4" t="str" cm="1">
        <f t="array" ref="K6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04" s="4" t="str">
        <f>IF(ch_table[[#This Row],[Subject 1]]&lt;&gt;"House rose", "",SUMIF(ch_table[Day], ch_table[[#This Row],[Day]], ch_table[AAT]))</f>
        <v/>
      </c>
      <c r="M604" s="39">
        <f>SUM(INDEX(ch_table[AAT],1):ch_table[[#This Row],[AAT]])</f>
        <v>1.0506944444444446</v>
      </c>
    </row>
    <row r="605" spans="1:13" x14ac:dyDescent="0.35">
      <c r="A605" s="2">
        <v>57</v>
      </c>
      <c r="B605" s="3">
        <v>45630</v>
      </c>
      <c r="C605" s="4">
        <v>0.73958333333333337</v>
      </c>
      <c r="D605" s="8" t="s">
        <v>28</v>
      </c>
      <c r="E605" s="9" t="s">
        <v>396</v>
      </c>
      <c r="F605" s="9" t="s">
        <v>22</v>
      </c>
      <c r="G605" s="4" cm="1">
        <f t="array" ref="G605">IF(MIN(ROW(ch_table[[Day]:[AAT session total (cum.)]]))+ROWS(ch_table[[Day]:[AAT session total (cum.)]])-1=ROW(),"",IF(ch_table[[#This Row],[Subject 1]]="House rose","", IF(INDEX(ch_table[[#All],[Time]],ROW()+1)="","",(IF(INDEX(ch_table[[#All],[Time]],ROW()+1)&lt;ch_table[[#This Row],[Time]],INDEX(ch_table[[#All],[Time]],ROW()+1)+1,INDEX(ch_table[[#All],[Time]],ROW()+1))-ch_table[[#This Row],[Time]]))))</f>
        <v>6.0416666666666563E-2</v>
      </c>
      <c r="H605" s="4" t="str">
        <f>IF(ch_table[[#This Row],[Subject 1]]&lt;&gt;"House rose", "",SUMIF(ch_table[Day], ch_table[[#This Row],[Day]], ch_table[Duration]))</f>
        <v/>
      </c>
      <c r="I605" s="40">
        <f>SUM(INDEX(ch_table[Duration],1):ch_table[[#This Row],[Duration]])</f>
        <v>17.373611111111131</v>
      </c>
      <c r="J605" s="4" cm="1">
        <f t="array" ref="J6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05" s="4" cm="1">
        <f t="array" ref="K6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8.3333333333333037E-3</v>
      </c>
      <c r="L605" s="4" t="str">
        <f>IF(ch_table[[#This Row],[Subject 1]]&lt;&gt;"House rose", "",SUMIF(ch_table[Day], ch_table[[#This Row],[Day]], ch_table[AAT]))</f>
        <v/>
      </c>
      <c r="M605" s="39">
        <f>SUM(INDEX(ch_table[AAT],1):ch_table[[#This Row],[AAT]])</f>
        <v>1.0590277777777779</v>
      </c>
    </row>
    <row r="606" spans="1:13" ht="29" x14ac:dyDescent="0.35">
      <c r="A606" s="2">
        <v>57</v>
      </c>
      <c r="B606" s="3">
        <v>45630</v>
      </c>
      <c r="C606" s="4">
        <v>0.79999999999999993</v>
      </c>
      <c r="D606" s="8" t="s">
        <v>36</v>
      </c>
      <c r="E606" s="9" t="s">
        <v>397</v>
      </c>
      <c r="G606" s="4" cm="1">
        <f t="array" ref="G606">IF(MIN(ROW(ch_table[[Day]:[AAT session total (cum.)]]))+ROWS(ch_table[[Day]:[AAT session total (cum.)]])-1=ROW(),"",IF(ch_table[[#This Row],[Subject 1]]="House rose","", IF(INDEX(ch_table[[#All],[Time]],ROW()+1)="","",(IF(INDEX(ch_table[[#All],[Time]],ROW()+1)&lt;ch_table[[#This Row],[Time]],INDEX(ch_table[[#All],[Time]],ROW()+1)+1,INDEX(ch_table[[#All],[Time]],ROW()+1))-ch_table[[#This Row],[Time]]))))</f>
        <v>3.1944444444444442E-2</v>
      </c>
      <c r="H606" s="4" t="str">
        <f>IF(ch_table[[#This Row],[Subject 1]]&lt;&gt;"House rose", "",SUMIF(ch_table[Day], ch_table[[#This Row],[Day]], ch_table[Duration]))</f>
        <v/>
      </c>
      <c r="I606" s="40">
        <f>SUM(INDEX(ch_table[Duration],1):ch_table[[#This Row],[Duration]])</f>
        <v>17.405555555555576</v>
      </c>
      <c r="J606" s="4" cm="1">
        <f t="array" ref="J6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06" s="4" cm="1">
        <f t="array" ref="K6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3.1944444444444442E-2</v>
      </c>
      <c r="L606" s="4" t="str">
        <f>IF(ch_table[[#This Row],[Subject 1]]&lt;&gt;"House rose", "",SUMIF(ch_table[Day], ch_table[[#This Row],[Day]], ch_table[AAT]))</f>
        <v/>
      </c>
      <c r="M606" s="39">
        <f>SUM(INDEX(ch_table[AAT],1):ch_table[[#This Row],[AAT]])</f>
        <v>1.0909722222222222</v>
      </c>
    </row>
    <row r="607" spans="1:13" x14ac:dyDescent="0.35">
      <c r="A607" s="2">
        <v>57</v>
      </c>
      <c r="B607" s="3">
        <v>45630</v>
      </c>
      <c r="C607" s="4">
        <v>0.83194444444444438</v>
      </c>
      <c r="D607" s="8" t="s">
        <v>54</v>
      </c>
      <c r="E607" s="9" t="s">
        <v>398</v>
      </c>
      <c r="G607" s="4" cm="1">
        <f t="array" ref="G607">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607" s="4" t="str">
        <f>IF(ch_table[[#This Row],[Subject 1]]&lt;&gt;"House rose", "",SUMIF(ch_table[Day], ch_table[[#This Row],[Day]], ch_table[Duration]))</f>
        <v/>
      </c>
      <c r="I607" s="40">
        <f>SUM(INDEX(ch_table[Duration],1):ch_table[[#This Row],[Duration]])</f>
        <v>17.406944444444466</v>
      </c>
      <c r="J607" s="4" cm="1">
        <f t="array" ref="J6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07" s="4" cm="1">
        <f t="array" ref="K6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1.388888888888995E-3</v>
      </c>
      <c r="L607" s="4" t="str">
        <f>IF(ch_table[[#This Row],[Subject 1]]&lt;&gt;"House rose", "",SUMIF(ch_table[Day], ch_table[[#This Row],[Day]], ch_table[AAT]))</f>
        <v/>
      </c>
      <c r="M607" s="39">
        <f>SUM(INDEX(ch_table[AAT],1):ch_table[[#This Row],[AAT]])</f>
        <v>1.0923611111111113</v>
      </c>
    </row>
    <row r="608" spans="1:13" x14ac:dyDescent="0.35">
      <c r="A608" s="2">
        <v>57</v>
      </c>
      <c r="B608" s="3">
        <v>45630</v>
      </c>
      <c r="C608" s="4">
        <v>0.83333333333333337</v>
      </c>
      <c r="D608" s="8" t="s">
        <v>30</v>
      </c>
      <c r="E608" s="9" t="s">
        <v>399</v>
      </c>
      <c r="G608" s="4" cm="1">
        <f t="array" ref="G608">IF(MIN(ROW(ch_table[[Day]:[AAT session total (cum.)]]))+ROWS(ch_table[[Day]:[AAT session total (cum.)]])-1=ROW(),"",IF(ch_table[[#This Row],[Subject 1]]="House rose","", IF(INDEX(ch_table[[#All],[Time]],ROW()+1)="","",(IF(INDEX(ch_table[[#All],[Time]],ROW()+1)&lt;ch_table[[#This Row],[Time]],INDEX(ch_table[[#All],[Time]],ROW()+1)+1,INDEX(ch_table[[#All],[Time]],ROW()+1))-ch_table[[#This Row],[Time]]))))</f>
        <v>1.6666666666666607E-2</v>
      </c>
      <c r="H608" s="4" t="str">
        <f>IF(ch_table[[#This Row],[Subject 1]]&lt;&gt;"House rose", "",SUMIF(ch_table[Day], ch_table[[#This Row],[Day]], ch_table[Duration]))</f>
        <v/>
      </c>
      <c r="I608" s="40">
        <f>SUM(INDEX(ch_table[Duration],1):ch_table[[#This Row],[Duration]])</f>
        <v>17.423611111111132</v>
      </c>
      <c r="J608" s="4" cm="1">
        <f t="array" ref="J6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08" s="4" cm="1">
        <f t="array" ref="K6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1.6666666666666607E-2</v>
      </c>
      <c r="L608" s="4" t="str">
        <f>IF(ch_table[[#This Row],[Subject 1]]&lt;&gt;"House rose", "",SUMIF(ch_table[Day], ch_table[[#This Row],[Day]], ch_table[AAT]))</f>
        <v/>
      </c>
      <c r="M608" s="39">
        <f>SUM(INDEX(ch_table[AAT],1):ch_table[[#This Row],[AAT]])</f>
        <v>1.1090277777777779</v>
      </c>
    </row>
    <row r="609" spans="1:13" x14ac:dyDescent="0.35">
      <c r="A609" s="48">
        <v>57</v>
      </c>
      <c r="B609" s="49">
        <v>45630</v>
      </c>
      <c r="C609" s="45">
        <v>0.85</v>
      </c>
      <c r="D609" s="44" t="s">
        <v>17</v>
      </c>
      <c r="E609" s="50"/>
      <c r="F609" s="50"/>
      <c r="G609" s="45" t="str" cm="1">
        <f t="array" ref="G609">IF(MIN(ROW(ch_table[[Day]:[AAT session total (cum.)]]))+ROWS(ch_table[[Day]:[AAT session total (cum.)]])-1=ROW(),"",IF(ch_table[[#This Row],[Subject 1]]="House rose","", IF(INDEX(ch_table[[#All],[Time]],ROW()+1)="","",(IF(INDEX(ch_table[[#All],[Time]],ROW()+1)&lt;ch_table[[#This Row],[Time]],INDEX(ch_table[[#All],[Time]],ROW()+1)+1,INDEX(ch_table[[#All],[Time]],ROW()+1))-ch_table[[#This Row],[Time]]))))</f>
        <v/>
      </c>
      <c r="H609" s="45">
        <f>IF(ch_table[[#This Row],[Subject 1]]&lt;&gt;"House rose", "",SUMIF(ch_table[Day], ch_table[[#This Row],[Day]], ch_table[Duration]))</f>
        <v>0.37083333333333329</v>
      </c>
      <c r="I609" s="46">
        <f>SUM(INDEX(ch_table[Duration],1):ch_table[[#This Row],[Duration]])</f>
        <v>17.423611111111132</v>
      </c>
      <c r="J609" s="45" cm="1">
        <f t="array" ref="J6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09" s="45" t="str" cm="1">
        <f t="array" ref="K6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09" s="45">
        <f>IF(ch_table[[#This Row],[Subject 1]]&lt;&gt;"House rose", "",SUMIF(ch_table[Day], ch_table[[#This Row],[Day]], ch_table[AAT]))</f>
        <v>5.8333333333333348E-2</v>
      </c>
      <c r="M609" s="47">
        <f>SUM(INDEX(ch_table[AAT],1):ch_table[[#This Row],[AAT]])</f>
        <v>1.1090277777777779</v>
      </c>
    </row>
    <row r="610" spans="1:13" x14ac:dyDescent="0.35">
      <c r="A610" s="2">
        <v>58</v>
      </c>
      <c r="B610" s="3">
        <v>45631</v>
      </c>
      <c r="C610" s="4">
        <v>0.39583333333333331</v>
      </c>
      <c r="D610" s="8" t="s">
        <v>18</v>
      </c>
      <c r="G610" s="4" cm="1">
        <f t="array" ref="G61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610" s="4" t="str">
        <f>IF(ch_table[[#This Row],[Subject 1]]&lt;&gt;"House rose", "",SUMIF(ch_table[Day], ch_table[[#This Row],[Day]], ch_table[Duration]))</f>
        <v/>
      </c>
      <c r="I610" s="40">
        <f>SUM(INDEX(ch_table[Duration],1):ch_table[[#This Row],[Duration]])</f>
        <v>17.426388888888908</v>
      </c>
      <c r="J610" s="4" cm="1">
        <f t="array" ref="J6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10" s="4" t="str" cm="1">
        <f t="array" ref="K6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10" s="4" t="str">
        <f>IF(ch_table[[#This Row],[Subject 1]]&lt;&gt;"House rose", "",SUMIF(ch_table[Day], ch_table[[#This Row],[Day]], ch_table[AAT]))</f>
        <v/>
      </c>
      <c r="M610" s="39">
        <f>SUM(INDEX(ch_table[AAT],1):ch_table[[#This Row],[AAT]])</f>
        <v>1.1090277777777779</v>
      </c>
    </row>
    <row r="611" spans="1:13" x14ac:dyDescent="0.35">
      <c r="A611" s="2">
        <v>58</v>
      </c>
      <c r="B611" s="3">
        <v>45631</v>
      </c>
      <c r="C611" s="4">
        <v>0.39861111111111108</v>
      </c>
      <c r="D611" s="8" t="s">
        <v>58</v>
      </c>
      <c r="E611" s="9" t="s">
        <v>75</v>
      </c>
      <c r="G611" s="4" cm="1">
        <f t="array" ref="G611">IF(MIN(ROW(ch_table[[Day]:[AAT session total (cum.)]]))+ROWS(ch_table[[Day]:[AAT session total (cum.)]])-1=ROW(),"",IF(ch_table[[#This Row],[Subject 1]]="House rose","", IF(INDEX(ch_table[[#All],[Time]],ROW()+1)="","",(IF(INDEX(ch_table[[#All],[Time]],ROW()+1)&lt;ch_table[[#This Row],[Time]],INDEX(ch_table[[#All],[Time]],ROW()+1)+1,INDEX(ch_table[[#All],[Time]],ROW()+1))-ch_table[[#This Row],[Time]]))))</f>
        <v>2.5000000000000022E-2</v>
      </c>
      <c r="H611" s="4" t="str">
        <f>IF(ch_table[[#This Row],[Subject 1]]&lt;&gt;"House rose", "",SUMIF(ch_table[Day], ch_table[[#This Row],[Day]], ch_table[Duration]))</f>
        <v/>
      </c>
      <c r="I611" s="40">
        <f>SUM(INDEX(ch_table[Duration],1):ch_table[[#This Row],[Duration]])</f>
        <v>17.451388888888907</v>
      </c>
      <c r="J611" s="4" cm="1">
        <f t="array" ref="J6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11" s="4" t="str" cm="1">
        <f t="array" ref="K6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11" s="4" t="str">
        <f>IF(ch_table[[#This Row],[Subject 1]]&lt;&gt;"House rose", "",SUMIF(ch_table[Day], ch_table[[#This Row],[Day]], ch_table[AAT]))</f>
        <v/>
      </c>
      <c r="M611" s="39">
        <f>SUM(INDEX(ch_table[AAT],1):ch_table[[#This Row],[AAT]])</f>
        <v>1.1090277777777779</v>
      </c>
    </row>
    <row r="612" spans="1:13" x14ac:dyDescent="0.35">
      <c r="A612" s="2">
        <v>58</v>
      </c>
      <c r="B612" s="3">
        <v>45631</v>
      </c>
      <c r="C612" s="4">
        <v>0.4236111111111111</v>
      </c>
      <c r="D612" s="8" t="s">
        <v>60</v>
      </c>
      <c r="E612" s="9" t="s">
        <v>75</v>
      </c>
      <c r="G612" s="4" cm="1">
        <f t="array" ref="G612">IF(MIN(ROW(ch_table[[Day]:[AAT session total (cum.)]]))+ROWS(ch_table[[Day]:[AAT session total (cum.)]])-1=ROW(),"",IF(ch_table[[#This Row],[Subject 1]]="House rose","", IF(INDEX(ch_table[[#All],[Time]],ROW()+1)="","",(IF(INDEX(ch_table[[#All],[Time]],ROW()+1)&lt;ch_table[[#This Row],[Time]],INDEX(ch_table[[#All],[Time]],ROW()+1)+1,INDEX(ch_table[[#All],[Time]],ROW()+1))-ch_table[[#This Row],[Time]]))))</f>
        <v>1.3888888888888895E-2</v>
      </c>
      <c r="H612" s="4" t="str">
        <f>IF(ch_table[[#This Row],[Subject 1]]&lt;&gt;"House rose", "",SUMIF(ch_table[Day], ch_table[[#This Row],[Day]], ch_table[Duration]))</f>
        <v/>
      </c>
      <c r="I612" s="40">
        <f>SUM(INDEX(ch_table[Duration],1):ch_table[[#This Row],[Duration]])</f>
        <v>17.465277777777796</v>
      </c>
      <c r="J612" s="4" cm="1">
        <f t="array" ref="J6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12" s="4" t="str" cm="1">
        <f t="array" ref="K6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12" s="4" t="str">
        <f>IF(ch_table[[#This Row],[Subject 1]]&lt;&gt;"House rose", "",SUMIF(ch_table[Day], ch_table[[#This Row],[Day]], ch_table[AAT]))</f>
        <v/>
      </c>
      <c r="M612" s="39">
        <f>SUM(INDEX(ch_table[AAT],1):ch_table[[#This Row],[AAT]])</f>
        <v>1.1090277777777779</v>
      </c>
    </row>
    <row r="613" spans="1:13" x14ac:dyDescent="0.35">
      <c r="A613" s="2">
        <v>58</v>
      </c>
      <c r="B613" s="3">
        <v>45631</v>
      </c>
      <c r="C613" s="4">
        <v>0.4375</v>
      </c>
      <c r="D613" s="8" t="s">
        <v>34</v>
      </c>
      <c r="E613" s="9" t="s">
        <v>35</v>
      </c>
      <c r="G613" s="4" cm="1">
        <f t="array" ref="G613">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613" s="4" t="str">
        <f>IF(ch_table[[#This Row],[Subject 1]]&lt;&gt;"House rose", "",SUMIF(ch_table[Day], ch_table[[#This Row],[Day]], ch_table[Duration]))</f>
        <v/>
      </c>
      <c r="I613" s="40">
        <f>SUM(INDEX(ch_table[Duration],1):ch_table[[#This Row],[Duration]])</f>
        <v>17.49375000000002</v>
      </c>
      <c r="J613" s="4" cm="1">
        <f t="array" ref="J6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13" s="4" t="str" cm="1">
        <f t="array" ref="K6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13" s="4" t="str">
        <f>IF(ch_table[[#This Row],[Subject 1]]&lt;&gt;"House rose", "",SUMIF(ch_table[Day], ch_table[[#This Row],[Day]], ch_table[AAT]))</f>
        <v/>
      </c>
      <c r="M613" s="39">
        <f>SUM(INDEX(ch_table[AAT],1):ch_table[[#This Row],[AAT]])</f>
        <v>1.1090277777777779</v>
      </c>
    </row>
    <row r="614" spans="1:13" ht="29" x14ac:dyDescent="0.35">
      <c r="A614" s="2">
        <v>58</v>
      </c>
      <c r="B614" s="3">
        <v>45631</v>
      </c>
      <c r="C614" s="4">
        <v>0.46597222222222223</v>
      </c>
      <c r="D614" s="8" t="s">
        <v>36</v>
      </c>
      <c r="E614" s="9" t="s">
        <v>400</v>
      </c>
      <c r="G614" s="4" cm="1">
        <f t="array" ref="G614">IF(MIN(ROW(ch_table[[Day]:[AAT session total (cum.)]]))+ROWS(ch_table[[Day]:[AAT session total (cum.)]])-1=ROW(),"",IF(ch_table[[#This Row],[Subject 1]]="House rose","", IF(INDEX(ch_table[[#All],[Time]],ROW()+1)="","",(IF(INDEX(ch_table[[#All],[Time]],ROW()+1)&lt;ch_table[[#This Row],[Time]],INDEX(ch_table[[#All],[Time]],ROW()+1)+1,INDEX(ch_table[[#All],[Time]],ROW()+1))-ch_table[[#This Row],[Time]]))))</f>
        <v>4.2361111111111072E-2</v>
      </c>
      <c r="H614" s="4" t="str">
        <f>IF(ch_table[[#This Row],[Subject 1]]&lt;&gt;"House rose", "",SUMIF(ch_table[Day], ch_table[[#This Row],[Day]], ch_table[Duration]))</f>
        <v/>
      </c>
      <c r="I614" s="40">
        <f>SUM(INDEX(ch_table[Duration],1):ch_table[[#This Row],[Duration]])</f>
        <v>17.536111111111133</v>
      </c>
      <c r="J614" s="4" cm="1">
        <f t="array" ref="J6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14" s="4" t="str" cm="1">
        <f t="array" ref="K6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14" s="4" t="str">
        <f>IF(ch_table[[#This Row],[Subject 1]]&lt;&gt;"House rose", "",SUMIF(ch_table[Day], ch_table[[#This Row],[Day]], ch_table[AAT]))</f>
        <v/>
      </c>
      <c r="M614" s="39">
        <f>SUM(INDEX(ch_table[AAT],1):ch_table[[#This Row],[AAT]])</f>
        <v>1.1090277777777779</v>
      </c>
    </row>
    <row r="615" spans="1:13" x14ac:dyDescent="0.35">
      <c r="A615" s="2">
        <v>58</v>
      </c>
      <c r="B615" s="3">
        <v>45631</v>
      </c>
      <c r="C615" s="4">
        <v>0.5083333333333333</v>
      </c>
      <c r="D615" s="8" t="s">
        <v>333</v>
      </c>
      <c r="E615" s="9" t="s">
        <v>401</v>
      </c>
      <c r="F615" s="9" t="s">
        <v>362</v>
      </c>
      <c r="G615" s="4" cm="1">
        <f t="array" ref="G615">IF(MIN(ROW(ch_table[[Day]:[AAT session total (cum.)]]))+ROWS(ch_table[[Day]:[AAT session total (cum.)]])-1=ROW(),"",IF(ch_table[[#This Row],[Subject 1]]="House rose","", IF(INDEX(ch_table[[#All],[Time]],ROW()+1)="","",(IF(INDEX(ch_table[[#All],[Time]],ROW()+1)&lt;ch_table[[#This Row],[Time]],INDEX(ch_table[[#All],[Time]],ROW()+1)+1,INDEX(ch_table[[#All],[Time]],ROW()+1))-ch_table[[#This Row],[Time]]))))</f>
        <v>9.7916666666666763E-2</v>
      </c>
      <c r="H615" s="4" t="str">
        <f>IF(ch_table[[#This Row],[Subject 1]]&lt;&gt;"House rose", "",SUMIF(ch_table[Day], ch_table[[#This Row],[Day]], ch_table[Duration]))</f>
        <v/>
      </c>
      <c r="I615" s="40">
        <f>SUM(INDEX(ch_table[Duration],1):ch_table[[#This Row],[Duration]])</f>
        <v>17.634027777777799</v>
      </c>
      <c r="J615" s="4" cm="1">
        <f t="array" ref="J6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15" s="4" t="str" cm="1">
        <f t="array" ref="K6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15" s="4" t="str">
        <f>IF(ch_table[[#This Row],[Subject 1]]&lt;&gt;"House rose", "",SUMIF(ch_table[Day], ch_table[[#This Row],[Day]], ch_table[AAT]))</f>
        <v/>
      </c>
      <c r="M615" s="39">
        <f>SUM(INDEX(ch_table[AAT],1):ch_table[[#This Row],[AAT]])</f>
        <v>1.1090277777777779</v>
      </c>
    </row>
    <row r="616" spans="1:13" x14ac:dyDescent="0.35">
      <c r="A616" s="2">
        <v>58</v>
      </c>
      <c r="B616" s="3">
        <v>45631</v>
      </c>
      <c r="C616" s="4">
        <v>0.60625000000000007</v>
      </c>
      <c r="D616" s="8" t="s">
        <v>333</v>
      </c>
      <c r="E616" s="9" t="s">
        <v>402</v>
      </c>
      <c r="F616" s="9" t="s">
        <v>362</v>
      </c>
      <c r="G616" s="4" cm="1">
        <f t="array" ref="G616">IF(MIN(ROW(ch_table[[Day]:[AAT session total (cum.)]]))+ROWS(ch_table[[Day]:[AAT session total (cum.)]])-1=ROW(),"",IF(ch_table[[#This Row],[Subject 1]]="House rose","", IF(INDEX(ch_table[[#All],[Time]],ROW()+1)="","",(IF(INDEX(ch_table[[#All],[Time]],ROW()+1)&lt;ch_table[[#This Row],[Time]],INDEX(ch_table[[#All],[Time]],ROW()+1)+1,INDEX(ch_table[[#All],[Time]],ROW()+1))-ch_table[[#This Row],[Time]]))))</f>
        <v>9.0972222222222232E-2</v>
      </c>
      <c r="H616" s="4" t="str">
        <f>IF(ch_table[[#This Row],[Subject 1]]&lt;&gt;"House rose", "",SUMIF(ch_table[Day], ch_table[[#This Row],[Day]], ch_table[Duration]))</f>
        <v/>
      </c>
      <c r="I616" s="40">
        <f>SUM(INDEX(ch_table[Duration],1):ch_table[[#This Row],[Duration]])</f>
        <v>17.725000000000023</v>
      </c>
      <c r="J616" s="4" cm="1">
        <f t="array" ref="J6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16" s="4" t="str" cm="1">
        <f t="array" ref="K6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16" s="4" t="str">
        <f>IF(ch_table[[#This Row],[Subject 1]]&lt;&gt;"House rose", "",SUMIF(ch_table[Day], ch_table[[#This Row],[Day]], ch_table[AAT]))</f>
        <v/>
      </c>
      <c r="M616" s="39">
        <f>SUM(INDEX(ch_table[AAT],1):ch_table[[#This Row],[AAT]])</f>
        <v>1.1090277777777779</v>
      </c>
    </row>
    <row r="617" spans="1:13" x14ac:dyDescent="0.35">
      <c r="A617" s="2">
        <v>58</v>
      </c>
      <c r="B617" s="3">
        <v>45631</v>
      </c>
      <c r="C617" s="4">
        <v>0.6972222222222223</v>
      </c>
      <c r="D617" s="8" t="s">
        <v>30</v>
      </c>
      <c r="E617" s="9" t="s">
        <v>403</v>
      </c>
      <c r="G617" s="4" cm="1">
        <f t="array" ref="G617">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2.0833333333333259E-2</v>
      </c>
      <c r="H617" s="4" t="str">
        <f>IF(ch_table[[#This Row],[Subject 1]]&lt;&gt;"House rose", "",SUMIF(ch_table[Day], ch_table[[#This Row],[Day]], ch_table[Duration]))</f>
        <v/>
      </c>
      <c r="I617" s="40">
        <f>SUM(INDEX(ch_table[Duration],1):ch_table[[#This Row],[Duration]])</f>
        <v>17.745833333333355</v>
      </c>
      <c r="J617" s="4" cm="1">
        <f t="array" ref="J6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17" s="4" cm="1">
        <f t="array" ref="K6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9.7222222222221877E-3</v>
      </c>
      <c r="L617" s="4" t="str">
        <f>IF(ch_table[[#This Row],[Subject 1]]&lt;&gt;"House rose", "",SUMIF(ch_table[Day], ch_table[[#This Row],[Day]], ch_table[AAT]))</f>
        <v/>
      </c>
      <c r="M617" s="39">
        <f>SUM(INDEX(ch_table[AAT],1):ch_table[[#This Row],[AAT]])</f>
        <v>1.1187500000000001</v>
      </c>
    </row>
    <row r="618" spans="1:13" x14ac:dyDescent="0.35">
      <c r="A618" s="48">
        <v>58</v>
      </c>
      <c r="B618" s="49">
        <v>45631</v>
      </c>
      <c r="C618" s="45">
        <v>0.71805555555555556</v>
      </c>
      <c r="D618" s="44" t="s">
        <v>17</v>
      </c>
      <c r="E618" s="50"/>
      <c r="F618" s="50"/>
      <c r="G618" s="45" t="str" cm="1">
        <f t="array" ref="G618">IF(MIN(ROW(ch_table[[Day]:[AAT session total (cum.)]]))+ROWS(ch_table[[Day]:[AAT session total (cum.)]])-1=ROW(),"",IF(ch_table[[#This Row],[Subject 1]]="House rose","", IF(INDEX(ch_table[[#All],[Time]],ROW()+1)="","",(IF(INDEX(ch_table[[#All],[Time]],ROW()+1)&lt;ch_table[[#This Row],[Time]],INDEX(ch_table[[#All],[Time]],ROW()+1)+1,INDEX(ch_table[[#All],[Time]],ROW()+1))-ch_table[[#This Row],[Time]]))))</f>
        <v/>
      </c>
      <c r="H618" s="45">
        <f>IF(ch_table[[#This Row],[Subject 1]]&lt;&gt;"House rose", "",SUMIF(ch_table[Day], ch_table[[#This Row],[Day]], ch_table[Duration]))</f>
        <v>0.32222222222222224</v>
      </c>
      <c r="I618" s="46">
        <f>SUM(INDEX(ch_table[Duration],1):ch_table[[#This Row],[Duration]])</f>
        <v>17.745833333333355</v>
      </c>
      <c r="J618" s="45" cm="1">
        <f t="array" ref="J6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18" s="45" t="str" cm="1">
        <f t="array" ref="K6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18" s="45">
        <f>IF(ch_table[[#This Row],[Subject 1]]&lt;&gt;"House rose", "",SUMIF(ch_table[Day], ch_table[[#This Row],[Day]], ch_table[AAT]))</f>
        <v>9.7222222222221877E-3</v>
      </c>
      <c r="M618" s="47">
        <f>SUM(INDEX(ch_table[AAT],1):ch_table[[#This Row],[AAT]])</f>
        <v>1.1187500000000001</v>
      </c>
    </row>
    <row r="619" spans="1:13" x14ac:dyDescent="0.35">
      <c r="A619" s="2">
        <v>59</v>
      </c>
      <c r="B619" s="3">
        <v>45632</v>
      </c>
      <c r="C619" s="4">
        <v>0.39583333333333331</v>
      </c>
      <c r="D619" s="8" t="s">
        <v>18</v>
      </c>
      <c r="G619" s="4" cm="1">
        <f t="array" ref="G61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619" s="4" t="str">
        <f>IF(ch_table[[#This Row],[Subject 1]]&lt;&gt;"House rose", "",SUMIF(ch_table[Day], ch_table[[#This Row],[Day]], ch_table[Duration]))</f>
        <v/>
      </c>
      <c r="I619" s="40">
        <f>SUM(INDEX(ch_table[Duration],1):ch_table[[#This Row],[Duration]])</f>
        <v>17.748611111111131</v>
      </c>
      <c r="J619" s="4" cm="1">
        <f t="array" ref="J6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619" s="4" t="str" cm="1">
        <f t="array" ref="K6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19" s="4" t="str">
        <f>IF(ch_table[[#This Row],[Subject 1]]&lt;&gt;"House rose", "",SUMIF(ch_table[Day], ch_table[[#This Row],[Day]], ch_table[AAT]))</f>
        <v/>
      </c>
      <c r="M619" s="39">
        <f>SUM(INDEX(ch_table[AAT],1):ch_table[[#This Row],[AAT]])</f>
        <v>1.1187500000000001</v>
      </c>
    </row>
    <row r="620" spans="1:13" x14ac:dyDescent="0.35">
      <c r="A620" s="2">
        <v>59</v>
      </c>
      <c r="B620" s="3">
        <v>45632</v>
      </c>
      <c r="C620" s="4">
        <v>0.39861111111111108</v>
      </c>
      <c r="D620" s="8" t="s">
        <v>404</v>
      </c>
      <c r="E620" s="71" t="s">
        <v>405</v>
      </c>
      <c r="F620" s="9" t="s">
        <v>53</v>
      </c>
      <c r="G620" s="4" cm="1">
        <f t="array" ref="G620">IF(MIN(ROW(ch_table[[Day]:[AAT session total (cum.)]]))+ROWS(ch_table[[Day]:[AAT session total (cum.)]])-1=ROW(),"",IF(ch_table[[#This Row],[Subject 1]]="House rose","", IF(INDEX(ch_table[[#All],[Time]],ROW()+1)="","",(IF(INDEX(ch_table[[#All],[Time]],ROW()+1)&lt;ch_table[[#This Row],[Time]],INDEX(ch_table[[#All],[Time]],ROW()+1)+1,INDEX(ch_table[[#All],[Time]],ROW()+1))-ch_table[[#This Row],[Time]]))))</f>
        <v>9.0277777777778012E-3</v>
      </c>
      <c r="H620" s="4" t="str">
        <f>IF(ch_table[[#This Row],[Subject 1]]&lt;&gt;"House rose", "",SUMIF(ch_table[Day], ch_table[[#This Row],[Day]], ch_table[Duration]))</f>
        <v/>
      </c>
      <c r="I620" s="40">
        <f>SUM(INDEX(ch_table[Duration],1):ch_table[[#This Row],[Duration]])</f>
        <v>17.757638888888909</v>
      </c>
      <c r="J620" s="4" cm="1">
        <f t="array" ref="J6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620" s="4" t="str" cm="1">
        <f t="array" ref="K6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20" s="4" t="str">
        <f>IF(ch_table[[#This Row],[Subject 1]]&lt;&gt;"House rose", "",SUMIF(ch_table[Day], ch_table[[#This Row],[Day]], ch_table[AAT]))</f>
        <v/>
      </c>
      <c r="M620" s="39">
        <f>SUM(INDEX(ch_table[AAT],1):ch_table[[#This Row],[AAT]])</f>
        <v>1.1187500000000001</v>
      </c>
    </row>
    <row r="621" spans="1:13" x14ac:dyDescent="0.35">
      <c r="A621" s="2">
        <v>59</v>
      </c>
      <c r="B621" s="3">
        <v>45632</v>
      </c>
      <c r="C621" s="4">
        <v>0.40763888888888888</v>
      </c>
      <c r="D621" s="8" t="s">
        <v>86</v>
      </c>
      <c r="E621" t="s">
        <v>406</v>
      </c>
      <c r="F621" s="9" t="s">
        <v>202</v>
      </c>
      <c r="G621" s="4" cm="1">
        <f t="array" ref="G621">IF(MIN(ROW(ch_table[[Day]:[AAT session total (cum.)]]))+ROWS(ch_table[[Day]:[AAT session total (cum.)]])-1=ROW(),"",IF(ch_table[[#This Row],[Subject 1]]="House rose","", IF(INDEX(ch_table[[#All],[Time]],ROW()+1)="","",(IF(INDEX(ch_table[[#All],[Time]],ROW()+1)&lt;ch_table[[#This Row],[Time]],INDEX(ch_table[[#All],[Time]],ROW()+1)+1,INDEX(ch_table[[#All],[Time]],ROW()+1))-ch_table[[#This Row],[Time]]))))</f>
        <v>0.19652777777777775</v>
      </c>
      <c r="H621" s="4" t="str">
        <f>IF(ch_table[[#This Row],[Subject 1]]&lt;&gt;"House rose", "",SUMIF(ch_table[Day], ch_table[[#This Row],[Day]], ch_table[Duration]))</f>
        <v/>
      </c>
      <c r="I621" s="40">
        <f>SUM(INDEX(ch_table[Duration],1):ch_table[[#This Row],[Duration]])</f>
        <v>17.954166666666687</v>
      </c>
      <c r="J621" s="4" cm="1">
        <f t="array" ref="J6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621" s="4" t="str" cm="1">
        <f t="array" ref="K6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21" s="4" t="str">
        <f>IF(ch_table[[#This Row],[Subject 1]]&lt;&gt;"House rose", "",SUMIF(ch_table[Day], ch_table[[#This Row],[Day]], ch_table[AAT]))</f>
        <v/>
      </c>
      <c r="M621" s="39">
        <f>SUM(INDEX(ch_table[AAT],1):ch_table[[#This Row],[AAT]])</f>
        <v>1.1187500000000001</v>
      </c>
    </row>
    <row r="622" spans="1:13" x14ac:dyDescent="0.35">
      <c r="A622" s="2">
        <v>59</v>
      </c>
      <c r="B622" s="3">
        <v>45632</v>
      </c>
      <c r="C622" s="4">
        <v>0.60416666666666663</v>
      </c>
      <c r="D622" s="8" t="s">
        <v>370</v>
      </c>
      <c r="F622" s="9" t="s">
        <v>202</v>
      </c>
      <c r="G622" s="4" cm="1">
        <f t="array" ref="G622">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622" s="4" t="str">
        <f>IF(ch_table[[#This Row],[Subject 1]]&lt;&gt;"House rose", "",SUMIF(ch_table[Day], ch_table[[#This Row],[Day]], ch_table[Duration]))</f>
        <v/>
      </c>
      <c r="I622" s="40">
        <f>SUM(INDEX(ch_table[Duration],1):ch_table[[#This Row],[Duration]])</f>
        <v>17.955555555555577</v>
      </c>
      <c r="J622" s="4" cm="1">
        <f t="array" ref="J6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622" s="4" cm="1">
        <f t="array" ref="K6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1.3888888888885509E-3</v>
      </c>
      <c r="L622" s="4" t="str">
        <f>IF(ch_table[[#This Row],[Subject 1]]&lt;&gt;"House rose", "",SUMIF(ch_table[Day], ch_table[[#This Row],[Day]], ch_table[AAT]))</f>
        <v/>
      </c>
      <c r="M622" s="39">
        <f>SUM(INDEX(ch_table[AAT],1):ch_table[[#This Row],[AAT]])</f>
        <v>1.1201388888888886</v>
      </c>
    </row>
    <row r="623" spans="1:13" ht="29" x14ac:dyDescent="0.35">
      <c r="A623" s="2">
        <v>59</v>
      </c>
      <c r="B623" s="3">
        <v>45632</v>
      </c>
      <c r="C623" s="4">
        <v>0.60555555555555551</v>
      </c>
      <c r="D623" s="8" t="s">
        <v>30</v>
      </c>
      <c r="E623" s="9" t="s">
        <v>407</v>
      </c>
      <c r="G623" s="4" cm="1">
        <f t="array" ref="G623">IF(MIN(ROW(ch_table[[Day]:[AAT session total (cum.)]]))+ROWS(ch_table[[Day]:[AAT session total (cum.)]])-1=ROW(),"",IF(ch_table[[#This Row],[Subject 1]]="House rose","", IF(INDEX(ch_table[[#All],[Time]],ROW()+1)="","",(IF(INDEX(ch_table[[#All],[Time]],ROW()+1)&lt;ch_table[[#This Row],[Time]],INDEX(ch_table[[#All],[Time]],ROW()+1)+1,INDEX(ch_table[[#All],[Time]],ROW()+1))-ch_table[[#This Row],[Time]]))))</f>
        <v>1.1805555555555625E-2</v>
      </c>
      <c r="H623" s="4" t="str">
        <f>IF(ch_table[[#This Row],[Subject 1]]&lt;&gt;"House rose", "",SUMIF(ch_table[Day], ch_table[[#This Row],[Day]], ch_table[Duration]))</f>
        <v/>
      </c>
      <c r="I623" s="40">
        <f>SUM(INDEX(ch_table[Duration],1):ch_table[[#This Row],[Duration]])</f>
        <v>17.967361111111131</v>
      </c>
      <c r="J623" s="4" cm="1">
        <f t="array" ref="J6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623" s="4" cm="1">
        <f t="array" ref="K6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1.1805555555555625E-2</v>
      </c>
      <c r="L623" s="4" t="str">
        <f>IF(ch_table[[#This Row],[Subject 1]]&lt;&gt;"House rose", "",SUMIF(ch_table[Day], ch_table[[#This Row],[Day]], ch_table[AAT]))</f>
        <v/>
      </c>
      <c r="M623" s="39">
        <f>SUM(INDEX(ch_table[AAT],1):ch_table[[#This Row],[AAT]])</f>
        <v>1.1319444444444442</v>
      </c>
    </row>
    <row r="624" spans="1:13" x14ac:dyDescent="0.35">
      <c r="A624" s="48">
        <v>59</v>
      </c>
      <c r="B624" s="49">
        <v>45632</v>
      </c>
      <c r="C624" s="45">
        <v>0.61736111111111114</v>
      </c>
      <c r="D624" s="44" t="s">
        <v>17</v>
      </c>
      <c r="E624" s="50"/>
      <c r="F624" s="50"/>
      <c r="G624" s="45" t="str" cm="1">
        <f t="array" ref="G624">IF(MIN(ROW(ch_table[[Day]:[AAT session total (cum.)]]))+ROWS(ch_table[[Day]:[AAT session total (cum.)]])-1=ROW(),"",IF(ch_table[[#This Row],[Subject 1]]="House rose","", IF(INDEX(ch_table[[#All],[Time]],ROW()+1)="","",(IF(INDEX(ch_table[[#All],[Time]],ROW()+1)&lt;ch_table[[#This Row],[Time]],INDEX(ch_table[[#All],[Time]],ROW()+1)+1,INDEX(ch_table[[#All],[Time]],ROW()+1))-ch_table[[#This Row],[Time]]))))</f>
        <v/>
      </c>
      <c r="H624" s="45">
        <f>IF(ch_table[[#This Row],[Subject 1]]&lt;&gt;"House rose", "",SUMIF(ch_table[Day], ch_table[[#This Row],[Day]], ch_table[Duration]))</f>
        <v>0.22152777777777782</v>
      </c>
      <c r="I624" s="46">
        <f>SUM(INDEX(ch_table[Duration],1):ch_table[[#This Row],[Duration]])</f>
        <v>17.967361111111131</v>
      </c>
      <c r="J624" s="45" cm="1">
        <f t="array" ref="J6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624" s="45" t="str" cm="1">
        <f t="array" ref="K6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24" s="45">
        <f>IF(ch_table[[#This Row],[Subject 1]]&lt;&gt;"House rose", "",SUMIF(ch_table[Day], ch_table[[#This Row],[Day]], ch_table[AAT]))</f>
        <v>1.3194444444444176E-2</v>
      </c>
      <c r="M624" s="47">
        <f>SUM(INDEX(ch_table[AAT],1):ch_table[[#This Row],[AAT]])</f>
        <v>1.1319444444444442</v>
      </c>
    </row>
    <row r="625" spans="1:13" x14ac:dyDescent="0.35">
      <c r="A625" s="2">
        <v>60</v>
      </c>
      <c r="B625" s="3">
        <v>45635</v>
      </c>
      <c r="C625" s="4">
        <v>0.60416666666666663</v>
      </c>
      <c r="D625" s="8" t="s">
        <v>18</v>
      </c>
      <c r="G625" s="4" cm="1">
        <f t="array" ref="G62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625" s="4" t="str">
        <f>IF(ch_table[[#This Row],[Subject 1]]&lt;&gt;"House rose", "",SUMIF(ch_table[Day], ch_table[[#This Row],[Day]], ch_table[Duration]))</f>
        <v/>
      </c>
      <c r="I625" s="40">
        <f>SUM(INDEX(ch_table[Duration],1):ch_table[[#This Row],[Duration]])</f>
        <v>17.970138888888908</v>
      </c>
      <c r="J625" s="4" cm="1">
        <f t="array" ref="J6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25" s="4" t="str" cm="1">
        <f t="array" ref="K6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25" s="4" t="str">
        <f>IF(ch_table[[#This Row],[Subject 1]]&lt;&gt;"House rose", "",SUMIF(ch_table[Day], ch_table[[#This Row],[Day]], ch_table[AAT]))</f>
        <v/>
      </c>
      <c r="M625" s="39">
        <f>SUM(INDEX(ch_table[AAT],1):ch_table[[#This Row],[AAT]])</f>
        <v>1.1319444444444442</v>
      </c>
    </row>
    <row r="626" spans="1:13" x14ac:dyDescent="0.35">
      <c r="A626" s="2">
        <v>60</v>
      </c>
      <c r="B626" s="3">
        <v>45635</v>
      </c>
      <c r="C626" s="4">
        <v>0.6069444444444444</v>
      </c>
      <c r="D626" s="8" t="s">
        <v>58</v>
      </c>
      <c r="E626" s="9" t="s">
        <v>127</v>
      </c>
      <c r="G626" s="4" cm="1">
        <f t="array" ref="G626">IF(MIN(ROW(ch_table[[Day]:[AAT session total (cum.)]]))+ROWS(ch_table[[Day]:[AAT session total (cum.)]])-1=ROW(),"",IF(ch_table[[#This Row],[Subject 1]]="House rose","", IF(INDEX(ch_table[[#All],[Time]],ROW()+1)="","",(IF(INDEX(ch_table[[#All],[Time]],ROW()+1)&lt;ch_table[[#This Row],[Time]],INDEX(ch_table[[#All],[Time]],ROW()+1)+1,INDEX(ch_table[[#All],[Time]],ROW()+1))-ch_table[[#This Row],[Time]]))))</f>
        <v>3.125E-2</v>
      </c>
      <c r="H626" s="4" t="str">
        <f>IF(ch_table[[#This Row],[Subject 1]]&lt;&gt;"House rose", "",SUMIF(ch_table[Day], ch_table[[#This Row],[Day]], ch_table[Duration]))</f>
        <v/>
      </c>
      <c r="I626" s="40">
        <f>SUM(INDEX(ch_table[Duration],1):ch_table[[#This Row],[Duration]])</f>
        <v>18.001388888888908</v>
      </c>
      <c r="J626" s="4" cm="1">
        <f t="array" ref="J6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26" s="4" t="str" cm="1">
        <f t="array" ref="K6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26" s="4" t="str">
        <f>IF(ch_table[[#This Row],[Subject 1]]&lt;&gt;"House rose", "",SUMIF(ch_table[Day], ch_table[[#This Row],[Day]], ch_table[AAT]))</f>
        <v/>
      </c>
      <c r="M626" s="39">
        <f>SUM(INDEX(ch_table[AAT],1):ch_table[[#This Row],[AAT]])</f>
        <v>1.1319444444444442</v>
      </c>
    </row>
    <row r="627" spans="1:13" x14ac:dyDescent="0.35">
      <c r="A627" s="2">
        <v>60</v>
      </c>
      <c r="B627" s="3">
        <v>45635</v>
      </c>
      <c r="C627" s="4">
        <v>0.6381944444444444</v>
      </c>
      <c r="D627" s="8" t="s">
        <v>60</v>
      </c>
      <c r="E627" s="9" t="s">
        <v>127</v>
      </c>
      <c r="G627" s="4" cm="1">
        <f t="array" ref="G627">IF(MIN(ROW(ch_table[[Day]:[AAT session total (cum.)]]))+ROWS(ch_table[[Day]:[AAT session total (cum.)]])-1=ROW(),"",IF(ch_table[[#This Row],[Subject 1]]="House rose","", IF(INDEX(ch_table[[#All],[Time]],ROW()+1)="","",(IF(INDEX(ch_table[[#All],[Time]],ROW()+1)&lt;ch_table[[#This Row],[Time]],INDEX(ch_table[[#All],[Time]],ROW()+1)+1,INDEX(ch_table[[#All],[Time]],ROW()+1))-ch_table[[#This Row],[Time]]))))</f>
        <v>1.5972222222222276E-2</v>
      </c>
      <c r="H627" s="4" t="str">
        <f>IF(ch_table[[#This Row],[Subject 1]]&lt;&gt;"House rose", "",SUMIF(ch_table[Day], ch_table[[#This Row],[Day]], ch_table[Duration]))</f>
        <v/>
      </c>
      <c r="I627" s="40">
        <f>SUM(INDEX(ch_table[Duration],1):ch_table[[#This Row],[Duration]])</f>
        <v>18.017361111111128</v>
      </c>
      <c r="J627" s="4" cm="1">
        <f t="array" ref="J6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27" s="4" t="str" cm="1">
        <f t="array" ref="K6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27" s="4" t="str">
        <f>IF(ch_table[[#This Row],[Subject 1]]&lt;&gt;"House rose", "",SUMIF(ch_table[Day], ch_table[[#This Row],[Day]], ch_table[AAT]))</f>
        <v/>
      </c>
      <c r="M627" s="39">
        <f>SUM(INDEX(ch_table[AAT],1):ch_table[[#This Row],[AAT]])</f>
        <v>1.1319444444444442</v>
      </c>
    </row>
    <row r="628" spans="1:13" ht="29" x14ac:dyDescent="0.35">
      <c r="A628" s="2">
        <v>60</v>
      </c>
      <c r="B628" s="3">
        <v>45635</v>
      </c>
      <c r="C628" s="4">
        <v>0.65416666666666667</v>
      </c>
      <c r="D628" s="8" t="s">
        <v>32</v>
      </c>
      <c r="E628" s="9" t="s">
        <v>408</v>
      </c>
      <c r="G628" s="4" cm="1">
        <f t="array" ref="G628">IF(MIN(ROW(ch_table[[Day]:[AAT session total (cum.)]]))+ROWS(ch_table[[Day]:[AAT session total (cum.)]])-1=ROW(),"",IF(ch_table[[#This Row],[Subject 1]]="House rose","", IF(INDEX(ch_table[[#All],[Time]],ROW()+1)="","",(IF(INDEX(ch_table[[#All],[Time]],ROW()+1)&lt;ch_table[[#This Row],[Time]],INDEX(ch_table[[#All],[Time]],ROW()+1)+1,INDEX(ch_table[[#All],[Time]],ROW()+1))-ch_table[[#This Row],[Time]]))))</f>
        <v>4.166666666666663E-2</v>
      </c>
      <c r="H628" s="4" t="str">
        <f>IF(ch_table[[#This Row],[Subject 1]]&lt;&gt;"House rose", "",SUMIF(ch_table[Day], ch_table[[#This Row],[Day]], ch_table[Duration]))</f>
        <v/>
      </c>
      <c r="I628" s="40">
        <f>SUM(INDEX(ch_table[Duration],1):ch_table[[#This Row],[Duration]])</f>
        <v>18.059027777777796</v>
      </c>
      <c r="J628" s="4" cm="1">
        <f t="array" ref="J6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28" s="4" t="str" cm="1">
        <f t="array" ref="K6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28" s="4" t="str">
        <f>IF(ch_table[[#This Row],[Subject 1]]&lt;&gt;"House rose", "",SUMIF(ch_table[Day], ch_table[[#This Row],[Day]], ch_table[AAT]))</f>
        <v/>
      </c>
      <c r="M628" s="39">
        <f>SUM(INDEX(ch_table[AAT],1):ch_table[[#This Row],[AAT]])</f>
        <v>1.1319444444444442</v>
      </c>
    </row>
    <row r="629" spans="1:13" ht="29" x14ac:dyDescent="0.35">
      <c r="A629" s="2">
        <v>60</v>
      </c>
      <c r="B629" s="3">
        <v>45635</v>
      </c>
      <c r="C629" s="4">
        <v>0.6958333333333333</v>
      </c>
      <c r="D629" s="8" t="s">
        <v>36</v>
      </c>
      <c r="E629" s="9" t="s">
        <v>409</v>
      </c>
      <c r="G629" s="4" cm="1">
        <f t="array" ref="G629">IF(MIN(ROW(ch_table[[Day]:[AAT session total (cum.)]]))+ROWS(ch_table[[Day]:[AAT session total (cum.)]])-1=ROW(),"",IF(ch_table[[#This Row],[Subject 1]]="House rose","", IF(INDEX(ch_table[[#All],[Time]],ROW()+1)="","",(IF(INDEX(ch_table[[#All],[Time]],ROW()+1)&lt;ch_table[[#This Row],[Time]],INDEX(ch_table[[#All],[Time]],ROW()+1)+1,INDEX(ch_table[[#All],[Time]],ROW()+1))-ch_table[[#This Row],[Time]]))))</f>
        <v>6.4583333333333326E-2</v>
      </c>
      <c r="H629" s="4" t="str">
        <f>IF(ch_table[[#This Row],[Subject 1]]&lt;&gt;"House rose", "",SUMIF(ch_table[Day], ch_table[[#This Row],[Day]], ch_table[Duration]))</f>
        <v/>
      </c>
      <c r="I629" s="40">
        <f>SUM(INDEX(ch_table[Duration],1):ch_table[[#This Row],[Duration]])</f>
        <v>18.123611111111131</v>
      </c>
      <c r="J629" s="4" cm="1">
        <f t="array" ref="J6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29" s="4" t="str" cm="1">
        <f t="array" ref="K6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29" s="4" t="str">
        <f>IF(ch_table[[#This Row],[Subject 1]]&lt;&gt;"House rose", "",SUMIF(ch_table[Day], ch_table[[#This Row],[Day]], ch_table[AAT]))</f>
        <v/>
      </c>
      <c r="M629" s="39">
        <f>SUM(INDEX(ch_table[AAT],1):ch_table[[#This Row],[AAT]])</f>
        <v>1.1319444444444442</v>
      </c>
    </row>
    <row r="630" spans="1:13" x14ac:dyDescent="0.35">
      <c r="A630" s="2">
        <v>60</v>
      </c>
      <c r="B630" s="3">
        <v>45635</v>
      </c>
      <c r="C630" s="4">
        <v>0.76041666666666663</v>
      </c>
      <c r="D630" s="8" t="s">
        <v>249</v>
      </c>
      <c r="E630" t="s">
        <v>410</v>
      </c>
      <c r="F630" s="9" t="s">
        <v>53</v>
      </c>
      <c r="G630" s="4" cm="1">
        <f t="array" ref="G630">IF(MIN(ROW(ch_table[[Day]:[AAT session total (cum.)]]))+ROWS(ch_table[[Day]:[AAT session total (cum.)]])-1=ROW(),"",IF(ch_table[[#This Row],[Subject 1]]="House rose","", IF(INDEX(ch_table[[#All],[Time]],ROW()+1)="","",(IF(INDEX(ch_table[[#All],[Time]],ROW()+1)&lt;ch_table[[#This Row],[Time]],INDEX(ch_table[[#All],[Time]],ROW()+1)+1,INDEX(ch_table[[#All],[Time]],ROW()+1))-ch_table[[#This Row],[Time]]))))</f>
        <v>0.11041666666666661</v>
      </c>
      <c r="H630" s="4" t="str">
        <f>IF(ch_table[[#This Row],[Subject 1]]&lt;&gt;"House rose", "",SUMIF(ch_table[Day], ch_table[[#This Row],[Day]], ch_table[Duration]))</f>
        <v/>
      </c>
      <c r="I630" s="40">
        <f>SUM(INDEX(ch_table[Duration],1):ch_table[[#This Row],[Duration]])</f>
        <v>18.234027777777797</v>
      </c>
      <c r="J630" s="4" cm="1">
        <f t="array" ref="J6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30" s="4" t="str" cm="1">
        <f t="array" ref="K6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30" s="4" t="str">
        <f>IF(ch_table[[#This Row],[Subject 1]]&lt;&gt;"House rose", "",SUMIF(ch_table[Day], ch_table[[#This Row],[Day]], ch_table[AAT]))</f>
        <v/>
      </c>
      <c r="M630" s="39">
        <f>SUM(INDEX(ch_table[AAT],1):ch_table[[#This Row],[AAT]])</f>
        <v>1.1319444444444442</v>
      </c>
    </row>
    <row r="631" spans="1:13" x14ac:dyDescent="0.35">
      <c r="A631" s="2">
        <v>60</v>
      </c>
      <c r="B631" s="3">
        <v>45635</v>
      </c>
      <c r="C631" s="4">
        <v>0.87083333333333324</v>
      </c>
      <c r="D631" s="8" t="s">
        <v>114</v>
      </c>
      <c r="E631" t="s">
        <v>410</v>
      </c>
      <c r="G631" s="4" cm="1">
        <f t="array" ref="G631">IF(MIN(ROW(ch_table[[Day]:[AAT session total (cum.)]]))+ROWS(ch_table[[Day]:[AAT session total (cum.)]])-1=ROW(),"",IF(ch_table[[#This Row],[Subject 1]]="House rose","", IF(INDEX(ch_table[[#All],[Time]],ROW()+1)="","",(IF(INDEX(ch_table[[#All],[Time]],ROW()+1)&lt;ch_table[[#This Row],[Time]],INDEX(ch_table[[#All],[Time]],ROW()+1)+1,INDEX(ch_table[[#All],[Time]],ROW()+1))-ch_table[[#This Row],[Time]]))))</f>
        <v>4.8611111111112049E-3</v>
      </c>
      <c r="H631" s="4" t="str">
        <f>IF(ch_table[[#This Row],[Subject 1]]&lt;&gt;"House rose", "",SUMIF(ch_table[Day], ch_table[[#This Row],[Day]], ch_table[Duration]))</f>
        <v/>
      </c>
      <c r="I631" s="40">
        <f>SUM(INDEX(ch_table[Duration],1):ch_table[[#This Row],[Duration]])</f>
        <v>18.238888888888908</v>
      </c>
      <c r="J631" s="4" cm="1">
        <f t="array" ref="J6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31" s="4" t="str" cm="1">
        <f t="array" ref="K6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31" s="4" t="str">
        <f>IF(ch_table[[#This Row],[Subject 1]]&lt;&gt;"House rose", "",SUMIF(ch_table[Day], ch_table[[#This Row],[Day]], ch_table[AAT]))</f>
        <v/>
      </c>
      <c r="M631" s="39">
        <f>SUM(INDEX(ch_table[AAT],1):ch_table[[#This Row],[AAT]])</f>
        <v>1.1319444444444442</v>
      </c>
    </row>
    <row r="632" spans="1:13" x14ac:dyDescent="0.35">
      <c r="A632" s="2">
        <v>60</v>
      </c>
      <c r="B632" s="3">
        <v>45635</v>
      </c>
      <c r="C632" s="4">
        <v>0.87569444444444444</v>
      </c>
      <c r="D632" s="8" t="s">
        <v>54</v>
      </c>
      <c r="E632" s="9" t="s">
        <v>411</v>
      </c>
      <c r="G632" s="4" cm="1">
        <f t="array" ref="G632">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632" s="4" t="str">
        <f>IF(ch_table[[#This Row],[Subject 1]]&lt;&gt;"House rose", "",SUMIF(ch_table[Day], ch_table[[#This Row],[Day]], ch_table[Duration]))</f>
        <v/>
      </c>
      <c r="I632" s="40">
        <f>SUM(INDEX(ch_table[Duration],1):ch_table[[#This Row],[Duration]])</f>
        <v>18.239583333333353</v>
      </c>
      <c r="J632" s="4" cm="1">
        <f t="array" ref="J6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32" s="4" t="str" cm="1">
        <f t="array" ref="K6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32" s="4" t="str">
        <f>IF(ch_table[[#This Row],[Subject 1]]&lt;&gt;"House rose", "",SUMIF(ch_table[Day], ch_table[[#This Row],[Day]], ch_table[AAT]))</f>
        <v/>
      </c>
      <c r="M632" s="39">
        <f>SUM(INDEX(ch_table[AAT],1):ch_table[[#This Row],[AAT]])</f>
        <v>1.1319444444444442</v>
      </c>
    </row>
    <row r="633" spans="1:13" x14ac:dyDescent="0.35">
      <c r="A633" s="2">
        <v>60</v>
      </c>
      <c r="B633" s="3">
        <v>45635</v>
      </c>
      <c r="C633" s="4">
        <v>0.87638888888888899</v>
      </c>
      <c r="D633" s="8" t="s">
        <v>30</v>
      </c>
      <c r="E633" s="9" t="s">
        <v>412</v>
      </c>
      <c r="G633" s="4" cm="1">
        <f t="array" ref="G633">IF(MIN(ROW(ch_table[[Day]:[AAT session total (cum.)]]))+ROWS(ch_table[[Day]:[AAT session total (cum.)]])-1=ROW(),"",IF(ch_table[[#This Row],[Subject 1]]="House rose","", IF(INDEX(ch_table[[#All],[Time]],ROW()+1)="","",(IF(INDEX(ch_table[[#All],[Time]],ROW()+1)&lt;ch_table[[#This Row],[Time]],INDEX(ch_table[[#All],[Time]],ROW()+1)+1,INDEX(ch_table[[#All],[Time]],ROW()+1))-ch_table[[#This Row],[Time]]))))</f>
        <v>2.6388888888888795E-2</v>
      </c>
      <c r="H633" s="4" t="str">
        <f>IF(ch_table[[#This Row],[Subject 1]]&lt;&gt;"House rose", "",SUMIF(ch_table[Day], ch_table[[#This Row],[Day]], ch_table[Duration]))</f>
        <v/>
      </c>
      <c r="I633" s="40">
        <f>SUM(INDEX(ch_table[Duration],1):ch_table[[#This Row],[Duration]])</f>
        <v>18.265972222222242</v>
      </c>
      <c r="J633" s="4" cm="1">
        <f t="array" ref="J6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33" s="4" t="str" cm="1">
        <f t="array" ref="K6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33" s="4" t="str">
        <f>IF(ch_table[[#This Row],[Subject 1]]&lt;&gt;"House rose", "",SUMIF(ch_table[Day], ch_table[[#This Row],[Day]], ch_table[AAT]))</f>
        <v/>
      </c>
      <c r="M633" s="39">
        <f>SUM(INDEX(ch_table[AAT],1):ch_table[[#This Row],[AAT]])</f>
        <v>1.1319444444444442</v>
      </c>
    </row>
    <row r="634" spans="1:13" x14ac:dyDescent="0.35">
      <c r="A634" s="48">
        <v>60</v>
      </c>
      <c r="B634" s="49">
        <v>45635</v>
      </c>
      <c r="C634" s="45">
        <v>0.90277777777777779</v>
      </c>
      <c r="D634" s="44" t="s">
        <v>17</v>
      </c>
      <c r="E634" s="50"/>
      <c r="F634" s="50"/>
      <c r="G634" s="45" t="str" cm="1">
        <f t="array" ref="G634">IF(MIN(ROW(ch_table[[Day]:[AAT session total (cum.)]]))+ROWS(ch_table[[Day]:[AAT session total (cum.)]])-1=ROW(),"",IF(ch_table[[#This Row],[Subject 1]]="House rose","", IF(INDEX(ch_table[[#All],[Time]],ROW()+1)="","",(IF(INDEX(ch_table[[#All],[Time]],ROW()+1)&lt;ch_table[[#This Row],[Time]],INDEX(ch_table[[#All],[Time]],ROW()+1)+1,INDEX(ch_table[[#All],[Time]],ROW()+1))-ch_table[[#This Row],[Time]]))))</f>
        <v/>
      </c>
      <c r="H634" s="45">
        <f>IF(ch_table[[#This Row],[Subject 1]]&lt;&gt;"House rose", "",SUMIF(ch_table[Day], ch_table[[#This Row],[Day]], ch_table[Duration]))</f>
        <v>0.29861111111111116</v>
      </c>
      <c r="I634" s="46">
        <f>SUM(INDEX(ch_table[Duration],1):ch_table[[#This Row],[Duration]])</f>
        <v>18.265972222222242</v>
      </c>
      <c r="J634" s="45" cm="1">
        <f t="array" ref="J6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34" s="45" t="str" cm="1">
        <f t="array" ref="K6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34" s="45">
        <f>IF(ch_table[[#This Row],[Subject 1]]&lt;&gt;"House rose", "",SUMIF(ch_table[Day], ch_table[[#This Row],[Day]], ch_table[AAT]))</f>
        <v>0</v>
      </c>
      <c r="M634" s="47">
        <f>SUM(INDEX(ch_table[AAT],1):ch_table[[#This Row],[AAT]])</f>
        <v>1.1319444444444442</v>
      </c>
    </row>
    <row r="635" spans="1:13" x14ac:dyDescent="0.35">
      <c r="A635" s="2">
        <v>61</v>
      </c>
      <c r="B635" s="3">
        <v>45636</v>
      </c>
      <c r="C635" s="4">
        <v>0.47916666666666669</v>
      </c>
      <c r="D635" s="8" t="s">
        <v>18</v>
      </c>
      <c r="G635" s="4" cm="1">
        <f t="array" ref="G63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635" s="4" t="str">
        <f>IF(ch_table[[#This Row],[Subject 1]]&lt;&gt;"House rose", "",SUMIF(ch_table[Day], ch_table[[#This Row],[Day]], ch_table[Duration]))</f>
        <v/>
      </c>
      <c r="I635" s="40">
        <f>SUM(INDEX(ch_table[Duration],1):ch_table[[#This Row],[Duration]])</f>
        <v>18.268750000000018</v>
      </c>
      <c r="J635" s="4" cm="1">
        <f t="array" ref="J6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35" s="4" t="str" cm="1">
        <f t="array" ref="K6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35" s="4" t="str">
        <f>IF(ch_table[[#This Row],[Subject 1]]&lt;&gt;"House rose", "",SUMIF(ch_table[Day], ch_table[[#This Row],[Day]], ch_table[AAT]))</f>
        <v/>
      </c>
      <c r="M635" s="39">
        <f>SUM(INDEX(ch_table[AAT],1):ch_table[[#This Row],[AAT]])</f>
        <v>1.1319444444444442</v>
      </c>
    </row>
    <row r="636" spans="1:13" x14ac:dyDescent="0.35">
      <c r="A636" s="2">
        <v>61</v>
      </c>
      <c r="B636" s="3">
        <v>45636</v>
      </c>
      <c r="C636" s="4">
        <v>0.48194444444444445</v>
      </c>
      <c r="D636" s="8" t="s">
        <v>58</v>
      </c>
      <c r="E636" s="9" t="s">
        <v>139</v>
      </c>
      <c r="G636" s="4" cm="1">
        <f t="array" ref="G636">IF(MIN(ROW(ch_table[[Day]:[AAT session total (cum.)]]))+ROWS(ch_table[[Day]:[AAT session total (cum.)]])-1=ROW(),"",IF(ch_table[[#This Row],[Subject 1]]="House rose","", IF(INDEX(ch_table[[#All],[Time]],ROW()+1)="","",(IF(INDEX(ch_table[[#All],[Time]],ROW()+1)&lt;ch_table[[#This Row],[Time]],INDEX(ch_table[[#All],[Time]],ROW()+1)+1,INDEX(ch_table[[#All],[Time]],ROW()+1))-ch_table[[#This Row],[Time]]))))</f>
        <v>2.5694444444444409E-2</v>
      </c>
      <c r="H636" s="4" t="str">
        <f>IF(ch_table[[#This Row],[Subject 1]]&lt;&gt;"House rose", "",SUMIF(ch_table[Day], ch_table[[#This Row],[Day]], ch_table[Duration]))</f>
        <v/>
      </c>
      <c r="I636" s="40">
        <f>SUM(INDEX(ch_table[Duration],1):ch_table[[#This Row],[Duration]])</f>
        <v>18.294444444444462</v>
      </c>
      <c r="J636" s="4" cm="1">
        <f t="array" ref="J6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36" s="4" t="str" cm="1">
        <f t="array" ref="K6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36" s="4" t="str">
        <f>IF(ch_table[[#This Row],[Subject 1]]&lt;&gt;"House rose", "",SUMIF(ch_table[Day], ch_table[[#This Row],[Day]], ch_table[AAT]))</f>
        <v/>
      </c>
      <c r="M636" s="39">
        <f>SUM(INDEX(ch_table[AAT],1):ch_table[[#This Row],[AAT]])</f>
        <v>1.1319444444444442</v>
      </c>
    </row>
    <row r="637" spans="1:13" x14ac:dyDescent="0.35">
      <c r="A637" s="2">
        <v>61</v>
      </c>
      <c r="B637" s="3">
        <v>45636</v>
      </c>
      <c r="C637" s="4">
        <v>0.50763888888888886</v>
      </c>
      <c r="D637" s="8" t="s">
        <v>60</v>
      </c>
      <c r="E637" s="9" t="s">
        <v>139</v>
      </c>
      <c r="G637" s="4" cm="1">
        <f t="array" ref="G637">IF(MIN(ROW(ch_table[[Day]:[AAT session total (cum.)]]))+ROWS(ch_table[[Day]:[AAT session total (cum.)]])-1=ROW(),"",IF(ch_table[[#This Row],[Subject 1]]="House rose","", IF(INDEX(ch_table[[#All],[Time]],ROW()+1)="","",(IF(INDEX(ch_table[[#All],[Time]],ROW()+1)&lt;ch_table[[#This Row],[Time]],INDEX(ch_table[[#All],[Time]],ROW()+1)+1,INDEX(ch_table[[#All],[Time]],ROW()+1))-ch_table[[#This Row],[Time]]))))</f>
        <v>1.3194444444444509E-2</v>
      </c>
      <c r="H637" s="4" t="str">
        <f>IF(ch_table[[#This Row],[Subject 1]]&lt;&gt;"House rose", "",SUMIF(ch_table[Day], ch_table[[#This Row],[Day]], ch_table[Duration]))</f>
        <v/>
      </c>
      <c r="I637" s="40">
        <f>SUM(INDEX(ch_table[Duration],1):ch_table[[#This Row],[Duration]])</f>
        <v>18.307638888888906</v>
      </c>
      <c r="J637" s="4" cm="1">
        <f t="array" ref="J6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37" s="4" t="str" cm="1">
        <f t="array" ref="K6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37" s="4" t="str">
        <f>IF(ch_table[[#This Row],[Subject 1]]&lt;&gt;"House rose", "",SUMIF(ch_table[Day], ch_table[[#This Row],[Day]], ch_table[AAT]))</f>
        <v/>
      </c>
      <c r="M637" s="39">
        <f>SUM(INDEX(ch_table[AAT],1):ch_table[[#This Row],[AAT]])</f>
        <v>1.1319444444444442</v>
      </c>
    </row>
    <row r="638" spans="1:13" ht="43.5" x14ac:dyDescent="0.35">
      <c r="A638" s="2">
        <v>61</v>
      </c>
      <c r="B638" s="3">
        <v>45636</v>
      </c>
      <c r="C638" s="4">
        <v>0.52083333333333337</v>
      </c>
      <c r="D638" s="8" t="s">
        <v>32</v>
      </c>
      <c r="E638" s="9" t="s">
        <v>413</v>
      </c>
      <c r="G638" s="4" cm="1">
        <f t="array" ref="G63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2.7777777777777679E-2</v>
      </c>
      <c r="H638" s="4" t="str">
        <f>IF(ch_table[[#This Row],[Subject 1]]&lt;&gt;"House rose", "",SUMIF(ch_table[Day], ch_table[[#This Row],[Day]], ch_table[Duration]))</f>
        <v/>
      </c>
      <c r="I638" s="40">
        <f>SUM(INDEX(ch_table[Duration],1):ch_table[[#This Row],[Duration]])</f>
        <v>18.335416666666685</v>
      </c>
      <c r="J638" s="4" cm="1">
        <f t="array" ref="J6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38" s="4" t="str" cm="1">
        <f t="array" ref="K6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38" s="4" t="str">
        <f>IF(ch_table[[#This Row],[Subject 1]]&lt;&gt;"House rose", "",SUMIF(ch_table[Day], ch_table[[#This Row],[Day]], ch_table[AAT]))</f>
        <v/>
      </c>
      <c r="M638" s="39">
        <f>SUM(INDEX(ch_table[AAT],1):ch_table[[#This Row],[AAT]])</f>
        <v>1.1319444444444442</v>
      </c>
    </row>
    <row r="639" spans="1:13" ht="29" x14ac:dyDescent="0.35">
      <c r="A639" s="2">
        <v>61</v>
      </c>
      <c r="B639" s="3">
        <v>45636</v>
      </c>
      <c r="C639" s="4">
        <v>0.54861111111111105</v>
      </c>
      <c r="D639" s="8" t="s">
        <v>67</v>
      </c>
      <c r="E639" s="9" t="s">
        <v>414</v>
      </c>
      <c r="G639" s="4" cm="1">
        <f t="array" ref="G639">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639" s="4" t="str">
        <f>IF(ch_table[[#This Row],[Subject 1]]&lt;&gt;"House rose", "",SUMIF(ch_table[Day], ch_table[[#This Row],[Day]], ch_table[Duration]))</f>
        <v/>
      </c>
      <c r="I639" s="40">
        <f>SUM(INDEX(ch_table[Duration],1):ch_table[[#This Row],[Duration]])</f>
        <v>18.33750000000002</v>
      </c>
      <c r="J639" s="4" cm="1">
        <f t="array" ref="J6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39" s="4" t="str" cm="1">
        <f t="array" ref="K6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39" s="4" t="str">
        <f>IF(ch_table[[#This Row],[Subject 1]]&lt;&gt;"House rose", "",SUMIF(ch_table[Day], ch_table[[#This Row],[Day]], ch_table[AAT]))</f>
        <v/>
      </c>
      <c r="M639" s="39">
        <f>SUM(INDEX(ch_table[AAT],1):ch_table[[#This Row],[AAT]])</f>
        <v>1.1319444444444442</v>
      </c>
    </row>
    <row r="640" spans="1:13" x14ac:dyDescent="0.35">
      <c r="A640" s="2">
        <v>61</v>
      </c>
      <c r="B640" s="3">
        <v>45636</v>
      </c>
      <c r="C640" s="4">
        <v>0.55069444444444449</v>
      </c>
      <c r="D640" s="8" t="s">
        <v>247</v>
      </c>
      <c r="E640" s="9" t="s">
        <v>415</v>
      </c>
      <c r="G640" s="4" cm="1">
        <f t="array" ref="G640">IF(MIN(ROW(ch_table[[Day]:[AAT session total (cum.)]]))+ROWS(ch_table[[Day]:[AAT session total (cum.)]])-1=ROW(),"",IF(ch_table[[#This Row],[Subject 1]]="House rose","", IF(INDEX(ch_table[[#All],[Time]],ROW()+1)="","",(IF(INDEX(ch_table[[#All],[Time]],ROW()+1)&lt;ch_table[[#This Row],[Time]],INDEX(ch_table[[#All],[Time]],ROW()+1)+1,INDEX(ch_table[[#All],[Time]],ROW()+1))-ch_table[[#This Row],[Time]]))))</f>
        <v>9.0277777777777457E-3</v>
      </c>
      <c r="H640" s="4" t="str">
        <f>IF(ch_table[[#This Row],[Subject 1]]&lt;&gt;"House rose", "",SUMIF(ch_table[Day], ch_table[[#This Row],[Day]], ch_table[Duration]))</f>
        <v/>
      </c>
      <c r="I640" s="40">
        <f>SUM(INDEX(ch_table[Duration],1):ch_table[[#This Row],[Duration]])</f>
        <v>18.346527777777798</v>
      </c>
      <c r="J640" s="4" cm="1">
        <f t="array" ref="J6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40" s="4" t="str" cm="1">
        <f t="array" ref="K6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40" s="4" t="str">
        <f>IF(ch_table[[#This Row],[Subject 1]]&lt;&gt;"House rose", "",SUMIF(ch_table[Day], ch_table[[#This Row],[Day]], ch_table[AAT]))</f>
        <v/>
      </c>
      <c r="M640" s="39">
        <f>SUM(INDEX(ch_table[AAT],1):ch_table[[#This Row],[AAT]])</f>
        <v>1.1319444444444442</v>
      </c>
    </row>
    <row r="641" spans="1:13" x14ac:dyDescent="0.35">
      <c r="A641" s="2">
        <v>61</v>
      </c>
      <c r="B641" s="3">
        <v>45636</v>
      </c>
      <c r="C641" s="4">
        <v>0.55972222222222223</v>
      </c>
      <c r="D641" s="8" t="s">
        <v>112</v>
      </c>
      <c r="E641" s="9" t="s">
        <v>416</v>
      </c>
      <c r="F641" s="9" t="s">
        <v>53</v>
      </c>
      <c r="G641" s="4" cm="1">
        <f t="array" ref="G641">IF(MIN(ROW(ch_table[[Day]:[AAT session total (cum.)]]))+ROWS(ch_table[[Day]:[AAT session total (cum.)]])-1=ROW(),"",IF(ch_table[[#This Row],[Subject 1]]="House rose","", IF(INDEX(ch_table[[#All],[Time]],ROW()+1)="","",(IF(INDEX(ch_table[[#All],[Time]],ROW()+1)&lt;ch_table[[#This Row],[Time]],INDEX(ch_table[[#All],[Time]],ROW()+1)+1,INDEX(ch_table[[#All],[Time]],ROW()+1))-ch_table[[#This Row],[Time]]))))</f>
        <v>0.12569444444444444</v>
      </c>
      <c r="H641" s="4" t="str">
        <f>IF(ch_table[[#This Row],[Subject 1]]&lt;&gt;"House rose", "",SUMIF(ch_table[Day], ch_table[[#This Row],[Day]], ch_table[Duration]))</f>
        <v/>
      </c>
      <c r="I641" s="40">
        <f>SUM(INDEX(ch_table[Duration],1):ch_table[[#This Row],[Duration]])</f>
        <v>18.472222222222243</v>
      </c>
      <c r="J641" s="4" cm="1">
        <f t="array" ref="J6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41" s="4" t="str" cm="1">
        <f t="array" ref="K6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41" s="4" t="str">
        <f>IF(ch_table[[#This Row],[Subject 1]]&lt;&gt;"House rose", "",SUMIF(ch_table[Day], ch_table[[#This Row],[Day]], ch_table[AAT]))</f>
        <v/>
      </c>
      <c r="M641" s="39">
        <f>SUM(INDEX(ch_table[AAT],1):ch_table[[#This Row],[AAT]])</f>
        <v>1.1319444444444442</v>
      </c>
    </row>
    <row r="642" spans="1:13" x14ac:dyDescent="0.35">
      <c r="A642" s="2">
        <v>61</v>
      </c>
      <c r="B642" s="3">
        <v>45636</v>
      </c>
      <c r="C642" s="4">
        <v>0.68541666666666667</v>
      </c>
      <c r="D642" s="8" t="s">
        <v>69</v>
      </c>
      <c r="E642" t="s">
        <v>76</v>
      </c>
      <c r="F642" s="9" t="s">
        <v>53</v>
      </c>
      <c r="G642" s="4" cm="1">
        <f t="array" ref="G642">IF(MIN(ROW(ch_table[[Day]:[AAT session total (cum.)]]))+ROWS(ch_table[[Day]:[AAT session total (cum.)]])-1=ROW(),"",IF(ch_table[[#This Row],[Subject 1]]="House rose","", IF(INDEX(ch_table[[#All],[Time]],ROW()+1)="","",(IF(INDEX(ch_table[[#All],[Time]],ROW()+1)&lt;ch_table[[#This Row],[Time]],INDEX(ch_table[[#All],[Time]],ROW()+1)+1,INDEX(ch_table[[#All],[Time]],ROW()+1))-ch_table[[#This Row],[Time]]))))</f>
        <v>9.0277777777778567E-3</v>
      </c>
      <c r="H642" s="4" t="str">
        <f>IF(ch_table[[#This Row],[Subject 1]]&lt;&gt;"House rose", "",SUMIF(ch_table[Day], ch_table[[#This Row],[Day]], ch_table[Duration]))</f>
        <v/>
      </c>
      <c r="I642" s="40">
        <f>SUM(INDEX(ch_table[Duration],1):ch_table[[#This Row],[Duration]])</f>
        <v>18.481250000000021</v>
      </c>
      <c r="J642" s="4" cm="1">
        <f t="array" ref="J6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42" s="4" t="str" cm="1">
        <f t="array" ref="K6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42" s="4" t="str">
        <f>IF(ch_table[[#This Row],[Subject 1]]&lt;&gt;"House rose", "",SUMIF(ch_table[Day], ch_table[[#This Row],[Day]], ch_table[AAT]))</f>
        <v/>
      </c>
      <c r="M642" s="39">
        <f>SUM(INDEX(ch_table[AAT],1):ch_table[[#This Row],[AAT]])</f>
        <v>1.1319444444444442</v>
      </c>
    </row>
    <row r="643" spans="1:13" x14ac:dyDescent="0.35">
      <c r="A643" s="2">
        <v>61</v>
      </c>
      <c r="B643" s="3">
        <v>45636</v>
      </c>
      <c r="C643" s="4">
        <v>0.69444444444444453</v>
      </c>
      <c r="D643" s="8" t="s">
        <v>54</v>
      </c>
      <c r="E643" s="9" t="s">
        <v>417</v>
      </c>
      <c r="G643" s="4" cm="1">
        <f t="array" ref="G643">IF(MIN(ROW(ch_table[[Day]:[AAT session total (cum.)]]))+ROWS(ch_table[[Day]:[AAT session total (cum.)]])-1=ROW(),"",IF(ch_table[[#This Row],[Subject 1]]="House rose","", IF(INDEX(ch_table[[#All],[Time]],ROW()+1)="","",(IF(INDEX(ch_table[[#All],[Time]],ROW()+1)&lt;ch_table[[#This Row],[Time]],INDEX(ch_table[[#All],[Time]],ROW()+1)+1,INDEX(ch_table[[#All],[Time]],ROW()+1))-ch_table[[#This Row],[Time]]))))</f>
        <v>1.3888888888887729E-3</v>
      </c>
      <c r="H643" s="4" t="str">
        <f>IF(ch_table[[#This Row],[Subject 1]]&lt;&gt;"House rose", "",SUMIF(ch_table[Day], ch_table[[#This Row],[Day]], ch_table[Duration]))</f>
        <v/>
      </c>
      <c r="I643" s="40">
        <f>SUM(INDEX(ch_table[Duration],1):ch_table[[#This Row],[Duration]])</f>
        <v>18.482638888888911</v>
      </c>
      <c r="J643" s="4" cm="1">
        <f t="array" ref="J6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43" s="4" t="str" cm="1">
        <f t="array" ref="K6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43" s="4" t="str">
        <f>IF(ch_table[[#This Row],[Subject 1]]&lt;&gt;"House rose", "",SUMIF(ch_table[Day], ch_table[[#This Row],[Day]], ch_table[AAT]))</f>
        <v/>
      </c>
      <c r="M643" s="39">
        <f>SUM(INDEX(ch_table[AAT],1):ch_table[[#This Row],[AAT]])</f>
        <v>1.1319444444444442</v>
      </c>
    </row>
    <row r="644" spans="1:13" x14ac:dyDescent="0.35">
      <c r="A644" s="2">
        <v>61</v>
      </c>
      <c r="B644" s="3">
        <v>45636</v>
      </c>
      <c r="C644" s="4">
        <v>0.6958333333333333</v>
      </c>
      <c r="D644" s="8" t="s">
        <v>30</v>
      </c>
      <c r="E644" s="9" t="s">
        <v>418</v>
      </c>
      <c r="G644" s="4" cm="1">
        <f t="array" ref="G644">IF(MIN(ROW(ch_table[[Day]:[AAT session total (cum.)]]))+ROWS(ch_table[[Day]:[AAT session total (cum.)]])-1=ROW(),"",IF(ch_table[[#This Row],[Subject 1]]="House rose","", IF(INDEX(ch_table[[#All],[Time]],ROW()+1)="","",(IF(INDEX(ch_table[[#All],[Time]],ROW()+1)&lt;ch_table[[#This Row],[Time]],INDEX(ch_table[[#All],[Time]],ROW()+1)+1,INDEX(ch_table[[#All],[Time]],ROW()+1))-ch_table[[#This Row],[Time]]))))</f>
        <v>3.1944444444444442E-2</v>
      </c>
      <c r="H644" s="4" t="str">
        <f>IF(ch_table[[#This Row],[Subject 1]]&lt;&gt;"House rose", "",SUMIF(ch_table[Day], ch_table[[#This Row],[Day]], ch_table[Duration]))</f>
        <v/>
      </c>
      <c r="I644" s="40">
        <f>SUM(INDEX(ch_table[Duration],1):ch_table[[#This Row],[Duration]])</f>
        <v>18.514583333333356</v>
      </c>
      <c r="J644" s="4" cm="1">
        <f t="array" ref="J6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44" s="4" t="str" cm="1">
        <f t="array" ref="K6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44" s="4" t="str">
        <f>IF(ch_table[[#This Row],[Subject 1]]&lt;&gt;"House rose", "",SUMIF(ch_table[Day], ch_table[[#This Row],[Day]], ch_table[AAT]))</f>
        <v/>
      </c>
      <c r="M644" s="39">
        <f>SUM(INDEX(ch_table[AAT],1):ch_table[[#This Row],[AAT]])</f>
        <v>1.1319444444444442</v>
      </c>
    </row>
    <row r="645" spans="1:13" x14ac:dyDescent="0.35">
      <c r="A645" s="48">
        <v>61</v>
      </c>
      <c r="B645" s="49">
        <v>45636</v>
      </c>
      <c r="C645" s="45">
        <v>0.72777777777777775</v>
      </c>
      <c r="D645" s="44" t="s">
        <v>17</v>
      </c>
      <c r="E645" s="50"/>
      <c r="F645" s="50"/>
      <c r="G645" s="45" t="str" cm="1">
        <f t="array" ref="G645">IF(MIN(ROW(ch_table[[Day]:[AAT session total (cum.)]]))+ROWS(ch_table[[Day]:[AAT session total (cum.)]])-1=ROW(),"",IF(ch_table[[#This Row],[Subject 1]]="House rose","", IF(INDEX(ch_table[[#All],[Time]],ROW()+1)="","",(IF(INDEX(ch_table[[#All],[Time]],ROW()+1)&lt;ch_table[[#This Row],[Time]],INDEX(ch_table[[#All],[Time]],ROW()+1)+1,INDEX(ch_table[[#All],[Time]],ROW()+1))-ch_table[[#This Row],[Time]]))))</f>
        <v/>
      </c>
      <c r="H645" s="45">
        <f>IF(ch_table[[#This Row],[Subject 1]]&lt;&gt;"House rose", "",SUMIF(ch_table[Day], ch_table[[#This Row],[Day]], ch_table[Duration]))</f>
        <v>0.24861111111111106</v>
      </c>
      <c r="I645" s="46">
        <f>SUM(INDEX(ch_table[Duration],1):ch_table[[#This Row],[Duration]])</f>
        <v>18.514583333333356</v>
      </c>
      <c r="J645" s="45" cm="1">
        <f t="array" ref="J6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45" s="45" t="str" cm="1">
        <f t="array" ref="K6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45" s="45">
        <f>IF(ch_table[[#This Row],[Subject 1]]&lt;&gt;"House rose", "",SUMIF(ch_table[Day], ch_table[[#This Row],[Day]], ch_table[AAT]))</f>
        <v>0</v>
      </c>
      <c r="M645" s="47">
        <f>SUM(INDEX(ch_table[AAT],1):ch_table[[#This Row],[AAT]])</f>
        <v>1.1319444444444442</v>
      </c>
    </row>
    <row r="646" spans="1:13" x14ac:dyDescent="0.35">
      <c r="A646" s="2">
        <v>62</v>
      </c>
      <c r="B646" s="3">
        <v>45637</v>
      </c>
      <c r="C646" s="4">
        <v>0.47916666666666669</v>
      </c>
      <c r="D646" s="8" t="s">
        <v>18</v>
      </c>
      <c r="G646" s="4" cm="1">
        <f t="array" ref="G64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646" s="4" t="str">
        <f>IF(ch_table[[#This Row],[Subject 1]]&lt;&gt;"House rose", "",SUMIF(ch_table[Day], ch_table[[#This Row],[Day]], ch_table[Duration]))</f>
        <v/>
      </c>
      <c r="I646" s="40">
        <f>SUM(INDEX(ch_table[Duration],1):ch_table[[#This Row],[Duration]])</f>
        <v>18.517361111111132</v>
      </c>
      <c r="J646" s="4" cm="1">
        <f t="array" ref="J6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46" s="4" t="str" cm="1">
        <f t="array" ref="K6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46" s="4" t="str">
        <f>IF(ch_table[[#This Row],[Subject 1]]&lt;&gt;"House rose", "",SUMIF(ch_table[Day], ch_table[[#This Row],[Day]], ch_table[AAT]))</f>
        <v/>
      </c>
      <c r="M646" s="39">
        <f>SUM(INDEX(ch_table[AAT],1):ch_table[[#This Row],[AAT]])</f>
        <v>1.1319444444444442</v>
      </c>
    </row>
    <row r="647" spans="1:13" x14ac:dyDescent="0.35">
      <c r="A647" s="2">
        <v>62</v>
      </c>
      <c r="B647" s="3">
        <v>45637</v>
      </c>
      <c r="C647" s="4">
        <v>0.48194444444444445</v>
      </c>
      <c r="D647" s="8" t="s">
        <v>58</v>
      </c>
      <c r="E647" s="9" t="s">
        <v>148</v>
      </c>
      <c r="G647" s="4" cm="1">
        <f t="array" ref="G647">IF(MIN(ROW(ch_table[[Day]:[AAT session total (cum.)]]))+ROWS(ch_table[[Day]:[AAT session total (cum.)]])-1=ROW(),"",IF(ch_table[[#This Row],[Subject 1]]="House rose","", IF(INDEX(ch_table[[#All],[Time]],ROW()+1)="","",(IF(INDEX(ch_table[[#All],[Time]],ROW()+1)&lt;ch_table[[#This Row],[Time]],INDEX(ch_table[[#All],[Time]],ROW()+1)+1,INDEX(ch_table[[#All],[Time]],ROW()+1))-ch_table[[#This Row],[Time]]))))</f>
        <v>1.8749999999999989E-2</v>
      </c>
      <c r="H647" s="4" t="str">
        <f>IF(ch_table[[#This Row],[Subject 1]]&lt;&gt;"House rose", "",SUMIF(ch_table[Day], ch_table[[#This Row],[Day]], ch_table[Duration]))</f>
        <v/>
      </c>
      <c r="I647" s="40">
        <f>SUM(INDEX(ch_table[Duration],1):ch_table[[#This Row],[Duration]])</f>
        <v>18.536111111111133</v>
      </c>
      <c r="J647" s="4" cm="1">
        <f t="array" ref="J6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47" s="4" t="str" cm="1">
        <f t="array" ref="K6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47" s="4" t="str">
        <f>IF(ch_table[[#This Row],[Subject 1]]&lt;&gt;"House rose", "",SUMIF(ch_table[Day], ch_table[[#This Row],[Day]], ch_table[AAT]))</f>
        <v/>
      </c>
      <c r="M647" s="39">
        <f>SUM(INDEX(ch_table[AAT],1):ch_table[[#This Row],[AAT]])</f>
        <v>1.1319444444444442</v>
      </c>
    </row>
    <row r="648" spans="1:13" x14ac:dyDescent="0.35">
      <c r="A648" s="2">
        <v>62</v>
      </c>
      <c r="B648" s="3">
        <v>45637</v>
      </c>
      <c r="C648" s="4">
        <v>0.50069444444444444</v>
      </c>
      <c r="D648" s="8" t="s">
        <v>58</v>
      </c>
      <c r="E648" s="9" t="s">
        <v>118</v>
      </c>
      <c r="G648" s="4" cm="1">
        <f t="array" ref="G648">IF(MIN(ROW(ch_table[[Day]:[AAT session total (cum.)]]))+ROWS(ch_table[[Day]:[AAT session total (cum.)]])-1=ROW(),"",IF(ch_table[[#This Row],[Subject 1]]="House rose","", IF(INDEX(ch_table[[#All],[Time]],ROW()+1)="","",(IF(INDEX(ch_table[[#All],[Time]],ROW()+1)&lt;ch_table[[#This Row],[Time]],INDEX(ch_table[[#All],[Time]],ROW()+1)+1,INDEX(ch_table[[#All],[Time]],ROW()+1))-ch_table[[#This Row],[Time]]))))</f>
        <v>2.5000000000000022E-2</v>
      </c>
      <c r="H648" s="4" t="str">
        <f>IF(ch_table[[#This Row],[Subject 1]]&lt;&gt;"House rose", "",SUMIF(ch_table[Day], ch_table[[#This Row],[Day]], ch_table[Duration]))</f>
        <v/>
      </c>
      <c r="I648" s="40">
        <f>SUM(INDEX(ch_table[Duration],1):ch_table[[#This Row],[Duration]])</f>
        <v>18.561111111111131</v>
      </c>
      <c r="J648" s="4" cm="1">
        <f t="array" ref="J6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48" s="4" t="str" cm="1">
        <f t="array" ref="K6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48" s="4" t="str">
        <f>IF(ch_table[[#This Row],[Subject 1]]&lt;&gt;"House rose", "",SUMIF(ch_table[Day], ch_table[[#This Row],[Day]], ch_table[AAT]))</f>
        <v/>
      </c>
      <c r="M648" s="39">
        <f>SUM(INDEX(ch_table[AAT],1):ch_table[[#This Row],[AAT]])</f>
        <v>1.1319444444444442</v>
      </c>
    </row>
    <row r="649" spans="1:13" ht="29" x14ac:dyDescent="0.35">
      <c r="A649" s="2">
        <v>62</v>
      </c>
      <c r="B649" s="3">
        <v>45637</v>
      </c>
      <c r="C649" s="4">
        <v>0.52569444444444446</v>
      </c>
      <c r="D649" s="8" t="s">
        <v>36</v>
      </c>
      <c r="E649" s="9" t="s">
        <v>419</v>
      </c>
      <c r="G649" s="4" cm="1">
        <f t="array" ref="G649">IF(MIN(ROW(ch_table[[Day]:[AAT session total (cum.)]]))+ROWS(ch_table[[Day]:[AAT session total (cum.)]])-1=ROW(),"",IF(ch_table[[#This Row],[Subject 1]]="House rose","", IF(INDEX(ch_table[[#All],[Time]],ROW()+1)="","",(IF(INDEX(ch_table[[#All],[Time]],ROW()+1)&lt;ch_table[[#This Row],[Time]],INDEX(ch_table[[#All],[Time]],ROW()+1)+1,INDEX(ch_table[[#All],[Time]],ROW()+1))-ch_table[[#This Row],[Time]]))))</f>
        <v>3.6805555555555536E-2</v>
      </c>
      <c r="H649" s="4" t="str">
        <f>IF(ch_table[[#This Row],[Subject 1]]&lt;&gt;"House rose", "",SUMIF(ch_table[Day], ch_table[[#This Row],[Day]], ch_table[Duration]))</f>
        <v/>
      </c>
      <c r="I649" s="40">
        <f>SUM(INDEX(ch_table[Duration],1):ch_table[[#This Row],[Duration]])</f>
        <v>18.597916666666688</v>
      </c>
      <c r="J649" s="4" cm="1">
        <f t="array" ref="J6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49" s="4" t="str" cm="1">
        <f t="array" ref="K6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49" s="4" t="str">
        <f>IF(ch_table[[#This Row],[Subject 1]]&lt;&gt;"House rose", "",SUMIF(ch_table[Day], ch_table[[#This Row],[Day]], ch_table[AAT]))</f>
        <v/>
      </c>
      <c r="M649" s="39">
        <f>SUM(INDEX(ch_table[AAT],1):ch_table[[#This Row],[AAT]])</f>
        <v>1.1319444444444442</v>
      </c>
    </row>
    <row r="650" spans="1:13" ht="29" x14ac:dyDescent="0.35">
      <c r="A650" s="2">
        <v>62</v>
      </c>
      <c r="B650" s="3">
        <v>45637</v>
      </c>
      <c r="C650" s="4">
        <v>0.5625</v>
      </c>
      <c r="D650" s="8" t="s">
        <v>36</v>
      </c>
      <c r="E650" s="9" t="s">
        <v>420</v>
      </c>
      <c r="G650" s="4" cm="1">
        <f t="array" ref="G650">IF(MIN(ROW(ch_table[[Day]:[AAT session total (cum.)]]))+ROWS(ch_table[[Day]:[AAT session total (cum.)]])-1=ROW(),"",IF(ch_table[[#This Row],[Subject 1]]="House rose","", IF(INDEX(ch_table[[#All],[Time]],ROW()+1)="","",(IF(INDEX(ch_table[[#All],[Time]],ROW()+1)&lt;ch_table[[#This Row],[Time]],INDEX(ch_table[[#All],[Time]],ROW()+1)+1,INDEX(ch_table[[#All],[Time]],ROW()+1))-ch_table[[#This Row],[Time]]))))</f>
        <v>4.7222222222222165E-2</v>
      </c>
      <c r="H650" s="4" t="str">
        <f>IF(ch_table[[#This Row],[Subject 1]]&lt;&gt;"House rose", "",SUMIF(ch_table[Day], ch_table[[#This Row],[Day]], ch_table[Duration]))</f>
        <v/>
      </c>
      <c r="I650" s="40">
        <f>SUM(INDEX(ch_table[Duration],1):ch_table[[#This Row],[Duration]])</f>
        <v>18.645138888888908</v>
      </c>
      <c r="J650" s="4" cm="1">
        <f t="array" ref="J6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50" s="4" t="str" cm="1">
        <f t="array" ref="K6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50" s="4" t="str">
        <f>IF(ch_table[[#This Row],[Subject 1]]&lt;&gt;"House rose", "",SUMIF(ch_table[Day], ch_table[[#This Row],[Day]], ch_table[AAT]))</f>
        <v/>
      </c>
      <c r="M650" s="39">
        <f>SUM(INDEX(ch_table[AAT],1):ch_table[[#This Row],[AAT]])</f>
        <v>1.1319444444444442</v>
      </c>
    </row>
    <row r="651" spans="1:13" ht="29" x14ac:dyDescent="0.35">
      <c r="A651" s="2">
        <v>62</v>
      </c>
      <c r="B651" s="3">
        <v>45637</v>
      </c>
      <c r="C651" s="4">
        <v>0.60972222222222217</v>
      </c>
      <c r="D651" s="8" t="s">
        <v>67</v>
      </c>
      <c r="E651" s="9" t="s">
        <v>421</v>
      </c>
      <c r="G651" s="4" cm="1">
        <f t="array" ref="G651">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651" s="4" t="str">
        <f>IF(ch_table[[#This Row],[Subject 1]]&lt;&gt;"House rose", "",SUMIF(ch_table[Day], ch_table[[#This Row],[Day]], ch_table[Duration]))</f>
        <v/>
      </c>
      <c r="I651" s="40">
        <f>SUM(INDEX(ch_table[Duration],1):ch_table[[#This Row],[Duration]])</f>
        <v>18.646527777777798</v>
      </c>
      <c r="J651" s="4" cm="1">
        <f t="array" ref="J6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51" s="4" t="str" cm="1">
        <f t="array" ref="K6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51" s="4" t="str">
        <f>IF(ch_table[[#This Row],[Subject 1]]&lt;&gt;"House rose", "",SUMIF(ch_table[Day], ch_table[[#This Row],[Day]], ch_table[AAT]))</f>
        <v/>
      </c>
      <c r="M651" s="39">
        <f>SUM(INDEX(ch_table[AAT],1):ch_table[[#This Row],[AAT]])</f>
        <v>1.1319444444444442</v>
      </c>
    </row>
    <row r="652" spans="1:13" x14ac:dyDescent="0.35">
      <c r="A652" s="2">
        <v>62</v>
      </c>
      <c r="B652" s="3">
        <v>45637</v>
      </c>
      <c r="C652" s="4">
        <v>0.61111111111111105</v>
      </c>
      <c r="D652" s="8" t="s">
        <v>247</v>
      </c>
      <c r="E652" s="9" t="s">
        <v>422</v>
      </c>
      <c r="G652" s="4" cm="1">
        <f t="array" ref="G652">IF(MIN(ROW(ch_table[[Day]:[AAT session total (cum.)]]))+ROWS(ch_table[[Day]:[AAT session total (cum.)]])-1=ROW(),"",IF(ch_table[[#This Row],[Subject 1]]="House rose","", IF(INDEX(ch_table[[#All],[Time]],ROW()+1)="","",(IF(INDEX(ch_table[[#All],[Time]],ROW()+1)&lt;ch_table[[#This Row],[Time]],INDEX(ch_table[[#All],[Time]],ROW()+1)+1,INDEX(ch_table[[#All],[Time]],ROW()+1))-ch_table[[#This Row],[Time]]))))</f>
        <v>8.3333333333334147E-3</v>
      </c>
      <c r="H652" s="4" t="str">
        <f>IF(ch_table[[#This Row],[Subject 1]]&lt;&gt;"House rose", "",SUMIF(ch_table[Day], ch_table[[#This Row],[Day]], ch_table[Duration]))</f>
        <v/>
      </c>
      <c r="I652" s="40">
        <f>SUM(INDEX(ch_table[Duration],1):ch_table[[#This Row],[Duration]])</f>
        <v>18.654861111111131</v>
      </c>
      <c r="J652" s="4" cm="1">
        <f t="array" ref="J6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52" s="4" t="str" cm="1">
        <f t="array" ref="K6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52" s="4" t="str">
        <f>IF(ch_table[[#This Row],[Subject 1]]&lt;&gt;"House rose", "",SUMIF(ch_table[Day], ch_table[[#This Row],[Day]], ch_table[AAT]))</f>
        <v/>
      </c>
      <c r="M652" s="39">
        <f>SUM(INDEX(ch_table[AAT],1):ch_table[[#This Row],[AAT]])</f>
        <v>1.1319444444444442</v>
      </c>
    </row>
    <row r="653" spans="1:13" x14ac:dyDescent="0.35">
      <c r="A653" s="2">
        <v>62</v>
      </c>
      <c r="B653" s="3">
        <v>45637</v>
      </c>
      <c r="C653" s="4">
        <v>0.61944444444444446</v>
      </c>
      <c r="D653" s="8" t="s">
        <v>112</v>
      </c>
      <c r="E653" s="9" t="s">
        <v>416</v>
      </c>
      <c r="F653" s="9" t="s">
        <v>53</v>
      </c>
      <c r="G653" s="4" cm="1">
        <f t="array" ref="G653">IF(MIN(ROW(ch_table[[Day]:[AAT session total (cum.)]]))+ROWS(ch_table[[Day]:[AAT session total (cum.)]])-1=ROW(),"",IF(ch_table[[#This Row],[Subject 1]]="House rose","", IF(INDEX(ch_table[[#All],[Time]],ROW()+1)="","",(IF(INDEX(ch_table[[#All],[Time]],ROW()+1)&lt;ch_table[[#This Row],[Time]],INDEX(ch_table[[#All],[Time]],ROW()+1)+1,INDEX(ch_table[[#All],[Time]],ROW()+1))-ch_table[[#This Row],[Time]]))))</f>
        <v>0.15208333333333324</v>
      </c>
      <c r="H653" s="4" t="str">
        <f>IF(ch_table[[#This Row],[Subject 1]]&lt;&gt;"House rose", "",SUMIF(ch_table[Day], ch_table[[#This Row],[Day]], ch_table[Duration]))</f>
        <v/>
      </c>
      <c r="I653" s="40">
        <f>SUM(INDEX(ch_table[Duration],1):ch_table[[#This Row],[Duration]])</f>
        <v>18.806944444444465</v>
      </c>
      <c r="J653" s="4" cm="1">
        <f t="array" ref="J6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53" s="4" t="str" cm="1">
        <f t="array" ref="K6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53" s="4" t="str">
        <f>IF(ch_table[[#This Row],[Subject 1]]&lt;&gt;"House rose", "",SUMIF(ch_table[Day], ch_table[[#This Row],[Day]], ch_table[AAT]))</f>
        <v/>
      </c>
      <c r="M653" s="39">
        <f>SUM(INDEX(ch_table[AAT],1):ch_table[[#This Row],[AAT]])</f>
        <v>1.1319444444444442</v>
      </c>
    </row>
    <row r="654" spans="1:13" ht="29" x14ac:dyDescent="0.35">
      <c r="A654" s="2">
        <v>62</v>
      </c>
      <c r="B654" s="3">
        <v>45637</v>
      </c>
      <c r="C654" s="4">
        <v>0.7715277777777777</v>
      </c>
      <c r="D654" s="8" t="s">
        <v>23</v>
      </c>
      <c r="E654" s="9" t="s">
        <v>423</v>
      </c>
      <c r="G654" s="4" cm="1">
        <f t="array" ref="G654">IF(MIN(ROW(ch_table[[Day]:[AAT session total (cum.)]]))+ROWS(ch_table[[Day]:[AAT session total (cum.)]])-1=ROW(),"",IF(ch_table[[#This Row],[Subject 1]]="House rose","", IF(INDEX(ch_table[[#All],[Time]],ROW()+1)="","",(IF(INDEX(ch_table[[#All],[Time]],ROW()+1)&lt;ch_table[[#This Row],[Time]],INDEX(ch_table[[#All],[Time]],ROW()+1)+1,INDEX(ch_table[[#All],[Time]],ROW()+1))-ch_table[[#This Row],[Time]]))))</f>
        <v>6.9444444444445308E-3</v>
      </c>
      <c r="H654" s="4" t="str">
        <f>IF(ch_table[[#This Row],[Subject 1]]&lt;&gt;"House rose", "",SUMIF(ch_table[Day], ch_table[[#This Row],[Day]], ch_table[Duration]))</f>
        <v/>
      </c>
      <c r="I654" s="40">
        <f>SUM(INDEX(ch_table[Duration],1):ch_table[[#This Row],[Duration]])</f>
        <v>18.813888888888908</v>
      </c>
      <c r="J654" s="4" cm="1">
        <f t="array" ref="J6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54" s="4" t="str" cm="1">
        <f t="array" ref="K6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54" s="4" t="str">
        <f>IF(ch_table[[#This Row],[Subject 1]]&lt;&gt;"House rose", "",SUMIF(ch_table[Day], ch_table[[#This Row],[Day]], ch_table[AAT]))</f>
        <v/>
      </c>
      <c r="M654" s="39">
        <f>SUM(INDEX(ch_table[AAT],1):ch_table[[#This Row],[AAT]])</f>
        <v>1.1319444444444442</v>
      </c>
    </row>
    <row r="655" spans="1:13" ht="29" x14ac:dyDescent="0.35">
      <c r="A655" s="2">
        <v>62</v>
      </c>
      <c r="B655" s="3">
        <v>45637</v>
      </c>
      <c r="C655" s="4">
        <v>0.77847222222222223</v>
      </c>
      <c r="D655" s="8" t="s">
        <v>30</v>
      </c>
      <c r="E655" s="9" t="s">
        <v>424</v>
      </c>
      <c r="G655" s="4" cm="1">
        <f t="array" ref="G655">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655" s="4" t="str">
        <f>IF(ch_table[[#This Row],[Subject 1]]&lt;&gt;"House rose", "",SUMIF(ch_table[Day], ch_table[[#This Row],[Day]], ch_table[Duration]))</f>
        <v/>
      </c>
      <c r="I655" s="40">
        <f>SUM(INDEX(ch_table[Duration],1):ch_table[[#This Row],[Duration]])</f>
        <v>18.834027777777798</v>
      </c>
      <c r="J655" s="4" cm="1">
        <f t="array" ref="J6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55" s="4" cm="1">
        <f t="array" ref="K6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6.9444444444445308E-3</v>
      </c>
      <c r="L655" s="4" t="str">
        <f>IF(ch_table[[#This Row],[Subject 1]]&lt;&gt;"House rose", "",SUMIF(ch_table[Day], ch_table[[#This Row],[Day]], ch_table[AAT]))</f>
        <v/>
      </c>
      <c r="M655" s="39">
        <f>SUM(INDEX(ch_table[AAT],1):ch_table[[#This Row],[AAT]])</f>
        <v>1.1388888888888888</v>
      </c>
    </row>
    <row r="656" spans="1:13" x14ac:dyDescent="0.35">
      <c r="A656" s="48">
        <v>62</v>
      </c>
      <c r="B656" s="49">
        <v>45637</v>
      </c>
      <c r="C656" s="45">
        <v>0.79861111111111116</v>
      </c>
      <c r="D656" s="44" t="s">
        <v>17</v>
      </c>
      <c r="E656" s="50"/>
      <c r="F656" s="50"/>
      <c r="G656" s="45" t="str" cm="1">
        <f t="array" ref="G656">IF(MIN(ROW(ch_table[[Day]:[AAT session total (cum.)]]))+ROWS(ch_table[[Day]:[AAT session total (cum.)]])-1=ROW(),"",IF(ch_table[[#This Row],[Subject 1]]="House rose","", IF(INDEX(ch_table[[#All],[Time]],ROW()+1)="","",(IF(INDEX(ch_table[[#All],[Time]],ROW()+1)&lt;ch_table[[#This Row],[Time]],INDEX(ch_table[[#All],[Time]],ROW()+1)+1,INDEX(ch_table[[#All],[Time]],ROW()+1))-ch_table[[#This Row],[Time]]))))</f>
        <v/>
      </c>
      <c r="H656" s="45">
        <f>IF(ch_table[[#This Row],[Subject 1]]&lt;&gt;"House rose", "",SUMIF(ch_table[Day], ch_table[[#This Row],[Day]], ch_table[Duration]))</f>
        <v>0.31944444444444448</v>
      </c>
      <c r="I656" s="46">
        <f>SUM(INDEX(ch_table[Duration],1):ch_table[[#This Row],[Duration]])</f>
        <v>18.834027777777798</v>
      </c>
      <c r="J656" s="45" cm="1">
        <f t="array" ref="J6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56" s="45" t="str" cm="1">
        <f t="array" ref="K6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56" s="45">
        <f>IF(ch_table[[#This Row],[Subject 1]]&lt;&gt;"House rose", "",SUMIF(ch_table[Day], ch_table[[#This Row],[Day]], ch_table[AAT]))</f>
        <v>6.9444444444445308E-3</v>
      </c>
      <c r="M656" s="47">
        <f>SUM(INDEX(ch_table[AAT],1):ch_table[[#This Row],[AAT]])</f>
        <v>1.1388888888888888</v>
      </c>
    </row>
    <row r="657" spans="1:13" x14ac:dyDescent="0.35">
      <c r="A657" s="2">
        <v>63</v>
      </c>
      <c r="B657" s="3">
        <v>45638</v>
      </c>
      <c r="C657" s="4">
        <v>0.39583333333333331</v>
      </c>
      <c r="D657" s="8" t="s">
        <v>18</v>
      </c>
      <c r="G657" s="4" cm="1">
        <f t="array" ref="G65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657" s="4" t="str">
        <f>IF(ch_table[[#This Row],[Subject 1]]&lt;&gt;"House rose", "",SUMIF(ch_table[Day], ch_table[[#This Row],[Day]], ch_table[Duration]))</f>
        <v/>
      </c>
      <c r="I657" s="40">
        <f>SUM(INDEX(ch_table[Duration],1):ch_table[[#This Row],[Duration]])</f>
        <v>18.836805555555575</v>
      </c>
      <c r="J657" s="4" cm="1">
        <f t="array" ref="J6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57" s="4" t="str" cm="1">
        <f t="array" ref="K6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57" s="4" t="str">
        <f>IF(ch_table[[#This Row],[Subject 1]]&lt;&gt;"House rose", "",SUMIF(ch_table[Day], ch_table[[#This Row],[Day]], ch_table[AAT]))</f>
        <v/>
      </c>
      <c r="M657" s="39">
        <f>SUM(INDEX(ch_table[AAT],1):ch_table[[#This Row],[AAT]])</f>
        <v>1.1388888888888888</v>
      </c>
    </row>
    <row r="658" spans="1:13" x14ac:dyDescent="0.35">
      <c r="A658" s="2">
        <v>63</v>
      </c>
      <c r="B658" s="3">
        <v>45638</v>
      </c>
      <c r="C658" s="4">
        <v>0.39861111111111108</v>
      </c>
      <c r="D658" s="8" t="s">
        <v>58</v>
      </c>
      <c r="E658" s="9" t="s">
        <v>122</v>
      </c>
      <c r="G658" s="4" cm="1">
        <f t="array" ref="G658">IF(MIN(ROW(ch_table[[Day]:[AAT session total (cum.)]]))+ROWS(ch_table[[Day]:[AAT session total (cum.)]])-1=ROW(),"",IF(ch_table[[#This Row],[Subject 1]]="House rose","", IF(INDEX(ch_table[[#All],[Time]],ROW()+1)="","",(IF(INDEX(ch_table[[#All],[Time]],ROW()+1)&lt;ch_table[[#This Row],[Time]],INDEX(ch_table[[#All],[Time]],ROW()+1)+1,INDEX(ch_table[[#All],[Time]],ROW()+1))-ch_table[[#This Row],[Time]]))))</f>
        <v>3.0555555555555614E-2</v>
      </c>
      <c r="H658" s="4" t="str">
        <f>IF(ch_table[[#This Row],[Subject 1]]&lt;&gt;"House rose", "",SUMIF(ch_table[Day], ch_table[[#This Row],[Day]], ch_table[Duration]))</f>
        <v/>
      </c>
      <c r="I658" s="40">
        <f>SUM(INDEX(ch_table[Duration],1):ch_table[[#This Row],[Duration]])</f>
        <v>18.86736111111113</v>
      </c>
      <c r="J658" s="4" cm="1">
        <f t="array" ref="J6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58" s="4" t="str" cm="1">
        <f t="array" ref="K6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58" s="4" t="str">
        <f>IF(ch_table[[#This Row],[Subject 1]]&lt;&gt;"House rose", "",SUMIF(ch_table[Day], ch_table[[#This Row],[Day]], ch_table[AAT]))</f>
        <v/>
      </c>
      <c r="M658" s="39">
        <f>SUM(INDEX(ch_table[AAT],1):ch_table[[#This Row],[AAT]])</f>
        <v>1.1388888888888888</v>
      </c>
    </row>
    <row r="659" spans="1:13" x14ac:dyDescent="0.35">
      <c r="A659" s="2">
        <v>63</v>
      </c>
      <c r="B659" s="3">
        <v>45638</v>
      </c>
      <c r="C659" s="4">
        <v>0.4291666666666667</v>
      </c>
      <c r="D659" s="8" t="s">
        <v>60</v>
      </c>
      <c r="E659" s="9" t="s">
        <v>122</v>
      </c>
      <c r="G659" s="4" cm="1">
        <f t="array" ref="G659">IF(MIN(ROW(ch_table[[Day]:[AAT session total (cum.)]]))+ROWS(ch_table[[Day]:[AAT session total (cum.)]])-1=ROW(),"",IF(ch_table[[#This Row],[Subject 1]]="House rose","", IF(INDEX(ch_table[[#All],[Time]],ROW()+1)="","",(IF(INDEX(ch_table[[#All],[Time]],ROW()+1)&lt;ch_table[[#This Row],[Time]],INDEX(ch_table[[#All],[Time]],ROW()+1)+1,INDEX(ch_table[[#All],[Time]],ROW()+1))-ch_table[[#This Row],[Time]]))))</f>
        <v>9.7222222222221877E-3</v>
      </c>
      <c r="H659" s="4" t="str">
        <f>IF(ch_table[[#This Row],[Subject 1]]&lt;&gt;"House rose", "",SUMIF(ch_table[Day], ch_table[[#This Row],[Day]], ch_table[Duration]))</f>
        <v/>
      </c>
      <c r="I659" s="40">
        <f>SUM(INDEX(ch_table[Duration],1):ch_table[[#This Row],[Duration]])</f>
        <v>18.877083333333353</v>
      </c>
      <c r="J659" s="4" cm="1">
        <f t="array" ref="J6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59" s="4" t="str" cm="1">
        <f t="array" ref="K6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59" s="4" t="str">
        <f>IF(ch_table[[#This Row],[Subject 1]]&lt;&gt;"House rose", "",SUMIF(ch_table[Day], ch_table[[#This Row],[Day]], ch_table[AAT]))</f>
        <v/>
      </c>
      <c r="M659" s="39">
        <f>SUM(INDEX(ch_table[AAT],1):ch_table[[#This Row],[AAT]])</f>
        <v>1.1388888888888888</v>
      </c>
    </row>
    <row r="660" spans="1:13" x14ac:dyDescent="0.35">
      <c r="A660" s="2">
        <v>63</v>
      </c>
      <c r="B660" s="3">
        <v>45638</v>
      </c>
      <c r="C660" s="4">
        <v>0.43888888888888888</v>
      </c>
      <c r="D660" s="8" t="s">
        <v>34</v>
      </c>
      <c r="E660" s="9" t="s">
        <v>35</v>
      </c>
      <c r="G660" s="4" cm="1">
        <f t="array" ref="G660">IF(MIN(ROW(ch_table[[Day]:[AAT session total (cum.)]]))+ROWS(ch_table[[Day]:[AAT session total (cum.)]])-1=ROW(),"",IF(ch_table[[#This Row],[Subject 1]]="House rose","", IF(INDEX(ch_table[[#All],[Time]],ROW()+1)="","",(IF(INDEX(ch_table[[#All],[Time]],ROW()+1)&lt;ch_table[[#This Row],[Time]],INDEX(ch_table[[#All],[Time]],ROW()+1)+1,INDEX(ch_table[[#All],[Time]],ROW()+1))-ch_table[[#This Row],[Time]]))))</f>
        <v>4.2361111111111127E-2</v>
      </c>
      <c r="H660" s="4" t="str">
        <f>IF(ch_table[[#This Row],[Subject 1]]&lt;&gt;"House rose", "",SUMIF(ch_table[Day], ch_table[[#This Row],[Day]], ch_table[Duration]))</f>
        <v/>
      </c>
      <c r="I660" s="40">
        <f>SUM(INDEX(ch_table[Duration],1):ch_table[[#This Row],[Duration]])</f>
        <v>18.919444444444466</v>
      </c>
      <c r="J660" s="4" cm="1">
        <f t="array" ref="J6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60" s="4" t="str" cm="1">
        <f t="array" ref="K6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60" s="4" t="str">
        <f>IF(ch_table[[#This Row],[Subject 1]]&lt;&gt;"House rose", "",SUMIF(ch_table[Day], ch_table[[#This Row],[Day]], ch_table[AAT]))</f>
        <v/>
      </c>
      <c r="M660" s="39">
        <f>SUM(INDEX(ch_table[AAT],1):ch_table[[#This Row],[AAT]])</f>
        <v>1.1388888888888888</v>
      </c>
    </row>
    <row r="661" spans="1:13" ht="29" x14ac:dyDescent="0.35">
      <c r="A661" s="2">
        <v>63</v>
      </c>
      <c r="B661" s="3">
        <v>45638</v>
      </c>
      <c r="C661" s="4">
        <v>0.48125000000000001</v>
      </c>
      <c r="D661" s="8" t="s">
        <v>36</v>
      </c>
      <c r="E661" s="9" t="s">
        <v>425</v>
      </c>
      <c r="G661" s="4" cm="1">
        <f t="array" ref="G661">IF(MIN(ROW(ch_table[[Day]:[AAT session total (cum.)]]))+ROWS(ch_table[[Day]:[AAT session total (cum.)]])-1=ROW(),"",IF(ch_table[[#This Row],[Subject 1]]="House rose","", IF(INDEX(ch_table[[#All],[Time]],ROW()+1)="","",(IF(INDEX(ch_table[[#All],[Time]],ROW()+1)&lt;ch_table[[#This Row],[Time]],INDEX(ch_table[[#All],[Time]],ROW()+1)+1,INDEX(ch_table[[#All],[Time]],ROW()+1))-ch_table[[#This Row],[Time]]))))</f>
        <v>5.2777777777777757E-2</v>
      </c>
      <c r="H661" s="4" t="str">
        <f>IF(ch_table[[#This Row],[Subject 1]]&lt;&gt;"House rose", "",SUMIF(ch_table[Day], ch_table[[#This Row],[Day]], ch_table[Duration]))</f>
        <v/>
      </c>
      <c r="I661" s="40">
        <f>SUM(INDEX(ch_table[Duration],1):ch_table[[#This Row],[Duration]])</f>
        <v>18.972222222222243</v>
      </c>
      <c r="J661" s="4" cm="1">
        <f t="array" ref="J6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61" s="4" t="str" cm="1">
        <f t="array" ref="K6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61" s="4" t="str">
        <f>IF(ch_table[[#This Row],[Subject 1]]&lt;&gt;"House rose", "",SUMIF(ch_table[Day], ch_table[[#This Row],[Day]], ch_table[AAT]))</f>
        <v/>
      </c>
      <c r="M661" s="39">
        <f>SUM(INDEX(ch_table[AAT],1):ch_table[[#This Row],[AAT]])</f>
        <v>1.1388888888888888</v>
      </c>
    </row>
    <row r="662" spans="1:13" ht="29" x14ac:dyDescent="0.35">
      <c r="A662" s="2">
        <v>63</v>
      </c>
      <c r="B662" s="3">
        <v>45638</v>
      </c>
      <c r="C662" s="4">
        <v>0.53402777777777777</v>
      </c>
      <c r="D662" s="8" t="s">
        <v>36</v>
      </c>
      <c r="E662" s="9" t="s">
        <v>426</v>
      </c>
      <c r="G662" s="4" cm="1">
        <f t="array" ref="G662">IF(MIN(ROW(ch_table[[Day]:[AAT session total (cum.)]]))+ROWS(ch_table[[Day]:[AAT session total (cum.)]])-1=ROW(),"",IF(ch_table[[#This Row],[Subject 1]]="House rose","", IF(INDEX(ch_table[[#All],[Time]],ROW()+1)="","",(IF(INDEX(ch_table[[#All],[Time]],ROW()+1)&lt;ch_table[[#This Row],[Time]],INDEX(ch_table[[#All],[Time]],ROW()+1)+1,INDEX(ch_table[[#All],[Time]],ROW()+1))-ch_table[[#This Row],[Time]]))))</f>
        <v>2.1527777777777812E-2</v>
      </c>
      <c r="H662" s="4" t="str">
        <f>IF(ch_table[[#This Row],[Subject 1]]&lt;&gt;"House rose", "",SUMIF(ch_table[Day], ch_table[[#This Row],[Day]], ch_table[Duration]))</f>
        <v/>
      </c>
      <c r="I662" s="40">
        <f>SUM(INDEX(ch_table[Duration],1):ch_table[[#This Row],[Duration]])</f>
        <v>18.99375000000002</v>
      </c>
      <c r="J662" s="4" cm="1">
        <f t="array" ref="J6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62" s="4" t="str" cm="1">
        <f t="array" ref="K6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62" s="4" t="str">
        <f>IF(ch_table[[#This Row],[Subject 1]]&lt;&gt;"House rose", "",SUMIF(ch_table[Day], ch_table[[#This Row],[Day]], ch_table[AAT]))</f>
        <v/>
      </c>
      <c r="M662" s="39">
        <f>SUM(INDEX(ch_table[AAT],1):ch_table[[#This Row],[AAT]])</f>
        <v>1.1388888888888888</v>
      </c>
    </row>
    <row r="663" spans="1:13" ht="29" x14ac:dyDescent="0.35">
      <c r="A663" s="2">
        <v>63</v>
      </c>
      <c r="B663" s="3">
        <v>45638</v>
      </c>
      <c r="C663" s="4">
        <v>0.55555555555555558</v>
      </c>
      <c r="D663" s="8" t="s">
        <v>36</v>
      </c>
      <c r="E663" s="9" t="s">
        <v>427</v>
      </c>
      <c r="G663" s="4" cm="1">
        <f t="array" ref="G663">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663" s="4" t="str">
        <f>IF(ch_table[[#This Row],[Subject 1]]&lt;&gt;"House rose", "",SUMIF(ch_table[Day], ch_table[[#This Row],[Day]], ch_table[Duration]))</f>
        <v/>
      </c>
      <c r="I663" s="40">
        <f>SUM(INDEX(ch_table[Duration],1):ch_table[[#This Row],[Duration]])</f>
        <v>19.013194444444466</v>
      </c>
      <c r="J663" s="4" cm="1">
        <f t="array" ref="J6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63" s="4" t="str" cm="1">
        <f t="array" ref="K6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63" s="4" t="str">
        <f>IF(ch_table[[#This Row],[Subject 1]]&lt;&gt;"House rose", "",SUMIF(ch_table[Day], ch_table[[#This Row],[Day]], ch_table[AAT]))</f>
        <v/>
      </c>
      <c r="M663" s="39">
        <f>SUM(INDEX(ch_table[AAT],1):ch_table[[#This Row],[AAT]])</f>
        <v>1.1388888888888888</v>
      </c>
    </row>
    <row r="664" spans="1:13" x14ac:dyDescent="0.35">
      <c r="A664" s="2">
        <v>63</v>
      </c>
      <c r="B664" s="3">
        <v>45638</v>
      </c>
      <c r="C664" s="4">
        <v>0.57500000000000007</v>
      </c>
      <c r="D664" s="8" t="s">
        <v>71</v>
      </c>
      <c r="E664" t="s">
        <v>428</v>
      </c>
      <c r="G664" s="4" cm="1">
        <f t="array" ref="G664">IF(MIN(ROW(ch_table[[Day]:[AAT session total (cum.)]]))+ROWS(ch_table[[Day]:[AAT session total (cum.)]])-1=ROW(),"",IF(ch_table[[#This Row],[Subject 1]]="House rose","", IF(INDEX(ch_table[[#All],[Time]],ROW()+1)="","",(IF(INDEX(ch_table[[#All],[Time]],ROW()+1)&lt;ch_table[[#This Row],[Time]],INDEX(ch_table[[#All],[Time]],ROW()+1)+1,INDEX(ch_table[[#All],[Time]],ROW()+1))-ch_table[[#This Row],[Time]]))))</f>
        <v>0.10416666666666663</v>
      </c>
      <c r="H664" s="4" t="str">
        <f>IF(ch_table[[#This Row],[Subject 1]]&lt;&gt;"House rose", "",SUMIF(ch_table[Day], ch_table[[#This Row],[Day]], ch_table[Duration]))</f>
        <v/>
      </c>
      <c r="I664" s="40">
        <f>SUM(INDEX(ch_table[Duration],1):ch_table[[#This Row],[Duration]])</f>
        <v>19.117361111111133</v>
      </c>
      <c r="J664" s="4" cm="1">
        <f t="array" ref="J6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64" s="4" t="str" cm="1">
        <f t="array" ref="K6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64" s="4" t="str">
        <f>IF(ch_table[[#This Row],[Subject 1]]&lt;&gt;"House rose", "",SUMIF(ch_table[Day], ch_table[[#This Row],[Day]], ch_table[AAT]))</f>
        <v/>
      </c>
      <c r="M664" s="39">
        <f>SUM(INDEX(ch_table[AAT],1):ch_table[[#This Row],[AAT]])</f>
        <v>1.1388888888888888</v>
      </c>
    </row>
    <row r="665" spans="1:13" ht="29" x14ac:dyDescent="0.35">
      <c r="A665" s="2">
        <v>63</v>
      </c>
      <c r="B665" s="3">
        <v>45638</v>
      </c>
      <c r="C665" s="4">
        <v>0.6791666666666667</v>
      </c>
      <c r="D665" s="8" t="s">
        <v>30</v>
      </c>
      <c r="E665" s="9" t="s">
        <v>429</v>
      </c>
      <c r="G665" s="4" cm="1">
        <f t="array" ref="G665">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665" s="4" t="str">
        <f>IF(ch_table[[#This Row],[Subject 1]]&lt;&gt;"House rose", "",SUMIF(ch_table[Day], ch_table[[#This Row],[Day]], ch_table[Duration]))</f>
        <v/>
      </c>
      <c r="I665" s="40">
        <f>SUM(INDEX(ch_table[Duration],1):ch_table[[#This Row],[Duration]])</f>
        <v>19.138194444444466</v>
      </c>
      <c r="J665" s="4" cm="1">
        <f t="array" ref="J6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65" s="4" t="str" cm="1">
        <f t="array" ref="K6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65" s="4" t="str">
        <f>IF(ch_table[[#This Row],[Subject 1]]&lt;&gt;"House rose", "",SUMIF(ch_table[Day], ch_table[[#This Row],[Day]], ch_table[AAT]))</f>
        <v/>
      </c>
      <c r="M665" s="39">
        <f>SUM(INDEX(ch_table[AAT],1):ch_table[[#This Row],[AAT]])</f>
        <v>1.1388888888888888</v>
      </c>
    </row>
    <row r="666" spans="1:13" x14ac:dyDescent="0.35">
      <c r="A666" s="48">
        <v>63</v>
      </c>
      <c r="B666" s="49">
        <v>45638</v>
      </c>
      <c r="C666" s="45">
        <v>0.70000000000000007</v>
      </c>
      <c r="D666" s="44" t="s">
        <v>17</v>
      </c>
      <c r="E666" s="50"/>
      <c r="F666" s="50"/>
      <c r="G666" s="45" t="str" cm="1">
        <f t="array" ref="G666">IF(MIN(ROW(ch_table[[Day]:[AAT session total (cum.)]]))+ROWS(ch_table[[Day]:[AAT session total (cum.)]])-1=ROW(),"",IF(ch_table[[#This Row],[Subject 1]]="House rose","", IF(INDEX(ch_table[[#All],[Time]],ROW()+1)="","",(IF(INDEX(ch_table[[#All],[Time]],ROW()+1)&lt;ch_table[[#This Row],[Time]],INDEX(ch_table[[#All],[Time]],ROW()+1)+1,INDEX(ch_table[[#All],[Time]],ROW()+1))-ch_table[[#This Row],[Time]]))))</f>
        <v/>
      </c>
      <c r="H666" s="45">
        <f>IF(ch_table[[#This Row],[Subject 1]]&lt;&gt;"House rose", "",SUMIF(ch_table[Day], ch_table[[#This Row],[Day]], ch_table[Duration]))</f>
        <v>0.30416666666666675</v>
      </c>
      <c r="I666" s="46">
        <f>SUM(INDEX(ch_table[Duration],1):ch_table[[#This Row],[Duration]])</f>
        <v>19.138194444444466</v>
      </c>
      <c r="J666" s="45" cm="1">
        <f t="array" ref="J6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66" s="45" t="str" cm="1">
        <f t="array" ref="K6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66" s="45">
        <f>IF(ch_table[[#This Row],[Subject 1]]&lt;&gt;"House rose", "",SUMIF(ch_table[Day], ch_table[[#This Row],[Day]], ch_table[AAT]))</f>
        <v>0</v>
      </c>
      <c r="M666" s="47">
        <f>SUM(INDEX(ch_table[AAT],1):ch_table[[#This Row],[AAT]])</f>
        <v>1.1388888888888888</v>
      </c>
    </row>
    <row r="667" spans="1:13" x14ac:dyDescent="0.35">
      <c r="A667" s="2">
        <v>64</v>
      </c>
      <c r="B667" s="3">
        <v>45642</v>
      </c>
      <c r="C667" s="4">
        <v>0.60416666666666663</v>
      </c>
      <c r="D667" s="8" t="s">
        <v>18</v>
      </c>
      <c r="G667" s="4" cm="1">
        <f t="array" ref="G66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667" s="4" t="str">
        <f>IF(ch_table[[#This Row],[Subject 1]]&lt;&gt;"House rose", "",SUMIF(ch_table[Day], ch_table[[#This Row],[Day]], ch_table[Duration]))</f>
        <v/>
      </c>
      <c r="I667" s="40">
        <f>SUM(INDEX(ch_table[Duration],1):ch_table[[#This Row],[Duration]])</f>
        <v>19.140972222222242</v>
      </c>
      <c r="J667" s="4" cm="1">
        <f t="array" ref="J6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67" s="4" t="str" cm="1">
        <f t="array" ref="K6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67" s="4" t="str">
        <f>IF(ch_table[[#This Row],[Subject 1]]&lt;&gt;"House rose", "",SUMIF(ch_table[Day], ch_table[[#This Row],[Day]], ch_table[AAT]))</f>
        <v/>
      </c>
      <c r="M667" s="39">
        <f>SUM(INDEX(ch_table[AAT],1):ch_table[[#This Row],[AAT]])</f>
        <v>1.1388888888888888</v>
      </c>
    </row>
    <row r="668" spans="1:13" x14ac:dyDescent="0.35">
      <c r="A668" s="2">
        <v>64</v>
      </c>
      <c r="B668" s="3">
        <v>45642</v>
      </c>
      <c r="C668" s="4">
        <v>0.6069444444444444</v>
      </c>
      <c r="D668" s="8" t="s">
        <v>58</v>
      </c>
      <c r="E668" s="9" t="s">
        <v>162</v>
      </c>
      <c r="G668" s="4" cm="1">
        <f t="array" ref="G668">IF(MIN(ROW(ch_table[[Day]:[AAT session total (cum.)]]))+ROWS(ch_table[[Day]:[AAT session total (cum.)]])-1=ROW(),"",IF(ch_table[[#This Row],[Subject 1]]="House rose","", IF(INDEX(ch_table[[#All],[Time]],ROW()+1)="","",(IF(INDEX(ch_table[[#All],[Time]],ROW()+1)&lt;ch_table[[#This Row],[Time]],INDEX(ch_table[[#All],[Time]],ROW()+1)+1,INDEX(ch_table[[#All],[Time]],ROW()+1))-ch_table[[#This Row],[Time]]))))</f>
        <v>3.125E-2</v>
      </c>
      <c r="H668" s="4" t="str">
        <f>IF(ch_table[[#This Row],[Subject 1]]&lt;&gt;"House rose", "",SUMIF(ch_table[Day], ch_table[[#This Row],[Day]], ch_table[Duration]))</f>
        <v/>
      </c>
      <c r="I668" s="40">
        <f>SUM(INDEX(ch_table[Duration],1):ch_table[[#This Row],[Duration]])</f>
        <v>19.172222222222242</v>
      </c>
      <c r="J668" s="4" cm="1">
        <f t="array" ref="J6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68" s="4" t="str" cm="1">
        <f t="array" ref="K6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68" s="4" t="str">
        <f>IF(ch_table[[#This Row],[Subject 1]]&lt;&gt;"House rose", "",SUMIF(ch_table[Day], ch_table[[#This Row],[Day]], ch_table[AAT]))</f>
        <v/>
      </c>
      <c r="M668" s="39">
        <f>SUM(INDEX(ch_table[AAT],1):ch_table[[#This Row],[AAT]])</f>
        <v>1.1388888888888888</v>
      </c>
    </row>
    <row r="669" spans="1:13" x14ac:dyDescent="0.35">
      <c r="A669" s="2">
        <v>64</v>
      </c>
      <c r="B669" s="3">
        <v>45642</v>
      </c>
      <c r="C669" s="4">
        <v>0.6381944444444444</v>
      </c>
      <c r="D669" s="8" t="s">
        <v>60</v>
      </c>
      <c r="E669" s="9" t="s">
        <v>162</v>
      </c>
      <c r="G669" s="4" cm="1">
        <f t="array" ref="G669">IF(MIN(ROW(ch_table[[Day]:[AAT session total (cum.)]]))+ROWS(ch_table[[Day]:[AAT session total (cum.)]])-1=ROW(),"",IF(ch_table[[#This Row],[Subject 1]]="House rose","", IF(INDEX(ch_table[[#All],[Time]],ROW()+1)="","",(IF(INDEX(ch_table[[#All],[Time]],ROW()+1)&lt;ch_table[[#This Row],[Time]],INDEX(ch_table[[#All],[Time]],ROW()+1)+1,INDEX(ch_table[[#All],[Time]],ROW()+1))-ch_table[[#This Row],[Time]]))))</f>
        <v>1.1111111111111183E-2</v>
      </c>
      <c r="H669" s="4" t="str">
        <f>IF(ch_table[[#This Row],[Subject 1]]&lt;&gt;"House rose", "",SUMIF(ch_table[Day], ch_table[[#This Row],[Day]], ch_table[Duration]))</f>
        <v/>
      </c>
      <c r="I669" s="40">
        <f>SUM(INDEX(ch_table[Duration],1):ch_table[[#This Row],[Duration]])</f>
        <v>19.183333333333355</v>
      </c>
      <c r="J669" s="4" cm="1">
        <f t="array" ref="J6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69" s="4" t="str" cm="1">
        <f t="array" ref="K6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69" s="4" t="str">
        <f>IF(ch_table[[#This Row],[Subject 1]]&lt;&gt;"House rose", "",SUMIF(ch_table[Day], ch_table[[#This Row],[Day]], ch_table[AAT]))</f>
        <v/>
      </c>
      <c r="M669" s="39">
        <f>SUM(INDEX(ch_table[AAT],1):ch_table[[#This Row],[AAT]])</f>
        <v>1.1388888888888888</v>
      </c>
    </row>
    <row r="670" spans="1:13" x14ac:dyDescent="0.35">
      <c r="A670" s="2">
        <v>64</v>
      </c>
      <c r="B670" s="3">
        <v>45642</v>
      </c>
      <c r="C670" s="4">
        <v>0.64930555555555558</v>
      </c>
      <c r="D670" s="8" t="s">
        <v>20</v>
      </c>
      <c r="E670" s="9" t="s">
        <v>430</v>
      </c>
      <c r="F670" s="9" t="s">
        <v>22</v>
      </c>
      <c r="G670" s="4" cm="1">
        <f t="array" ref="G670">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670" s="4" t="str">
        <f>IF(ch_table[[#This Row],[Subject 1]]&lt;&gt;"House rose", "",SUMIF(ch_table[Day], ch_table[[#This Row],[Day]], ch_table[Duration]))</f>
        <v/>
      </c>
      <c r="I670" s="40">
        <f>SUM(INDEX(ch_table[Duration],1):ch_table[[#This Row],[Duration]])</f>
        <v>19.184722222222245</v>
      </c>
      <c r="J670" s="4" cm="1">
        <f t="array" ref="J6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70" s="4" t="str" cm="1">
        <f t="array" ref="K6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70" s="4" t="str">
        <f>IF(ch_table[[#This Row],[Subject 1]]&lt;&gt;"House rose", "",SUMIF(ch_table[Day], ch_table[[#This Row],[Day]], ch_table[AAT]))</f>
        <v/>
      </c>
      <c r="M670" s="39">
        <f>SUM(INDEX(ch_table[AAT],1):ch_table[[#This Row],[AAT]])</f>
        <v>1.1388888888888888</v>
      </c>
    </row>
    <row r="671" spans="1:13" ht="29" x14ac:dyDescent="0.35">
      <c r="A671" s="2">
        <v>64</v>
      </c>
      <c r="B671" s="3">
        <v>45642</v>
      </c>
      <c r="C671" s="4">
        <v>0.65069444444444446</v>
      </c>
      <c r="D671" s="8" t="s">
        <v>32</v>
      </c>
      <c r="E671" s="9" t="s">
        <v>431</v>
      </c>
      <c r="G671" s="4" cm="1">
        <f t="array" ref="G671">IF(MIN(ROW(ch_table[[Day]:[AAT session total (cum.)]]))+ROWS(ch_table[[Day]:[AAT session total (cum.)]])-1=ROW(),"",IF(ch_table[[#This Row],[Subject 1]]="House rose","", IF(INDEX(ch_table[[#All],[Time]],ROW()+1)="","",(IF(INDEX(ch_table[[#All],[Time]],ROW()+1)&lt;ch_table[[#This Row],[Time]],INDEX(ch_table[[#All],[Time]],ROW()+1)+1,INDEX(ch_table[[#All],[Time]],ROW()+1))-ch_table[[#This Row],[Time]]))))</f>
        <v>2.9861111111111005E-2</v>
      </c>
      <c r="H671" s="4" t="str">
        <f>IF(ch_table[[#This Row],[Subject 1]]&lt;&gt;"House rose", "",SUMIF(ch_table[Day], ch_table[[#This Row],[Day]], ch_table[Duration]))</f>
        <v/>
      </c>
      <c r="I671" s="40">
        <f>SUM(INDEX(ch_table[Duration],1):ch_table[[#This Row],[Duration]])</f>
        <v>19.214583333333355</v>
      </c>
      <c r="J671" s="4" cm="1">
        <f t="array" ref="J6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71" s="4" t="str" cm="1">
        <f t="array" ref="K6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71" s="4" t="str">
        <f>IF(ch_table[[#This Row],[Subject 1]]&lt;&gt;"House rose", "",SUMIF(ch_table[Day], ch_table[[#This Row],[Day]], ch_table[AAT]))</f>
        <v/>
      </c>
      <c r="M671" s="39">
        <f>SUM(INDEX(ch_table[AAT],1):ch_table[[#This Row],[AAT]])</f>
        <v>1.1388888888888888</v>
      </c>
    </row>
    <row r="672" spans="1:13" ht="29" x14ac:dyDescent="0.35">
      <c r="A672" s="2">
        <v>64</v>
      </c>
      <c r="B672" s="3">
        <v>45642</v>
      </c>
      <c r="C672" s="4">
        <v>0.68055555555555547</v>
      </c>
      <c r="D672" s="8" t="s">
        <v>36</v>
      </c>
      <c r="E672" s="9" t="s">
        <v>432</v>
      </c>
      <c r="G672" s="4" cm="1">
        <f t="array" ref="G672">IF(MIN(ROW(ch_table[[Day]:[AAT session total (cum.)]]))+ROWS(ch_table[[Day]:[AAT session total (cum.)]])-1=ROW(),"",IF(ch_table[[#This Row],[Subject 1]]="House rose","", IF(INDEX(ch_table[[#All],[Time]],ROW()+1)="","",(IF(INDEX(ch_table[[#All],[Time]],ROW()+1)&lt;ch_table[[#This Row],[Time]],INDEX(ch_table[[#All],[Time]],ROW()+1)+1,INDEX(ch_table[[#All],[Time]],ROW()+1))-ch_table[[#This Row],[Time]]))))</f>
        <v>6.0416666666666785E-2</v>
      </c>
      <c r="H672" s="4" t="str">
        <f>IF(ch_table[[#This Row],[Subject 1]]&lt;&gt;"House rose", "",SUMIF(ch_table[Day], ch_table[[#This Row],[Day]], ch_table[Duration]))</f>
        <v/>
      </c>
      <c r="I672" s="40">
        <f>SUM(INDEX(ch_table[Duration],1):ch_table[[#This Row],[Duration]])</f>
        <v>19.27500000000002</v>
      </c>
      <c r="J672" s="4" cm="1">
        <f t="array" ref="J6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72" s="4" t="str" cm="1">
        <f t="array" ref="K6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72" s="4" t="str">
        <f>IF(ch_table[[#This Row],[Subject 1]]&lt;&gt;"House rose", "",SUMIF(ch_table[Day], ch_table[[#This Row],[Day]], ch_table[AAT]))</f>
        <v/>
      </c>
      <c r="M672" s="39">
        <f>SUM(INDEX(ch_table[AAT],1):ch_table[[#This Row],[AAT]])</f>
        <v>1.1388888888888888</v>
      </c>
    </row>
    <row r="673" spans="1:13" ht="29" x14ac:dyDescent="0.35">
      <c r="A673" s="2">
        <v>64</v>
      </c>
      <c r="B673" s="3">
        <v>45642</v>
      </c>
      <c r="C673" s="4">
        <v>0.74097222222222225</v>
      </c>
      <c r="D673" s="8" t="s">
        <v>36</v>
      </c>
      <c r="E673" s="9" t="s">
        <v>433</v>
      </c>
      <c r="G673" s="4" cm="1">
        <f t="array" ref="G673">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673" s="4" t="str">
        <f>IF(ch_table[[#This Row],[Subject 1]]&lt;&gt;"House rose", "",SUMIF(ch_table[Day], ch_table[[#This Row],[Day]], ch_table[Duration]))</f>
        <v/>
      </c>
      <c r="I673" s="40">
        <f>SUM(INDEX(ch_table[Duration],1):ch_table[[#This Row],[Duration]])</f>
        <v>19.301388888888908</v>
      </c>
      <c r="J673" s="4" cm="1">
        <f t="array" ref="J6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73" s="4" t="str" cm="1">
        <f t="array" ref="K6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73" s="4" t="str">
        <f>IF(ch_table[[#This Row],[Subject 1]]&lt;&gt;"House rose", "",SUMIF(ch_table[Day], ch_table[[#This Row],[Day]], ch_table[AAT]))</f>
        <v/>
      </c>
      <c r="M673" s="39">
        <f>SUM(INDEX(ch_table[AAT],1):ch_table[[#This Row],[AAT]])</f>
        <v>1.1388888888888888</v>
      </c>
    </row>
    <row r="674" spans="1:13" x14ac:dyDescent="0.35">
      <c r="A674" s="2">
        <v>64</v>
      </c>
      <c r="B674" s="3">
        <v>45642</v>
      </c>
      <c r="C674" s="4">
        <v>0.76736111111111116</v>
      </c>
      <c r="D674" s="8" t="s">
        <v>67</v>
      </c>
      <c r="E674" t="s">
        <v>434</v>
      </c>
      <c r="G674" s="4" cm="1">
        <f t="array" ref="G67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674" s="4" t="str">
        <f>IF(ch_table[[#This Row],[Subject 1]]&lt;&gt;"House rose", "",SUMIF(ch_table[Day], ch_table[[#This Row],[Day]], ch_table[Duration]))</f>
        <v/>
      </c>
      <c r="I674" s="40">
        <f>SUM(INDEX(ch_table[Duration],1):ch_table[[#This Row],[Duration]])</f>
        <v>19.302083333333353</v>
      </c>
      <c r="J674" s="4" cm="1">
        <f t="array" ref="J6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74" s="4" t="str" cm="1">
        <f t="array" ref="K6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74" s="4" t="str">
        <f>IF(ch_table[[#This Row],[Subject 1]]&lt;&gt;"House rose", "",SUMIF(ch_table[Day], ch_table[[#This Row],[Day]], ch_table[AAT]))</f>
        <v/>
      </c>
      <c r="M674" s="39">
        <f>SUM(INDEX(ch_table[AAT],1):ch_table[[#This Row],[AAT]])</f>
        <v>1.1388888888888888</v>
      </c>
    </row>
    <row r="675" spans="1:13" x14ac:dyDescent="0.35">
      <c r="A675" s="2">
        <v>64</v>
      </c>
      <c r="B675" s="3">
        <v>45642</v>
      </c>
      <c r="C675" s="4">
        <v>0.7680555555555556</v>
      </c>
      <c r="D675" s="8" t="s">
        <v>86</v>
      </c>
      <c r="E675" t="s">
        <v>435</v>
      </c>
      <c r="G675" s="4" cm="1">
        <f t="array" ref="G675">IF(MIN(ROW(ch_table[[Day]:[AAT session total (cum.)]]))+ROWS(ch_table[[Day]:[AAT session total (cum.)]])-1=ROW(),"",IF(ch_table[[#This Row],[Subject 1]]="House rose","", IF(INDEX(ch_table[[#All],[Time]],ROW()+1)="","",(IF(INDEX(ch_table[[#All],[Time]],ROW()+1)&lt;ch_table[[#This Row],[Time]],INDEX(ch_table[[#All],[Time]],ROW()+1)+1,INDEX(ch_table[[#All],[Time]],ROW()+1))-ch_table[[#This Row],[Time]]))))</f>
        <v>2.8472222222222121E-2</v>
      </c>
      <c r="H675" s="4" t="str">
        <f>IF(ch_table[[#This Row],[Subject 1]]&lt;&gt;"House rose", "",SUMIF(ch_table[Day], ch_table[[#This Row],[Day]], ch_table[Duration]))</f>
        <v/>
      </c>
      <c r="I675" s="40">
        <f>SUM(INDEX(ch_table[Duration],1):ch_table[[#This Row],[Duration]])</f>
        <v>19.330555555555577</v>
      </c>
      <c r="J675" s="4" cm="1">
        <f t="array" ref="J6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75" s="4" t="str" cm="1">
        <f t="array" ref="K6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75" s="4" t="str">
        <f>IF(ch_table[[#This Row],[Subject 1]]&lt;&gt;"House rose", "",SUMIF(ch_table[Day], ch_table[[#This Row],[Day]], ch_table[AAT]))</f>
        <v/>
      </c>
      <c r="M675" s="39">
        <f>SUM(INDEX(ch_table[AAT],1):ch_table[[#This Row],[AAT]])</f>
        <v>1.1388888888888888</v>
      </c>
    </row>
    <row r="676" spans="1:13" x14ac:dyDescent="0.35">
      <c r="A676" s="2">
        <v>64</v>
      </c>
      <c r="B676" s="3">
        <v>45642</v>
      </c>
      <c r="C676" s="4">
        <v>0.79652777777777772</v>
      </c>
      <c r="D676" s="8" t="s">
        <v>28</v>
      </c>
      <c r="E676" s="9" t="s">
        <v>436</v>
      </c>
      <c r="F676" s="9" t="s">
        <v>22</v>
      </c>
      <c r="G676" s="4" cm="1">
        <f t="array" ref="G676">IF(MIN(ROW(ch_table[[Day]:[AAT session total (cum.)]]))+ROWS(ch_table[[Day]:[AAT session total (cum.)]])-1=ROW(),"",IF(ch_table[[#This Row],[Subject 1]]="House rose","", IF(INDEX(ch_table[[#All],[Time]],ROW()+1)="","",(IF(INDEX(ch_table[[#All],[Time]],ROW()+1)&lt;ch_table[[#This Row],[Time]],INDEX(ch_table[[#All],[Time]],ROW()+1)+1,INDEX(ch_table[[#All],[Time]],ROW()+1))-ch_table[[#This Row],[Time]]))))</f>
        <v>0</v>
      </c>
      <c r="H676" s="4" t="str">
        <f>IF(ch_table[[#This Row],[Subject 1]]&lt;&gt;"House rose", "",SUMIF(ch_table[Day], ch_table[[#This Row],[Day]], ch_table[Duration]))</f>
        <v/>
      </c>
      <c r="I676" s="40">
        <f>SUM(INDEX(ch_table[Duration],1):ch_table[[#This Row],[Duration]])</f>
        <v>19.330555555555577</v>
      </c>
      <c r="J676" s="4" cm="1">
        <f t="array" ref="J6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76" s="4" t="str" cm="1">
        <f t="array" ref="K6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76" s="4" t="str">
        <f>IF(ch_table[[#This Row],[Subject 1]]&lt;&gt;"House rose", "",SUMIF(ch_table[Day], ch_table[[#This Row],[Day]], ch_table[AAT]))</f>
        <v/>
      </c>
      <c r="M676" s="39">
        <f>SUM(INDEX(ch_table[AAT],1):ch_table[[#This Row],[AAT]])</f>
        <v>1.1388888888888888</v>
      </c>
    </row>
    <row r="677" spans="1:13" x14ac:dyDescent="0.35">
      <c r="A677" s="2">
        <v>64</v>
      </c>
      <c r="B677" s="3">
        <v>45642</v>
      </c>
      <c r="C677" s="4">
        <v>0.79652777777777772</v>
      </c>
      <c r="D677" s="8" t="s">
        <v>86</v>
      </c>
      <c r="E677" t="s">
        <v>435</v>
      </c>
      <c r="G677" s="4" cm="1">
        <f t="array" ref="G677">IF(MIN(ROW(ch_table[[Day]:[AAT session total (cum.)]]))+ROWS(ch_table[[Day]:[AAT session total (cum.)]])-1=ROW(),"",IF(ch_table[[#This Row],[Subject 1]]="House rose","", IF(INDEX(ch_table[[#All],[Time]],ROW()+1)="","",(IF(INDEX(ch_table[[#All],[Time]],ROW()+1)&lt;ch_table[[#This Row],[Time]],INDEX(ch_table[[#All],[Time]],ROW()+1)+1,INDEX(ch_table[[#All],[Time]],ROW()+1))-ch_table[[#This Row],[Time]]))))</f>
        <v>0.12083333333333335</v>
      </c>
      <c r="H677" s="4" t="str">
        <f>IF(ch_table[[#This Row],[Subject 1]]&lt;&gt;"House rose", "",SUMIF(ch_table[Day], ch_table[[#This Row],[Day]], ch_table[Duration]))</f>
        <v/>
      </c>
      <c r="I677" s="40">
        <f>SUM(INDEX(ch_table[Duration],1):ch_table[[#This Row],[Duration]])</f>
        <v>19.451388888888911</v>
      </c>
      <c r="J677" s="4" cm="1">
        <f t="array" ref="J6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77" s="4" cm="1">
        <f t="array" ref="K6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677" s="4" t="str">
        <f>IF(ch_table[[#This Row],[Subject 1]]&lt;&gt;"House rose", "",SUMIF(ch_table[Day], ch_table[[#This Row],[Day]], ch_table[AAT]))</f>
        <v/>
      </c>
      <c r="M677" s="39">
        <f>SUM(INDEX(ch_table[AAT],1):ch_table[[#This Row],[AAT]])</f>
        <v>1.1395833333333334</v>
      </c>
    </row>
    <row r="678" spans="1:13" x14ac:dyDescent="0.35">
      <c r="A678" s="2">
        <v>64</v>
      </c>
      <c r="B678" s="3">
        <v>45642</v>
      </c>
      <c r="C678" s="4">
        <v>0.91736111111111107</v>
      </c>
      <c r="D678" s="8" t="s">
        <v>30</v>
      </c>
      <c r="E678" s="9" t="s">
        <v>437</v>
      </c>
      <c r="G678" s="4" cm="1">
        <f t="array" ref="G678">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678" s="4" t="str">
        <f>IF(ch_table[[#This Row],[Subject 1]]&lt;&gt;"House rose", "",SUMIF(ch_table[Day], ch_table[[#This Row],[Day]], ch_table[Duration]))</f>
        <v/>
      </c>
      <c r="I678" s="40">
        <f>SUM(INDEX(ch_table[Duration],1):ch_table[[#This Row],[Duration]])</f>
        <v>19.469444444444466</v>
      </c>
      <c r="J678" s="4" cm="1">
        <f t="array" ref="J6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78" s="4" cm="1">
        <f t="array" ref="K6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1.8055555555555602E-2</v>
      </c>
      <c r="L678" s="4" t="str">
        <f>IF(ch_table[[#This Row],[Subject 1]]&lt;&gt;"House rose", "",SUMIF(ch_table[Day], ch_table[[#This Row],[Day]], ch_table[AAT]))</f>
        <v/>
      </c>
      <c r="M678" s="39">
        <f>SUM(INDEX(ch_table[AAT],1):ch_table[[#This Row],[AAT]])</f>
        <v>1.1576388888888891</v>
      </c>
    </row>
    <row r="679" spans="1:13" x14ac:dyDescent="0.35">
      <c r="A679" s="48">
        <v>64</v>
      </c>
      <c r="B679" s="49">
        <v>45642</v>
      </c>
      <c r="C679" s="45">
        <v>0.93541666666666667</v>
      </c>
      <c r="D679" s="44" t="s">
        <v>17</v>
      </c>
      <c r="E679" s="50"/>
      <c r="F679" s="50"/>
      <c r="G679" s="45" t="str" cm="1">
        <f t="array" ref="G679">IF(MIN(ROW(ch_table[[Day]:[AAT session total (cum.)]]))+ROWS(ch_table[[Day]:[AAT session total (cum.)]])-1=ROW(),"",IF(ch_table[[#This Row],[Subject 1]]="House rose","", IF(INDEX(ch_table[[#All],[Time]],ROW()+1)="","",(IF(INDEX(ch_table[[#All],[Time]],ROW()+1)&lt;ch_table[[#This Row],[Time]],INDEX(ch_table[[#All],[Time]],ROW()+1)+1,INDEX(ch_table[[#All],[Time]],ROW()+1))-ch_table[[#This Row],[Time]]))))</f>
        <v/>
      </c>
      <c r="H679" s="45">
        <f>IF(ch_table[[#This Row],[Subject 1]]&lt;&gt;"House rose", "",SUMIF(ch_table[Day], ch_table[[#This Row],[Day]], ch_table[Duration]))</f>
        <v>0.33125000000000004</v>
      </c>
      <c r="I679" s="46">
        <f>SUM(INDEX(ch_table[Duration],1):ch_table[[#This Row],[Duration]])</f>
        <v>19.469444444444466</v>
      </c>
      <c r="J679" s="45" cm="1">
        <f t="array" ref="J6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79" s="45" t="str" cm="1">
        <f t="array" ref="K6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79" s="45">
        <f>IF(ch_table[[#This Row],[Subject 1]]&lt;&gt;"House rose", "",SUMIF(ch_table[Day], ch_table[[#This Row],[Day]], ch_table[AAT]))</f>
        <v>1.8750000000000044E-2</v>
      </c>
      <c r="M679" s="47">
        <f>SUM(INDEX(ch_table[AAT],1):ch_table[[#This Row],[AAT]])</f>
        <v>1.1576388888888891</v>
      </c>
    </row>
    <row r="680" spans="1:13" x14ac:dyDescent="0.35">
      <c r="A680" s="2">
        <v>65</v>
      </c>
      <c r="B680" s="3">
        <v>45643</v>
      </c>
      <c r="C680" s="4">
        <v>0.47916666666666669</v>
      </c>
      <c r="D680" s="8" t="s">
        <v>18</v>
      </c>
      <c r="G680" s="4" cm="1">
        <f t="array" ref="G68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680" s="4" t="str">
        <f>IF(ch_table[[#This Row],[Subject 1]]&lt;&gt;"House rose", "",SUMIF(ch_table[Day], ch_table[[#This Row],[Day]], ch_table[Duration]))</f>
        <v/>
      </c>
      <c r="I680" s="40">
        <f>SUM(INDEX(ch_table[Duration],1):ch_table[[#This Row],[Duration]])</f>
        <v>19.472222222222243</v>
      </c>
      <c r="J680" s="4" cm="1">
        <f t="array" ref="J6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80" s="4" t="str" cm="1">
        <f t="array" ref="K6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80" s="4" t="str">
        <f>IF(ch_table[[#This Row],[Subject 1]]&lt;&gt;"House rose", "",SUMIF(ch_table[Day], ch_table[[#This Row],[Day]], ch_table[AAT]))</f>
        <v/>
      </c>
      <c r="M680" s="39">
        <f>SUM(INDEX(ch_table[AAT],1):ch_table[[#This Row],[AAT]])</f>
        <v>1.1576388888888891</v>
      </c>
    </row>
    <row r="681" spans="1:13" x14ac:dyDescent="0.35">
      <c r="A681" s="2">
        <v>65</v>
      </c>
      <c r="B681" s="3">
        <v>45643</v>
      </c>
      <c r="C681" s="4">
        <v>0.48194444444444445</v>
      </c>
      <c r="D681" s="8" t="s">
        <v>58</v>
      </c>
      <c r="E681" s="9" t="s">
        <v>169</v>
      </c>
      <c r="G681" s="4" cm="1">
        <f t="array" ref="G681">IF(MIN(ROW(ch_table[[Day]:[AAT session total (cum.)]]))+ROWS(ch_table[[Day]:[AAT session total (cum.)]])-1=ROW(),"",IF(ch_table[[#This Row],[Subject 1]]="House rose","", IF(INDEX(ch_table[[#All],[Time]],ROW()+1)="","",(IF(INDEX(ch_table[[#All],[Time]],ROW()+1)&lt;ch_table[[#This Row],[Time]],INDEX(ch_table[[#All],[Time]],ROW()+1)+1,INDEX(ch_table[[#All],[Time]],ROW()+1))-ch_table[[#This Row],[Time]]))))</f>
        <v>2.9861111111111061E-2</v>
      </c>
      <c r="H681" s="4" t="str">
        <f>IF(ch_table[[#This Row],[Subject 1]]&lt;&gt;"House rose", "",SUMIF(ch_table[Day], ch_table[[#This Row],[Day]], ch_table[Duration]))</f>
        <v/>
      </c>
      <c r="I681" s="40">
        <f>SUM(INDEX(ch_table[Duration],1):ch_table[[#This Row],[Duration]])</f>
        <v>19.502083333333353</v>
      </c>
      <c r="J681" s="4" cm="1">
        <f t="array" ref="J6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81" s="4" t="str" cm="1">
        <f t="array" ref="K6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81" s="4" t="str">
        <f>IF(ch_table[[#This Row],[Subject 1]]&lt;&gt;"House rose", "",SUMIF(ch_table[Day], ch_table[[#This Row],[Day]], ch_table[AAT]))</f>
        <v/>
      </c>
      <c r="M681" s="39">
        <f>SUM(INDEX(ch_table[AAT],1):ch_table[[#This Row],[AAT]])</f>
        <v>1.1576388888888891</v>
      </c>
    </row>
    <row r="682" spans="1:13" x14ac:dyDescent="0.35">
      <c r="A682" s="2">
        <v>65</v>
      </c>
      <c r="B682" s="3">
        <v>45643</v>
      </c>
      <c r="C682" s="4">
        <v>0.51180555555555551</v>
      </c>
      <c r="D682" s="8" t="s">
        <v>60</v>
      </c>
      <c r="E682" s="9" t="s">
        <v>169</v>
      </c>
      <c r="G682" s="4" cm="1">
        <f t="array" ref="G682">IF(MIN(ROW(ch_table[[Day]:[AAT session total (cum.)]]))+ROWS(ch_table[[Day]:[AAT session total (cum.)]])-1=ROW(),"",IF(ch_table[[#This Row],[Subject 1]]="House rose","", IF(INDEX(ch_table[[#All],[Time]],ROW()+1)="","",(IF(INDEX(ch_table[[#All],[Time]],ROW()+1)&lt;ch_table[[#This Row],[Time]],INDEX(ch_table[[#All],[Time]],ROW()+1)+1,INDEX(ch_table[[#All],[Time]],ROW()+1))-ch_table[[#This Row],[Time]]))))</f>
        <v>1.3194444444444509E-2</v>
      </c>
      <c r="H682" s="4" t="str">
        <f>IF(ch_table[[#This Row],[Subject 1]]&lt;&gt;"House rose", "",SUMIF(ch_table[Day], ch_table[[#This Row],[Day]], ch_table[Duration]))</f>
        <v/>
      </c>
      <c r="I682" s="40">
        <f>SUM(INDEX(ch_table[Duration],1):ch_table[[#This Row],[Duration]])</f>
        <v>19.515277777777797</v>
      </c>
      <c r="J682" s="4" cm="1">
        <f t="array" ref="J6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82" s="4" t="str" cm="1">
        <f t="array" ref="K6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82" s="4" t="str">
        <f>IF(ch_table[[#This Row],[Subject 1]]&lt;&gt;"House rose", "",SUMIF(ch_table[Day], ch_table[[#This Row],[Day]], ch_table[AAT]))</f>
        <v/>
      </c>
      <c r="M682" s="39">
        <f>SUM(INDEX(ch_table[AAT],1):ch_table[[#This Row],[AAT]])</f>
        <v>1.1576388888888891</v>
      </c>
    </row>
    <row r="683" spans="1:13" ht="29" x14ac:dyDescent="0.35">
      <c r="A683" s="2">
        <v>65</v>
      </c>
      <c r="B683" s="3">
        <v>45643</v>
      </c>
      <c r="C683" s="4">
        <v>0.52500000000000002</v>
      </c>
      <c r="D683" s="8" t="s">
        <v>36</v>
      </c>
      <c r="E683" s="9" t="s">
        <v>438</v>
      </c>
      <c r="G683" s="4" cm="1">
        <f t="array" ref="G683">IF(MIN(ROW(ch_table[[Day]:[AAT session total (cum.)]]))+ROWS(ch_table[[Day]:[AAT session total (cum.)]])-1=ROW(),"",IF(ch_table[[#This Row],[Subject 1]]="House rose","", IF(INDEX(ch_table[[#All],[Time]],ROW()+1)="","",(IF(INDEX(ch_table[[#All],[Time]],ROW()+1)&lt;ch_table[[#This Row],[Time]],INDEX(ch_table[[#All],[Time]],ROW()+1)+1,INDEX(ch_table[[#All],[Time]],ROW()+1))-ch_table[[#This Row],[Time]]))))</f>
        <v>4.861111111111116E-2</v>
      </c>
      <c r="H683" s="4" t="str">
        <f>IF(ch_table[[#This Row],[Subject 1]]&lt;&gt;"House rose", "",SUMIF(ch_table[Day], ch_table[[#This Row],[Day]], ch_table[Duration]))</f>
        <v/>
      </c>
      <c r="I683" s="40">
        <f>SUM(INDEX(ch_table[Duration],1):ch_table[[#This Row],[Duration]])</f>
        <v>19.563888888888908</v>
      </c>
      <c r="J683" s="4" cm="1">
        <f t="array" ref="J6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83" s="4" t="str" cm="1">
        <f t="array" ref="K6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83" s="4" t="str">
        <f>IF(ch_table[[#This Row],[Subject 1]]&lt;&gt;"House rose", "",SUMIF(ch_table[Day], ch_table[[#This Row],[Day]], ch_table[AAT]))</f>
        <v/>
      </c>
      <c r="M683" s="39">
        <f>SUM(INDEX(ch_table[AAT],1):ch_table[[#This Row],[AAT]])</f>
        <v>1.1576388888888891</v>
      </c>
    </row>
    <row r="684" spans="1:13" ht="43.5" x14ac:dyDescent="0.35">
      <c r="A684" s="2">
        <v>65</v>
      </c>
      <c r="B684" s="3">
        <v>45643</v>
      </c>
      <c r="C684" s="4">
        <v>0.57361111111111118</v>
      </c>
      <c r="D684" s="8" t="s">
        <v>39</v>
      </c>
      <c r="E684" s="9" t="s">
        <v>439</v>
      </c>
      <c r="G684" s="4" cm="1">
        <f t="array" ref="G684">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684" s="4" t="str">
        <f>IF(ch_table[[#This Row],[Subject 1]]&lt;&gt;"House rose", "",SUMIF(ch_table[Day], ch_table[[#This Row],[Day]], ch_table[Duration]))</f>
        <v/>
      </c>
      <c r="I684" s="40">
        <f>SUM(INDEX(ch_table[Duration],1):ch_table[[#This Row],[Duration]])</f>
        <v>19.565277777777798</v>
      </c>
      <c r="J684" s="4" cm="1">
        <f t="array" ref="J6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84" s="4" t="str" cm="1">
        <f t="array" ref="K6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84" s="4" t="str">
        <f>IF(ch_table[[#This Row],[Subject 1]]&lt;&gt;"House rose", "",SUMIF(ch_table[Day], ch_table[[#This Row],[Day]], ch_table[AAT]))</f>
        <v/>
      </c>
      <c r="M684" s="39">
        <f>SUM(INDEX(ch_table[AAT],1):ch_table[[#This Row],[AAT]])</f>
        <v>1.1576388888888891</v>
      </c>
    </row>
    <row r="685" spans="1:13" x14ac:dyDescent="0.35">
      <c r="A685" s="2">
        <v>65</v>
      </c>
      <c r="B685" s="3">
        <v>45643</v>
      </c>
      <c r="C685" s="4">
        <v>0.57500000000000007</v>
      </c>
      <c r="D685" s="8" t="s">
        <v>247</v>
      </c>
      <c r="E685" s="9" t="s">
        <v>440</v>
      </c>
      <c r="G685" s="4" cm="1">
        <f t="array" ref="G685">IF(MIN(ROW(ch_table[[Day]:[AAT session total (cum.)]]))+ROWS(ch_table[[Day]:[AAT session total (cum.)]])-1=ROW(),"",IF(ch_table[[#This Row],[Subject 1]]="House rose","", IF(INDEX(ch_table[[#All],[Time]],ROW()+1)="","",(IF(INDEX(ch_table[[#All],[Time]],ROW()+1)&lt;ch_table[[#This Row],[Time]],INDEX(ch_table[[#All],[Time]],ROW()+1)+1,INDEX(ch_table[[#All],[Time]],ROW()+1))-ch_table[[#This Row],[Time]]))))</f>
        <v>4.8611111111109828E-3</v>
      </c>
      <c r="H685" s="4" t="str">
        <f>IF(ch_table[[#This Row],[Subject 1]]&lt;&gt;"House rose", "",SUMIF(ch_table[Day], ch_table[[#This Row],[Day]], ch_table[Duration]))</f>
        <v/>
      </c>
      <c r="I685" s="40">
        <f>SUM(INDEX(ch_table[Duration],1):ch_table[[#This Row],[Duration]])</f>
        <v>19.570138888888909</v>
      </c>
      <c r="J685" s="4" cm="1">
        <f t="array" ref="J6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85" s="4" t="str" cm="1">
        <f t="array" ref="K6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85" s="4" t="str">
        <f>IF(ch_table[[#This Row],[Subject 1]]&lt;&gt;"House rose", "",SUMIF(ch_table[Day], ch_table[[#This Row],[Day]], ch_table[AAT]))</f>
        <v/>
      </c>
      <c r="M685" s="39">
        <f>SUM(INDEX(ch_table[AAT],1):ch_table[[#This Row],[AAT]])</f>
        <v>1.1576388888888891</v>
      </c>
    </row>
    <row r="686" spans="1:13" x14ac:dyDescent="0.35">
      <c r="A686" s="2">
        <v>65</v>
      </c>
      <c r="B686" s="3">
        <v>45643</v>
      </c>
      <c r="C686" s="4">
        <v>0.57986111111111105</v>
      </c>
      <c r="D686" s="8" t="s">
        <v>112</v>
      </c>
      <c r="E686" t="s">
        <v>441</v>
      </c>
      <c r="F686" s="9" t="s">
        <v>53</v>
      </c>
      <c r="G686" s="4" cm="1">
        <f t="array" ref="G686">IF(MIN(ROW(ch_table[[Day]:[AAT session total (cum.)]]))+ROWS(ch_table[[Day]:[AAT session total (cum.)]])-1=ROW(),"",IF(ch_table[[#This Row],[Subject 1]]="House rose","", IF(INDEX(ch_table[[#All],[Time]],ROW()+1)="","",(IF(INDEX(ch_table[[#All],[Time]],ROW()+1)&lt;ch_table[[#This Row],[Time]],INDEX(ch_table[[#All],[Time]],ROW()+1)+1,INDEX(ch_table[[#All],[Time]],ROW()+1))-ch_table[[#This Row],[Time]]))))</f>
        <v>0.20486111111111116</v>
      </c>
      <c r="H686" s="4" t="str">
        <f>IF(ch_table[[#This Row],[Subject 1]]&lt;&gt;"House rose", "",SUMIF(ch_table[Day], ch_table[[#This Row],[Day]], ch_table[Duration]))</f>
        <v/>
      </c>
      <c r="I686" s="40">
        <f>SUM(INDEX(ch_table[Duration],1):ch_table[[#This Row],[Duration]])</f>
        <v>19.77500000000002</v>
      </c>
      <c r="J686" s="4" cm="1">
        <f t="array" ref="J6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86" s="4" t="str" cm="1">
        <f t="array" ref="K6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86" s="4" t="str">
        <f>IF(ch_table[[#This Row],[Subject 1]]&lt;&gt;"House rose", "",SUMIF(ch_table[Day], ch_table[[#This Row],[Day]], ch_table[AAT]))</f>
        <v/>
      </c>
      <c r="M686" s="39">
        <f>SUM(INDEX(ch_table[AAT],1):ch_table[[#This Row],[AAT]])</f>
        <v>1.1576388888888891</v>
      </c>
    </row>
    <row r="687" spans="1:13" x14ac:dyDescent="0.35">
      <c r="A687" s="2">
        <v>65</v>
      </c>
      <c r="B687" s="3">
        <v>45643</v>
      </c>
      <c r="C687" s="4">
        <v>0.78472222222222221</v>
      </c>
      <c r="D687" s="8" t="s">
        <v>114</v>
      </c>
      <c r="E687" t="s">
        <v>441</v>
      </c>
      <c r="F687" s="9" t="s">
        <v>53</v>
      </c>
      <c r="G687" s="4" cm="1">
        <f t="array" ref="G687">IF(MIN(ROW(ch_table[[Day]:[AAT session total (cum.)]]))+ROWS(ch_table[[Day]:[AAT session total (cum.)]])-1=ROW(),"",IF(ch_table[[#This Row],[Subject 1]]="House rose","", IF(INDEX(ch_table[[#All],[Time]],ROW()+1)="","",(IF(INDEX(ch_table[[#All],[Time]],ROW()+1)&lt;ch_table[[#This Row],[Time]],INDEX(ch_table[[#All],[Time]],ROW()+1)+1,INDEX(ch_table[[#All],[Time]],ROW()+1))-ch_table[[#This Row],[Time]]))))</f>
        <v>1.2499999999999956E-2</v>
      </c>
      <c r="H687" s="4" t="str">
        <f>IF(ch_table[[#This Row],[Subject 1]]&lt;&gt;"House rose", "",SUMIF(ch_table[Day], ch_table[[#This Row],[Day]], ch_table[Duration]))</f>
        <v/>
      </c>
      <c r="I687" s="40">
        <f>SUM(INDEX(ch_table[Duration],1):ch_table[[#This Row],[Duration]])</f>
        <v>19.787500000000019</v>
      </c>
      <c r="J687" s="4" cm="1">
        <f t="array" ref="J6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87" s="4" cm="1">
        <f t="array" ref="K6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5.5555555555555358E-3</v>
      </c>
      <c r="L687" s="4" t="str">
        <f>IF(ch_table[[#This Row],[Subject 1]]&lt;&gt;"House rose", "",SUMIF(ch_table[Day], ch_table[[#This Row],[Day]], ch_table[AAT]))</f>
        <v/>
      </c>
      <c r="M687" s="39">
        <f>SUM(INDEX(ch_table[AAT],1):ch_table[[#This Row],[AAT]])</f>
        <v>1.1631944444444446</v>
      </c>
    </row>
    <row r="688" spans="1:13" x14ac:dyDescent="0.35">
      <c r="A688" s="2">
        <v>65</v>
      </c>
      <c r="B688" s="3">
        <v>45643</v>
      </c>
      <c r="C688" s="4">
        <v>0.79722222222222217</v>
      </c>
      <c r="D688" s="8" t="s">
        <v>30</v>
      </c>
      <c r="E688" s="9" t="s">
        <v>442</v>
      </c>
      <c r="G688" s="4" cm="1">
        <f t="array" ref="G688">IF(MIN(ROW(ch_table[[Day]:[AAT session total (cum.)]]))+ROWS(ch_table[[Day]:[AAT session total (cum.)]])-1=ROW(),"",IF(ch_table[[#This Row],[Subject 1]]="House rose","", IF(INDEX(ch_table[[#All],[Time]],ROW()+1)="","",(IF(INDEX(ch_table[[#All],[Time]],ROW()+1)&lt;ch_table[[#This Row],[Time]],INDEX(ch_table[[#All],[Time]],ROW()+1)+1,INDEX(ch_table[[#All],[Time]],ROW()+1))-ch_table[[#This Row],[Time]]))))</f>
        <v>1.3194444444444509E-2</v>
      </c>
      <c r="H688" s="4" t="str">
        <f>IF(ch_table[[#This Row],[Subject 1]]&lt;&gt;"House rose", "",SUMIF(ch_table[Day], ch_table[[#This Row],[Day]], ch_table[Duration]))</f>
        <v/>
      </c>
      <c r="I688" s="40">
        <f>SUM(INDEX(ch_table[Duration],1):ch_table[[#This Row],[Duration]])</f>
        <v>19.800694444444463</v>
      </c>
      <c r="J688" s="4" cm="1">
        <f t="array" ref="J6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88" s="4" cm="1">
        <f t="array" ref="K6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1.3194444444444509E-2</v>
      </c>
      <c r="L688" s="4" t="str">
        <f>IF(ch_table[[#This Row],[Subject 1]]&lt;&gt;"House rose", "",SUMIF(ch_table[Day], ch_table[[#This Row],[Day]], ch_table[AAT]))</f>
        <v/>
      </c>
      <c r="M688" s="39">
        <f>SUM(INDEX(ch_table[AAT],1):ch_table[[#This Row],[AAT]])</f>
        <v>1.1763888888888892</v>
      </c>
    </row>
    <row r="689" spans="1:13" x14ac:dyDescent="0.35">
      <c r="A689" s="48">
        <v>65</v>
      </c>
      <c r="B689" s="49">
        <v>45643</v>
      </c>
      <c r="C689" s="45">
        <v>0.81041666666666667</v>
      </c>
      <c r="D689" s="44" t="s">
        <v>17</v>
      </c>
      <c r="E689" s="50"/>
      <c r="F689" s="50"/>
      <c r="G689" s="45" t="str" cm="1">
        <f t="array" ref="G689">IF(MIN(ROW(ch_table[[Day]:[AAT session total (cum.)]]))+ROWS(ch_table[[Day]:[AAT session total (cum.)]])-1=ROW(),"",IF(ch_table[[#This Row],[Subject 1]]="House rose","", IF(INDEX(ch_table[[#All],[Time]],ROW()+1)="","",(IF(INDEX(ch_table[[#All],[Time]],ROW()+1)&lt;ch_table[[#This Row],[Time]],INDEX(ch_table[[#All],[Time]],ROW()+1)+1,INDEX(ch_table[[#All],[Time]],ROW()+1))-ch_table[[#This Row],[Time]]))))</f>
        <v/>
      </c>
      <c r="H689" s="45">
        <f>IF(ch_table[[#This Row],[Subject 1]]&lt;&gt;"House rose", "",SUMIF(ch_table[Day], ch_table[[#This Row],[Day]], ch_table[Duration]))</f>
        <v>0.33124999999999999</v>
      </c>
      <c r="I689" s="46">
        <f>SUM(INDEX(ch_table[Duration],1):ch_table[[#This Row],[Duration]])</f>
        <v>19.800694444444463</v>
      </c>
      <c r="J689" s="45" cm="1">
        <f t="array" ref="J6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89" s="45" t="str" cm="1">
        <f t="array" ref="K6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89" s="45">
        <f>IF(ch_table[[#This Row],[Subject 1]]&lt;&gt;"House rose", "",SUMIF(ch_table[Day], ch_table[[#This Row],[Day]], ch_table[AAT]))</f>
        <v>1.8750000000000044E-2</v>
      </c>
      <c r="M689" s="47">
        <f>SUM(INDEX(ch_table[AAT],1):ch_table[[#This Row],[AAT]])</f>
        <v>1.1763888888888892</v>
      </c>
    </row>
    <row r="690" spans="1:13" x14ac:dyDescent="0.35">
      <c r="A690" s="2">
        <v>66</v>
      </c>
      <c r="B690" s="3">
        <v>45644</v>
      </c>
      <c r="C690" s="4">
        <v>0.47916666666666669</v>
      </c>
      <c r="D690" s="8" t="s">
        <v>18</v>
      </c>
      <c r="G690" s="4" cm="1">
        <f t="array" ref="G69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690" s="4" t="str">
        <f>IF(ch_table[[#This Row],[Subject 1]]&lt;&gt;"House rose", "",SUMIF(ch_table[Day], ch_table[[#This Row],[Day]], ch_table[Duration]))</f>
        <v/>
      </c>
      <c r="I690" s="40">
        <f>SUM(INDEX(ch_table[Duration],1):ch_table[[#This Row],[Duration]])</f>
        <v>19.80347222222224</v>
      </c>
      <c r="J690" s="4" cm="1">
        <f t="array" ref="J6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90" s="4" t="str" cm="1">
        <f t="array" ref="K6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90" s="4" t="str">
        <f>IF(ch_table[[#This Row],[Subject 1]]&lt;&gt;"House rose", "",SUMIF(ch_table[Day], ch_table[[#This Row],[Day]], ch_table[AAT]))</f>
        <v/>
      </c>
      <c r="M690" s="39">
        <f>SUM(INDEX(ch_table[AAT],1):ch_table[[#This Row],[AAT]])</f>
        <v>1.1763888888888892</v>
      </c>
    </row>
    <row r="691" spans="1:13" x14ac:dyDescent="0.35">
      <c r="A691" s="2">
        <v>66</v>
      </c>
      <c r="B691" s="3">
        <v>45644</v>
      </c>
      <c r="C691" s="4">
        <v>0.48194444444444445</v>
      </c>
      <c r="D691" s="8" t="s">
        <v>58</v>
      </c>
      <c r="E691" s="9" t="s">
        <v>175</v>
      </c>
      <c r="G691" s="4" cm="1">
        <f t="array" ref="G691">IF(MIN(ROW(ch_table[[Day]:[AAT session total (cum.)]]))+ROWS(ch_table[[Day]:[AAT session total (cum.)]])-1=ROW(),"",IF(ch_table[[#This Row],[Subject 1]]="House rose","", IF(INDEX(ch_table[[#All],[Time]],ROW()+1)="","",(IF(INDEX(ch_table[[#All],[Time]],ROW()+1)&lt;ch_table[[#This Row],[Time]],INDEX(ch_table[[#All],[Time]],ROW()+1)+1,INDEX(ch_table[[#All],[Time]],ROW()+1))-ch_table[[#This Row],[Time]]))))</f>
        <v>1.5277777777777779E-2</v>
      </c>
      <c r="H691" s="4" t="str">
        <f>IF(ch_table[[#This Row],[Subject 1]]&lt;&gt;"House rose", "",SUMIF(ch_table[Day], ch_table[[#This Row],[Day]], ch_table[Duration]))</f>
        <v/>
      </c>
      <c r="I691" s="40">
        <f>SUM(INDEX(ch_table[Duration],1):ch_table[[#This Row],[Duration]])</f>
        <v>19.818750000000019</v>
      </c>
      <c r="J691" s="4" cm="1">
        <f t="array" ref="J6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91" s="4" t="str" cm="1">
        <f t="array" ref="K6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91" s="4" t="str">
        <f>IF(ch_table[[#This Row],[Subject 1]]&lt;&gt;"House rose", "",SUMIF(ch_table[Day], ch_table[[#This Row],[Day]], ch_table[AAT]))</f>
        <v/>
      </c>
      <c r="M691" s="39">
        <f>SUM(INDEX(ch_table[AAT],1):ch_table[[#This Row],[AAT]])</f>
        <v>1.1763888888888892</v>
      </c>
    </row>
    <row r="692" spans="1:13" x14ac:dyDescent="0.35">
      <c r="A692" s="2">
        <v>66</v>
      </c>
      <c r="B692" s="3">
        <v>45644</v>
      </c>
      <c r="C692" s="4">
        <v>0.49722222222222223</v>
      </c>
      <c r="D692" s="8" t="s">
        <v>60</v>
      </c>
      <c r="E692" s="9" t="s">
        <v>175</v>
      </c>
      <c r="G692" s="4" cm="1">
        <f t="array" ref="G69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692" s="4" t="str">
        <f>IF(ch_table[[#This Row],[Subject 1]]&lt;&gt;"House rose", "",SUMIF(ch_table[Day], ch_table[[#This Row],[Day]], ch_table[Duration]))</f>
        <v/>
      </c>
      <c r="I692" s="40">
        <f>SUM(INDEX(ch_table[Duration],1):ch_table[[#This Row],[Duration]])</f>
        <v>19.821527777777796</v>
      </c>
      <c r="J692" s="4" cm="1">
        <f t="array" ref="J6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92" s="4" t="str" cm="1">
        <f t="array" ref="K6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92" s="4" t="str">
        <f>IF(ch_table[[#This Row],[Subject 1]]&lt;&gt;"House rose", "",SUMIF(ch_table[Day], ch_table[[#This Row],[Day]], ch_table[AAT]))</f>
        <v/>
      </c>
      <c r="M692" s="39">
        <f>SUM(INDEX(ch_table[AAT],1):ch_table[[#This Row],[AAT]])</f>
        <v>1.1763888888888892</v>
      </c>
    </row>
    <row r="693" spans="1:13" x14ac:dyDescent="0.35">
      <c r="A693" s="2">
        <v>66</v>
      </c>
      <c r="B693" s="3">
        <v>45644</v>
      </c>
      <c r="C693" s="4">
        <v>0.5</v>
      </c>
      <c r="D693" s="8" t="s">
        <v>58</v>
      </c>
      <c r="E693" s="9" t="s">
        <v>118</v>
      </c>
      <c r="G693" s="4" cm="1">
        <f t="array" ref="G693">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693" s="4" t="str">
        <f>IF(ch_table[[#This Row],[Subject 1]]&lt;&gt;"House rose", "",SUMIF(ch_table[Day], ch_table[[#This Row],[Day]], ch_table[Duration]))</f>
        <v/>
      </c>
      <c r="I693" s="40">
        <f>SUM(INDEX(ch_table[Duration],1):ch_table[[#This Row],[Duration]])</f>
        <v>19.847916666666684</v>
      </c>
      <c r="J693" s="4" cm="1">
        <f t="array" ref="J6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93" s="4" t="str" cm="1">
        <f t="array" ref="K6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93" s="4" t="str">
        <f>IF(ch_table[[#This Row],[Subject 1]]&lt;&gt;"House rose", "",SUMIF(ch_table[Day], ch_table[[#This Row],[Day]], ch_table[AAT]))</f>
        <v/>
      </c>
      <c r="M693" s="39">
        <f>SUM(INDEX(ch_table[AAT],1):ch_table[[#This Row],[AAT]])</f>
        <v>1.1763888888888892</v>
      </c>
    </row>
    <row r="694" spans="1:13" ht="58" x14ac:dyDescent="0.35">
      <c r="A694" s="2">
        <v>66</v>
      </c>
      <c r="B694" s="3">
        <v>45644</v>
      </c>
      <c r="C694" s="4">
        <v>0.52638888888888891</v>
      </c>
      <c r="D694" s="8" t="s">
        <v>32</v>
      </c>
      <c r="E694" s="9" t="s">
        <v>443</v>
      </c>
      <c r="G694" s="4" cm="1">
        <f t="array" ref="G694">IF(MIN(ROW(ch_table[[Day]:[AAT session total (cum.)]]))+ROWS(ch_table[[Day]:[AAT session total (cum.)]])-1=ROW(),"",IF(ch_table[[#This Row],[Subject 1]]="House rose","", IF(INDEX(ch_table[[#All],[Time]],ROW()+1)="","",(IF(INDEX(ch_table[[#All],[Time]],ROW()+1)&lt;ch_table[[#This Row],[Time]],INDEX(ch_table[[#All],[Time]],ROW()+1)+1,INDEX(ch_table[[#All],[Time]],ROW()+1))-ch_table[[#This Row],[Time]]))))</f>
        <v>2.3611111111111027E-2</v>
      </c>
      <c r="H694" s="4" t="str">
        <f>IF(ch_table[[#This Row],[Subject 1]]&lt;&gt;"House rose", "",SUMIF(ch_table[Day], ch_table[[#This Row],[Day]], ch_table[Duration]))</f>
        <v/>
      </c>
      <c r="I694" s="40">
        <f>SUM(INDEX(ch_table[Duration],1):ch_table[[#This Row],[Duration]])</f>
        <v>19.871527777777796</v>
      </c>
      <c r="J694" s="4" cm="1">
        <f t="array" ref="J6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94" s="4" t="str" cm="1">
        <f t="array" ref="K6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94" s="4" t="str">
        <f>IF(ch_table[[#This Row],[Subject 1]]&lt;&gt;"House rose", "",SUMIF(ch_table[Day], ch_table[[#This Row],[Day]], ch_table[AAT]))</f>
        <v/>
      </c>
      <c r="M694" s="39">
        <f>SUM(INDEX(ch_table[AAT],1):ch_table[[#This Row],[AAT]])</f>
        <v>1.1763888888888892</v>
      </c>
    </row>
    <row r="695" spans="1:13" ht="29" x14ac:dyDescent="0.35">
      <c r="A695" s="2">
        <v>66</v>
      </c>
      <c r="B695" s="3">
        <v>45644</v>
      </c>
      <c r="C695" s="4">
        <v>0.54999999999999993</v>
      </c>
      <c r="D695" s="8" t="s">
        <v>36</v>
      </c>
      <c r="E695" s="9" t="s">
        <v>444</v>
      </c>
      <c r="G695" s="4" cm="1">
        <f t="array" ref="G695">IF(MIN(ROW(ch_table[[Day]:[AAT session total (cum.)]]))+ROWS(ch_table[[Day]:[AAT session total (cum.)]])-1=ROW(),"",IF(ch_table[[#This Row],[Subject 1]]="House rose","", IF(INDEX(ch_table[[#All],[Time]],ROW()+1)="","",(IF(INDEX(ch_table[[#All],[Time]],ROW()+1)&lt;ch_table[[#This Row],[Time]],INDEX(ch_table[[#All],[Time]],ROW()+1)+1,INDEX(ch_table[[#All],[Time]],ROW()+1))-ch_table[[#This Row],[Time]]))))</f>
        <v>4.3750000000000067E-2</v>
      </c>
      <c r="H695" s="4" t="str">
        <f>IF(ch_table[[#This Row],[Subject 1]]&lt;&gt;"House rose", "",SUMIF(ch_table[Day], ch_table[[#This Row],[Day]], ch_table[Duration]))</f>
        <v/>
      </c>
      <c r="I695" s="40">
        <f>SUM(INDEX(ch_table[Duration],1):ch_table[[#This Row],[Duration]])</f>
        <v>19.915277777777796</v>
      </c>
      <c r="J695" s="4" cm="1">
        <f t="array" ref="J6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95" s="4" t="str" cm="1">
        <f t="array" ref="K6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95" s="4" t="str">
        <f>IF(ch_table[[#This Row],[Subject 1]]&lt;&gt;"House rose", "",SUMIF(ch_table[Day], ch_table[[#This Row],[Day]], ch_table[AAT]))</f>
        <v/>
      </c>
      <c r="M695" s="39">
        <f>SUM(INDEX(ch_table[AAT],1):ch_table[[#This Row],[AAT]])</f>
        <v>1.1763888888888892</v>
      </c>
    </row>
    <row r="696" spans="1:13" x14ac:dyDescent="0.35">
      <c r="A696" s="2">
        <v>66</v>
      </c>
      <c r="B696" s="3">
        <v>45644</v>
      </c>
      <c r="C696" s="4">
        <v>0.59375</v>
      </c>
      <c r="D696" s="8" t="s">
        <v>36</v>
      </c>
      <c r="E696" s="9" t="s">
        <v>445</v>
      </c>
      <c r="G696" s="4" cm="1">
        <f t="array" ref="G696">IF(MIN(ROW(ch_table[[Day]:[AAT session total (cum.)]]))+ROWS(ch_table[[Day]:[AAT session total (cum.)]])-1=ROW(),"",IF(ch_table[[#This Row],[Subject 1]]="House rose","", IF(INDEX(ch_table[[#All],[Time]],ROW()+1)="","",(IF(INDEX(ch_table[[#All],[Time]],ROW()+1)&lt;ch_table[[#This Row],[Time]],INDEX(ch_table[[#All],[Time]],ROW()+1)+1,INDEX(ch_table[[#All],[Time]],ROW()+1))-ch_table[[#This Row],[Time]]))))</f>
        <v>3.4027777777777768E-2</v>
      </c>
      <c r="H696" s="4" t="str">
        <f>IF(ch_table[[#This Row],[Subject 1]]&lt;&gt;"House rose", "",SUMIF(ch_table[Day], ch_table[[#This Row],[Day]], ch_table[Duration]))</f>
        <v/>
      </c>
      <c r="I696" s="40">
        <f>SUM(INDEX(ch_table[Duration],1):ch_table[[#This Row],[Duration]])</f>
        <v>19.949305555555572</v>
      </c>
      <c r="J696" s="4" cm="1">
        <f t="array" ref="J6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96" s="4" t="str" cm="1">
        <f t="array" ref="K6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96" s="4" t="str">
        <f>IF(ch_table[[#This Row],[Subject 1]]&lt;&gt;"House rose", "",SUMIF(ch_table[Day], ch_table[[#This Row],[Day]], ch_table[AAT]))</f>
        <v/>
      </c>
      <c r="M696" s="39">
        <f>SUM(INDEX(ch_table[AAT],1):ch_table[[#This Row],[AAT]])</f>
        <v>1.1763888888888892</v>
      </c>
    </row>
    <row r="697" spans="1:13" ht="43.5" x14ac:dyDescent="0.35">
      <c r="A697" s="2">
        <v>66</v>
      </c>
      <c r="B697" s="3">
        <v>45644</v>
      </c>
      <c r="C697" s="4">
        <v>0.62777777777777777</v>
      </c>
      <c r="D697" s="8" t="s">
        <v>36</v>
      </c>
      <c r="E697" s="9" t="s">
        <v>446</v>
      </c>
      <c r="G697" s="4" cm="1">
        <f t="array" ref="G697">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697" s="4" t="str">
        <f>IF(ch_table[[#This Row],[Subject 1]]&lt;&gt;"House rose", "",SUMIF(ch_table[Day], ch_table[[#This Row],[Day]], ch_table[Duration]))</f>
        <v/>
      </c>
      <c r="I697" s="40">
        <f>SUM(INDEX(ch_table[Duration],1):ch_table[[#This Row],[Duration]])</f>
        <v>19.979166666666682</v>
      </c>
      <c r="J697" s="4" cm="1">
        <f t="array" ref="J6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97" s="4" t="str" cm="1">
        <f t="array" ref="K6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97" s="4" t="str">
        <f>IF(ch_table[[#This Row],[Subject 1]]&lt;&gt;"House rose", "",SUMIF(ch_table[Day], ch_table[[#This Row],[Day]], ch_table[AAT]))</f>
        <v/>
      </c>
      <c r="M697" s="39">
        <f>SUM(INDEX(ch_table[AAT],1):ch_table[[#This Row],[AAT]])</f>
        <v>1.1763888888888892</v>
      </c>
    </row>
    <row r="698" spans="1:13" ht="29" x14ac:dyDescent="0.35">
      <c r="A698" s="2">
        <v>66</v>
      </c>
      <c r="B698" s="3">
        <v>45644</v>
      </c>
      <c r="C698" s="4">
        <v>0.65763888888888888</v>
      </c>
      <c r="D698" s="8" t="s">
        <v>36</v>
      </c>
      <c r="E698" s="9" t="s">
        <v>447</v>
      </c>
      <c r="G698" s="4" cm="1">
        <f t="array" ref="G698">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698" s="4" t="str">
        <f>IF(ch_table[[#This Row],[Subject 1]]&lt;&gt;"House rose", "",SUMIF(ch_table[Day], ch_table[[#This Row],[Day]], ch_table[Duration]))</f>
        <v/>
      </c>
      <c r="I698" s="40">
        <f>SUM(INDEX(ch_table[Duration],1):ch_table[[#This Row],[Duration]])</f>
        <v>20.009027777777792</v>
      </c>
      <c r="J698" s="4" cm="1">
        <f t="array" ref="J6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98" s="4" t="str" cm="1">
        <f t="array" ref="K6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98" s="4" t="str">
        <f>IF(ch_table[[#This Row],[Subject 1]]&lt;&gt;"House rose", "",SUMIF(ch_table[Day], ch_table[[#This Row],[Day]], ch_table[AAT]))</f>
        <v/>
      </c>
      <c r="M698" s="39">
        <f>SUM(INDEX(ch_table[AAT],1):ch_table[[#This Row],[AAT]])</f>
        <v>1.1763888888888892</v>
      </c>
    </row>
    <row r="699" spans="1:13" x14ac:dyDescent="0.35">
      <c r="A699" s="2">
        <v>66</v>
      </c>
      <c r="B699" s="3">
        <v>45644</v>
      </c>
      <c r="C699" s="4">
        <v>0.6875</v>
      </c>
      <c r="D699" s="8" t="s">
        <v>67</v>
      </c>
      <c r="E699" s="9" t="s">
        <v>448</v>
      </c>
      <c r="G699" s="4" cm="1">
        <f t="array" ref="G699">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699" s="4" t="str">
        <f>IF(ch_table[[#This Row],[Subject 1]]&lt;&gt;"House rose", "",SUMIF(ch_table[Day], ch_table[[#This Row],[Day]], ch_table[Duration]))</f>
        <v/>
      </c>
      <c r="I699" s="40">
        <f>SUM(INDEX(ch_table[Duration],1):ch_table[[#This Row],[Duration]])</f>
        <v>20.011111111111127</v>
      </c>
      <c r="J699" s="4" cm="1">
        <f t="array" ref="J6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99" s="4" t="str" cm="1">
        <f t="array" ref="K6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99" s="4" t="str">
        <f>IF(ch_table[[#This Row],[Subject 1]]&lt;&gt;"House rose", "",SUMIF(ch_table[Day], ch_table[[#This Row],[Day]], ch_table[AAT]))</f>
        <v/>
      </c>
      <c r="M699" s="39">
        <f>SUM(INDEX(ch_table[AAT],1):ch_table[[#This Row],[AAT]])</f>
        <v>1.1763888888888892</v>
      </c>
    </row>
    <row r="700" spans="1:13" x14ac:dyDescent="0.35">
      <c r="A700" s="2">
        <v>66</v>
      </c>
      <c r="B700" s="3">
        <v>45644</v>
      </c>
      <c r="C700" s="4">
        <v>0.68958333333333333</v>
      </c>
      <c r="D700" s="8" t="s">
        <v>247</v>
      </c>
      <c r="E700" s="9" t="s">
        <v>449</v>
      </c>
      <c r="G700" s="4" cm="1">
        <f t="array" ref="G700">IF(MIN(ROW(ch_table[[Day]:[AAT session total (cum.)]]))+ROWS(ch_table[[Day]:[AAT session total (cum.)]])-1=ROW(),"",IF(ch_table[[#This Row],[Subject 1]]="House rose","", IF(INDEX(ch_table[[#All],[Time]],ROW()+1)="","",(IF(INDEX(ch_table[[#All],[Time]],ROW()+1)&lt;ch_table[[#This Row],[Time]],INDEX(ch_table[[#All],[Time]],ROW()+1)+1,INDEX(ch_table[[#All],[Time]],ROW()+1))-ch_table[[#This Row],[Time]]))))</f>
        <v>7.6388888888889728E-3</v>
      </c>
      <c r="H700" s="4" t="str">
        <f>IF(ch_table[[#This Row],[Subject 1]]&lt;&gt;"House rose", "",SUMIF(ch_table[Day], ch_table[[#This Row],[Day]], ch_table[Duration]))</f>
        <v/>
      </c>
      <c r="I700" s="40">
        <f>SUM(INDEX(ch_table[Duration],1):ch_table[[#This Row],[Duration]])</f>
        <v>20.018750000000015</v>
      </c>
      <c r="J700" s="4" cm="1">
        <f t="array" ref="J7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00" s="4" t="str" cm="1">
        <f t="array" ref="K7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00" s="4" t="str">
        <f>IF(ch_table[[#This Row],[Subject 1]]&lt;&gt;"House rose", "",SUMIF(ch_table[Day], ch_table[[#This Row],[Day]], ch_table[AAT]))</f>
        <v/>
      </c>
      <c r="M700" s="39">
        <f>SUM(INDEX(ch_table[AAT],1):ch_table[[#This Row],[AAT]])</f>
        <v>1.1763888888888892</v>
      </c>
    </row>
    <row r="701" spans="1:13" x14ac:dyDescent="0.35">
      <c r="A701" s="2">
        <v>66</v>
      </c>
      <c r="B701" s="3">
        <v>45644</v>
      </c>
      <c r="C701" s="4">
        <v>0.6972222222222223</v>
      </c>
      <c r="D701" s="8" t="s">
        <v>293</v>
      </c>
      <c r="E701" t="s">
        <v>450</v>
      </c>
      <c r="G701" s="4" cm="1">
        <f t="array" ref="G701">IF(MIN(ROW(ch_table[[Day]:[AAT session total (cum.)]]))+ROWS(ch_table[[Day]:[AAT session total (cum.)]])-1=ROW(),"",IF(ch_table[[#This Row],[Subject 1]]="House rose","", IF(INDEX(ch_table[[#All],[Time]],ROW()+1)="","",(IF(INDEX(ch_table[[#All],[Time]],ROW()+1)&lt;ch_table[[#This Row],[Time]],INDEX(ch_table[[#All],[Time]],ROW()+1)+1,INDEX(ch_table[[#All],[Time]],ROW()+1))-ch_table[[#This Row],[Time]]))))</f>
        <v>7.638888888888884E-2</v>
      </c>
      <c r="H701" s="4" t="str">
        <f>IF(ch_table[[#This Row],[Subject 1]]&lt;&gt;"House rose", "",SUMIF(ch_table[Day], ch_table[[#This Row],[Day]], ch_table[Duration]))</f>
        <v/>
      </c>
      <c r="I701" s="40">
        <f>SUM(INDEX(ch_table[Duration],1):ch_table[[#This Row],[Duration]])</f>
        <v>20.095138888888904</v>
      </c>
      <c r="J701" s="4" cm="1">
        <f t="array" ref="J7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01" s="4" t="str" cm="1">
        <f t="array" ref="K7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01" s="4" t="str">
        <f>IF(ch_table[[#This Row],[Subject 1]]&lt;&gt;"House rose", "",SUMIF(ch_table[Day], ch_table[[#This Row],[Day]], ch_table[AAT]))</f>
        <v/>
      </c>
      <c r="M701" s="39">
        <f>SUM(INDEX(ch_table[AAT],1):ch_table[[#This Row],[AAT]])</f>
        <v>1.1763888888888892</v>
      </c>
    </row>
    <row r="702" spans="1:13" ht="29" x14ac:dyDescent="0.35">
      <c r="A702" s="2">
        <v>66</v>
      </c>
      <c r="B702" s="3">
        <v>45644</v>
      </c>
      <c r="C702" s="4">
        <v>0.77361111111111114</v>
      </c>
      <c r="D702" s="8" t="s">
        <v>30</v>
      </c>
      <c r="E702" s="9" t="s">
        <v>451</v>
      </c>
      <c r="G702" s="4" cm="1">
        <f t="array" ref="G702">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2.0833333333333259E-2</v>
      </c>
      <c r="H702" s="4" t="str">
        <f>IF(ch_table[[#This Row],[Subject 1]]&lt;&gt;"House rose", "",SUMIF(ch_table[Day], ch_table[[#This Row],[Day]], ch_table[Duration]))</f>
        <v/>
      </c>
      <c r="I702" s="40">
        <f>SUM(INDEX(ch_table[Duration],1):ch_table[[#This Row],[Duration]])</f>
        <v>20.115972222222236</v>
      </c>
      <c r="J702" s="4" cm="1">
        <f t="array" ref="J7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02" s="4" cm="1">
        <f t="array" ref="K7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2.7777777777777679E-3</v>
      </c>
      <c r="L702" s="4" t="str">
        <f>IF(ch_table[[#This Row],[Subject 1]]&lt;&gt;"House rose", "",SUMIF(ch_table[Day], ch_table[[#This Row],[Day]], ch_table[AAT]))</f>
        <v/>
      </c>
      <c r="M702" s="39">
        <f>SUM(INDEX(ch_table[AAT],1):ch_table[[#This Row],[AAT]])</f>
        <v>1.1791666666666669</v>
      </c>
    </row>
    <row r="703" spans="1:13" x14ac:dyDescent="0.35">
      <c r="A703" s="48">
        <v>66</v>
      </c>
      <c r="B703" s="49">
        <v>45644</v>
      </c>
      <c r="C703" s="45">
        <v>0.7944444444444444</v>
      </c>
      <c r="D703" s="44" t="s">
        <v>17</v>
      </c>
      <c r="E703" s="50"/>
      <c r="F703" s="50"/>
      <c r="G703" s="45" t="str" cm="1">
        <f t="array" ref="G703">IF(MIN(ROW(ch_table[[Day]:[AAT session total (cum.)]]))+ROWS(ch_table[[Day]:[AAT session total (cum.)]])-1=ROW(),"",IF(ch_table[[#This Row],[Subject 1]]="House rose","", IF(INDEX(ch_table[[#All],[Time]],ROW()+1)="","",(IF(INDEX(ch_table[[#All],[Time]],ROW()+1)&lt;ch_table[[#This Row],[Time]],INDEX(ch_table[[#All],[Time]],ROW()+1)+1,INDEX(ch_table[[#All],[Time]],ROW()+1))-ch_table[[#This Row],[Time]]))))</f>
        <v/>
      </c>
      <c r="H703" s="45">
        <f>IF(ch_table[[#This Row],[Subject 1]]&lt;&gt;"House rose", "",SUMIF(ch_table[Day], ch_table[[#This Row],[Day]], ch_table[Duration]))</f>
        <v>0.31527777777777771</v>
      </c>
      <c r="I703" s="46">
        <f>SUM(INDEX(ch_table[Duration],1):ch_table[[#This Row],[Duration]])</f>
        <v>20.115972222222236</v>
      </c>
      <c r="J703" s="45" cm="1">
        <f t="array" ref="J7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03" s="45" t="str" cm="1">
        <f t="array" ref="K7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03" s="45">
        <f>IF(ch_table[[#This Row],[Subject 1]]&lt;&gt;"House rose", "",SUMIF(ch_table[Day], ch_table[[#This Row],[Day]], ch_table[AAT]))</f>
        <v>2.7777777777777679E-3</v>
      </c>
      <c r="M703" s="47">
        <f>SUM(INDEX(ch_table[AAT],1):ch_table[[#This Row],[AAT]])</f>
        <v>1.1791666666666669</v>
      </c>
    </row>
    <row r="704" spans="1:13" x14ac:dyDescent="0.35">
      <c r="A704" s="2">
        <v>67</v>
      </c>
      <c r="B704" s="3">
        <v>45645</v>
      </c>
      <c r="C704" s="4">
        <v>0.39583333333333331</v>
      </c>
      <c r="D704" s="8" t="s">
        <v>18</v>
      </c>
      <c r="G704" s="4" cm="1">
        <f t="array" ref="G70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704" s="4" t="str">
        <f>IF(ch_table[[#This Row],[Subject 1]]&lt;&gt;"House rose", "",SUMIF(ch_table[Day], ch_table[[#This Row],[Day]], ch_table[Duration]))</f>
        <v/>
      </c>
      <c r="I704" s="40">
        <f>SUM(INDEX(ch_table[Duration],1):ch_table[[#This Row],[Duration]])</f>
        <v>20.118750000000013</v>
      </c>
      <c r="J704" s="4" cm="1">
        <f t="array" ref="J7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04" s="4" t="str" cm="1">
        <f t="array" ref="K7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04" s="4" t="str">
        <f>IF(ch_table[[#This Row],[Subject 1]]&lt;&gt;"House rose", "",SUMIF(ch_table[Day], ch_table[[#This Row],[Day]], ch_table[AAT]))</f>
        <v/>
      </c>
      <c r="M704" s="39">
        <f>SUM(INDEX(ch_table[AAT],1):ch_table[[#This Row],[AAT]])</f>
        <v>1.1791666666666669</v>
      </c>
    </row>
    <row r="705" spans="1:13" x14ac:dyDescent="0.35">
      <c r="A705" s="2">
        <v>67</v>
      </c>
      <c r="B705" s="3">
        <v>45645</v>
      </c>
      <c r="C705" s="4">
        <v>0.39861111111111108</v>
      </c>
      <c r="D705" s="8" t="s">
        <v>58</v>
      </c>
      <c r="E705" s="9" t="s">
        <v>154</v>
      </c>
      <c r="G705" s="4" cm="1">
        <f t="array" ref="G705">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705" s="4" t="str">
        <f>IF(ch_table[[#This Row],[Subject 1]]&lt;&gt;"House rose", "",SUMIF(ch_table[Day], ch_table[[#This Row],[Day]], ch_table[Duration]))</f>
        <v/>
      </c>
      <c r="I705" s="40">
        <f>SUM(INDEX(ch_table[Duration],1):ch_table[[#This Row],[Duration]])</f>
        <v>20.136805555555569</v>
      </c>
      <c r="J705" s="4" cm="1">
        <f t="array" ref="J7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05" s="4" t="str" cm="1">
        <f t="array" ref="K7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05" s="4" t="str">
        <f>IF(ch_table[[#This Row],[Subject 1]]&lt;&gt;"House rose", "",SUMIF(ch_table[Day], ch_table[[#This Row],[Day]], ch_table[AAT]))</f>
        <v/>
      </c>
      <c r="M705" s="39">
        <f>SUM(INDEX(ch_table[AAT],1):ch_table[[#This Row],[AAT]])</f>
        <v>1.1791666666666669</v>
      </c>
    </row>
    <row r="706" spans="1:13" x14ac:dyDescent="0.35">
      <c r="A706" s="2">
        <v>67</v>
      </c>
      <c r="B706" s="3">
        <v>45645</v>
      </c>
      <c r="C706" s="4">
        <v>0.41666666666666669</v>
      </c>
      <c r="D706" s="8" t="s">
        <v>60</v>
      </c>
      <c r="E706" s="9" t="s">
        <v>154</v>
      </c>
      <c r="G706" s="4" cm="1">
        <f t="array" ref="G706">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706" s="4" t="str">
        <f>IF(ch_table[[#This Row],[Subject 1]]&lt;&gt;"House rose", "",SUMIF(ch_table[Day], ch_table[[#This Row],[Day]], ch_table[Duration]))</f>
        <v/>
      </c>
      <c r="I706" s="40">
        <f>SUM(INDEX(ch_table[Duration],1):ch_table[[#This Row],[Duration]])</f>
        <v>20.144444444444456</v>
      </c>
      <c r="J706" s="4" cm="1">
        <f t="array" ref="J7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06" s="4" t="str" cm="1">
        <f t="array" ref="K7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06" s="4" t="str">
        <f>IF(ch_table[[#This Row],[Subject 1]]&lt;&gt;"House rose", "",SUMIF(ch_table[Day], ch_table[[#This Row],[Day]], ch_table[AAT]))</f>
        <v/>
      </c>
      <c r="M706" s="39">
        <f>SUM(INDEX(ch_table[AAT],1):ch_table[[#This Row],[AAT]])</f>
        <v>1.1791666666666669</v>
      </c>
    </row>
    <row r="707" spans="1:13" x14ac:dyDescent="0.35">
      <c r="A707" s="2">
        <v>67</v>
      </c>
      <c r="B707" s="3">
        <v>45645</v>
      </c>
      <c r="C707" s="4">
        <v>0.42430555555555555</v>
      </c>
      <c r="D707" s="8" t="s">
        <v>67</v>
      </c>
      <c r="E707" s="9" t="s">
        <v>452</v>
      </c>
      <c r="G707" s="4" cm="1">
        <f t="array" ref="G707">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707" s="4" t="str">
        <f>IF(ch_table[[#This Row],[Subject 1]]&lt;&gt;"House rose", "",SUMIF(ch_table[Day], ch_table[[#This Row],[Day]], ch_table[Duration]))</f>
        <v/>
      </c>
      <c r="I707" s="40">
        <f>SUM(INDEX(ch_table[Duration],1):ch_table[[#This Row],[Duration]])</f>
        <v>20.145138888888901</v>
      </c>
      <c r="J707" s="4" cm="1">
        <f t="array" ref="J7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07" s="4" t="str" cm="1">
        <f t="array" ref="K7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07" s="4" t="str">
        <f>IF(ch_table[[#This Row],[Subject 1]]&lt;&gt;"House rose", "",SUMIF(ch_table[Day], ch_table[[#This Row],[Day]], ch_table[AAT]))</f>
        <v/>
      </c>
      <c r="M707" s="39">
        <f>SUM(INDEX(ch_table[AAT],1):ch_table[[#This Row],[AAT]])</f>
        <v>1.1791666666666669</v>
      </c>
    </row>
    <row r="708" spans="1:13" x14ac:dyDescent="0.35">
      <c r="A708" s="2">
        <v>67</v>
      </c>
      <c r="B708" s="3">
        <v>45645</v>
      </c>
      <c r="C708" s="4">
        <v>0.42499999999999999</v>
      </c>
      <c r="D708" s="8" t="s">
        <v>58</v>
      </c>
      <c r="E708" s="9" t="s">
        <v>155</v>
      </c>
      <c r="G708" s="4" cm="1">
        <f t="array" ref="G708">IF(MIN(ROW(ch_table[[Day]:[AAT session total (cum.)]]))+ROWS(ch_table[[Day]:[AAT session total (cum.)]])-1=ROW(),"",IF(ch_table[[#This Row],[Subject 1]]="House rose","", IF(INDEX(ch_table[[#All],[Time]],ROW()+1)="","",(IF(INDEX(ch_table[[#All],[Time]],ROW()+1)&lt;ch_table[[#This Row],[Time]],INDEX(ch_table[[#All],[Time]],ROW()+1)+1,INDEX(ch_table[[#All],[Time]],ROW()+1))-ch_table[[#This Row],[Time]]))))</f>
        <v>1.8750000000000044E-2</v>
      </c>
      <c r="H708" s="4" t="str">
        <f>IF(ch_table[[#This Row],[Subject 1]]&lt;&gt;"House rose", "",SUMIF(ch_table[Day], ch_table[[#This Row],[Day]], ch_table[Duration]))</f>
        <v/>
      </c>
      <c r="I708" s="40">
        <f>SUM(INDEX(ch_table[Duration],1):ch_table[[#This Row],[Duration]])</f>
        <v>20.163888888888902</v>
      </c>
      <c r="J708" s="4" cm="1">
        <f t="array" ref="J7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08" s="4" t="str" cm="1">
        <f t="array" ref="K7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08" s="4" t="str">
        <f>IF(ch_table[[#This Row],[Subject 1]]&lt;&gt;"House rose", "",SUMIF(ch_table[Day], ch_table[[#This Row],[Day]], ch_table[AAT]))</f>
        <v/>
      </c>
      <c r="M708" s="39">
        <f>SUM(INDEX(ch_table[AAT],1):ch_table[[#This Row],[AAT]])</f>
        <v>1.1791666666666669</v>
      </c>
    </row>
    <row r="709" spans="1:13" ht="29" x14ac:dyDescent="0.35">
      <c r="A709" s="2">
        <v>67</v>
      </c>
      <c r="B709" s="3">
        <v>45645</v>
      </c>
      <c r="C709" s="4">
        <v>0.44375000000000003</v>
      </c>
      <c r="D709" s="8" t="s">
        <v>32</v>
      </c>
      <c r="E709" s="9" t="s">
        <v>453</v>
      </c>
      <c r="G709" s="4" cm="1">
        <f t="array" ref="G709">IF(MIN(ROW(ch_table[[Day]:[AAT session total (cum.)]]))+ROWS(ch_table[[Day]:[AAT session total (cum.)]])-1=ROW(),"",IF(ch_table[[#This Row],[Subject 1]]="House rose","", IF(INDEX(ch_table[[#All],[Time]],ROW()+1)="","",(IF(INDEX(ch_table[[#All],[Time]],ROW()+1)&lt;ch_table[[#This Row],[Time]],INDEX(ch_table[[#All],[Time]],ROW()+1)+1,INDEX(ch_table[[#All],[Time]],ROW()+1))-ch_table[[#This Row],[Time]]))))</f>
        <v>2.4305555555555469E-2</v>
      </c>
      <c r="H709" s="4" t="str">
        <f>IF(ch_table[[#This Row],[Subject 1]]&lt;&gt;"House rose", "",SUMIF(ch_table[Day], ch_table[[#This Row],[Day]], ch_table[Duration]))</f>
        <v/>
      </c>
      <c r="I709" s="40">
        <f>SUM(INDEX(ch_table[Duration],1):ch_table[[#This Row],[Duration]])</f>
        <v>20.188194444444459</v>
      </c>
      <c r="J709" s="4" cm="1">
        <f t="array" ref="J7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09" s="4" t="str" cm="1">
        <f t="array" ref="K7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09" s="4" t="str">
        <f>IF(ch_table[[#This Row],[Subject 1]]&lt;&gt;"House rose", "",SUMIF(ch_table[Day], ch_table[[#This Row],[Day]], ch_table[AAT]))</f>
        <v/>
      </c>
      <c r="M709" s="39">
        <f>SUM(INDEX(ch_table[AAT],1):ch_table[[#This Row],[AAT]])</f>
        <v>1.1791666666666669</v>
      </c>
    </row>
    <row r="710" spans="1:13" x14ac:dyDescent="0.35">
      <c r="A710" s="2">
        <v>67</v>
      </c>
      <c r="B710" s="3">
        <v>45645</v>
      </c>
      <c r="C710" s="4">
        <v>0.4680555555555555</v>
      </c>
      <c r="D710" s="8" t="s">
        <v>58</v>
      </c>
      <c r="E710" s="9" t="s">
        <v>35</v>
      </c>
      <c r="G710" s="4" cm="1">
        <f t="array" ref="G710">IF(MIN(ROW(ch_table[[Day]:[AAT session total (cum.)]]))+ROWS(ch_table[[Day]:[AAT session total (cum.)]])-1=ROW(),"",IF(ch_table[[#This Row],[Subject 1]]="House rose","", IF(INDEX(ch_table[[#All],[Time]],ROW()+1)="","",(IF(INDEX(ch_table[[#All],[Time]],ROW()+1)&lt;ch_table[[#This Row],[Time]],INDEX(ch_table[[#All],[Time]],ROW()+1)+1,INDEX(ch_table[[#All],[Time]],ROW()+1))-ch_table[[#This Row],[Time]]))))</f>
        <v>4.7222222222222332E-2</v>
      </c>
      <c r="H710" s="4" t="str">
        <f>IF(ch_table[[#This Row],[Subject 1]]&lt;&gt;"House rose", "",SUMIF(ch_table[Day], ch_table[[#This Row],[Day]], ch_table[Duration]))</f>
        <v/>
      </c>
      <c r="I710" s="40">
        <f>SUM(INDEX(ch_table[Duration],1):ch_table[[#This Row],[Duration]])</f>
        <v>20.23541666666668</v>
      </c>
      <c r="J710" s="4" cm="1">
        <f t="array" ref="J7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10" s="4" t="str" cm="1">
        <f t="array" ref="K7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10" s="4" t="str">
        <f>IF(ch_table[[#This Row],[Subject 1]]&lt;&gt;"House rose", "",SUMIF(ch_table[Day], ch_table[[#This Row],[Day]], ch_table[AAT]))</f>
        <v/>
      </c>
      <c r="M710" s="39">
        <f>SUM(INDEX(ch_table[AAT],1):ch_table[[#This Row],[AAT]])</f>
        <v>1.1791666666666669</v>
      </c>
    </row>
    <row r="711" spans="1:13" ht="29" x14ac:dyDescent="0.35">
      <c r="A711" s="2">
        <v>67</v>
      </c>
      <c r="B711" s="3">
        <v>45645</v>
      </c>
      <c r="C711" s="4">
        <v>0.51527777777777783</v>
      </c>
      <c r="D711" s="8" t="s">
        <v>36</v>
      </c>
      <c r="E711" s="9" t="s">
        <v>454</v>
      </c>
      <c r="G711" s="4" cm="1">
        <f t="array" ref="G711">IF(MIN(ROW(ch_table[[Day]:[AAT session total (cum.)]]))+ROWS(ch_table[[Day]:[AAT session total (cum.)]])-1=ROW(),"",IF(ch_table[[#This Row],[Subject 1]]="House rose","", IF(INDEX(ch_table[[#All],[Time]],ROW()+1)="","",(IF(INDEX(ch_table[[#All],[Time]],ROW()+1)&lt;ch_table[[#This Row],[Time]],INDEX(ch_table[[#All],[Time]],ROW()+1)+1,INDEX(ch_table[[#All],[Time]],ROW()+1))-ch_table[[#This Row],[Time]]))))</f>
        <v>2.5694444444444353E-2</v>
      </c>
      <c r="H711" s="4" t="str">
        <f>IF(ch_table[[#This Row],[Subject 1]]&lt;&gt;"House rose", "",SUMIF(ch_table[Day], ch_table[[#This Row],[Day]], ch_table[Duration]))</f>
        <v/>
      </c>
      <c r="I711" s="40">
        <f>SUM(INDEX(ch_table[Duration],1):ch_table[[#This Row],[Duration]])</f>
        <v>20.261111111111124</v>
      </c>
      <c r="J711" s="4" cm="1">
        <f t="array" ref="J7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11" s="4" t="str" cm="1">
        <f t="array" ref="K7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11" s="4" t="str">
        <f>IF(ch_table[[#This Row],[Subject 1]]&lt;&gt;"House rose", "",SUMIF(ch_table[Day], ch_table[[#This Row],[Day]], ch_table[AAT]))</f>
        <v/>
      </c>
      <c r="M711" s="39">
        <f>SUM(INDEX(ch_table[AAT],1):ch_table[[#This Row],[AAT]])</f>
        <v>1.1791666666666669</v>
      </c>
    </row>
    <row r="712" spans="1:13" x14ac:dyDescent="0.35">
      <c r="A712" s="2">
        <v>67</v>
      </c>
      <c r="B712" s="3">
        <v>45645</v>
      </c>
      <c r="C712" s="4">
        <v>0.54097222222222219</v>
      </c>
      <c r="D712" s="8" t="s">
        <v>36</v>
      </c>
      <c r="E712" s="9" t="s">
        <v>455</v>
      </c>
      <c r="G712" s="4" cm="1">
        <f t="array" ref="G712">IF(MIN(ROW(ch_table[[Day]:[AAT session total (cum.)]]))+ROWS(ch_table[[Day]:[AAT session total (cum.)]])-1=ROW(),"",IF(ch_table[[#This Row],[Subject 1]]="House rose","", IF(INDEX(ch_table[[#All],[Time]],ROW()+1)="","",(IF(INDEX(ch_table[[#All],[Time]],ROW()+1)&lt;ch_table[[#This Row],[Time]],INDEX(ch_table[[#All],[Time]],ROW()+1)+1,INDEX(ch_table[[#All],[Time]],ROW()+1))-ch_table[[#This Row],[Time]]))))</f>
        <v>3.7499999999999978E-2</v>
      </c>
      <c r="H712" s="4" t="str">
        <f>IF(ch_table[[#This Row],[Subject 1]]&lt;&gt;"House rose", "",SUMIF(ch_table[Day], ch_table[[#This Row],[Day]], ch_table[Duration]))</f>
        <v/>
      </c>
      <c r="I712" s="40">
        <f>SUM(INDEX(ch_table[Duration],1):ch_table[[#This Row],[Duration]])</f>
        <v>20.298611111111125</v>
      </c>
      <c r="J712" s="4" cm="1">
        <f t="array" ref="J7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12" s="4" t="str" cm="1">
        <f t="array" ref="K7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12" s="4" t="str">
        <f>IF(ch_table[[#This Row],[Subject 1]]&lt;&gt;"House rose", "",SUMIF(ch_table[Day], ch_table[[#This Row],[Day]], ch_table[AAT]))</f>
        <v/>
      </c>
      <c r="M712" s="39">
        <f>SUM(INDEX(ch_table[AAT],1):ch_table[[#This Row],[AAT]])</f>
        <v>1.1791666666666669</v>
      </c>
    </row>
    <row r="713" spans="1:13" x14ac:dyDescent="0.35">
      <c r="A713" s="2">
        <v>67</v>
      </c>
      <c r="B713" s="3">
        <v>45645</v>
      </c>
      <c r="C713" s="4">
        <v>0.57847222222222217</v>
      </c>
      <c r="D713" s="8" t="s">
        <v>36</v>
      </c>
      <c r="E713" s="9" t="s">
        <v>456</v>
      </c>
      <c r="G713" s="4" cm="1">
        <f t="array" ref="G713">IF(MIN(ROW(ch_table[[Day]:[AAT session total (cum.)]]))+ROWS(ch_table[[Day]:[AAT session total (cum.)]])-1=ROW(),"",IF(ch_table[[#This Row],[Subject 1]]="House rose","", IF(INDEX(ch_table[[#All],[Time]],ROW()+1)="","",(IF(INDEX(ch_table[[#All],[Time]],ROW()+1)&lt;ch_table[[#This Row],[Time]],INDEX(ch_table[[#All],[Time]],ROW()+1)+1,INDEX(ch_table[[#All],[Time]],ROW()+1))-ch_table[[#This Row],[Time]]))))</f>
        <v>2.7777777777777901E-2</v>
      </c>
      <c r="H713" s="4" t="str">
        <f>IF(ch_table[[#This Row],[Subject 1]]&lt;&gt;"House rose", "",SUMIF(ch_table[Day], ch_table[[#This Row],[Day]], ch_table[Duration]))</f>
        <v/>
      </c>
      <c r="I713" s="40">
        <f>SUM(INDEX(ch_table[Duration],1):ch_table[[#This Row],[Duration]])</f>
        <v>20.326388888888903</v>
      </c>
      <c r="J713" s="4" cm="1">
        <f t="array" ref="J7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13" s="4" t="str" cm="1">
        <f t="array" ref="K7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13" s="4" t="str">
        <f>IF(ch_table[[#This Row],[Subject 1]]&lt;&gt;"House rose", "",SUMIF(ch_table[Day], ch_table[[#This Row],[Day]], ch_table[AAT]))</f>
        <v/>
      </c>
      <c r="M713" s="39">
        <f>SUM(INDEX(ch_table[AAT],1):ch_table[[#This Row],[AAT]])</f>
        <v>1.1791666666666669</v>
      </c>
    </row>
    <row r="714" spans="1:13" ht="43.5" x14ac:dyDescent="0.35">
      <c r="A714" s="2">
        <v>67</v>
      </c>
      <c r="B714" s="3">
        <v>45645</v>
      </c>
      <c r="C714" s="4">
        <v>0.60625000000000007</v>
      </c>
      <c r="D714" s="8" t="s">
        <v>457</v>
      </c>
      <c r="E714" s="9" t="s">
        <v>458</v>
      </c>
      <c r="G714" s="4" cm="1">
        <f t="array" ref="G714">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1.388888888888884E-2</v>
      </c>
      <c r="H714" s="4" t="str">
        <f>IF(ch_table[[#This Row],[Subject 1]]&lt;&gt;"House rose", "",SUMIF(ch_table[Day], ch_table[[#This Row],[Day]], ch_table[Duration]))</f>
        <v/>
      </c>
      <c r="I714" s="40">
        <f>SUM(INDEX(ch_table[Duration],1):ch_table[[#This Row],[Duration]])</f>
        <v>20.340277777777793</v>
      </c>
      <c r="J714" s="4" cm="1">
        <f t="array" ref="J7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14" s="4" t="str" cm="1">
        <f t="array" ref="K7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14" s="4" t="str">
        <f>IF(ch_table[[#This Row],[Subject 1]]&lt;&gt;"House rose", "",SUMIF(ch_table[Day], ch_table[[#This Row],[Day]], ch_table[AAT]))</f>
        <v/>
      </c>
      <c r="M714" s="39">
        <f>SUM(INDEX(ch_table[AAT],1):ch_table[[#This Row],[AAT]])</f>
        <v>1.1791666666666669</v>
      </c>
    </row>
    <row r="715" spans="1:13" x14ac:dyDescent="0.35">
      <c r="A715" s="2">
        <v>67</v>
      </c>
      <c r="B715" s="3">
        <v>45645</v>
      </c>
      <c r="C715" s="4">
        <v>0.62013888888888891</v>
      </c>
      <c r="D715" s="8" t="s">
        <v>67</v>
      </c>
      <c r="E715" s="9" t="s">
        <v>459</v>
      </c>
      <c r="G715" s="4" cm="1">
        <f t="array" ref="G715">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715" s="4" t="str">
        <f>IF(ch_table[[#This Row],[Subject 1]]&lt;&gt;"House rose", "",SUMIF(ch_table[Day], ch_table[[#This Row],[Day]], ch_table[Duration]))</f>
        <v/>
      </c>
      <c r="I715" s="40">
        <f>SUM(INDEX(ch_table[Duration],1):ch_table[[#This Row],[Duration]])</f>
        <v>20.340972222222238</v>
      </c>
      <c r="J715" s="4" cm="1">
        <f t="array" ref="J7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15" s="4" t="str" cm="1">
        <f t="array" ref="K7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15" s="4" t="str">
        <f>IF(ch_table[[#This Row],[Subject 1]]&lt;&gt;"House rose", "",SUMIF(ch_table[Day], ch_table[[#This Row],[Day]], ch_table[AAT]))</f>
        <v/>
      </c>
      <c r="M715" s="39">
        <f>SUM(INDEX(ch_table[AAT],1):ch_table[[#This Row],[AAT]])</f>
        <v>1.1791666666666669</v>
      </c>
    </row>
    <row r="716" spans="1:13" x14ac:dyDescent="0.35">
      <c r="A716" s="2">
        <v>67</v>
      </c>
      <c r="B716" s="3">
        <v>45645</v>
      </c>
      <c r="C716" s="4">
        <v>0.62083333333333335</v>
      </c>
      <c r="D716" s="8" t="s">
        <v>333</v>
      </c>
      <c r="E716" t="s">
        <v>460</v>
      </c>
      <c r="G716" s="4" cm="1">
        <f t="array" ref="G716">IF(MIN(ROW(ch_table[[Day]:[AAT session total (cum.)]]))+ROWS(ch_table[[Day]:[AAT session total (cum.)]])-1=ROW(),"",IF(ch_table[[#This Row],[Subject 1]]="House rose","", IF(INDEX(ch_table[[#All],[Time]],ROW()+1)="","",(IF(INDEX(ch_table[[#All],[Time]],ROW()+1)&lt;ch_table[[#This Row],[Time]],INDEX(ch_table[[#All],[Time]],ROW()+1)+1,INDEX(ch_table[[#All],[Time]],ROW()+1))-ch_table[[#This Row],[Time]]))))</f>
        <v>3.3333333333333326E-2</v>
      </c>
      <c r="H716" s="4" t="str">
        <f>IF(ch_table[[#This Row],[Subject 1]]&lt;&gt;"House rose", "",SUMIF(ch_table[Day], ch_table[[#This Row],[Day]], ch_table[Duration]))</f>
        <v/>
      </c>
      <c r="I716" s="40">
        <f>SUM(INDEX(ch_table[Duration],1):ch_table[[#This Row],[Duration]])</f>
        <v>20.374305555555573</v>
      </c>
      <c r="J716" s="4" cm="1">
        <f t="array" ref="J7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16" s="4" t="str" cm="1">
        <f t="array" ref="K7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16" s="4" t="str">
        <f>IF(ch_table[[#This Row],[Subject 1]]&lt;&gt;"House rose", "",SUMIF(ch_table[Day], ch_table[[#This Row],[Day]], ch_table[AAT]))</f>
        <v/>
      </c>
      <c r="M716" s="39">
        <f>SUM(INDEX(ch_table[AAT],1):ch_table[[#This Row],[AAT]])</f>
        <v>1.1791666666666669</v>
      </c>
    </row>
    <row r="717" spans="1:13" x14ac:dyDescent="0.35">
      <c r="A717" s="2">
        <v>67</v>
      </c>
      <c r="B717" s="3">
        <v>45645</v>
      </c>
      <c r="C717" s="4">
        <v>0.65416666666666667</v>
      </c>
      <c r="D717" s="8" t="s">
        <v>28</v>
      </c>
      <c r="E717" s="9" t="s">
        <v>179</v>
      </c>
      <c r="F717" s="9" t="s">
        <v>22</v>
      </c>
      <c r="G717" s="4" cm="1">
        <f t="array" ref="G717">IF(MIN(ROW(ch_table[[Day]:[AAT session total (cum.)]]))+ROWS(ch_table[[Day]:[AAT session total (cum.)]])-1=ROW(),"",IF(ch_table[[#This Row],[Subject 1]]="House rose","", IF(INDEX(ch_table[[#All],[Time]],ROW()+1)="","",(IF(INDEX(ch_table[[#All],[Time]],ROW()+1)&lt;ch_table[[#This Row],[Time]],INDEX(ch_table[[#All],[Time]],ROW()+1)+1,INDEX(ch_table[[#All],[Time]],ROW()+1))-ch_table[[#This Row],[Time]]))))</f>
        <v>0</v>
      </c>
      <c r="H717" s="4" t="str">
        <f>IF(ch_table[[#This Row],[Subject 1]]&lt;&gt;"House rose", "",SUMIF(ch_table[Day], ch_table[[#This Row],[Day]], ch_table[Duration]))</f>
        <v/>
      </c>
      <c r="I717" s="40">
        <f>SUM(INDEX(ch_table[Duration],1):ch_table[[#This Row],[Duration]])</f>
        <v>20.374305555555573</v>
      </c>
      <c r="J717" s="4" cm="1">
        <f t="array" ref="J7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17" s="4" t="str" cm="1">
        <f t="array" ref="K7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17" s="4" t="str">
        <f>IF(ch_table[[#This Row],[Subject 1]]&lt;&gt;"House rose", "",SUMIF(ch_table[Day], ch_table[[#This Row],[Day]], ch_table[AAT]))</f>
        <v/>
      </c>
      <c r="M717" s="39">
        <f>SUM(INDEX(ch_table[AAT],1):ch_table[[#This Row],[AAT]])</f>
        <v>1.1791666666666669</v>
      </c>
    </row>
    <row r="718" spans="1:13" x14ac:dyDescent="0.35">
      <c r="A718" s="2">
        <v>67</v>
      </c>
      <c r="B718" s="3">
        <v>45645</v>
      </c>
      <c r="C718" s="4">
        <v>0.65416666666666667</v>
      </c>
      <c r="D718" s="8" t="s">
        <v>333</v>
      </c>
      <c r="E718" t="s">
        <v>460</v>
      </c>
      <c r="G718" s="4" cm="1">
        <f t="array" ref="G718">IF(MIN(ROW(ch_table[[Day]:[AAT session total (cum.)]]))+ROWS(ch_table[[Day]:[AAT session total (cum.)]])-1=ROW(),"",IF(ch_table[[#This Row],[Subject 1]]="House rose","", IF(INDEX(ch_table[[#All],[Time]],ROW()+1)="","",(IF(INDEX(ch_table[[#All],[Time]],ROW()+1)&lt;ch_table[[#This Row],[Time]],INDEX(ch_table[[#All],[Time]],ROW()+1)+1,INDEX(ch_table[[#All],[Time]],ROW()+1))-ch_table[[#This Row],[Time]]))))</f>
        <v>5.2777777777777701E-2</v>
      </c>
      <c r="H718" s="4" t="str">
        <f>IF(ch_table[[#This Row],[Subject 1]]&lt;&gt;"House rose", "",SUMIF(ch_table[Day], ch_table[[#This Row],[Day]], ch_table[Duration]))</f>
        <v/>
      </c>
      <c r="I718" s="40">
        <f>SUM(INDEX(ch_table[Duration],1):ch_table[[#This Row],[Duration]])</f>
        <v>20.42708333333335</v>
      </c>
      <c r="J718" s="4" cm="1">
        <f t="array" ref="J7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18" s="4" t="str" cm="1">
        <f t="array" ref="K7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18" s="4" t="str">
        <f>IF(ch_table[[#This Row],[Subject 1]]&lt;&gt;"House rose", "",SUMIF(ch_table[Day], ch_table[[#This Row],[Day]], ch_table[AAT]))</f>
        <v/>
      </c>
      <c r="M718" s="39">
        <f>SUM(INDEX(ch_table[AAT],1):ch_table[[#This Row],[AAT]])</f>
        <v>1.1791666666666669</v>
      </c>
    </row>
    <row r="719" spans="1:13" x14ac:dyDescent="0.35">
      <c r="A719" s="2">
        <v>67</v>
      </c>
      <c r="B719" s="3">
        <v>45645</v>
      </c>
      <c r="C719" s="4">
        <v>0.70694444444444438</v>
      </c>
      <c r="D719" s="8" t="s">
        <v>30</v>
      </c>
      <c r="E719" s="9" t="s">
        <v>461</v>
      </c>
      <c r="G719" s="4" cm="1">
        <f t="array" ref="G719">IF(MIN(ROW(ch_table[[Day]:[AAT session total (cum.)]]))+ROWS(ch_table[[Day]:[AAT session total (cum.)]])-1=ROW(),"",IF(ch_table[[#This Row],[Subject 1]]="House rose","", IF(INDEX(ch_table[[#All],[Time]],ROW()+1)="","",(IF(INDEX(ch_table[[#All],[Time]],ROW()+1)&lt;ch_table[[#This Row],[Time]],INDEX(ch_table[[#All],[Time]],ROW()+1)+1,INDEX(ch_table[[#All],[Time]],ROW()+1))-ch_table[[#This Row],[Time]]))))</f>
        <v>1.736111111111116E-2</v>
      </c>
      <c r="H719" s="4" t="str">
        <f>IF(ch_table[[#This Row],[Subject 1]]&lt;&gt;"House rose", "",SUMIF(ch_table[Day], ch_table[[#This Row],[Day]], ch_table[Duration]))</f>
        <v/>
      </c>
      <c r="I719" s="40">
        <f>SUM(INDEX(ch_table[Duration],1):ch_table[[#This Row],[Duration]])</f>
        <v>20.444444444444461</v>
      </c>
      <c r="J719" s="4" cm="1">
        <f t="array" ref="J7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19" s="4" cm="1">
        <f t="array" ref="K7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1.5972222222222165E-2</v>
      </c>
      <c r="L719" s="4" t="str">
        <f>IF(ch_table[[#This Row],[Subject 1]]&lt;&gt;"House rose", "",SUMIF(ch_table[Day], ch_table[[#This Row],[Day]], ch_table[AAT]))</f>
        <v/>
      </c>
      <c r="M719" s="39">
        <f>SUM(INDEX(ch_table[AAT],1):ch_table[[#This Row],[AAT]])</f>
        <v>1.1951388888888892</v>
      </c>
    </row>
    <row r="720" spans="1:13" x14ac:dyDescent="0.35">
      <c r="A720" s="48">
        <v>67</v>
      </c>
      <c r="B720" s="49">
        <v>45645</v>
      </c>
      <c r="C720" s="45">
        <v>0.72430555555555554</v>
      </c>
      <c r="D720" s="44" t="s">
        <v>17</v>
      </c>
      <c r="E720" s="50"/>
      <c r="F720" s="50"/>
      <c r="G720" s="45" t="str" cm="1">
        <f t="array" ref="G720">IF(MIN(ROW(ch_table[[Day]:[AAT session total (cum.)]]))+ROWS(ch_table[[Day]:[AAT session total (cum.)]])-1=ROW(),"",IF(ch_table[[#This Row],[Subject 1]]="House rose","", IF(INDEX(ch_table[[#All],[Time]],ROW()+1)="","",(IF(INDEX(ch_table[[#All],[Time]],ROW()+1)&lt;ch_table[[#This Row],[Time]],INDEX(ch_table[[#All],[Time]],ROW()+1)+1,INDEX(ch_table[[#All],[Time]],ROW()+1))-ch_table[[#This Row],[Time]]))))</f>
        <v/>
      </c>
      <c r="H720" s="45">
        <f>IF(ch_table[[#This Row],[Subject 1]]&lt;&gt;"House rose", "",SUMIF(ch_table[Day], ch_table[[#This Row],[Day]], ch_table[Duration]))</f>
        <v>0.32847222222222222</v>
      </c>
      <c r="I720" s="46">
        <f>SUM(INDEX(ch_table[Duration],1):ch_table[[#This Row],[Duration]])</f>
        <v>20.444444444444461</v>
      </c>
      <c r="J720" s="45" cm="1">
        <f t="array" ref="J7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20" s="45" t="str" cm="1">
        <f t="array" ref="K7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20" s="45">
        <f>IF(ch_table[[#This Row],[Subject 1]]&lt;&gt;"House rose", "",SUMIF(ch_table[Day], ch_table[[#This Row],[Day]], ch_table[AAT]))</f>
        <v>1.5972222222222165E-2</v>
      </c>
      <c r="M720" s="47">
        <f>SUM(INDEX(ch_table[AAT],1):ch_table[[#This Row],[AAT]])</f>
        <v>1.1951388888888892</v>
      </c>
    </row>
    <row r="721" spans="1:13" x14ac:dyDescent="0.35">
      <c r="A721" s="2">
        <v>68</v>
      </c>
      <c r="B721" s="3">
        <v>45663</v>
      </c>
      <c r="C721" s="4">
        <v>0.60416666666666663</v>
      </c>
      <c r="D721" s="8" t="s">
        <v>18</v>
      </c>
      <c r="G721" s="4" cm="1">
        <f t="array" ref="G721">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721" s="4" t="str">
        <f>IF(ch_table[[#This Row],[Subject 1]]&lt;&gt;"House rose", "",SUMIF(ch_table[Day], ch_table[[#This Row],[Day]], ch_table[Duration]))</f>
        <v/>
      </c>
      <c r="I721" s="40">
        <f>SUM(INDEX(ch_table[Duration],1):ch_table[[#This Row],[Duration]])</f>
        <v>20.447222222222237</v>
      </c>
      <c r="J721" s="4" cm="1">
        <f t="array" ref="J7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21" s="4" t="str" cm="1">
        <f t="array" ref="K7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21" s="4" t="str">
        <f>IF(ch_table[[#This Row],[Subject 1]]&lt;&gt;"House rose", "",SUMIF(ch_table[Day], ch_table[[#This Row],[Day]], ch_table[AAT]))</f>
        <v/>
      </c>
      <c r="M721" s="39">
        <f>SUM(INDEX(ch_table[AAT],1):ch_table[[#This Row],[AAT]])</f>
        <v>1.1951388888888892</v>
      </c>
    </row>
    <row r="722" spans="1:13" x14ac:dyDescent="0.35">
      <c r="A722" s="2">
        <v>68</v>
      </c>
      <c r="B722" s="3">
        <v>45663</v>
      </c>
      <c r="C722" s="4">
        <v>0.6069444444444444</v>
      </c>
      <c r="D722" s="8" t="s">
        <v>58</v>
      </c>
      <c r="E722" s="9" t="s">
        <v>185</v>
      </c>
      <c r="G722" s="4" cm="1">
        <f t="array" ref="G722">IF(MIN(ROW(ch_table[[Day]:[AAT session total (cum.)]]))+ROWS(ch_table[[Day]:[AAT session total (cum.)]])-1=ROW(),"",IF(ch_table[[#This Row],[Subject 1]]="House rose","", IF(INDEX(ch_table[[#All],[Time]],ROW()+1)="","",(IF(INDEX(ch_table[[#All],[Time]],ROW()+1)&lt;ch_table[[#This Row],[Time]],INDEX(ch_table[[#All],[Time]],ROW()+1)+1,INDEX(ch_table[[#All],[Time]],ROW()+1))-ch_table[[#This Row],[Time]]))))</f>
        <v>3.0555555555555669E-2</v>
      </c>
      <c r="H722" s="4" t="str">
        <f>IF(ch_table[[#This Row],[Subject 1]]&lt;&gt;"House rose", "",SUMIF(ch_table[Day], ch_table[[#This Row],[Day]], ch_table[Duration]))</f>
        <v/>
      </c>
      <c r="I722" s="40">
        <f>SUM(INDEX(ch_table[Duration],1):ch_table[[#This Row],[Duration]])</f>
        <v>20.477777777777792</v>
      </c>
      <c r="J722" s="4" cm="1">
        <f t="array" ref="J7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22" s="4" t="str" cm="1">
        <f t="array" ref="K7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22" s="4" t="str">
        <f>IF(ch_table[[#This Row],[Subject 1]]&lt;&gt;"House rose", "",SUMIF(ch_table[Day], ch_table[[#This Row],[Day]], ch_table[AAT]))</f>
        <v/>
      </c>
      <c r="M722" s="39">
        <f>SUM(INDEX(ch_table[AAT],1):ch_table[[#This Row],[AAT]])</f>
        <v>1.1951388888888892</v>
      </c>
    </row>
    <row r="723" spans="1:13" x14ac:dyDescent="0.35">
      <c r="A723" s="2">
        <v>68</v>
      </c>
      <c r="B723" s="3">
        <v>45663</v>
      </c>
      <c r="C723" s="4">
        <v>0.63750000000000007</v>
      </c>
      <c r="D723" s="8" t="s">
        <v>60</v>
      </c>
      <c r="E723" s="9" t="s">
        <v>185</v>
      </c>
      <c r="G723" s="4" cm="1">
        <f t="array" ref="G723">IF(MIN(ROW(ch_table[[Day]:[AAT session total (cum.)]]))+ROWS(ch_table[[Day]:[AAT session total (cum.)]])-1=ROW(),"",IF(ch_table[[#This Row],[Subject 1]]="House rose","", IF(INDEX(ch_table[[#All],[Time]],ROW()+1)="","",(IF(INDEX(ch_table[[#All],[Time]],ROW()+1)&lt;ch_table[[#This Row],[Time]],INDEX(ch_table[[#All],[Time]],ROW()+1)+1,INDEX(ch_table[[#All],[Time]],ROW()+1))-ch_table[[#This Row],[Time]]))))</f>
        <v>1.5972222222222165E-2</v>
      </c>
      <c r="H723" s="4" t="str">
        <f>IF(ch_table[[#This Row],[Subject 1]]&lt;&gt;"House rose", "",SUMIF(ch_table[Day], ch_table[[#This Row],[Day]], ch_table[Duration]))</f>
        <v/>
      </c>
      <c r="I723" s="40">
        <f>SUM(INDEX(ch_table[Duration],1):ch_table[[#This Row],[Duration]])</f>
        <v>20.493750000000013</v>
      </c>
      <c r="J723" s="4" cm="1">
        <f t="array" ref="J7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23" s="4" t="str" cm="1">
        <f t="array" ref="K7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23" s="4" t="str">
        <f>IF(ch_table[[#This Row],[Subject 1]]&lt;&gt;"House rose", "",SUMIF(ch_table[Day], ch_table[[#This Row],[Day]], ch_table[AAT]))</f>
        <v/>
      </c>
      <c r="M723" s="39">
        <f>SUM(INDEX(ch_table[AAT],1):ch_table[[#This Row],[AAT]])</f>
        <v>1.1951388888888892</v>
      </c>
    </row>
    <row r="724" spans="1:13" ht="29" x14ac:dyDescent="0.35">
      <c r="A724" s="2">
        <v>68</v>
      </c>
      <c r="B724" s="3">
        <v>45663</v>
      </c>
      <c r="C724" s="4">
        <v>0.65347222222222223</v>
      </c>
      <c r="D724" s="8" t="s">
        <v>36</v>
      </c>
      <c r="E724" s="9" t="s">
        <v>462</v>
      </c>
      <c r="G724" s="4" cm="1">
        <f t="array" ref="G724">IF(MIN(ROW(ch_table[[Day]:[AAT session total (cum.)]]))+ROWS(ch_table[[Day]:[AAT session total (cum.)]])-1=ROW(),"",IF(ch_table[[#This Row],[Subject 1]]="House rose","", IF(INDEX(ch_table[[#All],[Time]],ROW()+1)="","",(IF(INDEX(ch_table[[#All],[Time]],ROW()+1)&lt;ch_table[[#This Row],[Time]],INDEX(ch_table[[#All],[Time]],ROW()+1)+1,INDEX(ch_table[[#All],[Time]],ROW()+1))-ch_table[[#This Row],[Time]]))))</f>
        <v>5.208333333333337E-2</v>
      </c>
      <c r="H724" s="4" t="str">
        <f>IF(ch_table[[#This Row],[Subject 1]]&lt;&gt;"House rose", "",SUMIF(ch_table[Day], ch_table[[#This Row],[Day]], ch_table[Duration]))</f>
        <v/>
      </c>
      <c r="I724" s="40">
        <f>SUM(INDEX(ch_table[Duration],1):ch_table[[#This Row],[Duration]])</f>
        <v>20.545833333333345</v>
      </c>
      <c r="J724" s="4" cm="1">
        <f t="array" ref="J7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24" s="4" t="str" cm="1">
        <f t="array" ref="K7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24" s="4" t="str">
        <f>IF(ch_table[[#This Row],[Subject 1]]&lt;&gt;"House rose", "",SUMIF(ch_table[Day], ch_table[[#This Row],[Day]], ch_table[AAT]))</f>
        <v/>
      </c>
      <c r="M724" s="39">
        <f>SUM(INDEX(ch_table[AAT],1):ch_table[[#This Row],[AAT]])</f>
        <v>1.1951388888888892</v>
      </c>
    </row>
    <row r="725" spans="1:13" ht="29" x14ac:dyDescent="0.35">
      <c r="A725" s="2">
        <v>68</v>
      </c>
      <c r="B725" s="3">
        <v>45663</v>
      </c>
      <c r="C725" s="4">
        <v>0.7055555555555556</v>
      </c>
      <c r="D725" s="8" t="s">
        <v>36</v>
      </c>
      <c r="E725" s="9" t="s">
        <v>463</v>
      </c>
      <c r="G725" s="4" cm="1">
        <f t="array" ref="G725">IF(MIN(ROW(ch_table[[Day]:[AAT session total (cum.)]]))+ROWS(ch_table[[Day]:[AAT session total (cum.)]])-1=ROW(),"",IF(ch_table[[#This Row],[Subject 1]]="House rose","", IF(INDEX(ch_table[[#All],[Time]],ROW()+1)="","",(IF(INDEX(ch_table[[#All],[Time]],ROW()+1)&lt;ch_table[[#This Row],[Time]],INDEX(ch_table[[#All],[Time]],ROW()+1)+1,INDEX(ch_table[[#All],[Time]],ROW()+1))-ch_table[[#This Row],[Time]]))))</f>
        <v>3.3333333333333326E-2</v>
      </c>
      <c r="H725" s="4" t="str">
        <f>IF(ch_table[[#This Row],[Subject 1]]&lt;&gt;"House rose", "",SUMIF(ch_table[Day], ch_table[[#This Row],[Day]], ch_table[Duration]))</f>
        <v/>
      </c>
      <c r="I725" s="40">
        <f>SUM(INDEX(ch_table[Duration],1):ch_table[[#This Row],[Duration]])</f>
        <v>20.57916666666668</v>
      </c>
      <c r="J725" s="4" cm="1">
        <f t="array" ref="J7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25" s="4" t="str" cm="1">
        <f t="array" ref="K7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25" s="4" t="str">
        <f>IF(ch_table[[#This Row],[Subject 1]]&lt;&gt;"House rose", "",SUMIF(ch_table[Day], ch_table[[#This Row],[Day]], ch_table[AAT]))</f>
        <v/>
      </c>
      <c r="M725" s="39">
        <f>SUM(INDEX(ch_table[AAT],1):ch_table[[#This Row],[AAT]])</f>
        <v>1.1951388888888892</v>
      </c>
    </row>
    <row r="726" spans="1:13" ht="29" x14ac:dyDescent="0.35">
      <c r="A726" s="2">
        <v>68</v>
      </c>
      <c r="B726" s="3">
        <v>45663</v>
      </c>
      <c r="C726" s="4">
        <v>0.73888888888888893</v>
      </c>
      <c r="D726" s="8" t="s">
        <v>36</v>
      </c>
      <c r="E726" s="9" t="s">
        <v>464</v>
      </c>
      <c r="G726" s="4" cm="1">
        <f t="array" ref="G726">IF(MIN(ROW(ch_table[[Day]:[AAT session total (cum.)]]))+ROWS(ch_table[[Day]:[AAT session total (cum.)]])-1=ROW(),"",IF(ch_table[[#This Row],[Subject 1]]="House rose","", IF(INDEX(ch_table[[#All],[Time]],ROW()+1)="","",(IF(INDEX(ch_table[[#All],[Time]],ROW()+1)&lt;ch_table[[#This Row],[Time]],INDEX(ch_table[[#All],[Time]],ROW()+1)+1,INDEX(ch_table[[#All],[Time]],ROW()+1))-ch_table[[#This Row],[Time]]))))</f>
        <v>5.4861111111111138E-2</v>
      </c>
      <c r="H726" s="4" t="str">
        <f>IF(ch_table[[#This Row],[Subject 1]]&lt;&gt;"House rose", "",SUMIF(ch_table[Day], ch_table[[#This Row],[Day]], ch_table[Duration]))</f>
        <v/>
      </c>
      <c r="I726" s="40">
        <f>SUM(INDEX(ch_table[Duration],1):ch_table[[#This Row],[Duration]])</f>
        <v>20.634027777777792</v>
      </c>
      <c r="J726" s="4" cm="1">
        <f t="array" ref="J7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26" s="4" t="str" cm="1">
        <f t="array" ref="K7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26" s="4" t="str">
        <f>IF(ch_table[[#This Row],[Subject 1]]&lt;&gt;"House rose", "",SUMIF(ch_table[Day], ch_table[[#This Row],[Day]], ch_table[AAT]))</f>
        <v/>
      </c>
      <c r="M726" s="39">
        <f>SUM(INDEX(ch_table[AAT],1):ch_table[[#This Row],[AAT]])</f>
        <v>1.1951388888888892</v>
      </c>
    </row>
    <row r="727" spans="1:13" x14ac:dyDescent="0.35">
      <c r="A727" s="2">
        <v>68</v>
      </c>
      <c r="B727" s="3">
        <v>45663</v>
      </c>
      <c r="C727" s="4">
        <v>0.79375000000000007</v>
      </c>
      <c r="D727" s="8" t="s">
        <v>333</v>
      </c>
      <c r="E727" s="9" t="s">
        <v>465</v>
      </c>
      <c r="G727" s="4" cm="1">
        <f t="array" ref="G727">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1.388888888888884E-2</v>
      </c>
      <c r="H727" s="4" t="str">
        <f>IF(ch_table[[#This Row],[Subject 1]]&lt;&gt;"House rose", "",SUMIF(ch_table[Day], ch_table[[#This Row],[Day]], ch_table[Duration]))</f>
        <v/>
      </c>
      <c r="I727" s="40">
        <f>SUM(INDEX(ch_table[Duration],1):ch_table[[#This Row],[Duration]])</f>
        <v>20.647916666666681</v>
      </c>
      <c r="J727" s="4" cm="1">
        <f t="array" ref="J7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27" s="4" t="str" cm="1">
        <f t="array" ref="K7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27" s="4" t="str">
        <f>IF(ch_table[[#This Row],[Subject 1]]&lt;&gt;"House rose", "",SUMIF(ch_table[Day], ch_table[[#This Row],[Day]], ch_table[AAT]))</f>
        <v/>
      </c>
      <c r="M727" s="39">
        <f>SUM(INDEX(ch_table[AAT],1):ch_table[[#This Row],[AAT]])</f>
        <v>1.1951388888888892</v>
      </c>
    </row>
    <row r="728" spans="1:13" x14ac:dyDescent="0.35">
      <c r="A728" s="2">
        <v>68</v>
      </c>
      <c r="B728" s="3">
        <v>45663</v>
      </c>
      <c r="C728" s="4">
        <v>0.80763888888888891</v>
      </c>
      <c r="D728" s="8" t="s">
        <v>28</v>
      </c>
      <c r="E728" s="9" t="s">
        <v>396</v>
      </c>
      <c r="F728" s="9" t="s">
        <v>22</v>
      </c>
      <c r="G728" s="4" cm="1">
        <f t="array" ref="G728">IF(MIN(ROW(ch_table[[Day]:[AAT session total (cum.)]]))+ROWS(ch_table[[Day]:[AAT session total (cum.)]])-1=ROW(),"",IF(ch_table[[#This Row],[Subject 1]]="House rose","", IF(INDEX(ch_table[[#All],[Time]],ROW()+1)="","",(IF(INDEX(ch_table[[#All],[Time]],ROW()+1)&lt;ch_table[[#This Row],[Time]],INDEX(ch_table[[#All],[Time]],ROW()+1)+1,INDEX(ch_table[[#All],[Time]],ROW()+1))-ch_table[[#This Row],[Time]]))))</f>
        <v>0</v>
      </c>
      <c r="H728" s="4" t="str">
        <f>IF(ch_table[[#This Row],[Subject 1]]&lt;&gt;"House rose", "",SUMIF(ch_table[Day], ch_table[[#This Row],[Day]], ch_table[Duration]))</f>
        <v/>
      </c>
      <c r="I728" s="40">
        <f>SUM(INDEX(ch_table[Duration],1):ch_table[[#This Row],[Duration]])</f>
        <v>20.647916666666681</v>
      </c>
      <c r="J728" s="4" cm="1">
        <f t="array" ref="J7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28" s="4" t="str" cm="1">
        <f t="array" ref="K7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28" s="4" t="str">
        <f>IF(ch_table[[#This Row],[Subject 1]]&lt;&gt;"House rose", "",SUMIF(ch_table[Day], ch_table[[#This Row],[Day]], ch_table[AAT]))</f>
        <v/>
      </c>
      <c r="M728" s="39">
        <f>SUM(INDEX(ch_table[AAT],1):ch_table[[#This Row],[AAT]])</f>
        <v>1.1951388888888892</v>
      </c>
    </row>
    <row r="729" spans="1:13" x14ac:dyDescent="0.35">
      <c r="A729" s="2">
        <v>68</v>
      </c>
      <c r="B729" s="3">
        <v>45663</v>
      </c>
      <c r="C729" s="4">
        <v>0.80763888888888891</v>
      </c>
      <c r="D729" s="8" t="s">
        <v>333</v>
      </c>
      <c r="E729" s="9" t="s">
        <v>465</v>
      </c>
      <c r="G729" s="4" cm="1">
        <f t="array" ref="G729">IF(MIN(ROW(ch_table[[Day]:[AAT session total (cum.)]]))+ROWS(ch_table[[Day]:[AAT session total (cum.)]])-1=ROW(),"",IF(ch_table[[#This Row],[Subject 1]]="House rose","", IF(INDEX(ch_table[[#All],[Time]],ROW()+1)="","",(IF(INDEX(ch_table[[#All],[Time]],ROW()+1)&lt;ch_table[[#This Row],[Time]],INDEX(ch_table[[#All],[Time]],ROW()+1)+1,INDEX(ch_table[[#All],[Time]],ROW()+1))-ch_table[[#This Row],[Time]]))))</f>
        <v>4.4444444444444398E-2</v>
      </c>
      <c r="H729" s="4" t="str">
        <f>IF(ch_table[[#This Row],[Subject 1]]&lt;&gt;"House rose", "",SUMIF(ch_table[Day], ch_table[[#This Row],[Day]], ch_table[Duration]))</f>
        <v/>
      </c>
      <c r="I729" s="40">
        <f>SUM(INDEX(ch_table[Duration],1):ch_table[[#This Row],[Duration]])</f>
        <v>20.692361111111126</v>
      </c>
      <c r="J729" s="4" cm="1">
        <f t="array" ref="J7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29" s="4" t="str" cm="1">
        <f t="array" ref="K7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29" s="4" t="str">
        <f>IF(ch_table[[#This Row],[Subject 1]]&lt;&gt;"House rose", "",SUMIF(ch_table[Day], ch_table[[#This Row],[Day]], ch_table[AAT]))</f>
        <v/>
      </c>
      <c r="M729" s="39">
        <f>SUM(INDEX(ch_table[AAT],1):ch_table[[#This Row],[AAT]])</f>
        <v>1.1951388888888892</v>
      </c>
    </row>
    <row r="730" spans="1:13" x14ac:dyDescent="0.35">
      <c r="A730" s="2">
        <v>68</v>
      </c>
      <c r="B730" s="3">
        <v>45663</v>
      </c>
      <c r="C730" s="4">
        <v>0.8520833333333333</v>
      </c>
      <c r="D730" s="8" t="s">
        <v>333</v>
      </c>
      <c r="E730" s="9" t="s">
        <v>466</v>
      </c>
      <c r="G730" s="4" cm="1">
        <f t="array" ref="G730">IF(MIN(ROW(ch_table[[Day]:[AAT session total (cum.)]]))+ROWS(ch_table[[Day]:[AAT session total (cum.)]])-1=ROW(),"",IF(ch_table[[#This Row],[Subject 1]]="House rose","", IF(INDEX(ch_table[[#All],[Time]],ROW()+1)="","",(IF(INDEX(ch_table[[#All],[Time]],ROW()+1)&lt;ch_table[[#This Row],[Time]],INDEX(ch_table[[#All],[Time]],ROW()+1)+1,INDEX(ch_table[[#All],[Time]],ROW()+1))-ch_table[[#This Row],[Time]]))))</f>
        <v>1.1805555555555625E-2</v>
      </c>
      <c r="H730" s="4" t="str">
        <f>IF(ch_table[[#This Row],[Subject 1]]&lt;&gt;"House rose", "",SUMIF(ch_table[Day], ch_table[[#This Row],[Day]], ch_table[Duration]))</f>
        <v/>
      </c>
      <c r="I730" s="40">
        <f>SUM(INDEX(ch_table[Duration],1):ch_table[[#This Row],[Duration]])</f>
        <v>20.70416666666668</v>
      </c>
      <c r="J730" s="4" cm="1">
        <f t="array" ref="J7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30" s="4" t="str" cm="1">
        <f t="array" ref="K7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30" s="4" t="str">
        <f>IF(ch_table[[#This Row],[Subject 1]]&lt;&gt;"House rose", "",SUMIF(ch_table[Day], ch_table[[#This Row],[Day]], ch_table[AAT]))</f>
        <v/>
      </c>
      <c r="M730" s="39">
        <f>SUM(INDEX(ch_table[AAT],1):ch_table[[#This Row],[AAT]])</f>
        <v>1.1951388888888892</v>
      </c>
    </row>
    <row r="731" spans="1:13" x14ac:dyDescent="0.35">
      <c r="A731" s="2">
        <v>68</v>
      </c>
      <c r="B731" s="3">
        <v>45663</v>
      </c>
      <c r="C731" s="4">
        <v>0.86388888888888893</v>
      </c>
      <c r="D731" s="8" t="s">
        <v>28</v>
      </c>
      <c r="E731" s="9" t="s">
        <v>179</v>
      </c>
      <c r="F731" s="9" t="s">
        <v>22</v>
      </c>
      <c r="G731" s="4" cm="1">
        <f t="array" ref="G731">IF(MIN(ROW(ch_table[[Day]:[AAT session total (cum.)]]))+ROWS(ch_table[[Day]:[AAT session total (cum.)]])-1=ROW(),"",IF(ch_table[[#This Row],[Subject 1]]="House rose","", IF(INDEX(ch_table[[#All],[Time]],ROW()+1)="","",(IF(INDEX(ch_table[[#All],[Time]],ROW()+1)&lt;ch_table[[#This Row],[Time]],INDEX(ch_table[[#All],[Time]],ROW()+1)+1,INDEX(ch_table[[#All],[Time]],ROW()+1))-ch_table[[#This Row],[Time]]))))</f>
        <v>0</v>
      </c>
      <c r="H731" s="4" t="str">
        <f>IF(ch_table[[#This Row],[Subject 1]]&lt;&gt;"House rose", "",SUMIF(ch_table[Day], ch_table[[#This Row],[Day]], ch_table[Duration]))</f>
        <v/>
      </c>
      <c r="I731" s="40">
        <f>SUM(INDEX(ch_table[Duration],1):ch_table[[#This Row],[Duration]])</f>
        <v>20.70416666666668</v>
      </c>
      <c r="J731" s="4" cm="1">
        <f t="array" ref="J7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31" s="4" t="str" cm="1">
        <f t="array" ref="K7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31" s="4" t="str">
        <f>IF(ch_table[[#This Row],[Subject 1]]&lt;&gt;"House rose", "",SUMIF(ch_table[Day], ch_table[[#This Row],[Day]], ch_table[AAT]))</f>
        <v/>
      </c>
      <c r="M731" s="39">
        <f>SUM(INDEX(ch_table[AAT],1):ch_table[[#This Row],[AAT]])</f>
        <v>1.1951388888888892</v>
      </c>
    </row>
    <row r="732" spans="1:13" x14ac:dyDescent="0.35">
      <c r="A732" s="2">
        <v>68</v>
      </c>
      <c r="B732" s="3">
        <v>45663</v>
      </c>
      <c r="C732" s="4">
        <v>0.86388888888888893</v>
      </c>
      <c r="D732" s="8" t="s">
        <v>333</v>
      </c>
      <c r="E732" s="9" t="s">
        <v>466</v>
      </c>
      <c r="G732" s="4" cm="1">
        <f t="array" ref="G732">IF(MIN(ROW(ch_table[[Day]:[AAT session total (cum.)]]))+ROWS(ch_table[[Day]:[AAT session total (cum.)]])-1=ROW(),"",IF(ch_table[[#This Row],[Subject 1]]="House rose","", IF(INDEX(ch_table[[#All],[Time]],ROW()+1)="","",(IF(INDEX(ch_table[[#All],[Time]],ROW()+1)&lt;ch_table[[#This Row],[Time]],INDEX(ch_table[[#All],[Time]],ROW()+1)+1,INDEX(ch_table[[#All],[Time]],ROW()+1))-ch_table[[#This Row],[Time]]))))</f>
        <v>5.3472222222222143E-2</v>
      </c>
      <c r="H732" s="4" t="str">
        <f>IF(ch_table[[#This Row],[Subject 1]]&lt;&gt;"House rose", "",SUMIF(ch_table[Day], ch_table[[#This Row],[Day]], ch_table[Duration]))</f>
        <v/>
      </c>
      <c r="I732" s="40">
        <f>SUM(INDEX(ch_table[Duration],1):ch_table[[#This Row],[Duration]])</f>
        <v>20.757638888888902</v>
      </c>
      <c r="J732" s="4" cm="1">
        <f t="array" ref="J7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32" s="4" cm="1">
        <f t="array" ref="K7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732" s="4" t="str">
        <f>IF(ch_table[[#This Row],[Subject 1]]&lt;&gt;"House rose", "",SUMIF(ch_table[Day], ch_table[[#This Row],[Day]], ch_table[AAT]))</f>
        <v/>
      </c>
      <c r="M732" s="39">
        <f>SUM(INDEX(ch_table[AAT],1):ch_table[[#This Row],[AAT]])</f>
        <v>1.1958333333333337</v>
      </c>
    </row>
    <row r="733" spans="1:13" x14ac:dyDescent="0.35">
      <c r="A733" s="2">
        <v>68</v>
      </c>
      <c r="B733" s="3">
        <v>45663</v>
      </c>
      <c r="C733" s="4">
        <v>0.91736111111111107</v>
      </c>
      <c r="D733" s="8" t="s">
        <v>30</v>
      </c>
      <c r="E733" s="9" t="s">
        <v>467</v>
      </c>
      <c r="G733" s="4" cm="1">
        <f t="array" ref="G733">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733" s="4" t="str">
        <f>IF(ch_table[[#This Row],[Subject 1]]&lt;&gt;"House rose", "",SUMIF(ch_table[Day], ch_table[[#This Row],[Day]], ch_table[Duration]))</f>
        <v/>
      </c>
      <c r="I733" s="40">
        <f>SUM(INDEX(ch_table[Duration],1):ch_table[[#This Row],[Duration]])</f>
        <v>20.777777777777793</v>
      </c>
      <c r="J733" s="4" cm="1">
        <f t="array" ref="J7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33" s="4" cm="1">
        <f t="array" ref="K7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2.0138888888888928E-2</v>
      </c>
      <c r="L733" s="4" t="str">
        <f>IF(ch_table[[#This Row],[Subject 1]]&lt;&gt;"House rose", "",SUMIF(ch_table[Day], ch_table[[#This Row],[Day]], ch_table[AAT]))</f>
        <v/>
      </c>
      <c r="M733" s="39">
        <f>SUM(INDEX(ch_table[AAT],1):ch_table[[#This Row],[AAT]])</f>
        <v>1.2159722222222227</v>
      </c>
    </row>
    <row r="734" spans="1:13" x14ac:dyDescent="0.35">
      <c r="A734" s="48">
        <v>68</v>
      </c>
      <c r="B734" s="49">
        <v>45663</v>
      </c>
      <c r="C734" s="45">
        <v>0.9375</v>
      </c>
      <c r="D734" s="44" t="s">
        <v>17</v>
      </c>
      <c r="E734" s="50"/>
      <c r="F734" s="50"/>
      <c r="G734" s="45" t="str" cm="1">
        <f t="array" ref="G734">IF(MIN(ROW(ch_table[[Day]:[AAT session total (cum.)]]))+ROWS(ch_table[[Day]:[AAT session total (cum.)]])-1=ROW(),"",IF(ch_table[[#This Row],[Subject 1]]="House rose","", IF(INDEX(ch_table[[#All],[Time]],ROW()+1)="","",(IF(INDEX(ch_table[[#All],[Time]],ROW()+1)&lt;ch_table[[#This Row],[Time]],INDEX(ch_table[[#All],[Time]],ROW()+1)+1,INDEX(ch_table[[#All],[Time]],ROW()+1))-ch_table[[#This Row],[Time]]))))</f>
        <v/>
      </c>
      <c r="H734" s="45">
        <f>IF(ch_table[[#This Row],[Subject 1]]&lt;&gt;"House rose", "",SUMIF(ch_table[Day], ch_table[[#This Row],[Day]], ch_table[Duration]))</f>
        <v>0.33333333333333337</v>
      </c>
      <c r="I734" s="46">
        <f>SUM(INDEX(ch_table[Duration],1):ch_table[[#This Row],[Duration]])</f>
        <v>20.777777777777793</v>
      </c>
      <c r="J734" s="45" cm="1">
        <f t="array" ref="J7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34" s="45" t="str" cm="1">
        <f t="array" ref="K7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34" s="45">
        <f>IF(ch_table[[#This Row],[Subject 1]]&lt;&gt;"House rose", "",SUMIF(ch_table[Day], ch_table[[#This Row],[Day]], ch_table[AAT]))</f>
        <v>2.083333333333337E-2</v>
      </c>
      <c r="M734" s="47">
        <f>SUM(INDEX(ch_table[AAT],1):ch_table[[#This Row],[AAT]])</f>
        <v>1.2159722222222227</v>
      </c>
    </row>
    <row r="735" spans="1:13" x14ac:dyDescent="0.35">
      <c r="A735" s="2">
        <v>69</v>
      </c>
      <c r="B735" s="3">
        <v>45664</v>
      </c>
      <c r="C735" s="4">
        <v>0.47916666666666669</v>
      </c>
      <c r="D735" s="8" t="s">
        <v>18</v>
      </c>
      <c r="G735" s="4" cm="1">
        <f t="array" ref="G73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735" s="4" t="str">
        <f>IF(ch_table[[#This Row],[Subject 1]]&lt;&gt;"House rose", "",SUMIF(ch_table[Day], ch_table[[#This Row],[Day]], ch_table[Duration]))</f>
        <v/>
      </c>
      <c r="I735" s="40">
        <f>SUM(INDEX(ch_table[Duration],1):ch_table[[#This Row],[Duration]])</f>
        <v>20.780555555555569</v>
      </c>
      <c r="J735" s="4" cm="1">
        <f t="array" ref="J7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35" s="4" t="str" cm="1">
        <f t="array" ref="K7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35" s="4" t="str">
        <f>IF(ch_table[[#This Row],[Subject 1]]&lt;&gt;"House rose", "",SUMIF(ch_table[Day], ch_table[[#This Row],[Day]], ch_table[AAT]))</f>
        <v/>
      </c>
      <c r="M735" s="39">
        <f>SUM(INDEX(ch_table[AAT],1):ch_table[[#This Row],[AAT]])</f>
        <v>1.2159722222222227</v>
      </c>
    </row>
    <row r="736" spans="1:13" x14ac:dyDescent="0.35">
      <c r="A736" s="2">
        <v>69</v>
      </c>
      <c r="B736" s="3">
        <v>45664</v>
      </c>
      <c r="C736" s="4">
        <v>0.48194444444444445</v>
      </c>
      <c r="D736" s="8" t="s">
        <v>58</v>
      </c>
      <c r="E736" s="9" t="s">
        <v>59</v>
      </c>
      <c r="G736" s="4" cm="1">
        <f t="array" ref="G736">IF(MIN(ROW(ch_table[[Day]:[AAT session total (cum.)]]))+ROWS(ch_table[[Day]:[AAT session total (cum.)]])-1=ROW(),"",IF(ch_table[[#This Row],[Subject 1]]="House rose","", IF(INDEX(ch_table[[#All],[Time]],ROW()+1)="","",(IF(INDEX(ch_table[[#All],[Time]],ROW()+1)&lt;ch_table[[#This Row],[Time]],INDEX(ch_table[[#All],[Time]],ROW()+1)+1,INDEX(ch_table[[#All],[Time]],ROW()+1))-ch_table[[#This Row],[Time]]))))</f>
        <v>3.1944444444444497E-2</v>
      </c>
      <c r="H736" s="4" t="str">
        <f>IF(ch_table[[#This Row],[Subject 1]]&lt;&gt;"House rose", "",SUMIF(ch_table[Day], ch_table[[#This Row],[Day]], ch_table[Duration]))</f>
        <v/>
      </c>
      <c r="I736" s="40">
        <f>SUM(INDEX(ch_table[Duration],1):ch_table[[#This Row],[Duration]])</f>
        <v>20.812500000000014</v>
      </c>
      <c r="J736" s="4" cm="1">
        <f t="array" ref="J7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36" s="4" t="str" cm="1">
        <f t="array" ref="K7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36" s="4" t="str">
        <f>IF(ch_table[[#This Row],[Subject 1]]&lt;&gt;"House rose", "",SUMIF(ch_table[Day], ch_table[[#This Row],[Day]], ch_table[AAT]))</f>
        <v/>
      </c>
      <c r="M736" s="39">
        <f>SUM(INDEX(ch_table[AAT],1):ch_table[[#This Row],[AAT]])</f>
        <v>1.2159722222222227</v>
      </c>
    </row>
    <row r="737" spans="1:13" x14ac:dyDescent="0.35">
      <c r="A737" s="2">
        <v>69</v>
      </c>
      <c r="B737" s="3">
        <v>45664</v>
      </c>
      <c r="C737" s="4">
        <v>0.51388888888888895</v>
      </c>
      <c r="D737" s="8" t="s">
        <v>60</v>
      </c>
      <c r="E737" s="9" t="s">
        <v>59</v>
      </c>
      <c r="G737" s="4" cm="1">
        <f t="array" ref="G737">IF(MIN(ROW(ch_table[[Day]:[AAT session total (cum.)]]))+ROWS(ch_table[[Day]:[AAT session total (cum.)]])-1=ROW(),"",IF(ch_table[[#This Row],[Subject 1]]="House rose","", IF(INDEX(ch_table[[#All],[Time]],ROW()+1)="","",(IF(INDEX(ch_table[[#All],[Time]],ROW()+1)&lt;ch_table[[#This Row],[Time]],INDEX(ch_table[[#All],[Time]],ROW()+1)+1,INDEX(ch_table[[#All],[Time]],ROW()+1))-ch_table[[#This Row],[Time]]))))</f>
        <v>1.1805555555555514E-2</v>
      </c>
      <c r="H737" s="4" t="str">
        <f>IF(ch_table[[#This Row],[Subject 1]]&lt;&gt;"House rose", "",SUMIF(ch_table[Day], ch_table[[#This Row],[Day]], ch_table[Duration]))</f>
        <v/>
      </c>
      <c r="I737" s="40">
        <f>SUM(INDEX(ch_table[Duration],1):ch_table[[#This Row],[Duration]])</f>
        <v>20.824305555555569</v>
      </c>
      <c r="J737" s="4" cm="1">
        <f t="array" ref="J7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37" s="4" t="str" cm="1">
        <f t="array" ref="K7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37" s="4" t="str">
        <f>IF(ch_table[[#This Row],[Subject 1]]&lt;&gt;"House rose", "",SUMIF(ch_table[Day], ch_table[[#This Row],[Day]], ch_table[AAT]))</f>
        <v/>
      </c>
      <c r="M737" s="39">
        <f>SUM(INDEX(ch_table[AAT],1):ch_table[[#This Row],[AAT]])</f>
        <v>1.2159722222222227</v>
      </c>
    </row>
    <row r="738" spans="1:13" ht="43.5" x14ac:dyDescent="0.35">
      <c r="A738" s="2">
        <v>69</v>
      </c>
      <c r="B738" s="3">
        <v>45664</v>
      </c>
      <c r="C738" s="4">
        <v>0.52569444444444446</v>
      </c>
      <c r="D738" s="8" t="s">
        <v>32</v>
      </c>
      <c r="E738" s="9" t="s">
        <v>468</v>
      </c>
      <c r="G738" s="4" cm="1">
        <f t="array" ref="G738">IF(MIN(ROW(ch_table[[Day]:[AAT session total (cum.)]]))+ROWS(ch_table[[Day]:[AAT session total (cum.)]])-1=ROW(),"",IF(ch_table[[#This Row],[Subject 1]]="House rose","", IF(INDEX(ch_table[[#All],[Time]],ROW()+1)="","",(IF(INDEX(ch_table[[#All],[Time]],ROW()+1)&lt;ch_table[[#This Row],[Time]],INDEX(ch_table[[#All],[Time]],ROW()+1)+1,INDEX(ch_table[[#All],[Time]],ROW()+1))-ch_table[[#This Row],[Time]]))))</f>
        <v>6.7361111111111094E-2</v>
      </c>
      <c r="H738" s="4" t="str">
        <f>IF(ch_table[[#This Row],[Subject 1]]&lt;&gt;"House rose", "",SUMIF(ch_table[Day], ch_table[[#This Row],[Day]], ch_table[Duration]))</f>
        <v/>
      </c>
      <c r="I738" s="40">
        <f>SUM(INDEX(ch_table[Duration],1):ch_table[[#This Row],[Duration]])</f>
        <v>20.89166666666668</v>
      </c>
      <c r="J738" s="4" cm="1">
        <f t="array" ref="J7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38" s="4" t="str" cm="1">
        <f t="array" ref="K7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38" s="4" t="str">
        <f>IF(ch_table[[#This Row],[Subject 1]]&lt;&gt;"House rose", "",SUMIF(ch_table[Day], ch_table[[#This Row],[Day]], ch_table[AAT]))</f>
        <v/>
      </c>
      <c r="M738" s="39">
        <f>SUM(INDEX(ch_table[AAT],1):ch_table[[#This Row],[AAT]])</f>
        <v>1.2159722222222227</v>
      </c>
    </row>
    <row r="739" spans="1:13" ht="43.5" x14ac:dyDescent="0.35">
      <c r="A739" s="2">
        <v>69</v>
      </c>
      <c r="B739" s="3">
        <v>45664</v>
      </c>
      <c r="C739" s="4">
        <v>0.59305555555555556</v>
      </c>
      <c r="D739" s="8" t="s">
        <v>32</v>
      </c>
      <c r="E739" s="9" t="s">
        <v>469</v>
      </c>
      <c r="G739" s="4" cm="1">
        <f t="array" ref="G739">IF(MIN(ROW(ch_table[[Day]:[AAT session total (cum.)]]))+ROWS(ch_table[[Day]:[AAT session total (cum.)]])-1=ROW(),"",IF(ch_table[[#This Row],[Subject 1]]="House rose","", IF(INDEX(ch_table[[#All],[Time]],ROW()+1)="","",(IF(INDEX(ch_table[[#All],[Time]],ROW()+1)&lt;ch_table[[#This Row],[Time]],INDEX(ch_table[[#All],[Time]],ROW()+1)+1,INDEX(ch_table[[#All],[Time]],ROW()+1))-ch_table[[#This Row],[Time]]))))</f>
        <v>3.1944444444444442E-2</v>
      </c>
      <c r="H739" s="4" t="str">
        <f>IF(ch_table[[#This Row],[Subject 1]]&lt;&gt;"House rose", "",SUMIF(ch_table[Day], ch_table[[#This Row],[Day]], ch_table[Duration]))</f>
        <v/>
      </c>
      <c r="I739" s="40">
        <f>SUM(INDEX(ch_table[Duration],1):ch_table[[#This Row],[Duration]])</f>
        <v>20.923611111111125</v>
      </c>
      <c r="J739" s="4" cm="1">
        <f t="array" ref="J7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39" s="4" t="str" cm="1">
        <f t="array" ref="K7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39" s="4" t="str">
        <f>IF(ch_table[[#This Row],[Subject 1]]&lt;&gt;"House rose", "",SUMIF(ch_table[Day], ch_table[[#This Row],[Day]], ch_table[AAT]))</f>
        <v/>
      </c>
      <c r="M739" s="39">
        <f>SUM(INDEX(ch_table[AAT],1):ch_table[[#This Row],[AAT]])</f>
        <v>1.2159722222222227</v>
      </c>
    </row>
    <row r="740" spans="1:13" x14ac:dyDescent="0.35">
      <c r="A740" s="2">
        <v>69</v>
      </c>
      <c r="B740" s="3">
        <v>45664</v>
      </c>
      <c r="C740" s="4">
        <v>0.625</v>
      </c>
      <c r="D740" s="8" t="s">
        <v>247</v>
      </c>
      <c r="E740" s="9" t="s">
        <v>470</v>
      </c>
      <c r="G740" s="4" cm="1">
        <f t="array" ref="G740">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740" s="4" t="str">
        <f>IF(ch_table[[#This Row],[Subject 1]]&lt;&gt;"House rose", "",SUMIF(ch_table[Day], ch_table[[#This Row],[Day]], ch_table[Duration]))</f>
        <v/>
      </c>
      <c r="I740" s="40">
        <f>SUM(INDEX(ch_table[Duration],1):ch_table[[#This Row],[Duration]])</f>
        <v>20.931250000000013</v>
      </c>
      <c r="J740" s="4" cm="1">
        <f t="array" ref="J7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40" s="4" t="str" cm="1">
        <f t="array" ref="K7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40" s="4" t="str">
        <f>IF(ch_table[[#This Row],[Subject 1]]&lt;&gt;"House rose", "",SUMIF(ch_table[Day], ch_table[[#This Row],[Day]], ch_table[AAT]))</f>
        <v/>
      </c>
      <c r="M740" s="39">
        <f>SUM(INDEX(ch_table[AAT],1):ch_table[[#This Row],[AAT]])</f>
        <v>1.2159722222222227</v>
      </c>
    </row>
    <row r="741" spans="1:13" x14ac:dyDescent="0.35">
      <c r="A741" s="2">
        <v>69</v>
      </c>
      <c r="B741" s="3">
        <v>45664</v>
      </c>
      <c r="C741" s="4">
        <v>0.63263888888888886</v>
      </c>
      <c r="D741" s="8" t="s">
        <v>86</v>
      </c>
      <c r="E741" t="s">
        <v>471</v>
      </c>
      <c r="F741" s="9" t="s">
        <v>220</v>
      </c>
      <c r="G741" s="4" cm="1">
        <f t="array" ref="G741">IF(MIN(ROW(ch_table[[Day]:[AAT session total (cum.)]]))+ROWS(ch_table[[Day]:[AAT session total (cum.)]])-1=ROW(),"",IF(ch_table[[#This Row],[Subject 1]]="House rose","", IF(INDEX(ch_table[[#All],[Time]],ROW()+1)="","",(IF(INDEX(ch_table[[#All],[Time]],ROW()+1)&lt;ch_table[[#This Row],[Time]],INDEX(ch_table[[#All],[Time]],ROW()+1)+1,INDEX(ch_table[[#All],[Time]],ROW()+1))-ch_table[[#This Row],[Time]]))))</f>
        <v>8.7500000000000133E-2</v>
      </c>
      <c r="H741" s="4" t="str">
        <f>IF(ch_table[[#This Row],[Subject 1]]&lt;&gt;"House rose", "",SUMIF(ch_table[Day], ch_table[[#This Row],[Day]], ch_table[Duration]))</f>
        <v/>
      </c>
      <c r="I741" s="40">
        <f>SUM(INDEX(ch_table[Duration],1):ch_table[[#This Row],[Duration]])</f>
        <v>21.018750000000011</v>
      </c>
      <c r="J741" s="4" cm="1">
        <f t="array" ref="J7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41" s="4" t="str" cm="1">
        <f t="array" ref="K7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41" s="4" t="str">
        <f>IF(ch_table[[#This Row],[Subject 1]]&lt;&gt;"House rose", "",SUMIF(ch_table[Day], ch_table[[#This Row],[Day]], ch_table[AAT]))</f>
        <v/>
      </c>
      <c r="M741" s="39">
        <f>SUM(INDEX(ch_table[AAT],1):ch_table[[#This Row],[AAT]])</f>
        <v>1.2159722222222227</v>
      </c>
    </row>
    <row r="742" spans="1:13" ht="29" x14ac:dyDescent="0.35">
      <c r="A742" s="2">
        <v>69</v>
      </c>
      <c r="B742" s="3">
        <v>45664</v>
      </c>
      <c r="C742" s="4">
        <v>0.72013888888888899</v>
      </c>
      <c r="D742" s="8" t="s">
        <v>30</v>
      </c>
      <c r="E742" s="9" t="s">
        <v>472</v>
      </c>
      <c r="G742" s="4" cm="1">
        <f t="array" ref="G742">IF(MIN(ROW(ch_table[[Day]:[AAT session total (cum.)]]))+ROWS(ch_table[[Day]:[AAT session total (cum.)]])-1=ROW(),"",IF(ch_table[[#This Row],[Subject 1]]="House rose","", IF(INDEX(ch_table[[#All],[Time]],ROW()+1)="","",(IF(INDEX(ch_table[[#All],[Time]],ROW()+1)&lt;ch_table[[#This Row],[Time]],INDEX(ch_table[[#All],[Time]],ROW()+1)+1,INDEX(ch_table[[#All],[Time]],ROW()+1))-ch_table[[#This Row],[Time]]))))</f>
        <v>4.0277777777777635E-2</v>
      </c>
      <c r="H742" s="4" t="str">
        <f>IF(ch_table[[#This Row],[Subject 1]]&lt;&gt;"House rose", "",SUMIF(ch_table[Day], ch_table[[#This Row],[Day]], ch_table[Duration]))</f>
        <v/>
      </c>
      <c r="I742" s="40">
        <f>SUM(INDEX(ch_table[Duration],1):ch_table[[#This Row],[Duration]])</f>
        <v>21.059027777777789</v>
      </c>
      <c r="J742" s="4" cm="1">
        <f t="array" ref="J7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42" s="4" t="str" cm="1">
        <f t="array" ref="K7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42" s="4" t="str">
        <f>IF(ch_table[[#This Row],[Subject 1]]&lt;&gt;"House rose", "",SUMIF(ch_table[Day], ch_table[[#This Row],[Day]], ch_table[AAT]))</f>
        <v/>
      </c>
      <c r="M742" s="39">
        <f>SUM(INDEX(ch_table[AAT],1):ch_table[[#This Row],[AAT]])</f>
        <v>1.2159722222222227</v>
      </c>
    </row>
    <row r="743" spans="1:13" x14ac:dyDescent="0.35">
      <c r="A743" s="48">
        <v>69</v>
      </c>
      <c r="B743" s="49">
        <v>45664</v>
      </c>
      <c r="C743" s="45">
        <v>0.76041666666666663</v>
      </c>
      <c r="D743" s="44" t="s">
        <v>17</v>
      </c>
      <c r="E743" s="50"/>
      <c r="F743" s="50"/>
      <c r="G743" s="45" t="str" cm="1">
        <f t="array" ref="G743">IF(MIN(ROW(ch_table[[Day]:[AAT session total (cum.)]]))+ROWS(ch_table[[Day]:[AAT session total (cum.)]])-1=ROW(),"",IF(ch_table[[#This Row],[Subject 1]]="House rose","", IF(INDEX(ch_table[[#All],[Time]],ROW()+1)="","",(IF(INDEX(ch_table[[#All],[Time]],ROW()+1)&lt;ch_table[[#This Row],[Time]],INDEX(ch_table[[#All],[Time]],ROW()+1)+1,INDEX(ch_table[[#All],[Time]],ROW()+1))-ch_table[[#This Row],[Time]]))))</f>
        <v/>
      </c>
      <c r="H743" s="45">
        <f>IF(ch_table[[#This Row],[Subject 1]]&lt;&gt;"House rose", "",SUMIF(ch_table[Day], ch_table[[#This Row],[Day]], ch_table[Duration]))</f>
        <v>0.28124999999999994</v>
      </c>
      <c r="I743" s="46">
        <f>SUM(INDEX(ch_table[Duration],1):ch_table[[#This Row],[Duration]])</f>
        <v>21.059027777777789</v>
      </c>
      <c r="J743" s="45" cm="1">
        <f t="array" ref="J7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43" s="45" t="str" cm="1">
        <f t="array" ref="K7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43" s="45">
        <f>IF(ch_table[[#This Row],[Subject 1]]&lt;&gt;"House rose", "",SUMIF(ch_table[Day], ch_table[[#This Row],[Day]], ch_table[AAT]))</f>
        <v>0</v>
      </c>
      <c r="M743" s="47">
        <f>SUM(INDEX(ch_table[AAT],1):ch_table[[#This Row],[AAT]])</f>
        <v>1.2159722222222227</v>
      </c>
    </row>
    <row r="744" spans="1:13" x14ac:dyDescent="0.35">
      <c r="A744" s="2">
        <v>70</v>
      </c>
      <c r="B744" s="3">
        <v>45665</v>
      </c>
      <c r="C744" s="4">
        <v>0.47916666666666669</v>
      </c>
      <c r="D744" s="8" t="s">
        <v>18</v>
      </c>
      <c r="G744" s="4" cm="1">
        <f t="array" ref="G744">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744" s="4" t="str">
        <f>IF(ch_table[[#This Row],[Subject 1]]&lt;&gt;"House rose", "",SUMIF(ch_table[Day], ch_table[[#This Row],[Day]], ch_table[Duration]))</f>
        <v/>
      </c>
      <c r="I744" s="40">
        <f>SUM(INDEX(ch_table[Duration],1):ch_table[[#This Row],[Duration]])</f>
        <v>21.062500000000011</v>
      </c>
      <c r="J744" s="4" cm="1">
        <f t="array" ref="J7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44" s="4" t="str" cm="1">
        <f t="array" ref="K7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44" s="4" t="str">
        <f>IF(ch_table[[#This Row],[Subject 1]]&lt;&gt;"House rose", "",SUMIF(ch_table[Day], ch_table[[#This Row],[Day]], ch_table[AAT]))</f>
        <v/>
      </c>
      <c r="M744" s="39">
        <f>SUM(INDEX(ch_table[AAT],1):ch_table[[#This Row],[AAT]])</f>
        <v>1.2159722222222227</v>
      </c>
    </row>
    <row r="745" spans="1:13" x14ac:dyDescent="0.35">
      <c r="A745" s="2">
        <v>70</v>
      </c>
      <c r="B745" s="3">
        <v>45665</v>
      </c>
      <c r="C745" s="4">
        <v>0.4826388888888889</v>
      </c>
      <c r="D745" s="8" t="s">
        <v>58</v>
      </c>
      <c r="E745" s="9" t="s">
        <v>197</v>
      </c>
      <c r="G745" s="4" cm="1">
        <f t="array" ref="G745">IF(MIN(ROW(ch_table[[Day]:[AAT session total (cum.)]]))+ROWS(ch_table[[Day]:[AAT session total (cum.)]])-1=ROW(),"",IF(ch_table[[#This Row],[Subject 1]]="House rose","", IF(INDEX(ch_table[[#All],[Time]],ROW()+1)="","",(IF(INDEX(ch_table[[#All],[Time]],ROW()+1)&lt;ch_table[[#This Row],[Time]],INDEX(ch_table[[#All],[Time]],ROW()+1)+1,INDEX(ch_table[[#All],[Time]],ROW()+1))-ch_table[[#This Row],[Time]]))))</f>
        <v>1.4583333333333337E-2</v>
      </c>
      <c r="H745" s="4" t="str">
        <f>IF(ch_table[[#This Row],[Subject 1]]&lt;&gt;"House rose", "",SUMIF(ch_table[Day], ch_table[[#This Row],[Day]], ch_table[Duration]))</f>
        <v/>
      </c>
      <c r="I745" s="40">
        <f>SUM(INDEX(ch_table[Duration],1):ch_table[[#This Row],[Duration]])</f>
        <v>21.077083333333345</v>
      </c>
      <c r="J745" s="4" cm="1">
        <f t="array" ref="J7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45" s="4" t="str" cm="1">
        <f t="array" ref="K7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45" s="4" t="str">
        <f>IF(ch_table[[#This Row],[Subject 1]]&lt;&gt;"House rose", "",SUMIF(ch_table[Day], ch_table[[#This Row],[Day]], ch_table[AAT]))</f>
        <v/>
      </c>
      <c r="M745" s="39">
        <f>SUM(INDEX(ch_table[AAT],1):ch_table[[#This Row],[AAT]])</f>
        <v>1.2159722222222227</v>
      </c>
    </row>
    <row r="746" spans="1:13" x14ac:dyDescent="0.35">
      <c r="A746" s="2">
        <v>70</v>
      </c>
      <c r="B746" s="3">
        <v>45665</v>
      </c>
      <c r="C746" s="4">
        <v>0.49722222222222223</v>
      </c>
      <c r="D746" s="8" t="s">
        <v>60</v>
      </c>
      <c r="E746" s="9" t="s">
        <v>197</v>
      </c>
      <c r="G746" s="4" cm="1">
        <f t="array" ref="G74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746" s="4" t="str">
        <f>IF(ch_table[[#This Row],[Subject 1]]&lt;&gt;"House rose", "",SUMIF(ch_table[Day], ch_table[[#This Row],[Day]], ch_table[Duration]))</f>
        <v/>
      </c>
      <c r="I746" s="40">
        <f>SUM(INDEX(ch_table[Duration],1):ch_table[[#This Row],[Duration]])</f>
        <v>21.079861111111121</v>
      </c>
      <c r="J746" s="4" cm="1">
        <f t="array" ref="J7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46" s="4" t="str" cm="1">
        <f t="array" ref="K7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46" s="4" t="str">
        <f>IF(ch_table[[#This Row],[Subject 1]]&lt;&gt;"House rose", "",SUMIF(ch_table[Day], ch_table[[#This Row],[Day]], ch_table[AAT]))</f>
        <v/>
      </c>
      <c r="M746" s="39">
        <f>SUM(INDEX(ch_table[AAT],1):ch_table[[#This Row],[AAT]])</f>
        <v>1.2159722222222227</v>
      </c>
    </row>
    <row r="747" spans="1:13" x14ac:dyDescent="0.35">
      <c r="A747" s="2">
        <v>70</v>
      </c>
      <c r="B747" s="3">
        <v>45665</v>
      </c>
      <c r="C747" s="4">
        <v>0.5</v>
      </c>
      <c r="D747" s="8" t="s">
        <v>58</v>
      </c>
      <c r="E747" s="9" t="s">
        <v>118</v>
      </c>
      <c r="G747" s="4" cm="1">
        <f t="array" ref="G747">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747" s="4" t="str">
        <f>IF(ch_table[[#This Row],[Subject 1]]&lt;&gt;"House rose", "",SUMIF(ch_table[Day], ch_table[[#This Row],[Day]], ch_table[Duration]))</f>
        <v/>
      </c>
      <c r="I747" s="40">
        <f>SUM(INDEX(ch_table[Duration],1):ch_table[[#This Row],[Duration]])</f>
        <v>21.108333333333345</v>
      </c>
      <c r="J747" s="4" cm="1">
        <f t="array" ref="J7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47" s="4" t="str" cm="1">
        <f t="array" ref="K7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47" s="4" t="str">
        <f>IF(ch_table[[#This Row],[Subject 1]]&lt;&gt;"House rose", "",SUMIF(ch_table[Day], ch_table[[#This Row],[Day]], ch_table[AAT]))</f>
        <v/>
      </c>
      <c r="M747" s="39">
        <f>SUM(INDEX(ch_table[AAT],1):ch_table[[#This Row],[AAT]])</f>
        <v>1.2159722222222227</v>
      </c>
    </row>
    <row r="748" spans="1:13" x14ac:dyDescent="0.35">
      <c r="A748" s="2">
        <v>70</v>
      </c>
      <c r="B748" s="3">
        <v>45665</v>
      </c>
      <c r="C748" s="4">
        <v>0.52847222222222223</v>
      </c>
      <c r="D748" s="8" t="s">
        <v>247</v>
      </c>
      <c r="E748" s="9" t="s">
        <v>473</v>
      </c>
      <c r="G748" s="4" cm="1">
        <f t="array" ref="G748">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748" s="4" t="str">
        <f>IF(ch_table[[#This Row],[Subject 1]]&lt;&gt;"House rose", "",SUMIF(ch_table[Day], ch_table[[#This Row],[Day]], ch_table[Duration]))</f>
        <v/>
      </c>
      <c r="I748" s="40">
        <f>SUM(INDEX(ch_table[Duration],1):ch_table[[#This Row],[Duration]])</f>
        <v>21.116666666666678</v>
      </c>
      <c r="J748" s="4" cm="1">
        <f t="array" ref="J7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48" s="4" t="str" cm="1">
        <f t="array" ref="K7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48" s="4" t="str">
        <f>IF(ch_table[[#This Row],[Subject 1]]&lt;&gt;"House rose", "",SUMIF(ch_table[Day], ch_table[[#This Row],[Day]], ch_table[AAT]))</f>
        <v/>
      </c>
      <c r="M748" s="39">
        <f>SUM(INDEX(ch_table[AAT],1):ch_table[[#This Row],[AAT]])</f>
        <v>1.2159722222222227</v>
      </c>
    </row>
    <row r="749" spans="1:13" x14ac:dyDescent="0.35">
      <c r="A749" s="2">
        <v>70</v>
      </c>
      <c r="B749" s="3">
        <v>45665</v>
      </c>
      <c r="C749" s="4">
        <v>0.53680555555555554</v>
      </c>
      <c r="D749" s="8" t="s">
        <v>86</v>
      </c>
      <c r="E749" t="s">
        <v>474</v>
      </c>
      <c r="G749" s="4" cm="1">
        <f t="array" ref="G749">IF(MIN(ROW(ch_table[[Day]:[AAT session total (cum.)]]))+ROWS(ch_table[[Day]:[AAT session total (cum.)]])-1=ROW(),"",IF(ch_table[[#This Row],[Subject 1]]="House rose","", IF(INDEX(ch_table[[#All],[Time]],ROW()+1)="","",(IF(INDEX(ch_table[[#All],[Time]],ROW()+1)&lt;ch_table[[#This Row],[Time]],INDEX(ch_table[[#All],[Time]],ROW()+1)+1,INDEX(ch_table[[#All],[Time]],ROW()+1))-ch_table[[#This Row],[Time]]))))</f>
        <v>7.4305555555555625E-2</v>
      </c>
      <c r="H749" s="4" t="str">
        <f>IF(ch_table[[#This Row],[Subject 1]]&lt;&gt;"House rose", "",SUMIF(ch_table[Day], ch_table[[#This Row],[Day]], ch_table[Duration]))</f>
        <v/>
      </c>
      <c r="I749" s="40">
        <f>SUM(INDEX(ch_table[Duration],1):ch_table[[#This Row],[Duration]])</f>
        <v>21.190972222222232</v>
      </c>
      <c r="J749" s="4" cm="1">
        <f t="array" ref="J7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49" s="4" t="str" cm="1">
        <f t="array" ref="K7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49" s="4" t="str">
        <f>IF(ch_table[[#This Row],[Subject 1]]&lt;&gt;"House rose", "",SUMIF(ch_table[Day], ch_table[[#This Row],[Day]], ch_table[AAT]))</f>
        <v/>
      </c>
      <c r="M749" s="39">
        <f>SUM(INDEX(ch_table[AAT],1):ch_table[[#This Row],[AAT]])</f>
        <v>1.2159722222222227</v>
      </c>
    </row>
    <row r="750" spans="1:13" x14ac:dyDescent="0.35">
      <c r="A750" s="2">
        <v>70</v>
      </c>
      <c r="B750" s="3">
        <v>45665</v>
      </c>
      <c r="C750" s="4">
        <v>0.61111111111111116</v>
      </c>
      <c r="D750" s="8" t="s">
        <v>28</v>
      </c>
      <c r="E750" s="9" t="s">
        <v>394</v>
      </c>
      <c r="F750" s="9" t="s">
        <v>22</v>
      </c>
      <c r="G750" s="4" cm="1">
        <f t="array" ref="G750">IF(MIN(ROW(ch_table[[Day]:[AAT session total (cum.)]]))+ROWS(ch_table[[Day]:[AAT session total (cum.)]])-1=ROW(),"",IF(ch_table[[#This Row],[Subject 1]]="House rose","", IF(INDEX(ch_table[[#All],[Time]],ROW()+1)="","",(IF(INDEX(ch_table[[#All],[Time]],ROW()+1)&lt;ch_table[[#This Row],[Time]],INDEX(ch_table[[#All],[Time]],ROW()+1)+1,INDEX(ch_table[[#All],[Time]],ROW()+1))-ch_table[[#This Row],[Time]]))))</f>
        <v>0</v>
      </c>
      <c r="H750" s="4" t="str">
        <f>IF(ch_table[[#This Row],[Subject 1]]&lt;&gt;"House rose", "",SUMIF(ch_table[Day], ch_table[[#This Row],[Day]], ch_table[Duration]))</f>
        <v/>
      </c>
      <c r="I750" s="40">
        <f>SUM(INDEX(ch_table[Duration],1):ch_table[[#This Row],[Duration]])</f>
        <v>21.190972222222232</v>
      </c>
      <c r="J750" s="4" cm="1">
        <f t="array" ref="J7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50" s="4" t="str" cm="1">
        <f t="array" ref="K7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50" s="4" t="str">
        <f>IF(ch_table[[#This Row],[Subject 1]]&lt;&gt;"House rose", "",SUMIF(ch_table[Day], ch_table[[#This Row],[Day]], ch_table[AAT]))</f>
        <v/>
      </c>
      <c r="M750" s="39">
        <f>SUM(INDEX(ch_table[AAT],1):ch_table[[#This Row],[AAT]])</f>
        <v>1.2159722222222227</v>
      </c>
    </row>
    <row r="751" spans="1:13" x14ac:dyDescent="0.35">
      <c r="A751" s="2">
        <v>70</v>
      </c>
      <c r="B751" s="3">
        <v>45665</v>
      </c>
      <c r="C751" s="4">
        <v>0.61111111111111116</v>
      </c>
      <c r="D751" s="8" t="s">
        <v>86</v>
      </c>
      <c r="E751" t="s">
        <v>474</v>
      </c>
      <c r="F751" s="9" t="s">
        <v>125</v>
      </c>
      <c r="G751" s="4" cm="1">
        <f t="array" ref="G751">IF(MIN(ROW(ch_table[[Day]:[AAT session total (cum.)]]))+ROWS(ch_table[[Day]:[AAT session total (cum.)]])-1=ROW(),"",IF(ch_table[[#This Row],[Subject 1]]="House rose","", IF(INDEX(ch_table[[#All],[Time]],ROW()+1)="","",(IF(INDEX(ch_table[[#All],[Time]],ROW()+1)&lt;ch_table[[#This Row],[Time]],INDEX(ch_table[[#All],[Time]],ROW()+1)+1,INDEX(ch_table[[#All],[Time]],ROW()+1))-ch_table[[#This Row],[Time]]))))</f>
        <v>0.19374999999999998</v>
      </c>
      <c r="H751" s="4" t="str">
        <f>IF(ch_table[[#This Row],[Subject 1]]&lt;&gt;"House rose", "",SUMIF(ch_table[Day], ch_table[[#This Row],[Day]], ch_table[Duration]))</f>
        <v/>
      </c>
      <c r="I751" s="40">
        <f>SUM(INDEX(ch_table[Duration],1):ch_table[[#This Row],[Duration]])</f>
        <v>21.384722222222234</v>
      </c>
      <c r="J751" s="4" cm="1">
        <f t="array" ref="J7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51" s="4" cm="1">
        <f t="array" ref="K7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1.3194444444444509E-2</v>
      </c>
      <c r="L751" s="4" t="str">
        <f>IF(ch_table[[#This Row],[Subject 1]]&lt;&gt;"House rose", "",SUMIF(ch_table[Day], ch_table[[#This Row],[Day]], ch_table[AAT]))</f>
        <v/>
      </c>
      <c r="M751" s="39">
        <f>SUM(INDEX(ch_table[AAT],1):ch_table[[#This Row],[AAT]])</f>
        <v>1.2291666666666672</v>
      </c>
    </row>
    <row r="752" spans="1:13" x14ac:dyDescent="0.35">
      <c r="A752" s="2">
        <v>70</v>
      </c>
      <c r="B752" s="3">
        <v>45665</v>
      </c>
      <c r="C752" s="4">
        <v>0.80486111111111114</v>
      </c>
      <c r="D752" s="8" t="s">
        <v>67</v>
      </c>
      <c r="E752" s="9" t="s">
        <v>475</v>
      </c>
      <c r="G752" s="4" cm="1">
        <f t="array" ref="G752">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752" s="4" t="str">
        <f>IF(ch_table[[#This Row],[Subject 1]]&lt;&gt;"House rose", "",SUMIF(ch_table[Day], ch_table[[#This Row],[Day]], ch_table[Duration]))</f>
        <v/>
      </c>
      <c r="I752" s="40">
        <f>SUM(INDEX(ch_table[Duration],1):ch_table[[#This Row],[Duration]])</f>
        <v>21.385416666666679</v>
      </c>
      <c r="J752" s="4" cm="1">
        <f t="array" ref="J7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52" s="4" cm="1">
        <f t="array" ref="K7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6.9444444444433095E-4</v>
      </c>
      <c r="L752" s="4" t="str">
        <f>IF(ch_table[[#This Row],[Subject 1]]&lt;&gt;"House rose", "",SUMIF(ch_table[Day], ch_table[[#This Row],[Day]], ch_table[AAT]))</f>
        <v/>
      </c>
      <c r="M752" s="39">
        <f>SUM(INDEX(ch_table[AAT],1):ch_table[[#This Row],[AAT]])</f>
        <v>1.2298611111111115</v>
      </c>
    </row>
    <row r="753" spans="1:13" ht="29" x14ac:dyDescent="0.35">
      <c r="A753" s="2">
        <v>70</v>
      </c>
      <c r="B753" s="3">
        <v>45665</v>
      </c>
      <c r="C753" s="4">
        <v>0.80555555555555547</v>
      </c>
      <c r="D753" s="8" t="s">
        <v>54</v>
      </c>
      <c r="E753" s="9" t="s">
        <v>476</v>
      </c>
      <c r="G753" s="4" cm="1">
        <f t="array" ref="G753">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753" s="4" t="str">
        <f>IF(ch_table[[#This Row],[Subject 1]]&lt;&gt;"House rose", "",SUMIF(ch_table[Day], ch_table[[#This Row],[Day]], ch_table[Duration]))</f>
        <v/>
      </c>
      <c r="I753" s="40">
        <f>SUM(INDEX(ch_table[Duration],1):ch_table[[#This Row],[Duration]])</f>
        <v>21.387500000000014</v>
      </c>
      <c r="J753" s="4" cm="1">
        <f t="array" ref="J7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53" s="4" cm="1">
        <f t="array" ref="K7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2.083333333333437E-3</v>
      </c>
      <c r="L753" s="4" t="str">
        <f>IF(ch_table[[#This Row],[Subject 1]]&lt;&gt;"House rose", "",SUMIF(ch_table[Day], ch_table[[#This Row],[Day]], ch_table[AAT]))</f>
        <v/>
      </c>
      <c r="M753" s="39">
        <f>SUM(INDEX(ch_table[AAT],1):ch_table[[#This Row],[AAT]])</f>
        <v>1.231944444444445</v>
      </c>
    </row>
    <row r="754" spans="1:13" x14ac:dyDescent="0.35">
      <c r="A754" s="2">
        <v>70</v>
      </c>
      <c r="B754" s="3">
        <v>45665</v>
      </c>
      <c r="C754" s="4">
        <v>0.80763888888888891</v>
      </c>
      <c r="D754" s="8" t="s">
        <v>30</v>
      </c>
      <c r="E754" s="9" t="s">
        <v>477</v>
      </c>
      <c r="G754" s="4" cm="1">
        <f t="array" ref="G754">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754" s="4" t="str">
        <f>IF(ch_table[[#This Row],[Subject 1]]&lt;&gt;"House rose", "",SUMIF(ch_table[Day], ch_table[[#This Row],[Day]], ch_table[Duration]))</f>
        <v/>
      </c>
      <c r="I754" s="40">
        <f>SUM(INDEX(ch_table[Duration],1):ch_table[[#This Row],[Duration]])</f>
        <v>21.406944444444459</v>
      </c>
      <c r="J754" s="4" cm="1">
        <f t="array" ref="J7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54" s="4" cm="1">
        <f t="array" ref="K7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1.9444444444444486E-2</v>
      </c>
      <c r="L754" s="4" t="str">
        <f>IF(ch_table[[#This Row],[Subject 1]]&lt;&gt;"House rose", "",SUMIF(ch_table[Day], ch_table[[#This Row],[Day]], ch_table[AAT]))</f>
        <v/>
      </c>
      <c r="M754" s="39">
        <f>SUM(INDEX(ch_table[AAT],1):ch_table[[#This Row],[AAT]])</f>
        <v>1.2513888888888896</v>
      </c>
    </row>
    <row r="755" spans="1:13" x14ac:dyDescent="0.35">
      <c r="A755" s="48">
        <v>70</v>
      </c>
      <c r="B755" s="49">
        <v>45665</v>
      </c>
      <c r="C755" s="45">
        <v>0.82708333333333339</v>
      </c>
      <c r="D755" s="44" t="s">
        <v>17</v>
      </c>
      <c r="E755" s="50"/>
      <c r="F755" s="50"/>
      <c r="G755" s="45" t="str" cm="1">
        <f t="array" ref="G755">IF(MIN(ROW(ch_table[[Day]:[AAT session total (cum.)]]))+ROWS(ch_table[[Day]:[AAT session total (cum.)]])-1=ROW(),"",IF(ch_table[[#This Row],[Subject 1]]="House rose","", IF(INDEX(ch_table[[#All],[Time]],ROW()+1)="","",(IF(INDEX(ch_table[[#All],[Time]],ROW()+1)&lt;ch_table[[#This Row],[Time]],INDEX(ch_table[[#All],[Time]],ROW()+1)+1,INDEX(ch_table[[#All],[Time]],ROW()+1))-ch_table[[#This Row],[Time]]))))</f>
        <v/>
      </c>
      <c r="H755" s="45">
        <f>IF(ch_table[[#This Row],[Subject 1]]&lt;&gt;"House rose", "",SUMIF(ch_table[Day], ch_table[[#This Row],[Day]], ch_table[Duration]))</f>
        <v>0.34791666666666671</v>
      </c>
      <c r="I755" s="46">
        <f>SUM(INDEX(ch_table[Duration],1):ch_table[[#This Row],[Duration]])</f>
        <v>21.406944444444459</v>
      </c>
      <c r="J755" s="45" cm="1">
        <f t="array" ref="J7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55" s="45" t="str" cm="1">
        <f t="array" ref="K7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55" s="45">
        <f>IF(ch_table[[#This Row],[Subject 1]]&lt;&gt;"House rose", "",SUMIF(ch_table[Day], ch_table[[#This Row],[Day]], ch_table[AAT]))</f>
        <v>3.5416666666666763E-2</v>
      </c>
      <c r="M755" s="47">
        <f>SUM(INDEX(ch_table[AAT],1):ch_table[[#This Row],[AAT]])</f>
        <v>1.2513888888888896</v>
      </c>
    </row>
    <row r="756" spans="1:13" x14ac:dyDescent="0.35">
      <c r="A756" s="2">
        <v>71</v>
      </c>
      <c r="B756" s="3">
        <v>45666</v>
      </c>
      <c r="C756" s="4">
        <v>0.39583333333333331</v>
      </c>
      <c r="D756" s="8" t="s">
        <v>18</v>
      </c>
      <c r="G756" s="4" cm="1">
        <f t="array" ref="G75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756" s="4" t="str">
        <f>IF(ch_table[[#This Row],[Subject 1]]&lt;&gt;"House rose", "",SUMIF(ch_table[Day], ch_table[[#This Row],[Day]], ch_table[Duration]))</f>
        <v/>
      </c>
      <c r="I756" s="40">
        <f>SUM(INDEX(ch_table[Duration],1):ch_table[[#This Row],[Duration]])</f>
        <v>21.409722222222236</v>
      </c>
      <c r="J756" s="4" cm="1">
        <f t="array" ref="J7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56" s="4" t="str" cm="1">
        <f t="array" ref="K7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56" s="4" t="str">
        <f>IF(ch_table[[#This Row],[Subject 1]]&lt;&gt;"House rose", "",SUMIF(ch_table[Day], ch_table[[#This Row],[Day]], ch_table[AAT]))</f>
        <v/>
      </c>
      <c r="M756" s="39">
        <f>SUM(INDEX(ch_table[AAT],1):ch_table[[#This Row],[AAT]])</f>
        <v>1.2513888888888896</v>
      </c>
    </row>
    <row r="757" spans="1:13" x14ac:dyDescent="0.35">
      <c r="A757" s="2">
        <v>71</v>
      </c>
      <c r="B757" s="3">
        <v>45666</v>
      </c>
      <c r="C757" s="4">
        <v>0.39861111111111108</v>
      </c>
      <c r="D757" s="8" t="s">
        <v>58</v>
      </c>
      <c r="E757" s="9" t="s">
        <v>134</v>
      </c>
      <c r="G757" s="4" cm="1">
        <f t="array" ref="G757">IF(MIN(ROW(ch_table[[Day]:[AAT session total (cum.)]]))+ROWS(ch_table[[Day]:[AAT session total (cum.)]])-1=ROW(),"",IF(ch_table[[#This Row],[Subject 1]]="House rose","", IF(INDEX(ch_table[[#All],[Time]],ROW()+1)="","",(IF(INDEX(ch_table[[#All],[Time]],ROW()+1)&lt;ch_table[[#This Row],[Time]],INDEX(ch_table[[#All],[Time]],ROW()+1)+1,INDEX(ch_table[[#All],[Time]],ROW()+1))-ch_table[[#This Row],[Time]]))))</f>
        <v>3.1944444444444497E-2</v>
      </c>
      <c r="H757" s="4" t="str">
        <f>IF(ch_table[[#This Row],[Subject 1]]&lt;&gt;"House rose", "",SUMIF(ch_table[Day], ch_table[[#This Row],[Day]], ch_table[Duration]))</f>
        <v/>
      </c>
      <c r="I757" s="40">
        <f>SUM(INDEX(ch_table[Duration],1):ch_table[[#This Row],[Duration]])</f>
        <v>21.441666666666681</v>
      </c>
      <c r="J757" s="4" cm="1">
        <f t="array" ref="J7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57" s="4" t="str" cm="1">
        <f t="array" ref="K7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57" s="4" t="str">
        <f>IF(ch_table[[#This Row],[Subject 1]]&lt;&gt;"House rose", "",SUMIF(ch_table[Day], ch_table[[#This Row],[Day]], ch_table[AAT]))</f>
        <v/>
      </c>
      <c r="M757" s="39">
        <f>SUM(INDEX(ch_table[AAT],1):ch_table[[#This Row],[AAT]])</f>
        <v>1.2513888888888896</v>
      </c>
    </row>
    <row r="758" spans="1:13" x14ac:dyDescent="0.35">
      <c r="A758" s="2">
        <v>71</v>
      </c>
      <c r="B758" s="3">
        <v>45666</v>
      </c>
      <c r="C758" s="4">
        <v>0.43055555555555558</v>
      </c>
      <c r="D758" s="8" t="s">
        <v>60</v>
      </c>
      <c r="E758" s="9" t="s">
        <v>134</v>
      </c>
      <c r="G758" s="4" cm="1">
        <f t="array" ref="G758">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1.388888888888884E-2</v>
      </c>
      <c r="H758" s="4" t="str">
        <f>IF(ch_table[[#This Row],[Subject 1]]&lt;&gt;"House rose", "",SUMIF(ch_table[Day], ch_table[[#This Row],[Day]], ch_table[Duration]))</f>
        <v/>
      </c>
      <c r="I758" s="40">
        <f>SUM(INDEX(ch_table[Duration],1):ch_table[[#This Row],[Duration]])</f>
        <v>21.45555555555557</v>
      </c>
      <c r="J758" s="4" cm="1">
        <f t="array" ref="J7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58" s="4" t="str" cm="1">
        <f t="array" ref="K7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58" s="4" t="str">
        <f>IF(ch_table[[#This Row],[Subject 1]]&lt;&gt;"House rose", "",SUMIF(ch_table[Day], ch_table[[#This Row],[Day]], ch_table[AAT]))</f>
        <v/>
      </c>
      <c r="M758" s="39">
        <f>SUM(INDEX(ch_table[AAT],1):ch_table[[#This Row],[AAT]])</f>
        <v>1.2513888888888896</v>
      </c>
    </row>
    <row r="759" spans="1:13" ht="29" x14ac:dyDescent="0.35">
      <c r="A759" s="2">
        <v>71</v>
      </c>
      <c r="B759" s="3">
        <v>45666</v>
      </c>
      <c r="C759" s="4">
        <v>0.44444444444444442</v>
      </c>
      <c r="D759" s="8" t="s">
        <v>32</v>
      </c>
      <c r="E759" s="9" t="s">
        <v>478</v>
      </c>
      <c r="G759" s="4" cm="1">
        <f t="array" ref="G759">IF(MIN(ROW(ch_table[[Day]:[AAT session total (cum.)]]))+ROWS(ch_table[[Day]:[AAT session total (cum.)]])-1=ROW(),"",IF(ch_table[[#This Row],[Subject 1]]="House rose","", IF(INDEX(ch_table[[#All],[Time]],ROW()+1)="","",(IF(INDEX(ch_table[[#All],[Time]],ROW()+1)&lt;ch_table[[#This Row],[Time]],INDEX(ch_table[[#All],[Time]],ROW()+1)+1,INDEX(ch_table[[#All],[Time]],ROW()+1))-ch_table[[#This Row],[Time]]))))</f>
        <v>3.4722222222222265E-2</v>
      </c>
      <c r="H759" s="4" t="str">
        <f>IF(ch_table[[#This Row],[Subject 1]]&lt;&gt;"House rose", "",SUMIF(ch_table[Day], ch_table[[#This Row],[Day]], ch_table[Duration]))</f>
        <v/>
      </c>
      <c r="I759" s="40">
        <f>SUM(INDEX(ch_table[Duration],1):ch_table[[#This Row],[Duration]])</f>
        <v>21.490277777777791</v>
      </c>
      <c r="J759" s="4" cm="1">
        <f t="array" ref="J7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59" s="4" t="str" cm="1">
        <f t="array" ref="K7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59" s="4" t="str">
        <f>IF(ch_table[[#This Row],[Subject 1]]&lt;&gt;"House rose", "",SUMIF(ch_table[Day], ch_table[[#This Row],[Day]], ch_table[AAT]))</f>
        <v/>
      </c>
      <c r="M759" s="39">
        <f>SUM(INDEX(ch_table[AAT],1):ch_table[[#This Row],[AAT]])</f>
        <v>1.2513888888888896</v>
      </c>
    </row>
    <row r="760" spans="1:13" x14ac:dyDescent="0.35">
      <c r="A760" s="2">
        <v>71</v>
      </c>
      <c r="B760" s="3">
        <v>45666</v>
      </c>
      <c r="C760" s="4">
        <v>0.47916666666666669</v>
      </c>
      <c r="D760" s="8" t="s">
        <v>34</v>
      </c>
      <c r="E760" s="9" t="s">
        <v>35</v>
      </c>
      <c r="G760" s="4" cm="1">
        <f t="array" ref="G760">IF(MIN(ROW(ch_table[[Day]:[AAT session total (cum.)]]))+ROWS(ch_table[[Day]:[AAT session total (cum.)]])-1=ROW(),"",IF(ch_table[[#This Row],[Subject 1]]="House rose","", IF(INDEX(ch_table[[#All],[Time]],ROW()+1)="","",(IF(INDEX(ch_table[[#All],[Time]],ROW()+1)&lt;ch_table[[#This Row],[Time]],INDEX(ch_table[[#All],[Time]],ROW()+1)+1,INDEX(ch_table[[#All],[Time]],ROW()+1))-ch_table[[#This Row],[Time]]))))</f>
        <v>5.6249999999999967E-2</v>
      </c>
      <c r="H760" s="4" t="str">
        <f>IF(ch_table[[#This Row],[Subject 1]]&lt;&gt;"House rose", "",SUMIF(ch_table[Day], ch_table[[#This Row],[Day]], ch_table[Duration]))</f>
        <v/>
      </c>
      <c r="I760" s="40">
        <f>SUM(INDEX(ch_table[Duration],1):ch_table[[#This Row],[Duration]])</f>
        <v>21.54652777777779</v>
      </c>
      <c r="J760" s="4" cm="1">
        <f t="array" ref="J7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60" s="4" t="str" cm="1">
        <f t="array" ref="K7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60" s="4" t="str">
        <f>IF(ch_table[[#This Row],[Subject 1]]&lt;&gt;"House rose", "",SUMIF(ch_table[Day], ch_table[[#This Row],[Day]], ch_table[AAT]))</f>
        <v/>
      </c>
      <c r="M760" s="39">
        <f>SUM(INDEX(ch_table[AAT],1):ch_table[[#This Row],[AAT]])</f>
        <v>1.2513888888888896</v>
      </c>
    </row>
    <row r="761" spans="1:13" x14ac:dyDescent="0.35">
      <c r="A761" s="2">
        <v>71</v>
      </c>
      <c r="B761" s="3">
        <v>45666</v>
      </c>
      <c r="C761" s="4">
        <v>0.53541666666666665</v>
      </c>
      <c r="D761" s="8" t="s">
        <v>67</v>
      </c>
      <c r="E761" s="9" t="s">
        <v>479</v>
      </c>
      <c r="G761" s="4" cm="1">
        <f t="array" ref="G761">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761" s="4" t="str">
        <f>IF(ch_table[[#This Row],[Subject 1]]&lt;&gt;"House rose", "",SUMIF(ch_table[Day], ch_table[[#This Row],[Day]], ch_table[Duration]))</f>
        <v/>
      </c>
      <c r="I761" s="40">
        <f>SUM(INDEX(ch_table[Duration],1):ch_table[[#This Row],[Duration]])</f>
        <v>21.547222222222235</v>
      </c>
      <c r="J761" s="4" cm="1">
        <f t="array" ref="J7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61" s="4" t="str" cm="1">
        <f t="array" ref="K7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61" s="4" t="str">
        <f>IF(ch_table[[#This Row],[Subject 1]]&lt;&gt;"House rose", "",SUMIF(ch_table[Day], ch_table[[#This Row],[Day]], ch_table[AAT]))</f>
        <v/>
      </c>
      <c r="M761" s="39">
        <f>SUM(INDEX(ch_table[AAT],1):ch_table[[#This Row],[AAT]])</f>
        <v>1.2513888888888896</v>
      </c>
    </row>
    <row r="762" spans="1:13" x14ac:dyDescent="0.35">
      <c r="A762" s="2">
        <v>71</v>
      </c>
      <c r="B762" s="3">
        <v>45666</v>
      </c>
      <c r="C762" s="4">
        <v>0.53611111111111109</v>
      </c>
      <c r="D762" s="8" t="s">
        <v>71</v>
      </c>
      <c r="E762" s="9" t="s">
        <v>480</v>
      </c>
      <c r="G762" s="4" cm="1">
        <f t="array" ref="G762">IF(MIN(ROW(ch_table[[Day]:[AAT session total (cum.)]]))+ROWS(ch_table[[Day]:[AAT session total (cum.)]])-1=ROW(),"",IF(ch_table[[#This Row],[Subject 1]]="House rose","", IF(INDEX(ch_table[[#All],[Time]],ROW()+1)="","",(IF(INDEX(ch_table[[#All],[Time]],ROW()+1)&lt;ch_table[[#This Row],[Time]],INDEX(ch_table[[#All],[Time]],ROW()+1)+1,INDEX(ch_table[[#All],[Time]],ROW()+1))-ch_table[[#This Row],[Time]]))))</f>
        <v>7.4305555555555625E-2</v>
      </c>
      <c r="H762" s="4" t="str">
        <f>IF(ch_table[[#This Row],[Subject 1]]&lt;&gt;"House rose", "",SUMIF(ch_table[Day], ch_table[[#This Row],[Day]], ch_table[Duration]))</f>
        <v/>
      </c>
      <c r="I762" s="40">
        <f>SUM(INDEX(ch_table[Duration],1):ch_table[[#This Row],[Duration]])</f>
        <v>21.621527777777789</v>
      </c>
      <c r="J762" s="4" cm="1">
        <f t="array" ref="J7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62" s="4" t="str" cm="1">
        <f t="array" ref="K7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62" s="4" t="str">
        <f>IF(ch_table[[#This Row],[Subject 1]]&lt;&gt;"House rose", "",SUMIF(ch_table[Day], ch_table[[#This Row],[Day]], ch_table[AAT]))</f>
        <v/>
      </c>
      <c r="M762" s="39">
        <f>SUM(INDEX(ch_table[AAT],1):ch_table[[#This Row],[AAT]])</f>
        <v>1.2513888888888896</v>
      </c>
    </row>
    <row r="763" spans="1:13" x14ac:dyDescent="0.35">
      <c r="A763" s="2">
        <v>71</v>
      </c>
      <c r="B763" s="3">
        <v>45666</v>
      </c>
      <c r="C763" s="4">
        <v>0.61041666666666672</v>
      </c>
      <c r="D763" s="8" t="s">
        <v>28</v>
      </c>
      <c r="E763" s="9" t="s">
        <v>73</v>
      </c>
      <c r="F763" s="9" t="s">
        <v>22</v>
      </c>
      <c r="G763" s="4" cm="1">
        <f t="array" ref="G763">IF(MIN(ROW(ch_table[[Day]:[AAT session total (cum.)]]))+ROWS(ch_table[[Day]:[AAT session total (cum.)]])-1=ROW(),"",IF(ch_table[[#This Row],[Subject 1]]="House rose","", IF(INDEX(ch_table[[#All],[Time]],ROW()+1)="","",(IF(INDEX(ch_table[[#All],[Time]],ROW()+1)&lt;ch_table[[#This Row],[Time]],INDEX(ch_table[[#All],[Time]],ROW()+1)+1,INDEX(ch_table[[#All],[Time]],ROW()+1))-ch_table[[#This Row],[Time]]))))</f>
        <v>0</v>
      </c>
      <c r="H763" s="4" t="str">
        <f>IF(ch_table[[#This Row],[Subject 1]]&lt;&gt;"House rose", "",SUMIF(ch_table[Day], ch_table[[#This Row],[Day]], ch_table[Duration]))</f>
        <v/>
      </c>
      <c r="I763" s="40">
        <f>SUM(INDEX(ch_table[Duration],1):ch_table[[#This Row],[Duration]])</f>
        <v>21.621527777777789</v>
      </c>
      <c r="J763" s="4" cm="1">
        <f t="array" ref="J7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63" s="4" t="str" cm="1">
        <f t="array" ref="K7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63" s="4" t="str">
        <f>IF(ch_table[[#This Row],[Subject 1]]&lt;&gt;"House rose", "",SUMIF(ch_table[Day], ch_table[[#This Row],[Day]], ch_table[AAT]))</f>
        <v/>
      </c>
      <c r="M763" s="39">
        <f>SUM(INDEX(ch_table[AAT],1):ch_table[[#This Row],[AAT]])</f>
        <v>1.2513888888888896</v>
      </c>
    </row>
    <row r="764" spans="1:13" x14ac:dyDescent="0.35">
      <c r="A764" s="2">
        <v>71</v>
      </c>
      <c r="B764" s="3">
        <v>45666</v>
      </c>
      <c r="C764" s="4">
        <v>0.61041666666666672</v>
      </c>
      <c r="D764" s="8" t="s">
        <v>71</v>
      </c>
      <c r="E764" s="9" t="s">
        <v>480</v>
      </c>
      <c r="G764" s="4" cm="1">
        <f t="array" ref="G764">IF(MIN(ROW(ch_table[[Day]:[AAT session total (cum.)]]))+ROWS(ch_table[[Day]:[AAT session total (cum.)]])-1=ROW(),"",IF(ch_table[[#This Row],[Subject 1]]="House rose","", IF(INDEX(ch_table[[#All],[Time]],ROW()+1)="","",(IF(INDEX(ch_table[[#All],[Time]],ROW()+1)&lt;ch_table[[#This Row],[Time]],INDEX(ch_table[[#All],[Time]],ROW()+1)+1,INDEX(ch_table[[#All],[Time]],ROW()+1))-ch_table[[#This Row],[Time]]))))</f>
        <v>9.7916666666666652E-2</v>
      </c>
      <c r="H764" s="4" t="str">
        <f>IF(ch_table[[#This Row],[Subject 1]]&lt;&gt;"House rose", "",SUMIF(ch_table[Day], ch_table[[#This Row],[Day]], ch_table[Duration]))</f>
        <v/>
      </c>
      <c r="I764" s="40">
        <f>SUM(INDEX(ch_table[Duration],1):ch_table[[#This Row],[Duration]])</f>
        <v>21.719444444444456</v>
      </c>
      <c r="J764" s="4" cm="1">
        <f t="array" ref="J7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64" s="4" t="str" cm="1">
        <f t="array" ref="K7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64" s="4" t="str">
        <f>IF(ch_table[[#This Row],[Subject 1]]&lt;&gt;"House rose", "",SUMIF(ch_table[Day], ch_table[[#This Row],[Day]], ch_table[AAT]))</f>
        <v/>
      </c>
      <c r="M764" s="39">
        <f>SUM(INDEX(ch_table[AAT],1):ch_table[[#This Row],[AAT]])</f>
        <v>1.2513888888888896</v>
      </c>
    </row>
    <row r="765" spans="1:13" x14ac:dyDescent="0.35">
      <c r="A765" s="2">
        <v>71</v>
      </c>
      <c r="B765" s="3">
        <v>45666</v>
      </c>
      <c r="C765" s="4">
        <v>0.70833333333333337</v>
      </c>
      <c r="D765" s="8" t="s">
        <v>30</v>
      </c>
      <c r="E765" s="9" t="s">
        <v>481</v>
      </c>
      <c r="G765" s="4" cm="1">
        <f t="array" ref="G765">IF(MIN(ROW(ch_table[[Day]:[AAT session total (cum.)]]))+ROWS(ch_table[[Day]:[AAT session total (cum.)]])-1=ROW(),"",IF(ch_table[[#This Row],[Subject 1]]="House rose","", IF(INDEX(ch_table[[#All],[Time]],ROW()+1)="","",(IF(INDEX(ch_table[[#All],[Time]],ROW()+1)&lt;ch_table[[#This Row],[Time]],INDEX(ch_table[[#All],[Time]],ROW()+1)+1,INDEX(ch_table[[#All],[Time]],ROW()+1))-ch_table[[#This Row],[Time]]))))</f>
        <v>1.6666666666666607E-2</v>
      </c>
      <c r="H765" s="4" t="str">
        <f>IF(ch_table[[#This Row],[Subject 1]]&lt;&gt;"House rose", "",SUMIF(ch_table[Day], ch_table[[#This Row],[Day]], ch_table[Duration]))</f>
        <v/>
      </c>
      <c r="I765" s="40">
        <f>SUM(INDEX(ch_table[Duration],1):ch_table[[#This Row],[Duration]])</f>
        <v>21.736111111111121</v>
      </c>
      <c r="J765" s="4" cm="1">
        <f t="array" ref="J7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65" s="4" cm="1">
        <f t="array" ref="K7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1.6666666666666607E-2</v>
      </c>
      <c r="L765" s="4" t="str">
        <f>IF(ch_table[[#This Row],[Subject 1]]&lt;&gt;"House rose", "",SUMIF(ch_table[Day], ch_table[[#This Row],[Day]], ch_table[AAT]))</f>
        <v/>
      </c>
      <c r="M765" s="39">
        <f>SUM(INDEX(ch_table[AAT],1):ch_table[[#This Row],[AAT]])</f>
        <v>1.2680555555555562</v>
      </c>
    </row>
    <row r="766" spans="1:13" x14ac:dyDescent="0.35">
      <c r="A766" s="48">
        <v>71</v>
      </c>
      <c r="B766" s="49">
        <v>45666</v>
      </c>
      <c r="C766" s="45">
        <v>0.72499999999999998</v>
      </c>
      <c r="D766" s="44" t="s">
        <v>17</v>
      </c>
      <c r="E766" s="50"/>
      <c r="F766" s="50"/>
      <c r="G766" s="45" t="str" cm="1">
        <f t="array" ref="G766">IF(MIN(ROW(ch_table[[Day]:[AAT session total (cum.)]]))+ROWS(ch_table[[Day]:[AAT session total (cum.)]])-1=ROW(),"",IF(ch_table[[#This Row],[Subject 1]]="House rose","", IF(INDEX(ch_table[[#All],[Time]],ROW()+1)="","",(IF(INDEX(ch_table[[#All],[Time]],ROW()+1)&lt;ch_table[[#This Row],[Time]],INDEX(ch_table[[#All],[Time]],ROW()+1)+1,INDEX(ch_table[[#All],[Time]],ROW()+1))-ch_table[[#This Row],[Time]]))))</f>
        <v/>
      </c>
      <c r="H766" s="45">
        <f>IF(ch_table[[#This Row],[Subject 1]]&lt;&gt;"House rose", "",SUMIF(ch_table[Day], ch_table[[#This Row],[Day]], ch_table[Duration]))</f>
        <v>0.32916666666666666</v>
      </c>
      <c r="I766" s="46">
        <f>SUM(INDEX(ch_table[Duration],1):ch_table[[#This Row],[Duration]])</f>
        <v>21.736111111111121</v>
      </c>
      <c r="J766" s="45" cm="1">
        <f t="array" ref="J7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66" s="45" t="str" cm="1">
        <f t="array" ref="K7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66" s="45">
        <f>IF(ch_table[[#This Row],[Subject 1]]&lt;&gt;"House rose", "",SUMIF(ch_table[Day], ch_table[[#This Row],[Day]], ch_table[AAT]))</f>
        <v>1.6666666666666607E-2</v>
      </c>
      <c r="M766" s="47">
        <f>SUM(INDEX(ch_table[AAT],1):ch_table[[#This Row],[AAT]])</f>
        <v>1.2680555555555562</v>
      </c>
    </row>
    <row r="767" spans="1:13" x14ac:dyDescent="0.35">
      <c r="A767" s="2">
        <v>72</v>
      </c>
      <c r="B767" s="3">
        <v>45670</v>
      </c>
      <c r="C767" s="4">
        <v>0.60416666666666663</v>
      </c>
      <c r="D767" s="8" t="s">
        <v>18</v>
      </c>
      <c r="G767" s="4" cm="1">
        <f t="array" ref="G767">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767" s="4" t="str">
        <f>IF(ch_table[[#This Row],[Subject 1]]&lt;&gt;"House rose", "",SUMIF(ch_table[Day], ch_table[[#This Row],[Day]], ch_table[Duration]))</f>
        <v/>
      </c>
      <c r="I767" s="40">
        <f>SUM(INDEX(ch_table[Duration],1):ch_table[[#This Row],[Duration]])</f>
        <v>21.738194444444456</v>
      </c>
      <c r="J767" s="4" cm="1">
        <f t="array" ref="J7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67" s="4" t="str" cm="1">
        <f t="array" ref="K7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67" s="4" t="str">
        <f>IF(ch_table[[#This Row],[Subject 1]]&lt;&gt;"House rose", "",SUMIF(ch_table[Day], ch_table[[#This Row],[Day]], ch_table[AAT]))</f>
        <v/>
      </c>
      <c r="M767" s="39">
        <f>SUM(INDEX(ch_table[AAT],1):ch_table[[#This Row],[AAT]])</f>
        <v>1.2680555555555562</v>
      </c>
    </row>
    <row r="768" spans="1:13" x14ac:dyDescent="0.35">
      <c r="A768" s="2">
        <v>72</v>
      </c>
      <c r="B768" s="3">
        <v>45670</v>
      </c>
      <c r="C768" s="4">
        <v>0.60625000000000007</v>
      </c>
      <c r="D768" s="8" t="s">
        <v>58</v>
      </c>
      <c r="E768" s="9" t="s">
        <v>84</v>
      </c>
      <c r="G768" s="4" cm="1">
        <f t="array" ref="G768">IF(MIN(ROW(ch_table[[Day]:[AAT session total (cum.)]]))+ROWS(ch_table[[Day]:[AAT session total (cum.)]])-1=ROW(),"",IF(ch_table[[#This Row],[Subject 1]]="House rose","", IF(INDEX(ch_table[[#All],[Time]],ROW()+1)="","",(IF(INDEX(ch_table[[#All],[Time]],ROW()+1)&lt;ch_table[[#This Row],[Time]],INDEX(ch_table[[#All],[Time]],ROW()+1)+1,INDEX(ch_table[[#All],[Time]],ROW()+1))-ch_table[[#This Row],[Time]]))))</f>
        <v>3.4027777777777768E-2</v>
      </c>
      <c r="H768" s="4" t="str">
        <f>IF(ch_table[[#This Row],[Subject 1]]&lt;&gt;"House rose", "",SUMIF(ch_table[Day], ch_table[[#This Row],[Day]], ch_table[Duration]))</f>
        <v/>
      </c>
      <c r="I768" s="40">
        <f>SUM(INDEX(ch_table[Duration],1):ch_table[[#This Row],[Duration]])</f>
        <v>21.772222222222233</v>
      </c>
      <c r="J768" s="4" cm="1">
        <f t="array" ref="J7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68" s="4" t="str" cm="1">
        <f t="array" ref="K7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68" s="4" t="str">
        <f>IF(ch_table[[#This Row],[Subject 1]]&lt;&gt;"House rose", "",SUMIF(ch_table[Day], ch_table[[#This Row],[Day]], ch_table[AAT]))</f>
        <v/>
      </c>
      <c r="M768" s="39">
        <f>SUM(INDEX(ch_table[AAT],1):ch_table[[#This Row],[AAT]])</f>
        <v>1.2680555555555562</v>
      </c>
    </row>
    <row r="769" spans="1:13" x14ac:dyDescent="0.35">
      <c r="A769" s="2">
        <v>72</v>
      </c>
      <c r="B769" s="3">
        <v>45670</v>
      </c>
      <c r="C769" s="4">
        <v>0.64027777777777783</v>
      </c>
      <c r="D769" s="8" t="s">
        <v>60</v>
      </c>
      <c r="E769" s="9" t="s">
        <v>84</v>
      </c>
      <c r="G769" s="4" cm="1">
        <f t="array" ref="G769">IF(MIN(ROW(ch_table[[Day]:[AAT session total (cum.)]]))+ROWS(ch_table[[Day]:[AAT session total (cum.)]])-1=ROW(),"",IF(ch_table[[#This Row],[Subject 1]]="House rose","", IF(INDEX(ch_table[[#All],[Time]],ROW()+1)="","",(IF(INDEX(ch_table[[#All],[Time]],ROW()+1)&lt;ch_table[[#This Row],[Time]],INDEX(ch_table[[#All],[Time]],ROW()+1)+1,INDEX(ch_table[[#All],[Time]],ROW()+1))-ch_table[[#This Row],[Time]]))))</f>
        <v>1.2499999999999956E-2</v>
      </c>
      <c r="H769" s="4" t="str">
        <f>IF(ch_table[[#This Row],[Subject 1]]&lt;&gt;"House rose", "",SUMIF(ch_table[Day], ch_table[[#This Row],[Day]], ch_table[Duration]))</f>
        <v/>
      </c>
      <c r="I769" s="40">
        <f>SUM(INDEX(ch_table[Duration],1):ch_table[[#This Row],[Duration]])</f>
        <v>21.784722222222232</v>
      </c>
      <c r="J769" s="4" cm="1">
        <f t="array" ref="J7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69" s="4" t="str" cm="1">
        <f t="array" ref="K7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69" s="4" t="str">
        <f>IF(ch_table[[#This Row],[Subject 1]]&lt;&gt;"House rose", "",SUMIF(ch_table[Day], ch_table[[#This Row],[Day]], ch_table[AAT]))</f>
        <v/>
      </c>
      <c r="M769" s="39">
        <f>SUM(INDEX(ch_table[AAT],1):ch_table[[#This Row],[AAT]])</f>
        <v>1.2680555555555562</v>
      </c>
    </row>
    <row r="770" spans="1:13" ht="43.5" x14ac:dyDescent="0.35">
      <c r="A770" s="2">
        <v>72</v>
      </c>
      <c r="B770" s="3">
        <v>45670</v>
      </c>
      <c r="C770" s="4">
        <v>0.65277777777777779</v>
      </c>
      <c r="D770" s="8" t="s">
        <v>32</v>
      </c>
      <c r="E770" s="9" t="s">
        <v>482</v>
      </c>
      <c r="G770" s="4" cm="1">
        <f t="array" ref="G770">IF(MIN(ROW(ch_table[[Day]:[AAT session total (cum.)]]))+ROWS(ch_table[[Day]:[AAT session total (cum.)]])-1=ROW(),"",IF(ch_table[[#This Row],[Subject 1]]="House rose","", IF(INDEX(ch_table[[#All],[Time]],ROW()+1)="","",(IF(INDEX(ch_table[[#All],[Time]],ROW()+1)&lt;ch_table[[#This Row],[Time]],INDEX(ch_table[[#All],[Time]],ROW()+1)+1,INDEX(ch_table[[#All],[Time]],ROW()+1))-ch_table[[#This Row],[Time]]))))</f>
        <v>2.430555555555558E-2</v>
      </c>
      <c r="H770" s="4" t="str">
        <f>IF(ch_table[[#This Row],[Subject 1]]&lt;&gt;"House rose", "",SUMIF(ch_table[Day], ch_table[[#This Row],[Day]], ch_table[Duration]))</f>
        <v/>
      </c>
      <c r="I770" s="40">
        <f>SUM(INDEX(ch_table[Duration],1):ch_table[[#This Row],[Duration]])</f>
        <v>21.809027777777789</v>
      </c>
      <c r="J770" s="4" cm="1">
        <f t="array" ref="J7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70" s="4" t="str" cm="1">
        <f t="array" ref="K7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70" s="4" t="str">
        <f>IF(ch_table[[#This Row],[Subject 1]]&lt;&gt;"House rose", "",SUMIF(ch_table[Day], ch_table[[#This Row],[Day]], ch_table[AAT]))</f>
        <v/>
      </c>
      <c r="M770" s="39">
        <f>SUM(INDEX(ch_table[AAT],1):ch_table[[#This Row],[AAT]])</f>
        <v>1.2680555555555562</v>
      </c>
    </row>
    <row r="771" spans="1:13" ht="43.5" x14ac:dyDescent="0.35">
      <c r="A771" s="2">
        <v>72</v>
      </c>
      <c r="B771" s="3">
        <v>45670</v>
      </c>
      <c r="C771" s="4">
        <v>0.67708333333333337</v>
      </c>
      <c r="D771" s="8" t="s">
        <v>32</v>
      </c>
      <c r="E771" s="9" t="s">
        <v>483</v>
      </c>
      <c r="G771" s="4" cm="1">
        <f t="array" ref="G771">IF(MIN(ROW(ch_table[[Day]:[AAT session total (cum.)]]))+ROWS(ch_table[[Day]:[AAT session total (cum.)]])-1=ROW(),"",IF(ch_table[[#This Row],[Subject 1]]="House rose","", IF(INDEX(ch_table[[#All],[Time]],ROW()+1)="","",(IF(INDEX(ch_table[[#All],[Time]],ROW()+1)&lt;ch_table[[#This Row],[Time]],INDEX(ch_table[[#All],[Time]],ROW()+1)+1,INDEX(ch_table[[#All],[Time]],ROW()+1))-ch_table[[#This Row],[Time]]))))</f>
        <v>2.9861111111111005E-2</v>
      </c>
      <c r="H771" s="4" t="str">
        <f>IF(ch_table[[#This Row],[Subject 1]]&lt;&gt;"House rose", "",SUMIF(ch_table[Day], ch_table[[#This Row],[Day]], ch_table[Duration]))</f>
        <v/>
      </c>
      <c r="I771" s="40">
        <f>SUM(INDEX(ch_table[Duration],1):ch_table[[#This Row],[Duration]])</f>
        <v>21.838888888888899</v>
      </c>
      <c r="J771" s="4" cm="1">
        <f t="array" ref="J7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71" s="4" t="str" cm="1">
        <f t="array" ref="K7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71" s="4" t="str">
        <f>IF(ch_table[[#This Row],[Subject 1]]&lt;&gt;"House rose", "",SUMIF(ch_table[Day], ch_table[[#This Row],[Day]], ch_table[AAT]))</f>
        <v/>
      </c>
      <c r="M771" s="39">
        <f>SUM(INDEX(ch_table[AAT],1):ch_table[[#This Row],[AAT]])</f>
        <v>1.2680555555555562</v>
      </c>
    </row>
    <row r="772" spans="1:13" ht="29" x14ac:dyDescent="0.35">
      <c r="A772" s="2">
        <v>72</v>
      </c>
      <c r="B772" s="3">
        <v>45670</v>
      </c>
      <c r="C772" s="4">
        <v>0.70694444444444438</v>
      </c>
      <c r="D772" s="8" t="s">
        <v>36</v>
      </c>
      <c r="E772" s="9" t="s">
        <v>484</v>
      </c>
      <c r="G772" s="4" cm="1">
        <f t="array" ref="G772">IF(MIN(ROW(ch_table[[Day]:[AAT session total (cum.)]]))+ROWS(ch_table[[Day]:[AAT session total (cum.)]])-1=ROW(),"",IF(ch_table[[#This Row],[Subject 1]]="House rose","", IF(INDEX(ch_table[[#All],[Time]],ROW()+1)="","",(IF(INDEX(ch_table[[#All],[Time]],ROW()+1)&lt;ch_table[[#This Row],[Time]],INDEX(ch_table[[#All],[Time]],ROW()+1)+1,INDEX(ch_table[[#All],[Time]],ROW()+1))-ch_table[[#This Row],[Time]]))))</f>
        <v>4.6527777777777835E-2</v>
      </c>
      <c r="H772" s="4" t="str">
        <f>IF(ch_table[[#This Row],[Subject 1]]&lt;&gt;"House rose", "",SUMIF(ch_table[Day], ch_table[[#This Row],[Day]], ch_table[Duration]))</f>
        <v/>
      </c>
      <c r="I772" s="40">
        <f>SUM(INDEX(ch_table[Duration],1):ch_table[[#This Row],[Duration]])</f>
        <v>21.885416666666679</v>
      </c>
      <c r="J772" s="4" cm="1">
        <f t="array" ref="J7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72" s="4" t="str" cm="1">
        <f t="array" ref="K7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72" s="4" t="str">
        <f>IF(ch_table[[#This Row],[Subject 1]]&lt;&gt;"House rose", "",SUMIF(ch_table[Day], ch_table[[#This Row],[Day]], ch_table[AAT]))</f>
        <v/>
      </c>
      <c r="M772" s="39">
        <f>SUM(INDEX(ch_table[AAT],1):ch_table[[#This Row],[AAT]])</f>
        <v>1.2680555555555562</v>
      </c>
    </row>
    <row r="773" spans="1:13" ht="29" x14ac:dyDescent="0.35">
      <c r="A773" s="2">
        <v>72</v>
      </c>
      <c r="B773" s="3">
        <v>45670</v>
      </c>
      <c r="C773" s="4">
        <v>0.75347222222222221</v>
      </c>
      <c r="D773" s="8" t="s">
        <v>36</v>
      </c>
      <c r="E773" s="9" t="s">
        <v>485</v>
      </c>
      <c r="G773" s="4" cm="1">
        <f t="array" ref="G773">IF(MIN(ROW(ch_table[[Day]:[AAT session total (cum.)]]))+ROWS(ch_table[[Day]:[AAT session total (cum.)]])-1=ROW(),"",IF(ch_table[[#This Row],[Subject 1]]="House rose","", IF(INDEX(ch_table[[#All],[Time]],ROW()+1)="","",(IF(INDEX(ch_table[[#All],[Time]],ROW()+1)&lt;ch_table[[#This Row],[Time]],INDEX(ch_table[[#All],[Time]],ROW()+1)+1,INDEX(ch_table[[#All],[Time]],ROW()+1))-ch_table[[#This Row],[Time]]))))</f>
        <v>2.5000000000000022E-2</v>
      </c>
      <c r="H773" s="4" t="str">
        <f>IF(ch_table[[#This Row],[Subject 1]]&lt;&gt;"House rose", "",SUMIF(ch_table[Day], ch_table[[#This Row],[Day]], ch_table[Duration]))</f>
        <v/>
      </c>
      <c r="I773" s="40">
        <f>SUM(INDEX(ch_table[Duration],1):ch_table[[#This Row],[Duration]])</f>
        <v>21.910416666666677</v>
      </c>
      <c r="J773" s="4" cm="1">
        <f t="array" ref="J7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73" s="4" t="str" cm="1">
        <f t="array" ref="K7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73" s="4" t="str">
        <f>IF(ch_table[[#This Row],[Subject 1]]&lt;&gt;"House rose", "",SUMIF(ch_table[Day], ch_table[[#This Row],[Day]], ch_table[AAT]))</f>
        <v/>
      </c>
      <c r="M773" s="39">
        <f>SUM(INDEX(ch_table[AAT],1):ch_table[[#This Row],[AAT]])</f>
        <v>1.2680555555555562</v>
      </c>
    </row>
    <row r="774" spans="1:13" ht="58" x14ac:dyDescent="0.35">
      <c r="A774" s="2">
        <v>72</v>
      </c>
      <c r="B774" s="3">
        <v>45670</v>
      </c>
      <c r="C774" s="4">
        <v>0.77847222222222223</v>
      </c>
      <c r="D774" s="8" t="s">
        <v>457</v>
      </c>
      <c r="E774" s="9" t="s">
        <v>486</v>
      </c>
      <c r="G774" s="4" cm="1">
        <f t="array" ref="G774">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774" s="4" t="str">
        <f>IF(ch_table[[#This Row],[Subject 1]]&lt;&gt;"House rose", "",SUMIF(ch_table[Day], ch_table[[#This Row],[Day]], ch_table[Duration]))</f>
        <v/>
      </c>
      <c r="I774" s="40">
        <f>SUM(INDEX(ch_table[Duration],1):ch_table[[#This Row],[Duration]])</f>
        <v>21.923611111111121</v>
      </c>
      <c r="J774" s="4" cm="1">
        <f t="array" ref="J7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74" s="4" t="str" cm="1">
        <f t="array" ref="K7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74" s="4" t="str">
        <f>IF(ch_table[[#This Row],[Subject 1]]&lt;&gt;"House rose", "",SUMIF(ch_table[Day], ch_table[[#This Row],[Day]], ch_table[AAT]))</f>
        <v/>
      </c>
      <c r="M774" s="39">
        <f>SUM(INDEX(ch_table[AAT],1):ch_table[[#This Row],[AAT]])</f>
        <v>1.2680555555555562</v>
      </c>
    </row>
    <row r="775" spans="1:13" x14ac:dyDescent="0.35">
      <c r="A775" s="2">
        <v>72</v>
      </c>
      <c r="B775" s="3">
        <v>45670</v>
      </c>
      <c r="C775" s="4">
        <v>0.79166666666666663</v>
      </c>
      <c r="D775" s="8" t="s">
        <v>333</v>
      </c>
      <c r="E775" s="9" t="s">
        <v>487</v>
      </c>
      <c r="G775" s="4" cm="1">
        <f t="array" ref="G775">IF(MIN(ROW(ch_table[[Day]:[AAT session total (cum.)]]))+ROWS(ch_table[[Day]:[AAT session total (cum.)]])-1=ROW(),"",IF(ch_table[[#This Row],[Subject 1]]="House rose","", IF(INDEX(ch_table[[#All],[Time]],ROW()+1)="","",(IF(INDEX(ch_table[[#All],[Time]],ROW()+1)&lt;ch_table[[#This Row],[Time]],INDEX(ch_table[[#All],[Time]],ROW()+1)+1,INDEX(ch_table[[#All],[Time]],ROW()+1))-ch_table[[#This Row],[Time]]))))</f>
        <v>6.25E-2</v>
      </c>
      <c r="H775" s="4" t="str">
        <f>IF(ch_table[[#This Row],[Subject 1]]&lt;&gt;"House rose", "",SUMIF(ch_table[Day], ch_table[[#This Row],[Day]], ch_table[Duration]))</f>
        <v/>
      </c>
      <c r="I775" s="40">
        <f>SUM(INDEX(ch_table[Duration],1):ch_table[[#This Row],[Duration]])</f>
        <v>21.986111111111121</v>
      </c>
      <c r="J775" s="4" cm="1">
        <f t="array" ref="J7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75" s="4" t="str" cm="1">
        <f t="array" ref="K7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75" s="4" t="str">
        <f>IF(ch_table[[#This Row],[Subject 1]]&lt;&gt;"House rose", "",SUMIF(ch_table[Day], ch_table[[#This Row],[Day]], ch_table[AAT]))</f>
        <v/>
      </c>
      <c r="M775" s="39">
        <f>SUM(INDEX(ch_table[AAT],1):ch_table[[#This Row],[AAT]])</f>
        <v>1.2680555555555562</v>
      </c>
    </row>
    <row r="776" spans="1:13" x14ac:dyDescent="0.35">
      <c r="A776" s="2">
        <v>72</v>
      </c>
      <c r="B776" s="3">
        <v>45670</v>
      </c>
      <c r="C776" s="4">
        <v>0.85416666666666663</v>
      </c>
      <c r="D776" s="8" t="s">
        <v>28</v>
      </c>
      <c r="E776" s="9" t="s">
        <v>204</v>
      </c>
      <c r="F776" s="9" t="s">
        <v>22</v>
      </c>
      <c r="G776" s="4" cm="1">
        <f t="array" ref="G776">IF(MIN(ROW(ch_table[[Day]:[AAT session total (cum.)]]))+ROWS(ch_table[[Day]:[AAT session total (cum.)]])-1=ROW(),"",IF(ch_table[[#This Row],[Subject 1]]="House rose","", IF(INDEX(ch_table[[#All],[Time]],ROW()+1)="","",(IF(INDEX(ch_table[[#All],[Time]],ROW()+1)&lt;ch_table[[#This Row],[Time]],INDEX(ch_table[[#All],[Time]],ROW()+1)+1,INDEX(ch_table[[#All],[Time]],ROW()+1))-ch_table[[#This Row],[Time]]))))</f>
        <v>0</v>
      </c>
      <c r="H776" s="4" t="str">
        <f>IF(ch_table[[#This Row],[Subject 1]]&lt;&gt;"House rose", "",SUMIF(ch_table[Day], ch_table[[#This Row],[Day]], ch_table[Duration]))</f>
        <v/>
      </c>
      <c r="I776" s="40">
        <f>SUM(INDEX(ch_table[Duration],1):ch_table[[#This Row],[Duration]])</f>
        <v>21.986111111111121</v>
      </c>
      <c r="J776" s="4" cm="1">
        <f t="array" ref="J7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76" s="4" t="str" cm="1">
        <f t="array" ref="K7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76" s="4" t="str">
        <f>IF(ch_table[[#This Row],[Subject 1]]&lt;&gt;"House rose", "",SUMIF(ch_table[Day], ch_table[[#This Row],[Day]], ch_table[AAT]))</f>
        <v/>
      </c>
      <c r="M776" s="39">
        <f>SUM(INDEX(ch_table[AAT],1):ch_table[[#This Row],[AAT]])</f>
        <v>1.2680555555555562</v>
      </c>
    </row>
    <row r="777" spans="1:13" x14ac:dyDescent="0.35">
      <c r="A777" s="2">
        <v>72</v>
      </c>
      <c r="B777" s="3">
        <v>45670</v>
      </c>
      <c r="C777" s="4">
        <v>0.85416666666666663</v>
      </c>
      <c r="D777" s="8" t="s">
        <v>333</v>
      </c>
      <c r="E777" s="9" t="s">
        <v>487</v>
      </c>
      <c r="G777" s="4" cm="1">
        <f t="array" ref="G777">IF(MIN(ROW(ch_table[[Day]:[AAT session total (cum.)]]))+ROWS(ch_table[[Day]:[AAT session total (cum.)]])-1=ROW(),"",IF(ch_table[[#This Row],[Subject 1]]="House rose","", IF(INDEX(ch_table[[#All],[Time]],ROW()+1)="","",(IF(INDEX(ch_table[[#All],[Time]],ROW()+1)&lt;ch_table[[#This Row],[Time]],INDEX(ch_table[[#All],[Time]],ROW()+1)+1,INDEX(ch_table[[#All],[Time]],ROW()+1))-ch_table[[#This Row],[Time]]))))</f>
        <v>6.25E-2</v>
      </c>
      <c r="H777" s="4" t="str">
        <f>IF(ch_table[[#This Row],[Subject 1]]&lt;&gt;"House rose", "",SUMIF(ch_table[Day], ch_table[[#This Row],[Day]], ch_table[Duration]))</f>
        <v/>
      </c>
      <c r="I777" s="40">
        <f>SUM(INDEX(ch_table[Duration],1):ch_table[[#This Row],[Duration]])</f>
        <v>22.048611111111121</v>
      </c>
      <c r="J777" s="4" cm="1">
        <f t="array" ref="J7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77" s="4" t="str" cm="1">
        <f t="array" ref="K7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77" s="4" t="str">
        <f>IF(ch_table[[#This Row],[Subject 1]]&lt;&gt;"House rose", "",SUMIF(ch_table[Day], ch_table[[#This Row],[Day]], ch_table[AAT]))</f>
        <v/>
      </c>
      <c r="M777" s="39">
        <f>SUM(INDEX(ch_table[AAT],1):ch_table[[#This Row],[AAT]])</f>
        <v>1.2680555555555562</v>
      </c>
    </row>
    <row r="778" spans="1:13" ht="29" x14ac:dyDescent="0.35">
      <c r="A778" s="2">
        <v>72</v>
      </c>
      <c r="B778" s="3">
        <v>45670</v>
      </c>
      <c r="C778" s="4">
        <v>0.91666666666666663</v>
      </c>
      <c r="D778" s="8" t="s">
        <v>30</v>
      </c>
      <c r="E778" s="9" t="s">
        <v>488</v>
      </c>
      <c r="G778" s="4" cm="1">
        <f t="array" ref="G778">IF(MIN(ROW(ch_table[[Day]:[AAT session total (cum.)]]))+ROWS(ch_table[[Day]:[AAT session total (cum.)]])-1=ROW(),"",IF(ch_table[[#This Row],[Subject 1]]="House rose","", IF(INDEX(ch_table[[#All],[Time]],ROW()+1)="","",(IF(INDEX(ch_table[[#All],[Time]],ROW()+1)&lt;ch_table[[#This Row],[Time]],INDEX(ch_table[[#All],[Time]],ROW()+1)+1,INDEX(ch_table[[#All],[Time]],ROW()+1))-ch_table[[#This Row],[Time]]))))</f>
        <v>1.6666666666666607E-2</v>
      </c>
      <c r="H778" s="4" t="str">
        <f>IF(ch_table[[#This Row],[Subject 1]]&lt;&gt;"House rose", "",SUMIF(ch_table[Day], ch_table[[#This Row],[Day]], ch_table[Duration]))</f>
        <v/>
      </c>
      <c r="I778" s="40">
        <f>SUM(INDEX(ch_table[Duration],1):ch_table[[#This Row],[Duration]])</f>
        <v>22.065277777777787</v>
      </c>
      <c r="J778" s="4" cm="1">
        <f t="array" ref="J7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78" s="4" cm="1">
        <f t="array" ref="K7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1.6666666666666607E-2</v>
      </c>
      <c r="L778" s="4" t="str">
        <f>IF(ch_table[[#This Row],[Subject 1]]&lt;&gt;"House rose", "",SUMIF(ch_table[Day], ch_table[[#This Row],[Day]], ch_table[AAT]))</f>
        <v/>
      </c>
      <c r="M778" s="39">
        <f>SUM(INDEX(ch_table[AAT],1):ch_table[[#This Row],[AAT]])</f>
        <v>1.2847222222222228</v>
      </c>
    </row>
    <row r="779" spans="1:13" x14ac:dyDescent="0.35">
      <c r="A779" s="48">
        <v>72</v>
      </c>
      <c r="B779" s="49">
        <v>45667</v>
      </c>
      <c r="C779" s="45">
        <v>0.93333333333333324</v>
      </c>
      <c r="D779" s="44" t="s">
        <v>17</v>
      </c>
      <c r="E779" s="50"/>
      <c r="F779" s="50"/>
      <c r="G779" s="45" t="str" cm="1">
        <f t="array" ref="G779">IF(MIN(ROW(ch_table[[Day]:[AAT session total (cum.)]]))+ROWS(ch_table[[Day]:[AAT session total (cum.)]])-1=ROW(),"",IF(ch_table[[#This Row],[Subject 1]]="House rose","", IF(INDEX(ch_table[[#All],[Time]],ROW()+1)="","",(IF(INDEX(ch_table[[#All],[Time]],ROW()+1)&lt;ch_table[[#This Row],[Time]],INDEX(ch_table[[#All],[Time]],ROW()+1)+1,INDEX(ch_table[[#All],[Time]],ROW()+1))-ch_table[[#This Row],[Time]]))))</f>
        <v/>
      </c>
      <c r="H779" s="45">
        <f>IF(ch_table[[#This Row],[Subject 1]]&lt;&gt;"House rose", "",SUMIF(ch_table[Day], ch_table[[#This Row],[Day]], ch_table[Duration]))</f>
        <v>0.32916666666666661</v>
      </c>
      <c r="I779" s="46">
        <f>SUM(INDEX(ch_table[Duration],1):ch_table[[#This Row],[Duration]])</f>
        <v>22.065277777777787</v>
      </c>
      <c r="J779" s="45" cm="1">
        <f t="array" ref="J7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779" s="45" t="str" cm="1">
        <f t="array" ref="K7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79" s="45">
        <f>IF(ch_table[[#This Row],[Subject 1]]&lt;&gt;"House rose", "",SUMIF(ch_table[Day], ch_table[[#This Row],[Day]], ch_table[AAT]))</f>
        <v>1.6666666666666607E-2</v>
      </c>
      <c r="M779" s="47">
        <f>SUM(INDEX(ch_table[AAT],1):ch_table[[#This Row],[AAT]])</f>
        <v>1.2847222222222228</v>
      </c>
    </row>
    <row r="780" spans="1:13" x14ac:dyDescent="0.35">
      <c r="A780" s="2">
        <v>73</v>
      </c>
      <c r="B780" s="3">
        <v>45671</v>
      </c>
      <c r="C780" s="4">
        <v>0.47916666666666669</v>
      </c>
      <c r="D780" s="8" t="s">
        <v>18</v>
      </c>
      <c r="G780" s="4" cm="1">
        <f t="array" ref="G780">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780" s="4" t="str">
        <f>IF(ch_table[[#This Row],[Subject 1]]&lt;&gt;"House rose", "",SUMIF(ch_table[Day], ch_table[[#This Row],[Day]], ch_table[Duration]))</f>
        <v/>
      </c>
      <c r="I780" s="40">
        <f>SUM(INDEX(ch_table[Duration],1):ch_table[[#This Row],[Duration]])</f>
        <v>22.068750000000009</v>
      </c>
      <c r="J780" s="4" cm="1">
        <f t="array" ref="J7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80" s="4" t="str" cm="1">
        <f t="array" ref="K7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80" s="4" t="str">
        <f>IF(ch_table[[#This Row],[Subject 1]]&lt;&gt;"House rose", "",SUMIF(ch_table[Day], ch_table[[#This Row],[Day]], ch_table[AAT]))</f>
        <v/>
      </c>
      <c r="M780" s="39">
        <f>SUM(INDEX(ch_table[AAT],1):ch_table[[#This Row],[AAT]])</f>
        <v>1.2847222222222228</v>
      </c>
    </row>
    <row r="781" spans="1:13" x14ac:dyDescent="0.35">
      <c r="A781" s="2">
        <v>73</v>
      </c>
      <c r="B781" s="3">
        <v>45671</v>
      </c>
      <c r="C781" s="4">
        <v>0.4826388888888889</v>
      </c>
      <c r="D781" s="8" t="s">
        <v>58</v>
      </c>
      <c r="E781" s="9" t="s">
        <v>90</v>
      </c>
      <c r="G781" s="4" cm="1">
        <f t="array" ref="G781">IF(MIN(ROW(ch_table[[Day]:[AAT session total (cum.)]]))+ROWS(ch_table[[Day]:[AAT session total (cum.)]])-1=ROW(),"",IF(ch_table[[#This Row],[Subject 1]]="House rose","", IF(INDEX(ch_table[[#All],[Time]],ROW()+1)="","",(IF(INDEX(ch_table[[#All],[Time]],ROW()+1)&lt;ch_table[[#This Row],[Time]],INDEX(ch_table[[#All],[Time]],ROW()+1)+1,INDEX(ch_table[[#All],[Time]],ROW()+1))-ch_table[[#This Row],[Time]]))))</f>
        <v>3.1250000000000056E-2</v>
      </c>
      <c r="H781" s="4" t="str">
        <f>IF(ch_table[[#This Row],[Subject 1]]&lt;&gt;"House rose", "",SUMIF(ch_table[Day], ch_table[[#This Row],[Day]], ch_table[Duration]))</f>
        <v/>
      </c>
      <c r="I781" s="40">
        <f>SUM(INDEX(ch_table[Duration],1):ch_table[[#This Row],[Duration]])</f>
        <v>22.100000000000009</v>
      </c>
      <c r="J781" s="4" cm="1">
        <f t="array" ref="J7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81" s="4" t="str" cm="1">
        <f t="array" ref="K7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81" s="4" t="str">
        <f>IF(ch_table[[#This Row],[Subject 1]]&lt;&gt;"House rose", "",SUMIF(ch_table[Day], ch_table[[#This Row],[Day]], ch_table[AAT]))</f>
        <v/>
      </c>
      <c r="M781" s="39">
        <f>SUM(INDEX(ch_table[AAT],1):ch_table[[#This Row],[AAT]])</f>
        <v>1.2847222222222228</v>
      </c>
    </row>
    <row r="782" spans="1:13" x14ac:dyDescent="0.35">
      <c r="A782" s="2">
        <v>73</v>
      </c>
      <c r="B782" s="3">
        <v>45671</v>
      </c>
      <c r="C782" s="4">
        <v>0.51388888888888895</v>
      </c>
      <c r="D782" s="8" t="s">
        <v>60</v>
      </c>
      <c r="E782" s="9" t="s">
        <v>90</v>
      </c>
      <c r="G782" s="4" cm="1">
        <f t="array" ref="G782">IF(MIN(ROW(ch_table[[Day]:[AAT session total (cum.)]]))+ROWS(ch_table[[Day]:[AAT session total (cum.)]])-1=ROW(),"",IF(ch_table[[#This Row],[Subject 1]]="House rose","", IF(INDEX(ch_table[[#All],[Time]],ROW()+1)="","",(IF(INDEX(ch_table[[#All],[Time]],ROW()+1)&lt;ch_table[[#This Row],[Time]],INDEX(ch_table[[#All],[Time]],ROW()+1)+1,INDEX(ch_table[[#All],[Time]],ROW()+1))-ch_table[[#This Row],[Time]]))))</f>
        <v>1.6666666666666607E-2</v>
      </c>
      <c r="H782" s="4" t="str">
        <f>IF(ch_table[[#This Row],[Subject 1]]&lt;&gt;"House rose", "",SUMIF(ch_table[Day], ch_table[[#This Row],[Day]], ch_table[Duration]))</f>
        <v/>
      </c>
      <c r="I782" s="40">
        <f>SUM(INDEX(ch_table[Duration],1):ch_table[[#This Row],[Duration]])</f>
        <v>22.116666666666674</v>
      </c>
      <c r="J782" s="4" cm="1">
        <f t="array" ref="J7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82" s="4" t="str" cm="1">
        <f t="array" ref="K7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82" s="4" t="str">
        <f>IF(ch_table[[#This Row],[Subject 1]]&lt;&gt;"House rose", "",SUMIF(ch_table[Day], ch_table[[#This Row],[Day]], ch_table[AAT]))</f>
        <v/>
      </c>
      <c r="M782" s="39">
        <f>SUM(INDEX(ch_table[AAT],1):ch_table[[#This Row],[AAT]])</f>
        <v>1.2847222222222228</v>
      </c>
    </row>
    <row r="783" spans="1:13" ht="43.5" x14ac:dyDescent="0.35">
      <c r="A783" s="2">
        <v>73</v>
      </c>
      <c r="B783" s="3">
        <v>45671</v>
      </c>
      <c r="C783" s="4">
        <v>0.53055555555555556</v>
      </c>
      <c r="D783" s="8" t="s">
        <v>32</v>
      </c>
      <c r="E783" s="9" t="s">
        <v>489</v>
      </c>
      <c r="G783" s="4" cm="1">
        <f t="array" ref="G783">IF(MIN(ROW(ch_table[[Day]:[AAT session total (cum.)]]))+ROWS(ch_table[[Day]:[AAT session total (cum.)]])-1=ROW(),"",IF(ch_table[[#This Row],[Subject 1]]="House rose","", IF(INDEX(ch_table[[#All],[Time]],ROW()+1)="","",(IF(INDEX(ch_table[[#All],[Time]],ROW()+1)&lt;ch_table[[#This Row],[Time]],INDEX(ch_table[[#All],[Time]],ROW()+1)+1,INDEX(ch_table[[#All],[Time]],ROW()+1))-ch_table[[#This Row],[Time]]))))</f>
        <v>1.5277777777777724E-2</v>
      </c>
      <c r="H783" s="4" t="str">
        <f>IF(ch_table[[#This Row],[Subject 1]]&lt;&gt;"House rose", "",SUMIF(ch_table[Day], ch_table[[#This Row],[Day]], ch_table[Duration]))</f>
        <v/>
      </c>
      <c r="I783" s="40">
        <f>SUM(INDEX(ch_table[Duration],1):ch_table[[#This Row],[Duration]])</f>
        <v>22.131944444444454</v>
      </c>
      <c r="J783" s="4" cm="1">
        <f t="array" ref="J7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83" s="4" t="str" cm="1">
        <f t="array" ref="K7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83" s="4" t="str">
        <f>IF(ch_table[[#This Row],[Subject 1]]&lt;&gt;"House rose", "",SUMIF(ch_table[Day], ch_table[[#This Row],[Day]], ch_table[AAT]))</f>
        <v/>
      </c>
      <c r="M783" s="39">
        <f>SUM(INDEX(ch_table[AAT],1):ch_table[[#This Row],[AAT]])</f>
        <v>1.2847222222222228</v>
      </c>
    </row>
    <row r="784" spans="1:13" ht="29" x14ac:dyDescent="0.35">
      <c r="A784" s="2">
        <v>73</v>
      </c>
      <c r="B784" s="3">
        <v>45671</v>
      </c>
      <c r="C784" s="4">
        <v>0.54583333333333328</v>
      </c>
      <c r="D784" s="8" t="s">
        <v>36</v>
      </c>
      <c r="E784" s="9" t="s">
        <v>490</v>
      </c>
      <c r="G784" s="4" cm="1">
        <f t="array" ref="G784">IF(MIN(ROW(ch_table[[Day]:[AAT session total (cum.)]]))+ROWS(ch_table[[Day]:[AAT session total (cum.)]])-1=ROW(),"",IF(ch_table[[#This Row],[Subject 1]]="House rose","", IF(INDEX(ch_table[[#All],[Time]],ROW()+1)="","",(IF(INDEX(ch_table[[#All],[Time]],ROW()+1)&lt;ch_table[[#This Row],[Time]],INDEX(ch_table[[#All],[Time]],ROW()+1)+1,INDEX(ch_table[[#All],[Time]],ROW()+1))-ch_table[[#This Row],[Time]]))))</f>
        <v>3.9583333333333415E-2</v>
      </c>
      <c r="H784" s="4" t="str">
        <f>IF(ch_table[[#This Row],[Subject 1]]&lt;&gt;"House rose", "",SUMIF(ch_table[Day], ch_table[[#This Row],[Day]], ch_table[Duration]))</f>
        <v/>
      </c>
      <c r="I784" s="40">
        <f>SUM(INDEX(ch_table[Duration],1):ch_table[[#This Row],[Duration]])</f>
        <v>22.171527777777786</v>
      </c>
      <c r="J784" s="4" cm="1">
        <f t="array" ref="J7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84" s="4" t="str" cm="1">
        <f t="array" ref="K7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84" s="4" t="str">
        <f>IF(ch_table[[#This Row],[Subject 1]]&lt;&gt;"House rose", "",SUMIF(ch_table[Day], ch_table[[#This Row],[Day]], ch_table[AAT]))</f>
        <v/>
      </c>
      <c r="M784" s="39">
        <f>SUM(INDEX(ch_table[AAT],1):ch_table[[#This Row],[AAT]])</f>
        <v>1.2847222222222228</v>
      </c>
    </row>
    <row r="785" spans="1:13" x14ac:dyDescent="0.35">
      <c r="A785" s="2">
        <v>73</v>
      </c>
      <c r="B785" s="3">
        <v>45671</v>
      </c>
      <c r="C785" s="4">
        <v>0.5854166666666667</v>
      </c>
      <c r="D785" s="8" t="s">
        <v>247</v>
      </c>
      <c r="E785" s="9" t="s">
        <v>491</v>
      </c>
      <c r="G785" s="4" cm="1">
        <f t="array" ref="G785">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785" s="4" t="str">
        <f>IF(ch_table[[#This Row],[Subject 1]]&lt;&gt;"House rose", "",SUMIF(ch_table[Day], ch_table[[#This Row],[Day]], ch_table[Duration]))</f>
        <v/>
      </c>
      <c r="I785" s="40">
        <f>SUM(INDEX(ch_table[Duration],1):ch_table[[#This Row],[Duration]])</f>
        <v>22.178472222222229</v>
      </c>
      <c r="J785" s="4" cm="1">
        <f t="array" ref="J7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85" s="4" t="str" cm="1">
        <f t="array" ref="K7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85" s="4" t="str">
        <f>IF(ch_table[[#This Row],[Subject 1]]&lt;&gt;"House rose", "",SUMIF(ch_table[Day], ch_table[[#This Row],[Day]], ch_table[AAT]))</f>
        <v/>
      </c>
      <c r="M785" s="39">
        <f>SUM(INDEX(ch_table[AAT],1):ch_table[[#This Row],[AAT]])</f>
        <v>1.2847222222222228</v>
      </c>
    </row>
    <row r="786" spans="1:13" x14ac:dyDescent="0.35">
      <c r="A786" s="2">
        <v>73</v>
      </c>
      <c r="B786" s="3">
        <v>45671</v>
      </c>
      <c r="C786" s="4">
        <v>0.59236111111111112</v>
      </c>
      <c r="D786" s="8" t="s">
        <v>249</v>
      </c>
      <c r="E786" t="s">
        <v>492</v>
      </c>
      <c r="F786" s="9" t="s">
        <v>53</v>
      </c>
      <c r="G786" s="4" cm="1">
        <f t="array" ref="G786">IF(MIN(ROW(ch_table[[Day]:[AAT session total (cum.)]]))+ROWS(ch_table[[Day]:[AAT session total (cum.)]])-1=ROW(),"",IF(ch_table[[#This Row],[Subject 1]]="House rose","", IF(INDEX(ch_table[[#All],[Time]],ROW()+1)="","",(IF(INDEX(ch_table[[#All],[Time]],ROW()+1)&lt;ch_table[[#This Row],[Time]],INDEX(ch_table[[#All],[Time]],ROW()+1)+1,INDEX(ch_table[[#All],[Time]],ROW()+1))-ch_table[[#This Row],[Time]]))))</f>
        <v>0.19722222222222219</v>
      </c>
      <c r="H786" s="4" t="str">
        <f>IF(ch_table[[#This Row],[Subject 1]]&lt;&gt;"House rose", "",SUMIF(ch_table[Day], ch_table[[#This Row],[Day]], ch_table[Duration]))</f>
        <v/>
      </c>
      <c r="I786" s="40">
        <f>SUM(INDEX(ch_table[Duration],1):ch_table[[#This Row],[Duration]])</f>
        <v>22.375694444444452</v>
      </c>
      <c r="J786" s="4" cm="1">
        <f t="array" ref="J7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86" s="4" t="str" cm="1">
        <f t="array" ref="K7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86" s="4" t="str">
        <f>IF(ch_table[[#This Row],[Subject 1]]&lt;&gt;"House rose", "",SUMIF(ch_table[Day], ch_table[[#This Row],[Day]], ch_table[AAT]))</f>
        <v/>
      </c>
      <c r="M786" s="39">
        <f>SUM(INDEX(ch_table[AAT],1):ch_table[[#This Row],[AAT]])</f>
        <v>1.2847222222222228</v>
      </c>
    </row>
    <row r="787" spans="1:13" x14ac:dyDescent="0.35">
      <c r="A787" s="2">
        <v>73</v>
      </c>
      <c r="B787" s="3">
        <v>45671</v>
      </c>
      <c r="C787" s="4">
        <v>0.7895833333333333</v>
      </c>
      <c r="D787" s="8" t="s">
        <v>114</v>
      </c>
      <c r="E787" t="s">
        <v>492</v>
      </c>
      <c r="F787" s="9" t="s">
        <v>53</v>
      </c>
      <c r="G787" s="4" cm="1">
        <f t="array" ref="G787">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787" s="4" t="str">
        <f>IF(ch_table[[#This Row],[Subject 1]]&lt;&gt;"House rose", "",SUMIF(ch_table[Day], ch_table[[#This Row],[Day]], ch_table[Duration]))</f>
        <v/>
      </c>
      <c r="I787" s="40">
        <f>SUM(INDEX(ch_table[Duration],1):ch_table[[#This Row],[Duration]])</f>
        <v>22.388888888888896</v>
      </c>
      <c r="J787" s="4" cm="1">
        <f t="array" ref="J7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87" s="4" cm="1">
        <f t="array" ref="K7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1.1111111111111072E-2</v>
      </c>
      <c r="L787" s="4" t="str">
        <f>IF(ch_table[[#This Row],[Subject 1]]&lt;&gt;"House rose", "",SUMIF(ch_table[Day], ch_table[[#This Row],[Day]], ch_table[AAT]))</f>
        <v/>
      </c>
      <c r="M787" s="39">
        <f>SUM(INDEX(ch_table[AAT],1):ch_table[[#This Row],[AAT]])</f>
        <v>1.2958333333333338</v>
      </c>
    </row>
    <row r="788" spans="1:13" x14ac:dyDescent="0.35">
      <c r="A788" s="2">
        <v>73</v>
      </c>
      <c r="B788" s="3">
        <v>45671</v>
      </c>
      <c r="C788" s="4">
        <v>0.8027777777777777</v>
      </c>
      <c r="D788" s="8" t="s">
        <v>30</v>
      </c>
      <c r="E788" s="9" t="s">
        <v>493</v>
      </c>
      <c r="G788" s="4" cm="1">
        <f t="array" ref="G788">IF(MIN(ROW(ch_table[[Day]:[AAT session total (cum.)]]))+ROWS(ch_table[[Day]:[AAT session total (cum.)]])-1=ROW(),"",IF(ch_table[[#This Row],[Subject 1]]="House rose","", IF(INDEX(ch_table[[#All],[Time]],ROW()+1)="","",(IF(INDEX(ch_table[[#All],[Time]],ROW()+1)&lt;ch_table[[#This Row],[Time]],INDEX(ch_table[[#All],[Time]],ROW()+1)+1,INDEX(ch_table[[#All],[Time]],ROW()+1))-ch_table[[#This Row],[Time]]))))</f>
        <v>1.8750000000000044E-2</v>
      </c>
      <c r="H788" s="4" t="str">
        <f>IF(ch_table[[#This Row],[Subject 1]]&lt;&gt;"House rose", "",SUMIF(ch_table[Day], ch_table[[#This Row],[Day]], ch_table[Duration]))</f>
        <v/>
      </c>
      <c r="I788" s="40">
        <f>SUM(INDEX(ch_table[Duration],1):ch_table[[#This Row],[Duration]])</f>
        <v>22.407638888888897</v>
      </c>
      <c r="J788" s="4" cm="1">
        <f t="array" ref="J7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88" s="4" cm="1">
        <f t="array" ref="K7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1.8750000000000044E-2</v>
      </c>
      <c r="L788" s="4" t="str">
        <f>IF(ch_table[[#This Row],[Subject 1]]&lt;&gt;"House rose", "",SUMIF(ch_table[Day], ch_table[[#This Row],[Day]], ch_table[AAT]))</f>
        <v/>
      </c>
      <c r="M788" s="39">
        <f>SUM(INDEX(ch_table[AAT],1):ch_table[[#This Row],[AAT]])</f>
        <v>1.3145833333333339</v>
      </c>
    </row>
    <row r="789" spans="1:13" x14ac:dyDescent="0.35">
      <c r="A789" s="48">
        <v>73</v>
      </c>
      <c r="B789" s="49">
        <v>45671</v>
      </c>
      <c r="C789" s="45">
        <v>0.82152777777777775</v>
      </c>
      <c r="D789" s="44" t="s">
        <v>17</v>
      </c>
      <c r="E789" s="50"/>
      <c r="F789" s="50"/>
      <c r="G789" s="45" t="str" cm="1">
        <f t="array" ref="G789">IF(MIN(ROW(ch_table[[Day]:[AAT session total (cum.)]]))+ROWS(ch_table[[Day]:[AAT session total (cum.)]])-1=ROW(),"",IF(ch_table[[#This Row],[Subject 1]]="House rose","", IF(INDEX(ch_table[[#All],[Time]],ROW()+1)="","",(IF(INDEX(ch_table[[#All],[Time]],ROW()+1)&lt;ch_table[[#This Row],[Time]],INDEX(ch_table[[#All],[Time]],ROW()+1)+1,INDEX(ch_table[[#All],[Time]],ROW()+1))-ch_table[[#This Row],[Time]]))))</f>
        <v/>
      </c>
      <c r="H789" s="45">
        <f>IF(ch_table[[#This Row],[Subject 1]]&lt;&gt;"House rose", "",SUMIF(ch_table[Day], ch_table[[#This Row],[Day]], ch_table[Duration]))</f>
        <v>0.34236111111111106</v>
      </c>
      <c r="I789" s="46">
        <f>SUM(INDEX(ch_table[Duration],1):ch_table[[#This Row],[Duration]])</f>
        <v>22.407638888888897</v>
      </c>
      <c r="J789" s="45" cm="1">
        <f t="array" ref="J7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89" s="45" t="str" cm="1">
        <f t="array" ref="K7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89" s="45">
        <f>IF(ch_table[[#This Row],[Subject 1]]&lt;&gt;"House rose", "",SUMIF(ch_table[Day], ch_table[[#This Row],[Day]], ch_table[AAT]))</f>
        <v>2.9861111111111116E-2</v>
      </c>
      <c r="M789" s="47">
        <f>SUM(INDEX(ch_table[AAT],1):ch_table[[#This Row],[AAT]])</f>
        <v>1.3145833333333339</v>
      </c>
    </row>
    <row r="790" spans="1:13" x14ac:dyDescent="0.35">
      <c r="A790" s="2">
        <v>74</v>
      </c>
      <c r="B790" s="3">
        <v>45672</v>
      </c>
      <c r="C790" s="4">
        <v>0.47916666666666669</v>
      </c>
      <c r="D790" s="8" t="s">
        <v>18</v>
      </c>
      <c r="G790" s="4" cm="1">
        <f t="array" ref="G79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790" s="4" t="str">
        <f>IF(ch_table[[#This Row],[Subject 1]]&lt;&gt;"House rose", "",SUMIF(ch_table[Day], ch_table[[#This Row],[Day]], ch_table[Duration]))</f>
        <v/>
      </c>
      <c r="I790" s="40">
        <f>SUM(INDEX(ch_table[Duration],1):ch_table[[#This Row],[Duration]])</f>
        <v>22.410416666666674</v>
      </c>
      <c r="J790" s="4" cm="1">
        <f t="array" ref="J7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90" s="4" t="str" cm="1">
        <f t="array" ref="K7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90" s="4" t="str">
        <f>IF(ch_table[[#This Row],[Subject 1]]&lt;&gt;"House rose", "",SUMIF(ch_table[Day], ch_table[[#This Row],[Day]], ch_table[AAT]))</f>
        <v/>
      </c>
      <c r="M790" s="39">
        <f>SUM(INDEX(ch_table[AAT],1):ch_table[[#This Row],[AAT]])</f>
        <v>1.3145833333333339</v>
      </c>
    </row>
    <row r="791" spans="1:13" x14ac:dyDescent="0.35">
      <c r="A791" s="2">
        <v>74</v>
      </c>
      <c r="B791" s="3">
        <v>45672</v>
      </c>
      <c r="C791" s="4">
        <v>0.48194444444444445</v>
      </c>
      <c r="D791" s="8" t="s">
        <v>58</v>
      </c>
      <c r="E791" s="9" t="s">
        <v>65</v>
      </c>
      <c r="G791" s="4" cm="1">
        <f t="array" ref="G791">IF(MIN(ROW(ch_table[[Day]:[AAT session total (cum.)]]))+ROWS(ch_table[[Day]:[AAT session total (cum.)]])-1=ROW(),"",IF(ch_table[[#This Row],[Subject 1]]="House rose","", IF(INDEX(ch_table[[#All],[Time]],ROW()+1)="","",(IF(INDEX(ch_table[[#All],[Time]],ROW()+1)&lt;ch_table[[#This Row],[Time]],INDEX(ch_table[[#All],[Time]],ROW()+1)+1,INDEX(ch_table[[#All],[Time]],ROW()+1))-ch_table[[#This Row],[Time]]))))</f>
        <v>1.9444444444444431E-2</v>
      </c>
      <c r="H791" s="4" t="str">
        <f>IF(ch_table[[#This Row],[Subject 1]]&lt;&gt;"House rose", "",SUMIF(ch_table[Day], ch_table[[#This Row],[Day]], ch_table[Duration]))</f>
        <v/>
      </c>
      <c r="I791" s="40">
        <f>SUM(INDEX(ch_table[Duration],1):ch_table[[#This Row],[Duration]])</f>
        <v>22.429861111111119</v>
      </c>
      <c r="J791" s="4" cm="1">
        <f t="array" ref="J7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91" s="4" t="str" cm="1">
        <f t="array" ref="K7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91" s="4" t="str">
        <f>IF(ch_table[[#This Row],[Subject 1]]&lt;&gt;"House rose", "",SUMIF(ch_table[Day], ch_table[[#This Row],[Day]], ch_table[AAT]))</f>
        <v/>
      </c>
      <c r="M791" s="39">
        <f>SUM(INDEX(ch_table[AAT],1):ch_table[[#This Row],[AAT]])</f>
        <v>1.3145833333333339</v>
      </c>
    </row>
    <row r="792" spans="1:13" x14ac:dyDescent="0.35">
      <c r="A792" s="2">
        <v>74</v>
      </c>
      <c r="B792" s="3">
        <v>45672</v>
      </c>
      <c r="C792" s="4">
        <v>0.50138888888888888</v>
      </c>
      <c r="D792" s="8" t="s">
        <v>58</v>
      </c>
      <c r="E792" s="9" t="s">
        <v>118</v>
      </c>
      <c r="G792" s="4" cm="1">
        <f t="array" ref="G792">IF(MIN(ROW(ch_table[[Day]:[AAT session total (cum.)]]))+ROWS(ch_table[[Day]:[AAT session total (cum.)]])-1=ROW(),"",IF(ch_table[[#This Row],[Subject 1]]="House rose","", IF(INDEX(ch_table[[#All],[Time]],ROW()+1)="","",(IF(INDEX(ch_table[[#All],[Time]],ROW()+1)&lt;ch_table[[#This Row],[Time]],INDEX(ch_table[[#All],[Time]],ROW()+1)+1,INDEX(ch_table[[#All],[Time]],ROW()+1))-ch_table[[#This Row],[Time]]))))</f>
        <v>2.430555555555558E-2</v>
      </c>
      <c r="H792" s="4" t="str">
        <f>IF(ch_table[[#This Row],[Subject 1]]&lt;&gt;"House rose", "",SUMIF(ch_table[Day], ch_table[[#This Row],[Day]], ch_table[Duration]))</f>
        <v/>
      </c>
      <c r="I792" s="40">
        <f>SUM(INDEX(ch_table[Duration],1):ch_table[[#This Row],[Duration]])</f>
        <v>22.454166666666676</v>
      </c>
      <c r="J792" s="4" cm="1">
        <f t="array" ref="J7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92" s="4" t="str" cm="1">
        <f t="array" ref="K7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92" s="4" t="str">
        <f>IF(ch_table[[#This Row],[Subject 1]]&lt;&gt;"House rose", "",SUMIF(ch_table[Day], ch_table[[#This Row],[Day]], ch_table[AAT]))</f>
        <v/>
      </c>
      <c r="M792" s="39">
        <f>SUM(INDEX(ch_table[AAT],1):ch_table[[#This Row],[AAT]])</f>
        <v>1.3145833333333339</v>
      </c>
    </row>
    <row r="793" spans="1:13" ht="29" x14ac:dyDescent="0.35">
      <c r="A793" s="2">
        <v>74</v>
      </c>
      <c r="B793" s="3">
        <v>45672</v>
      </c>
      <c r="C793" s="4">
        <v>0.52569444444444446</v>
      </c>
      <c r="D793" s="8" t="s">
        <v>32</v>
      </c>
      <c r="E793" s="9" t="s">
        <v>494</v>
      </c>
      <c r="G793" s="4" cm="1">
        <f t="array" ref="G793">IF(MIN(ROW(ch_table[[Day]:[AAT session total (cum.)]]))+ROWS(ch_table[[Day]:[AAT session total (cum.)]])-1=ROW(),"",IF(ch_table[[#This Row],[Subject 1]]="House rose","", IF(INDEX(ch_table[[#All],[Time]],ROW()+1)="","",(IF(INDEX(ch_table[[#All],[Time]],ROW()+1)&lt;ch_table[[#This Row],[Time]],INDEX(ch_table[[#All],[Time]],ROW()+1)+1,INDEX(ch_table[[#All],[Time]],ROW()+1))-ch_table[[#This Row],[Time]]))))</f>
        <v>2.9166666666666674E-2</v>
      </c>
      <c r="H793" s="4" t="str">
        <f>IF(ch_table[[#This Row],[Subject 1]]&lt;&gt;"House rose", "",SUMIF(ch_table[Day], ch_table[[#This Row],[Day]], ch_table[Duration]))</f>
        <v/>
      </c>
      <c r="I793" s="40">
        <f>SUM(INDEX(ch_table[Duration],1):ch_table[[#This Row],[Duration]])</f>
        <v>22.483333333333341</v>
      </c>
      <c r="J793" s="4" cm="1">
        <f t="array" ref="J7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93" s="4" t="str" cm="1">
        <f t="array" ref="K7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93" s="4" t="str">
        <f>IF(ch_table[[#This Row],[Subject 1]]&lt;&gt;"House rose", "",SUMIF(ch_table[Day], ch_table[[#This Row],[Day]], ch_table[AAT]))</f>
        <v/>
      </c>
      <c r="M793" s="39">
        <f>SUM(INDEX(ch_table[AAT],1):ch_table[[#This Row],[AAT]])</f>
        <v>1.3145833333333339</v>
      </c>
    </row>
    <row r="794" spans="1:13" ht="43.5" x14ac:dyDescent="0.35">
      <c r="A794" s="2">
        <v>74</v>
      </c>
      <c r="B794" s="3">
        <v>45672</v>
      </c>
      <c r="C794" s="4">
        <v>0.55486111111111114</v>
      </c>
      <c r="D794" s="8" t="s">
        <v>32</v>
      </c>
      <c r="E794" s="9" t="s">
        <v>495</v>
      </c>
      <c r="G794" s="4" cm="1">
        <f t="array" ref="G794">IF(MIN(ROW(ch_table[[Day]:[AAT session total (cum.)]]))+ROWS(ch_table[[Day]:[AAT session total (cum.)]])-1=ROW(),"",IF(ch_table[[#This Row],[Subject 1]]="House rose","", IF(INDEX(ch_table[[#All],[Time]],ROW()+1)="","",(IF(INDEX(ch_table[[#All],[Time]],ROW()+1)&lt;ch_table[[#This Row],[Time]],INDEX(ch_table[[#All],[Time]],ROW()+1)+1,INDEX(ch_table[[#All],[Time]],ROW()+1))-ch_table[[#This Row],[Time]]))))</f>
        <v>3.8888888888888862E-2</v>
      </c>
      <c r="H794" s="4" t="str">
        <f>IF(ch_table[[#This Row],[Subject 1]]&lt;&gt;"House rose", "",SUMIF(ch_table[Day], ch_table[[#This Row],[Day]], ch_table[Duration]))</f>
        <v/>
      </c>
      <c r="I794" s="40">
        <f>SUM(INDEX(ch_table[Duration],1):ch_table[[#This Row],[Duration]])</f>
        <v>22.522222222222229</v>
      </c>
      <c r="J794" s="4" cm="1">
        <f t="array" ref="J7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94" s="4" t="str" cm="1">
        <f t="array" ref="K7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94" s="4" t="str">
        <f>IF(ch_table[[#This Row],[Subject 1]]&lt;&gt;"House rose", "",SUMIF(ch_table[Day], ch_table[[#This Row],[Day]], ch_table[AAT]))</f>
        <v/>
      </c>
      <c r="M794" s="39">
        <f>SUM(INDEX(ch_table[AAT],1):ch_table[[#This Row],[AAT]])</f>
        <v>1.3145833333333339</v>
      </c>
    </row>
    <row r="795" spans="1:13" ht="29" x14ac:dyDescent="0.35">
      <c r="A795" s="2">
        <v>74</v>
      </c>
      <c r="B795" s="3">
        <v>45672</v>
      </c>
      <c r="C795" s="4">
        <v>0.59375</v>
      </c>
      <c r="D795" s="8" t="s">
        <v>36</v>
      </c>
      <c r="E795" s="9" t="s">
        <v>496</v>
      </c>
      <c r="G795" s="4" cm="1">
        <f t="array" ref="G795">IF(MIN(ROW(ch_table[[Day]:[AAT session total (cum.)]]))+ROWS(ch_table[[Day]:[AAT session total (cum.)]])-1=ROW(),"",IF(ch_table[[#This Row],[Subject 1]]="House rose","", IF(INDEX(ch_table[[#All],[Time]],ROW()+1)="","",(IF(INDEX(ch_table[[#All],[Time]],ROW()+1)&lt;ch_table[[#This Row],[Time]],INDEX(ch_table[[#All],[Time]],ROW()+1)+1,INDEX(ch_table[[#All],[Time]],ROW()+1))-ch_table[[#This Row],[Time]]))))</f>
        <v>4.2361111111111183E-2</v>
      </c>
      <c r="H795" s="4" t="str">
        <f>IF(ch_table[[#This Row],[Subject 1]]&lt;&gt;"House rose", "",SUMIF(ch_table[Day], ch_table[[#This Row],[Day]], ch_table[Duration]))</f>
        <v/>
      </c>
      <c r="I795" s="40">
        <f>SUM(INDEX(ch_table[Duration],1):ch_table[[#This Row],[Duration]])</f>
        <v>22.564583333333342</v>
      </c>
      <c r="J795" s="4" cm="1">
        <f t="array" ref="J7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95" s="4" t="str" cm="1">
        <f t="array" ref="K7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95" s="4" t="str">
        <f>IF(ch_table[[#This Row],[Subject 1]]&lt;&gt;"House rose", "",SUMIF(ch_table[Day], ch_table[[#This Row],[Day]], ch_table[AAT]))</f>
        <v/>
      </c>
      <c r="M795" s="39">
        <f>SUM(INDEX(ch_table[AAT],1):ch_table[[#This Row],[AAT]])</f>
        <v>1.3145833333333339</v>
      </c>
    </row>
    <row r="796" spans="1:13" ht="29" x14ac:dyDescent="0.35">
      <c r="A796" s="2">
        <v>74</v>
      </c>
      <c r="B796" s="3">
        <v>45672</v>
      </c>
      <c r="C796" s="4">
        <v>0.63611111111111118</v>
      </c>
      <c r="D796" s="8" t="s">
        <v>36</v>
      </c>
      <c r="E796" s="9" t="s">
        <v>497</v>
      </c>
      <c r="G796" s="4" cm="1">
        <f t="array" ref="G796">IF(MIN(ROW(ch_table[[Day]:[AAT session total (cum.)]]))+ROWS(ch_table[[Day]:[AAT session total (cum.)]])-1=ROW(),"",IF(ch_table[[#This Row],[Subject 1]]="House rose","", IF(INDEX(ch_table[[#All],[Time]],ROW()+1)="","",(IF(INDEX(ch_table[[#All],[Time]],ROW()+1)&lt;ch_table[[#This Row],[Time]],INDEX(ch_table[[#All],[Time]],ROW()+1)+1,INDEX(ch_table[[#All],[Time]],ROW()+1))-ch_table[[#This Row],[Time]]))))</f>
        <v>2.9861111111111005E-2</v>
      </c>
      <c r="H796" s="4" t="str">
        <f>IF(ch_table[[#This Row],[Subject 1]]&lt;&gt;"House rose", "",SUMIF(ch_table[Day], ch_table[[#This Row],[Day]], ch_table[Duration]))</f>
        <v/>
      </c>
      <c r="I796" s="40">
        <f>SUM(INDEX(ch_table[Duration],1):ch_table[[#This Row],[Duration]])</f>
        <v>22.594444444444452</v>
      </c>
      <c r="J796" s="4" cm="1">
        <f t="array" ref="J7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96" s="4" t="str" cm="1">
        <f t="array" ref="K7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96" s="4" t="str">
        <f>IF(ch_table[[#This Row],[Subject 1]]&lt;&gt;"House rose", "",SUMIF(ch_table[Day], ch_table[[#This Row],[Day]], ch_table[AAT]))</f>
        <v/>
      </c>
      <c r="M796" s="39">
        <f>SUM(INDEX(ch_table[AAT],1):ch_table[[#This Row],[AAT]])</f>
        <v>1.3145833333333339</v>
      </c>
    </row>
    <row r="797" spans="1:13" x14ac:dyDescent="0.35">
      <c r="A797" s="2">
        <v>74</v>
      </c>
      <c r="B797" s="3">
        <v>45672</v>
      </c>
      <c r="C797" s="4">
        <v>0.66597222222222219</v>
      </c>
      <c r="D797" s="8" t="s">
        <v>67</v>
      </c>
      <c r="E797" s="9" t="s">
        <v>498</v>
      </c>
      <c r="G797" s="4" cm="1">
        <f t="array" ref="G797">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797" s="4" t="str">
        <f>IF(ch_table[[#This Row],[Subject 1]]&lt;&gt;"House rose", "",SUMIF(ch_table[Day], ch_table[[#This Row],[Day]], ch_table[Duration]))</f>
        <v/>
      </c>
      <c r="I797" s="40">
        <f>SUM(INDEX(ch_table[Duration],1):ch_table[[#This Row],[Duration]])</f>
        <v>22.596527777777787</v>
      </c>
      <c r="J797" s="4" cm="1">
        <f t="array" ref="J7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97" s="4" t="str" cm="1">
        <f t="array" ref="K7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97" s="4" t="str">
        <f>IF(ch_table[[#This Row],[Subject 1]]&lt;&gt;"House rose", "",SUMIF(ch_table[Day], ch_table[[#This Row],[Day]], ch_table[AAT]))</f>
        <v/>
      </c>
      <c r="M797" s="39">
        <f>SUM(INDEX(ch_table[AAT],1):ch_table[[#This Row],[AAT]])</f>
        <v>1.3145833333333339</v>
      </c>
    </row>
    <row r="798" spans="1:13" x14ac:dyDescent="0.35">
      <c r="A798" s="2">
        <v>74</v>
      </c>
      <c r="B798" s="3">
        <v>45672</v>
      </c>
      <c r="C798" s="4">
        <v>0.66805555555555562</v>
      </c>
      <c r="D798" s="8" t="s">
        <v>247</v>
      </c>
      <c r="E798" s="9" t="s">
        <v>499</v>
      </c>
      <c r="G798" s="4" cm="1">
        <f t="array" ref="G798">IF(MIN(ROW(ch_table[[Day]:[AAT session total (cum.)]]))+ROWS(ch_table[[Day]:[AAT session total (cum.)]])-1=ROW(),"",IF(ch_table[[#This Row],[Subject 1]]="House rose","", IF(INDEX(ch_table[[#All],[Time]],ROW()+1)="","",(IF(INDEX(ch_table[[#All],[Time]],ROW()+1)&lt;ch_table[[#This Row],[Time]],INDEX(ch_table[[#All],[Time]],ROW()+1)+1,INDEX(ch_table[[#All],[Time]],ROW()+1))-ch_table[[#This Row],[Time]]))))</f>
        <v>7.6388888888887507E-3</v>
      </c>
      <c r="H798" s="4" t="str">
        <f>IF(ch_table[[#This Row],[Subject 1]]&lt;&gt;"House rose", "",SUMIF(ch_table[Day], ch_table[[#This Row],[Day]], ch_table[Duration]))</f>
        <v/>
      </c>
      <c r="I798" s="40">
        <f>SUM(INDEX(ch_table[Duration],1):ch_table[[#This Row],[Duration]])</f>
        <v>22.604166666666675</v>
      </c>
      <c r="J798" s="4" cm="1">
        <f t="array" ref="J7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98" s="4" t="str" cm="1">
        <f t="array" ref="K7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98" s="4" t="str">
        <f>IF(ch_table[[#This Row],[Subject 1]]&lt;&gt;"House rose", "",SUMIF(ch_table[Day], ch_table[[#This Row],[Day]], ch_table[AAT]))</f>
        <v/>
      </c>
      <c r="M798" s="39">
        <f>SUM(INDEX(ch_table[AAT],1):ch_table[[#This Row],[AAT]])</f>
        <v>1.3145833333333339</v>
      </c>
    </row>
    <row r="799" spans="1:13" x14ac:dyDescent="0.35">
      <c r="A799" s="2">
        <v>74</v>
      </c>
      <c r="B799" s="3">
        <v>45672</v>
      </c>
      <c r="C799" s="4">
        <v>0.67569444444444438</v>
      </c>
      <c r="D799" s="8" t="s">
        <v>249</v>
      </c>
      <c r="E799" t="s">
        <v>500</v>
      </c>
      <c r="F799" s="9" t="s">
        <v>53</v>
      </c>
      <c r="G799" s="4" cm="1">
        <f t="array" ref="G799">IF(MIN(ROW(ch_table[[Day]:[AAT session total (cum.)]]))+ROWS(ch_table[[Day]:[AAT session total (cum.)]])-1=ROW(),"",IF(ch_table[[#This Row],[Subject 1]]="House rose","", IF(INDEX(ch_table[[#All],[Time]],ROW()+1)="","",(IF(INDEX(ch_table[[#All],[Time]],ROW()+1)&lt;ch_table[[#This Row],[Time]],INDEX(ch_table[[#All],[Time]],ROW()+1)+1,INDEX(ch_table[[#All],[Time]],ROW()+1))-ch_table[[#This Row],[Time]]))))</f>
        <v>0.10208333333333341</v>
      </c>
      <c r="H799" s="4" t="str">
        <f>IF(ch_table[[#This Row],[Subject 1]]&lt;&gt;"House rose", "",SUMIF(ch_table[Day], ch_table[[#This Row],[Day]], ch_table[Duration]))</f>
        <v/>
      </c>
      <c r="I799" s="40">
        <f>SUM(INDEX(ch_table[Duration],1):ch_table[[#This Row],[Duration]])</f>
        <v>22.706250000000008</v>
      </c>
      <c r="J799" s="4" cm="1">
        <f t="array" ref="J7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99" s="4" t="str" cm="1">
        <f t="array" ref="K7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99" s="4" t="str">
        <f>IF(ch_table[[#This Row],[Subject 1]]&lt;&gt;"House rose", "",SUMIF(ch_table[Day], ch_table[[#This Row],[Day]], ch_table[AAT]))</f>
        <v/>
      </c>
      <c r="M799" s="39">
        <f>SUM(INDEX(ch_table[AAT],1):ch_table[[#This Row],[AAT]])</f>
        <v>1.3145833333333339</v>
      </c>
    </row>
    <row r="800" spans="1:13" x14ac:dyDescent="0.35">
      <c r="A800" s="2">
        <v>74</v>
      </c>
      <c r="B800" s="3">
        <v>45672</v>
      </c>
      <c r="C800" s="4">
        <v>0.77777777777777779</v>
      </c>
      <c r="D800" s="8" t="s">
        <v>114</v>
      </c>
      <c r="E800" t="s">
        <v>500</v>
      </c>
      <c r="F800" s="9" t="s">
        <v>53</v>
      </c>
      <c r="G800" s="4" cm="1">
        <f t="array" ref="G800">IF(MIN(ROW(ch_table[[Day]:[AAT session total (cum.)]]))+ROWS(ch_table[[Day]:[AAT session total (cum.)]])-1=ROW(),"",IF(ch_table[[#This Row],[Subject 1]]="House rose","", IF(INDEX(ch_table[[#All],[Time]],ROW()+1)="","",(IF(INDEX(ch_table[[#All],[Time]],ROW()+1)&lt;ch_table[[#This Row],[Time]],INDEX(ch_table[[#All],[Time]],ROW()+1)+1,INDEX(ch_table[[#All],[Time]],ROW()+1))-ch_table[[#This Row],[Time]]))))</f>
        <v>1.6666666666666607E-2</v>
      </c>
      <c r="H800" s="4" t="str">
        <f>IF(ch_table[[#This Row],[Subject 1]]&lt;&gt;"House rose", "",SUMIF(ch_table[Day], ch_table[[#This Row],[Day]], ch_table[Duration]))</f>
        <v/>
      </c>
      <c r="I800" s="40">
        <f>SUM(INDEX(ch_table[Duration],1):ch_table[[#This Row],[Duration]])</f>
        <v>22.722916666666674</v>
      </c>
      <c r="J800" s="4" cm="1">
        <f t="array" ref="J8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00" s="4" cm="1">
        <f t="array" ref="K8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2.7777777777777679E-3</v>
      </c>
      <c r="L800" s="4" t="str">
        <f>IF(ch_table[[#This Row],[Subject 1]]&lt;&gt;"House rose", "",SUMIF(ch_table[Day], ch_table[[#This Row],[Day]], ch_table[AAT]))</f>
        <v/>
      </c>
      <c r="M800" s="39">
        <f>SUM(INDEX(ch_table[AAT],1):ch_table[[#This Row],[AAT]])</f>
        <v>1.3173611111111116</v>
      </c>
    </row>
    <row r="801" spans="1:13" x14ac:dyDescent="0.35">
      <c r="A801" s="2">
        <v>74</v>
      </c>
      <c r="B801" s="3">
        <v>45672</v>
      </c>
      <c r="C801" s="4">
        <v>0.7944444444444444</v>
      </c>
      <c r="D801" s="8" t="s">
        <v>30</v>
      </c>
      <c r="E801" s="9" t="s">
        <v>501</v>
      </c>
      <c r="G801" s="4" cm="1">
        <f t="array" ref="G801">IF(MIN(ROW(ch_table[[Day]:[AAT session total (cum.)]]))+ROWS(ch_table[[Day]:[AAT session total (cum.)]])-1=ROW(),"",IF(ch_table[[#This Row],[Subject 1]]="House rose","", IF(INDEX(ch_table[[#All],[Time]],ROW()+1)="","",(IF(INDEX(ch_table[[#All],[Time]],ROW()+1)&lt;ch_table[[#This Row],[Time]],INDEX(ch_table[[#All],[Time]],ROW()+1)+1,INDEX(ch_table[[#All],[Time]],ROW()+1))-ch_table[[#This Row],[Time]]))))</f>
        <v>1.5972222222222276E-2</v>
      </c>
      <c r="H801" s="4" t="str">
        <f>IF(ch_table[[#This Row],[Subject 1]]&lt;&gt;"House rose", "",SUMIF(ch_table[Day], ch_table[[#This Row],[Day]], ch_table[Duration]))</f>
        <v/>
      </c>
      <c r="I801" s="40">
        <f>SUM(INDEX(ch_table[Duration],1):ch_table[[#This Row],[Duration]])</f>
        <v>22.738888888888894</v>
      </c>
      <c r="J801" s="4" cm="1">
        <f t="array" ref="J8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01" s="4" cm="1">
        <f t="array" ref="K8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1.5972222222222276E-2</v>
      </c>
      <c r="L801" s="4" t="str">
        <f>IF(ch_table[[#This Row],[Subject 1]]&lt;&gt;"House rose", "",SUMIF(ch_table[Day], ch_table[[#This Row],[Day]], ch_table[AAT]))</f>
        <v/>
      </c>
      <c r="M801" s="39">
        <f>SUM(INDEX(ch_table[AAT],1):ch_table[[#This Row],[AAT]])</f>
        <v>1.3333333333333339</v>
      </c>
    </row>
    <row r="802" spans="1:13" x14ac:dyDescent="0.35">
      <c r="A802" s="48">
        <v>74</v>
      </c>
      <c r="B802" s="49">
        <v>45672</v>
      </c>
      <c r="C802" s="45">
        <v>0.81041666666666667</v>
      </c>
      <c r="D802" s="44" t="s">
        <v>17</v>
      </c>
      <c r="E802" s="50"/>
      <c r="F802" s="50"/>
      <c r="G802" s="45" t="str" cm="1">
        <f t="array" ref="G802">IF(MIN(ROW(ch_table[[Day]:[AAT session total (cum.)]]))+ROWS(ch_table[[Day]:[AAT session total (cum.)]])-1=ROW(),"",IF(ch_table[[#This Row],[Subject 1]]="House rose","", IF(INDEX(ch_table[[#All],[Time]],ROW()+1)="","",(IF(INDEX(ch_table[[#All],[Time]],ROW()+1)&lt;ch_table[[#This Row],[Time]],INDEX(ch_table[[#All],[Time]],ROW()+1)+1,INDEX(ch_table[[#All],[Time]],ROW()+1))-ch_table[[#This Row],[Time]]))))</f>
        <v/>
      </c>
      <c r="H802" s="45">
        <f>IF(ch_table[[#This Row],[Subject 1]]&lt;&gt;"House rose", "",SUMIF(ch_table[Day], ch_table[[#This Row],[Day]], ch_table[Duration]))</f>
        <v>0.33124999999999999</v>
      </c>
      <c r="I802" s="46">
        <f>SUM(INDEX(ch_table[Duration],1):ch_table[[#This Row],[Duration]])</f>
        <v>22.738888888888894</v>
      </c>
      <c r="J802" s="45" cm="1">
        <f t="array" ref="J8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02" s="45" t="str" cm="1">
        <f t="array" ref="K8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02" s="45">
        <f>IF(ch_table[[#This Row],[Subject 1]]&lt;&gt;"House rose", "",SUMIF(ch_table[Day], ch_table[[#This Row],[Day]], ch_table[AAT]))</f>
        <v>1.8750000000000044E-2</v>
      </c>
      <c r="M802" s="47">
        <f>SUM(INDEX(ch_table[AAT],1):ch_table[[#This Row],[AAT]])</f>
        <v>1.3333333333333339</v>
      </c>
    </row>
    <row r="803" spans="1:13" x14ac:dyDescent="0.35">
      <c r="A803" s="2">
        <v>75</v>
      </c>
      <c r="B803" s="3">
        <v>45673</v>
      </c>
      <c r="C803" s="4">
        <v>0.39583333333333331</v>
      </c>
      <c r="D803" s="8" t="s">
        <v>18</v>
      </c>
      <c r="G803" s="4" cm="1">
        <f t="array" ref="G80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803" s="4" t="str">
        <f>IF(ch_table[[#This Row],[Subject 1]]&lt;&gt;"House rose", "",SUMIF(ch_table[Day], ch_table[[#This Row],[Day]], ch_table[Duration]))</f>
        <v/>
      </c>
      <c r="I803" s="40">
        <f>SUM(INDEX(ch_table[Duration],1):ch_table[[#This Row],[Duration]])</f>
        <v>22.741666666666671</v>
      </c>
      <c r="J803" s="4" cm="1">
        <f t="array" ref="J8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03" s="4" t="str" cm="1">
        <f t="array" ref="K8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03" s="4" t="str">
        <f>IF(ch_table[[#This Row],[Subject 1]]&lt;&gt;"House rose", "",SUMIF(ch_table[Day], ch_table[[#This Row],[Day]], ch_table[AAT]))</f>
        <v/>
      </c>
      <c r="M803" s="39">
        <f>SUM(INDEX(ch_table[AAT],1):ch_table[[#This Row],[AAT]])</f>
        <v>1.3333333333333339</v>
      </c>
    </row>
    <row r="804" spans="1:13" x14ac:dyDescent="0.35">
      <c r="A804" s="2">
        <v>75</v>
      </c>
      <c r="B804" s="3">
        <v>45673</v>
      </c>
      <c r="C804" s="4">
        <v>0.39861111111111108</v>
      </c>
      <c r="D804" s="8" t="s">
        <v>58</v>
      </c>
      <c r="E804" s="9" t="s">
        <v>208</v>
      </c>
      <c r="G804" s="4" cm="1">
        <f t="array" ref="G804">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804" s="4" t="str">
        <f>IF(ch_table[[#This Row],[Subject 1]]&lt;&gt;"House rose", "",SUMIF(ch_table[Day], ch_table[[#This Row],[Day]], ch_table[Duration]))</f>
        <v/>
      </c>
      <c r="I804" s="40">
        <f>SUM(INDEX(ch_table[Duration],1):ch_table[[#This Row],[Duration]])</f>
        <v>22.759722222222226</v>
      </c>
      <c r="J804" s="4" cm="1">
        <f t="array" ref="J8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04" s="4" t="str" cm="1">
        <f t="array" ref="K8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04" s="4" t="str">
        <f>IF(ch_table[[#This Row],[Subject 1]]&lt;&gt;"House rose", "",SUMIF(ch_table[Day], ch_table[[#This Row],[Day]], ch_table[AAT]))</f>
        <v/>
      </c>
      <c r="M804" s="39">
        <f>SUM(INDEX(ch_table[AAT],1):ch_table[[#This Row],[AAT]])</f>
        <v>1.3333333333333339</v>
      </c>
    </row>
    <row r="805" spans="1:13" x14ac:dyDescent="0.35">
      <c r="A805" s="2">
        <v>75</v>
      </c>
      <c r="B805" s="3">
        <v>45673</v>
      </c>
      <c r="C805" s="4">
        <v>0.41666666666666669</v>
      </c>
      <c r="D805" s="8" t="s">
        <v>60</v>
      </c>
      <c r="E805" s="9" t="s">
        <v>208</v>
      </c>
      <c r="G805" s="4" cm="1">
        <f t="array" ref="G805">IF(MIN(ROW(ch_table[[Day]:[AAT session total (cum.)]]))+ROWS(ch_table[[Day]:[AAT session total (cum.)]])-1=ROW(),"",IF(ch_table[[#This Row],[Subject 1]]="House rose","", IF(INDEX(ch_table[[#All],[Time]],ROW()+1)="","",(IF(INDEX(ch_table[[#All],[Time]],ROW()+1)&lt;ch_table[[#This Row],[Time]],INDEX(ch_table[[#All],[Time]],ROW()+1)+1,INDEX(ch_table[[#All],[Time]],ROW()+1))-ch_table[[#This Row],[Time]]))))</f>
        <v>9.0277777777777457E-3</v>
      </c>
      <c r="H805" s="4" t="str">
        <f>IF(ch_table[[#This Row],[Subject 1]]&lt;&gt;"House rose", "",SUMIF(ch_table[Day], ch_table[[#This Row],[Day]], ch_table[Duration]))</f>
        <v/>
      </c>
      <c r="I805" s="40">
        <f>SUM(INDEX(ch_table[Duration],1):ch_table[[#This Row],[Duration]])</f>
        <v>22.768750000000004</v>
      </c>
      <c r="J805" s="4" cm="1">
        <f t="array" ref="J8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05" s="4" t="str" cm="1">
        <f t="array" ref="K8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05" s="4" t="str">
        <f>IF(ch_table[[#This Row],[Subject 1]]&lt;&gt;"House rose", "",SUMIF(ch_table[Day], ch_table[[#This Row],[Day]], ch_table[AAT]))</f>
        <v/>
      </c>
      <c r="M805" s="39">
        <f>SUM(INDEX(ch_table[AAT],1):ch_table[[#This Row],[AAT]])</f>
        <v>1.3333333333333339</v>
      </c>
    </row>
    <row r="806" spans="1:13" x14ac:dyDescent="0.35">
      <c r="A806" s="2">
        <v>75</v>
      </c>
      <c r="B806" s="3">
        <v>45673</v>
      </c>
      <c r="C806" s="4">
        <v>0.42569444444444443</v>
      </c>
      <c r="D806" s="8" t="s">
        <v>58</v>
      </c>
      <c r="E806" s="9" t="s">
        <v>209</v>
      </c>
      <c r="G806" s="4" cm="1">
        <f t="array" ref="G806">IF(MIN(ROW(ch_table[[Day]:[AAT session total (cum.)]]))+ROWS(ch_table[[Day]:[AAT session total (cum.)]])-1=ROW(),"",IF(ch_table[[#This Row],[Subject 1]]="House rose","", IF(INDEX(ch_table[[#All],[Time]],ROW()+1)="","",(IF(INDEX(ch_table[[#All],[Time]],ROW()+1)&lt;ch_table[[#This Row],[Time]],INDEX(ch_table[[#All],[Time]],ROW()+1)+1,INDEX(ch_table[[#All],[Time]],ROW()+1))-ch_table[[#This Row],[Time]]))))</f>
        <v>1.3888888888888951E-2</v>
      </c>
      <c r="H806" s="4" t="str">
        <f>IF(ch_table[[#This Row],[Subject 1]]&lt;&gt;"House rose", "",SUMIF(ch_table[Day], ch_table[[#This Row],[Day]], ch_table[Duration]))</f>
        <v/>
      </c>
      <c r="I806" s="40">
        <f>SUM(INDEX(ch_table[Duration],1):ch_table[[#This Row],[Duration]])</f>
        <v>22.782638888888894</v>
      </c>
      <c r="J806" s="4" cm="1">
        <f t="array" ref="J8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06" s="4" t="str" cm="1">
        <f t="array" ref="K8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06" s="4" t="str">
        <f>IF(ch_table[[#This Row],[Subject 1]]&lt;&gt;"House rose", "",SUMIF(ch_table[Day], ch_table[[#This Row],[Day]], ch_table[AAT]))</f>
        <v/>
      </c>
      <c r="M806" s="39">
        <f>SUM(INDEX(ch_table[AAT],1):ch_table[[#This Row],[AAT]])</f>
        <v>1.3333333333333339</v>
      </c>
    </row>
    <row r="807" spans="1:13" x14ac:dyDescent="0.35">
      <c r="A807" s="2">
        <v>75</v>
      </c>
      <c r="B807" s="3">
        <v>45673</v>
      </c>
      <c r="C807" s="4">
        <v>0.43958333333333338</v>
      </c>
      <c r="D807" s="8" t="s">
        <v>34</v>
      </c>
      <c r="E807" s="9" t="s">
        <v>35</v>
      </c>
      <c r="G807" s="4" cm="1">
        <f t="array" ref="G807">IF(MIN(ROW(ch_table[[Day]:[AAT session total (cum.)]]))+ROWS(ch_table[[Day]:[AAT session total (cum.)]])-1=ROW(),"",IF(ch_table[[#This Row],[Subject 1]]="House rose","", IF(INDEX(ch_table[[#All],[Time]],ROW()+1)="","",(IF(INDEX(ch_table[[#All],[Time]],ROW()+1)&lt;ch_table[[#This Row],[Time]],INDEX(ch_table[[#All],[Time]],ROW()+1)+1,INDEX(ch_table[[#All],[Time]],ROW()+1))-ch_table[[#This Row],[Time]]))))</f>
        <v>4.9999999999999933E-2</v>
      </c>
      <c r="H807" s="4" t="str">
        <f>IF(ch_table[[#This Row],[Subject 1]]&lt;&gt;"House rose", "",SUMIF(ch_table[Day], ch_table[[#This Row],[Day]], ch_table[Duration]))</f>
        <v/>
      </c>
      <c r="I807" s="40">
        <f>SUM(INDEX(ch_table[Duration],1):ch_table[[#This Row],[Duration]])</f>
        <v>22.832638888888894</v>
      </c>
      <c r="J807" s="4" cm="1">
        <f t="array" ref="J8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07" s="4" t="str" cm="1">
        <f t="array" ref="K8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07" s="4" t="str">
        <f>IF(ch_table[[#This Row],[Subject 1]]&lt;&gt;"House rose", "",SUMIF(ch_table[Day], ch_table[[#This Row],[Day]], ch_table[AAT]))</f>
        <v/>
      </c>
      <c r="M807" s="39">
        <f>SUM(INDEX(ch_table[AAT],1):ch_table[[#This Row],[AAT]])</f>
        <v>1.3333333333333339</v>
      </c>
    </row>
    <row r="808" spans="1:13" ht="29" x14ac:dyDescent="0.35">
      <c r="A808" s="2">
        <v>75</v>
      </c>
      <c r="B808" s="3">
        <v>45673</v>
      </c>
      <c r="C808" s="4">
        <v>0.48958333333333331</v>
      </c>
      <c r="D808" s="8" t="s">
        <v>36</v>
      </c>
      <c r="E808" s="9" t="s">
        <v>502</v>
      </c>
      <c r="G808" s="4" cm="1">
        <f t="array" ref="G808">IF(MIN(ROW(ch_table[[Day]:[AAT session total (cum.)]]))+ROWS(ch_table[[Day]:[AAT session total (cum.)]])-1=ROW(),"",IF(ch_table[[#This Row],[Subject 1]]="House rose","", IF(INDEX(ch_table[[#All],[Time]],ROW()+1)="","",(IF(INDEX(ch_table[[#All],[Time]],ROW()+1)&lt;ch_table[[#This Row],[Time]],INDEX(ch_table[[#All],[Time]],ROW()+1)+1,INDEX(ch_table[[#All],[Time]],ROW()+1))-ch_table[[#This Row],[Time]]))))</f>
        <v>9.3055555555555503E-2</v>
      </c>
      <c r="H808" s="4" t="str">
        <f>IF(ch_table[[#This Row],[Subject 1]]&lt;&gt;"House rose", "",SUMIF(ch_table[Day], ch_table[[#This Row],[Day]], ch_table[Duration]))</f>
        <v/>
      </c>
      <c r="I808" s="40">
        <f>SUM(INDEX(ch_table[Duration],1):ch_table[[#This Row],[Duration]])</f>
        <v>22.925694444444449</v>
      </c>
      <c r="J808" s="4" cm="1">
        <f t="array" ref="J8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08" s="4" t="str" cm="1">
        <f t="array" ref="K8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08" s="4" t="str">
        <f>IF(ch_table[[#This Row],[Subject 1]]&lt;&gt;"House rose", "",SUMIF(ch_table[Day], ch_table[[#This Row],[Day]], ch_table[AAT]))</f>
        <v/>
      </c>
      <c r="M808" s="39">
        <f>SUM(INDEX(ch_table[AAT],1):ch_table[[#This Row],[AAT]])</f>
        <v>1.3333333333333339</v>
      </c>
    </row>
    <row r="809" spans="1:13" ht="29" x14ac:dyDescent="0.35">
      <c r="A809" s="2">
        <v>75</v>
      </c>
      <c r="B809" s="3">
        <v>45673</v>
      </c>
      <c r="C809" s="4">
        <v>0.58263888888888882</v>
      </c>
      <c r="D809" s="8" t="s">
        <v>36</v>
      </c>
      <c r="E809" s="9" t="s">
        <v>503</v>
      </c>
      <c r="G809" s="4" cm="1">
        <f t="array" ref="G809">IF(MIN(ROW(ch_table[[Day]:[AAT session total (cum.)]]))+ROWS(ch_table[[Day]:[AAT session total (cum.)]])-1=ROW(),"",IF(ch_table[[#This Row],[Subject 1]]="House rose","", IF(INDEX(ch_table[[#All],[Time]],ROW()+1)="","",(IF(INDEX(ch_table[[#All],[Time]],ROW()+1)&lt;ch_table[[#This Row],[Time]],INDEX(ch_table[[#All],[Time]],ROW()+1)+1,INDEX(ch_table[[#All],[Time]],ROW()+1))-ch_table[[#This Row],[Time]]))))</f>
        <v>4.0972222222222299E-2</v>
      </c>
      <c r="H809" s="4" t="str">
        <f>IF(ch_table[[#This Row],[Subject 1]]&lt;&gt;"House rose", "",SUMIF(ch_table[Day], ch_table[[#This Row],[Day]], ch_table[Duration]))</f>
        <v/>
      </c>
      <c r="I809" s="40">
        <f>SUM(INDEX(ch_table[Duration],1):ch_table[[#This Row],[Duration]])</f>
        <v>22.966666666666672</v>
      </c>
      <c r="J809" s="4" cm="1">
        <f t="array" ref="J8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09" s="4" t="str" cm="1">
        <f t="array" ref="K8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09" s="4" t="str">
        <f>IF(ch_table[[#This Row],[Subject 1]]&lt;&gt;"House rose", "",SUMIF(ch_table[Day], ch_table[[#This Row],[Day]], ch_table[AAT]))</f>
        <v/>
      </c>
      <c r="M809" s="39">
        <f>SUM(INDEX(ch_table[AAT],1):ch_table[[#This Row],[AAT]])</f>
        <v>1.3333333333333339</v>
      </c>
    </row>
    <row r="810" spans="1:13" ht="29" x14ac:dyDescent="0.35">
      <c r="A810" s="2">
        <v>75</v>
      </c>
      <c r="B810" s="3">
        <v>45673</v>
      </c>
      <c r="C810" s="4">
        <v>0.62361111111111112</v>
      </c>
      <c r="D810" s="8" t="s">
        <v>36</v>
      </c>
      <c r="E810" s="9" t="s">
        <v>504</v>
      </c>
      <c r="G810" s="4" cm="1">
        <f t="array" ref="G810">IF(MIN(ROW(ch_table[[Day]:[AAT session total (cum.)]]))+ROWS(ch_table[[Day]:[AAT session total (cum.)]])-1=ROW(),"",IF(ch_table[[#This Row],[Subject 1]]="House rose","", IF(INDEX(ch_table[[#All],[Time]],ROW()+1)="","",(IF(INDEX(ch_table[[#All],[Time]],ROW()+1)&lt;ch_table[[#This Row],[Time]],INDEX(ch_table[[#All],[Time]],ROW()+1)+1,INDEX(ch_table[[#All],[Time]],ROW()+1))-ch_table[[#This Row],[Time]]))))</f>
        <v>6.3888888888888884E-2</v>
      </c>
      <c r="H810" s="4" t="str">
        <f>IF(ch_table[[#This Row],[Subject 1]]&lt;&gt;"House rose", "",SUMIF(ch_table[Day], ch_table[[#This Row],[Day]], ch_table[Duration]))</f>
        <v/>
      </c>
      <c r="I810" s="40">
        <f>SUM(INDEX(ch_table[Duration],1):ch_table[[#This Row],[Duration]])</f>
        <v>23.030555555555562</v>
      </c>
      <c r="J810" s="4" cm="1">
        <f t="array" ref="J8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10" s="4" t="str" cm="1">
        <f t="array" ref="K8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10" s="4" t="str">
        <f>IF(ch_table[[#This Row],[Subject 1]]&lt;&gt;"House rose", "",SUMIF(ch_table[Day], ch_table[[#This Row],[Day]], ch_table[AAT]))</f>
        <v/>
      </c>
      <c r="M810" s="39">
        <f>SUM(INDEX(ch_table[AAT],1):ch_table[[#This Row],[AAT]])</f>
        <v>1.3333333333333339</v>
      </c>
    </row>
    <row r="811" spans="1:13" x14ac:dyDescent="0.35">
      <c r="A811" s="2">
        <v>75</v>
      </c>
      <c r="B811" s="3">
        <v>45673</v>
      </c>
      <c r="C811" s="4">
        <v>0.6875</v>
      </c>
      <c r="D811" s="8" t="s">
        <v>333</v>
      </c>
      <c r="E811" t="s">
        <v>505</v>
      </c>
      <c r="G811" s="4" cm="1">
        <f t="array" ref="G811">IF(MIN(ROW(ch_table[[Day]:[AAT session total (cum.)]]))+ROWS(ch_table[[Day]:[AAT session total (cum.)]])-1=ROW(),"",IF(ch_table[[#This Row],[Subject 1]]="House rose","", IF(INDEX(ch_table[[#All],[Time]],ROW()+1)="","",(IF(INDEX(ch_table[[#All],[Time]],ROW()+1)&lt;ch_table[[#This Row],[Time]],INDEX(ch_table[[#All],[Time]],ROW()+1)+1,INDEX(ch_table[[#All],[Time]],ROW()+1))-ch_table[[#This Row],[Time]]))))</f>
        <v>2.430555555555558E-2</v>
      </c>
      <c r="H811" s="4" t="str">
        <f>IF(ch_table[[#This Row],[Subject 1]]&lt;&gt;"House rose", "",SUMIF(ch_table[Day], ch_table[[#This Row],[Day]], ch_table[Duration]))</f>
        <v/>
      </c>
      <c r="I811" s="40">
        <f>SUM(INDEX(ch_table[Duration],1):ch_table[[#This Row],[Duration]])</f>
        <v>23.054861111111119</v>
      </c>
      <c r="J811" s="4" cm="1">
        <f t="array" ref="J8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11" s="4" cm="1">
        <f t="array" ref="K8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3.4722222222222099E-3</v>
      </c>
      <c r="L811" s="4" t="str">
        <f>IF(ch_table[[#This Row],[Subject 1]]&lt;&gt;"House rose", "",SUMIF(ch_table[Day], ch_table[[#This Row],[Day]], ch_table[AAT]))</f>
        <v/>
      </c>
      <c r="M811" s="39">
        <f>SUM(INDEX(ch_table[AAT],1):ch_table[[#This Row],[AAT]])</f>
        <v>1.3368055555555562</v>
      </c>
    </row>
    <row r="812" spans="1:13" x14ac:dyDescent="0.35">
      <c r="A812" s="2">
        <v>75</v>
      </c>
      <c r="B812" s="3">
        <v>45673</v>
      </c>
      <c r="C812" s="4">
        <v>0.71180555555555558</v>
      </c>
      <c r="D812" s="8" t="s">
        <v>28</v>
      </c>
      <c r="E812" s="9" t="s">
        <v>394</v>
      </c>
      <c r="F812" s="9" t="s">
        <v>22</v>
      </c>
      <c r="G812" s="4" cm="1">
        <f t="array" ref="G812">IF(MIN(ROW(ch_table[[Day]:[AAT session total (cum.)]]))+ROWS(ch_table[[Day]:[AAT session total (cum.)]])-1=ROW(),"",IF(ch_table[[#This Row],[Subject 1]]="House rose","", IF(INDEX(ch_table[[#All],[Time]],ROW()+1)="","",(IF(INDEX(ch_table[[#All],[Time]],ROW()+1)&lt;ch_table[[#This Row],[Time]],INDEX(ch_table[[#All],[Time]],ROW()+1)+1,INDEX(ch_table[[#All],[Time]],ROW()+1))-ch_table[[#This Row],[Time]]))))</f>
        <v>0</v>
      </c>
      <c r="H812" s="4" t="str">
        <f>IF(ch_table[[#This Row],[Subject 1]]&lt;&gt;"House rose", "",SUMIF(ch_table[Day], ch_table[[#This Row],[Day]], ch_table[Duration]))</f>
        <v/>
      </c>
      <c r="I812" s="40">
        <f>SUM(INDEX(ch_table[Duration],1):ch_table[[#This Row],[Duration]])</f>
        <v>23.054861111111119</v>
      </c>
      <c r="J812" s="4" cm="1">
        <f t="array" ref="J8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12" s="4" cm="1">
        <f t="array" ref="K8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0</v>
      </c>
      <c r="L812" s="4" t="str">
        <f>IF(ch_table[[#This Row],[Subject 1]]&lt;&gt;"House rose", "",SUMIF(ch_table[Day], ch_table[[#This Row],[Day]], ch_table[AAT]))</f>
        <v/>
      </c>
      <c r="M812" s="39">
        <f>SUM(INDEX(ch_table[AAT],1):ch_table[[#This Row],[AAT]])</f>
        <v>1.3368055555555562</v>
      </c>
    </row>
    <row r="813" spans="1:13" x14ac:dyDescent="0.35">
      <c r="A813" s="2">
        <v>75</v>
      </c>
      <c r="B813" s="3">
        <v>45673</v>
      </c>
      <c r="C813" s="4">
        <v>0.71180555555555558</v>
      </c>
      <c r="D813" s="8" t="s">
        <v>333</v>
      </c>
      <c r="E813" t="s">
        <v>505</v>
      </c>
      <c r="G813" s="4" cm="1">
        <f t="array" ref="G813">IF(MIN(ROW(ch_table[[Day]:[AAT session total (cum.)]]))+ROWS(ch_table[[Day]:[AAT session total (cum.)]])-1=ROW(),"",IF(ch_table[[#This Row],[Subject 1]]="House rose","", IF(INDEX(ch_table[[#All],[Time]],ROW()+1)="","",(IF(INDEX(ch_table[[#All],[Time]],ROW()+1)&lt;ch_table[[#This Row],[Time]],INDEX(ch_table[[#All],[Time]],ROW()+1)+1,INDEX(ch_table[[#All],[Time]],ROW()+1))-ch_table[[#This Row],[Time]]))))</f>
        <v>3.7499999999999978E-2</v>
      </c>
      <c r="H813" s="4" t="str">
        <f>IF(ch_table[[#This Row],[Subject 1]]&lt;&gt;"House rose", "",SUMIF(ch_table[Day], ch_table[[#This Row],[Day]], ch_table[Duration]))</f>
        <v/>
      </c>
      <c r="I813" s="40">
        <f>SUM(INDEX(ch_table[Duration],1):ch_table[[#This Row],[Duration]])</f>
        <v>23.092361111111121</v>
      </c>
      <c r="J813" s="4" cm="1">
        <f t="array" ref="J8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13" s="4" cm="1">
        <f t="array" ref="K8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3.7499999999999978E-2</v>
      </c>
      <c r="L813" s="4" t="str">
        <f>IF(ch_table[[#This Row],[Subject 1]]&lt;&gt;"House rose", "",SUMIF(ch_table[Day], ch_table[[#This Row],[Day]], ch_table[AAT]))</f>
        <v/>
      </c>
      <c r="M813" s="39">
        <f>SUM(INDEX(ch_table[AAT],1):ch_table[[#This Row],[AAT]])</f>
        <v>1.3743055555555563</v>
      </c>
    </row>
    <row r="814" spans="1:13" x14ac:dyDescent="0.35">
      <c r="A814" s="2">
        <v>75</v>
      </c>
      <c r="B814" s="3">
        <v>45673</v>
      </c>
      <c r="C814" s="4">
        <v>0.74930555555555556</v>
      </c>
      <c r="D814" s="8" t="s">
        <v>30</v>
      </c>
      <c r="E814" s="9" t="s">
        <v>506</v>
      </c>
      <c r="G814" s="4" cm="1">
        <f t="array" ref="G814">IF(MIN(ROW(ch_table[[Day]:[AAT session total (cum.)]]))+ROWS(ch_table[[Day]:[AAT session total (cum.)]])-1=ROW(),"",IF(ch_table[[#This Row],[Subject 1]]="House rose","", IF(INDEX(ch_table[[#All],[Time]],ROW()+1)="","",(IF(INDEX(ch_table[[#All],[Time]],ROW()+1)&lt;ch_table[[#This Row],[Time]],INDEX(ch_table[[#All],[Time]],ROW()+1)+1,INDEX(ch_table[[#All],[Time]],ROW()+1))-ch_table[[#This Row],[Time]]))))</f>
        <v>2.0138888888888817E-2</v>
      </c>
      <c r="H814" s="4" t="str">
        <f>IF(ch_table[[#This Row],[Subject 1]]&lt;&gt;"House rose", "",SUMIF(ch_table[Day], ch_table[[#This Row],[Day]], ch_table[Duration]))</f>
        <v/>
      </c>
      <c r="I814" s="40">
        <f>SUM(INDEX(ch_table[Duration],1):ch_table[[#This Row],[Duration]])</f>
        <v>23.112500000000008</v>
      </c>
      <c r="J814" s="4" cm="1">
        <f t="array" ref="J8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14" s="4" cm="1">
        <f t="array" ref="K8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2.0138888888888817E-2</v>
      </c>
      <c r="L814" s="4" t="str">
        <f>IF(ch_table[[#This Row],[Subject 1]]&lt;&gt;"House rose", "",SUMIF(ch_table[Day], ch_table[[#This Row],[Day]], ch_table[AAT]))</f>
        <v/>
      </c>
      <c r="M814" s="39">
        <f>SUM(INDEX(ch_table[AAT],1):ch_table[[#This Row],[AAT]])</f>
        <v>1.3944444444444453</v>
      </c>
    </row>
    <row r="815" spans="1:13" x14ac:dyDescent="0.35">
      <c r="A815" s="48">
        <v>75</v>
      </c>
      <c r="B815" s="49">
        <v>45673</v>
      </c>
      <c r="C815" s="45">
        <v>0.76944444444444438</v>
      </c>
      <c r="D815" s="44" t="s">
        <v>17</v>
      </c>
      <c r="E815" s="50"/>
      <c r="F815" s="50"/>
      <c r="G815" s="45" t="str" cm="1">
        <f t="array" ref="G815">IF(MIN(ROW(ch_table[[Day]:[AAT session total (cum.)]]))+ROWS(ch_table[[Day]:[AAT session total (cum.)]])-1=ROW(),"",IF(ch_table[[#This Row],[Subject 1]]="House rose","", IF(INDEX(ch_table[[#All],[Time]],ROW()+1)="","",(IF(INDEX(ch_table[[#All],[Time]],ROW()+1)&lt;ch_table[[#This Row],[Time]],INDEX(ch_table[[#All],[Time]],ROW()+1)+1,INDEX(ch_table[[#All],[Time]],ROW()+1))-ch_table[[#This Row],[Time]]))))</f>
        <v/>
      </c>
      <c r="H815" s="45">
        <f>IF(ch_table[[#This Row],[Subject 1]]&lt;&gt;"House rose", "",SUMIF(ch_table[Day], ch_table[[#This Row],[Day]], ch_table[Duration]))</f>
        <v>0.37361111111111106</v>
      </c>
      <c r="I815" s="46">
        <f>SUM(INDEX(ch_table[Duration],1):ch_table[[#This Row],[Duration]])</f>
        <v>23.112500000000008</v>
      </c>
      <c r="J815" s="45" cm="1">
        <f t="array" ref="J8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15" s="45" t="str" cm="1">
        <f t="array" ref="K8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15" s="45">
        <f>IF(ch_table[[#This Row],[Subject 1]]&lt;&gt;"House rose", "",SUMIF(ch_table[Day], ch_table[[#This Row],[Day]], ch_table[AAT]))</f>
        <v>6.1111111111111005E-2</v>
      </c>
      <c r="M815" s="47">
        <f>SUM(INDEX(ch_table[AAT],1):ch_table[[#This Row],[AAT]])</f>
        <v>1.3944444444444453</v>
      </c>
    </row>
    <row r="816" spans="1:13" x14ac:dyDescent="0.35">
      <c r="A816" s="2">
        <v>76</v>
      </c>
      <c r="B816" s="3">
        <v>45674</v>
      </c>
      <c r="C816" s="4">
        <v>0.39583333333333331</v>
      </c>
      <c r="D816" s="8" t="s">
        <v>18</v>
      </c>
      <c r="G816" s="4" cm="1">
        <f t="array" ref="G81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816" s="4" t="str">
        <f>IF(ch_table[[#This Row],[Subject 1]]&lt;&gt;"House rose", "",SUMIF(ch_table[Day], ch_table[[#This Row],[Day]], ch_table[Duration]))</f>
        <v/>
      </c>
      <c r="I816" s="40">
        <f>SUM(INDEX(ch_table[Duration],1):ch_table[[#This Row],[Duration]])</f>
        <v>23.115277777777784</v>
      </c>
      <c r="J816" s="4" cm="1">
        <f t="array" ref="J8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16" s="4" t="str" cm="1">
        <f t="array" ref="K8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16" s="4" t="str">
        <f>IF(ch_table[[#This Row],[Subject 1]]&lt;&gt;"House rose", "",SUMIF(ch_table[Day], ch_table[[#This Row],[Day]], ch_table[AAT]))</f>
        <v/>
      </c>
      <c r="M816" s="39">
        <f>SUM(INDEX(ch_table[AAT],1):ch_table[[#This Row],[AAT]])</f>
        <v>1.3944444444444453</v>
      </c>
    </row>
    <row r="817" spans="1:13" x14ac:dyDescent="0.35">
      <c r="A817" s="2">
        <v>76</v>
      </c>
      <c r="B817" s="3">
        <v>45674</v>
      </c>
      <c r="C817" s="4">
        <v>0.39861111111111108</v>
      </c>
      <c r="D817" s="8" t="s">
        <v>86</v>
      </c>
      <c r="E817" t="s">
        <v>507</v>
      </c>
      <c r="F817" s="9" t="s">
        <v>202</v>
      </c>
      <c r="G817" s="4" cm="1">
        <f t="array" ref="G817">IF(MIN(ROW(ch_table[[Day]:[AAT session total (cum.)]]))+ROWS(ch_table[[Day]:[AAT session total (cum.)]])-1=ROW(),"",IF(ch_table[[#This Row],[Subject 1]]="House rose","", IF(INDEX(ch_table[[#All],[Time]],ROW()+1)="","",(IF(INDEX(ch_table[[#All],[Time]],ROW()+1)&lt;ch_table[[#This Row],[Time]],INDEX(ch_table[[#All],[Time]],ROW()+1)+1,INDEX(ch_table[[#All],[Time]],ROW()+1))-ch_table[[#This Row],[Time]]))))</f>
        <v>0.10069444444444442</v>
      </c>
      <c r="H817" s="4" t="str">
        <f>IF(ch_table[[#This Row],[Subject 1]]&lt;&gt;"House rose", "",SUMIF(ch_table[Day], ch_table[[#This Row],[Day]], ch_table[Duration]))</f>
        <v/>
      </c>
      <c r="I817" s="40">
        <f>SUM(INDEX(ch_table[Duration],1):ch_table[[#This Row],[Duration]])</f>
        <v>23.215972222222227</v>
      </c>
      <c r="J817" s="4" cm="1">
        <f t="array" ref="J8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17" s="4" t="str" cm="1">
        <f t="array" ref="K8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17" s="4" t="str">
        <f>IF(ch_table[[#This Row],[Subject 1]]&lt;&gt;"House rose", "",SUMIF(ch_table[Day], ch_table[[#This Row],[Day]], ch_table[AAT]))</f>
        <v/>
      </c>
      <c r="M817" s="39">
        <f>SUM(INDEX(ch_table[AAT],1):ch_table[[#This Row],[AAT]])</f>
        <v>1.3944444444444453</v>
      </c>
    </row>
    <row r="818" spans="1:13" x14ac:dyDescent="0.35">
      <c r="A818" s="2">
        <v>76</v>
      </c>
      <c r="B818" s="3">
        <v>45674</v>
      </c>
      <c r="C818" s="4">
        <v>0.4993055555555555</v>
      </c>
      <c r="D818" s="8" t="s">
        <v>86</v>
      </c>
      <c r="E818" t="s">
        <v>508</v>
      </c>
      <c r="F818" s="9" t="s">
        <v>369</v>
      </c>
      <c r="G818" s="4" cm="1">
        <f t="array" ref="G818">IF(MIN(ROW(ch_table[[Day]:[AAT session total (cum.)]]))+ROWS(ch_table[[Day]:[AAT session total (cum.)]])-1=ROW(),"",IF(ch_table[[#This Row],[Subject 1]]="House rose","", IF(INDEX(ch_table[[#All],[Time]],ROW()+1)="","",(IF(INDEX(ch_table[[#All],[Time]],ROW()+1)&lt;ch_table[[#This Row],[Time]],INDEX(ch_table[[#All],[Time]],ROW()+1)+1,INDEX(ch_table[[#All],[Time]],ROW()+1))-ch_table[[#This Row],[Time]]))))</f>
        <v>2.7083333333333404E-2</v>
      </c>
      <c r="H818" s="4" t="str">
        <f>IF(ch_table[[#This Row],[Subject 1]]&lt;&gt;"House rose", "",SUMIF(ch_table[Day], ch_table[[#This Row],[Day]], ch_table[Duration]))</f>
        <v/>
      </c>
      <c r="I818" s="40">
        <f>SUM(INDEX(ch_table[Duration],1):ch_table[[#This Row],[Duration]])</f>
        <v>23.243055555555561</v>
      </c>
      <c r="J818" s="4" cm="1">
        <f t="array" ref="J8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18" s="4" t="str" cm="1">
        <f t="array" ref="K8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18" s="4" t="str">
        <f>IF(ch_table[[#This Row],[Subject 1]]&lt;&gt;"House rose", "",SUMIF(ch_table[Day], ch_table[[#This Row],[Day]], ch_table[AAT]))</f>
        <v/>
      </c>
      <c r="M818" s="39">
        <f>SUM(INDEX(ch_table[AAT],1):ch_table[[#This Row],[AAT]])</f>
        <v>1.3944444444444453</v>
      </c>
    </row>
    <row r="819" spans="1:13" x14ac:dyDescent="0.35">
      <c r="A819" s="2">
        <v>76</v>
      </c>
      <c r="B819" s="3">
        <v>45674</v>
      </c>
      <c r="C819" s="4">
        <v>0.52638888888888891</v>
      </c>
      <c r="D819" s="8" t="s">
        <v>86</v>
      </c>
      <c r="E819" t="s">
        <v>509</v>
      </c>
      <c r="F819" s="9" t="s">
        <v>369</v>
      </c>
      <c r="G819" s="4" cm="1">
        <f t="array" ref="G819">IF(MIN(ROW(ch_table[[Day]:[AAT session total (cum.)]]))+ROWS(ch_table[[Day]:[AAT session total (cum.)]])-1=ROW(),"",IF(ch_table[[#This Row],[Subject 1]]="House rose","", IF(INDEX(ch_table[[#All],[Time]],ROW()+1)="","",(IF(INDEX(ch_table[[#All],[Time]],ROW()+1)&lt;ch_table[[#This Row],[Time]],INDEX(ch_table[[#All],[Time]],ROW()+1)+1,INDEX(ch_table[[#All],[Time]],ROW()+1))-ch_table[[#This Row],[Time]]))))</f>
        <v>7.1527777777777746E-2</v>
      </c>
      <c r="H819" s="4" t="str">
        <f>IF(ch_table[[#This Row],[Subject 1]]&lt;&gt;"House rose", "",SUMIF(ch_table[Day], ch_table[[#This Row],[Day]], ch_table[Duration]))</f>
        <v/>
      </c>
      <c r="I819" s="40">
        <f>SUM(INDEX(ch_table[Duration],1):ch_table[[#This Row],[Duration]])</f>
        <v>23.314583333333339</v>
      </c>
      <c r="J819" s="4" cm="1">
        <f t="array" ref="J8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19" s="4" t="str" cm="1">
        <f t="array" ref="K8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19" s="4" t="str">
        <f>IF(ch_table[[#This Row],[Subject 1]]&lt;&gt;"House rose", "",SUMIF(ch_table[Day], ch_table[[#This Row],[Day]], ch_table[AAT]))</f>
        <v/>
      </c>
      <c r="M819" s="39">
        <f>SUM(INDEX(ch_table[AAT],1):ch_table[[#This Row],[AAT]])</f>
        <v>1.3944444444444453</v>
      </c>
    </row>
    <row r="820" spans="1:13" x14ac:dyDescent="0.35">
      <c r="A820" s="2">
        <v>76</v>
      </c>
      <c r="B820" s="3">
        <v>45674</v>
      </c>
      <c r="C820" s="4">
        <v>0.59791666666666665</v>
      </c>
      <c r="D820" s="8" t="s">
        <v>86</v>
      </c>
      <c r="E820" s="9" t="s">
        <v>510</v>
      </c>
      <c r="F820" s="9" t="s">
        <v>202</v>
      </c>
      <c r="G820" s="4" cm="1">
        <f t="array" ref="G820">IF(MIN(ROW(ch_table[[Day]:[AAT session total (cum.)]]))+ROWS(ch_table[[Day]:[AAT session total (cum.)]])-1=ROW(),"",IF(ch_table[[#This Row],[Subject 1]]="House rose","", IF(INDEX(ch_table[[#All],[Time]],ROW()+1)="","",(IF(INDEX(ch_table[[#All],[Time]],ROW()+1)&lt;ch_table[[#This Row],[Time]],INDEX(ch_table[[#All],[Time]],ROW()+1)+1,INDEX(ch_table[[#All],[Time]],ROW()+1))-ch_table[[#This Row],[Time]]))))</f>
        <v>6.2499999999999778E-3</v>
      </c>
      <c r="H820" s="4" t="str">
        <f>IF(ch_table[[#This Row],[Subject 1]]&lt;&gt;"House rose", "",SUMIF(ch_table[Day], ch_table[[#This Row],[Day]], ch_table[Duration]))</f>
        <v/>
      </c>
      <c r="I820" s="40">
        <f>SUM(INDEX(ch_table[Duration],1):ch_table[[#This Row],[Duration]])</f>
        <v>23.32083333333334</v>
      </c>
      <c r="J820" s="4" cm="1">
        <f t="array" ref="J8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20" s="4" t="str" cm="1">
        <f t="array" ref="K8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20" s="4" t="str">
        <f>IF(ch_table[[#This Row],[Subject 1]]&lt;&gt;"House rose", "",SUMIF(ch_table[Day], ch_table[[#This Row],[Day]], ch_table[AAT]))</f>
        <v/>
      </c>
      <c r="M820" s="39">
        <f>SUM(INDEX(ch_table[AAT],1):ch_table[[#This Row],[AAT]])</f>
        <v>1.3944444444444453</v>
      </c>
    </row>
    <row r="821" spans="1:13" x14ac:dyDescent="0.35">
      <c r="A821" s="2">
        <v>76</v>
      </c>
      <c r="B821" s="3">
        <v>45674</v>
      </c>
      <c r="C821" s="4">
        <v>0.60416666666666663</v>
      </c>
      <c r="D821" s="8" t="s">
        <v>370</v>
      </c>
      <c r="F821" s="9" t="s">
        <v>202</v>
      </c>
      <c r="G821" s="4" cm="1">
        <f t="array" ref="G821">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821" s="4" t="str">
        <f>IF(ch_table[[#This Row],[Subject 1]]&lt;&gt;"House rose", "",SUMIF(ch_table[Day], ch_table[[#This Row],[Day]], ch_table[Duration]))</f>
        <v/>
      </c>
      <c r="I821" s="40">
        <f>SUM(INDEX(ch_table[Duration],1):ch_table[[#This Row],[Duration]])</f>
        <v>23.323611111111116</v>
      </c>
      <c r="J821" s="4" cm="1">
        <f t="array" ref="J8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21" s="4" cm="1">
        <f t="array" ref="K8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2.7777777777774348E-3</v>
      </c>
      <c r="L821" s="4" t="str">
        <f>IF(ch_table[[#This Row],[Subject 1]]&lt;&gt;"House rose", "",SUMIF(ch_table[Day], ch_table[[#This Row],[Day]], ch_table[AAT]))</f>
        <v/>
      </c>
      <c r="M821" s="39">
        <f>SUM(INDEX(ch_table[AAT],1):ch_table[[#This Row],[AAT]])</f>
        <v>1.3972222222222226</v>
      </c>
    </row>
    <row r="822" spans="1:13" x14ac:dyDescent="0.35">
      <c r="A822" s="2">
        <v>76</v>
      </c>
      <c r="B822" s="3">
        <v>45674</v>
      </c>
      <c r="C822" s="4">
        <v>0.6069444444444444</v>
      </c>
      <c r="D822" s="8" t="s">
        <v>54</v>
      </c>
      <c r="E822" s="9" t="s">
        <v>511</v>
      </c>
      <c r="G822" s="4" cm="1">
        <f t="array" ref="G822">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822" s="4" t="str">
        <f>IF(ch_table[[#This Row],[Subject 1]]&lt;&gt;"House rose", "",SUMIF(ch_table[Day], ch_table[[#This Row],[Day]], ch_table[Duration]))</f>
        <v/>
      </c>
      <c r="I822" s="40">
        <f>SUM(INDEX(ch_table[Duration],1):ch_table[[#This Row],[Duration]])</f>
        <v>23.324305555555561</v>
      </c>
      <c r="J822" s="4" cm="1">
        <f t="array" ref="J8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22" s="4" cm="1">
        <f t="array" ref="K8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6.94444444444553E-4</v>
      </c>
      <c r="L822" s="4" t="str">
        <f>IF(ch_table[[#This Row],[Subject 1]]&lt;&gt;"House rose", "",SUMIF(ch_table[Day], ch_table[[#This Row],[Day]], ch_table[AAT]))</f>
        <v/>
      </c>
      <c r="M822" s="39">
        <f>SUM(INDEX(ch_table[AAT],1):ch_table[[#This Row],[AAT]])</f>
        <v>1.3979166666666671</v>
      </c>
    </row>
    <row r="823" spans="1:13" x14ac:dyDescent="0.35">
      <c r="A823" s="2">
        <v>76</v>
      </c>
      <c r="B823" s="3">
        <v>45674</v>
      </c>
      <c r="C823" s="4">
        <v>0.60763888888888895</v>
      </c>
      <c r="D823" s="8" t="s">
        <v>30</v>
      </c>
      <c r="E823" s="9" t="s">
        <v>512</v>
      </c>
      <c r="G823" s="4" cm="1">
        <f t="array" ref="G823">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823" s="4" t="str">
        <f>IF(ch_table[[#This Row],[Subject 1]]&lt;&gt;"House rose", "",SUMIF(ch_table[Day], ch_table[[#This Row],[Day]], ch_table[Duration]))</f>
        <v/>
      </c>
      <c r="I823" s="40">
        <f>SUM(INDEX(ch_table[Duration],1):ch_table[[#This Row],[Duration]])</f>
        <v>23.343055555555562</v>
      </c>
      <c r="J823" s="4" cm="1">
        <f t="array" ref="J8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23" s="4" cm="1">
        <f t="array" ref="K8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1.8749999999999933E-2</v>
      </c>
      <c r="L823" s="4" t="str">
        <f>IF(ch_table[[#This Row],[Subject 1]]&lt;&gt;"House rose", "",SUMIF(ch_table[Day], ch_table[[#This Row],[Day]], ch_table[AAT]))</f>
        <v/>
      </c>
      <c r="M823" s="39">
        <f>SUM(INDEX(ch_table[AAT],1):ch_table[[#This Row],[AAT]])</f>
        <v>1.416666666666667</v>
      </c>
    </row>
    <row r="824" spans="1:13" x14ac:dyDescent="0.35">
      <c r="A824" s="48">
        <v>76</v>
      </c>
      <c r="B824" s="49">
        <v>45674</v>
      </c>
      <c r="C824" s="45">
        <v>0.62638888888888888</v>
      </c>
      <c r="D824" s="44" t="s">
        <v>17</v>
      </c>
      <c r="E824" s="50"/>
      <c r="F824" s="50"/>
      <c r="G824" s="45" t="str" cm="1">
        <f t="array" ref="G824">IF(MIN(ROW(ch_table[[Day]:[AAT session total (cum.)]]))+ROWS(ch_table[[Day]:[AAT session total (cum.)]])-1=ROW(),"",IF(ch_table[[#This Row],[Subject 1]]="House rose","", IF(INDEX(ch_table[[#All],[Time]],ROW()+1)="","",(IF(INDEX(ch_table[[#All],[Time]],ROW()+1)&lt;ch_table[[#This Row],[Time]],INDEX(ch_table[[#All],[Time]],ROW()+1)+1,INDEX(ch_table[[#All],[Time]],ROW()+1))-ch_table[[#This Row],[Time]]))))</f>
        <v/>
      </c>
      <c r="H824" s="45">
        <f>IF(ch_table[[#This Row],[Subject 1]]&lt;&gt;"House rose", "",SUMIF(ch_table[Day], ch_table[[#This Row],[Day]], ch_table[Duration]))</f>
        <v>0.23055555555555557</v>
      </c>
      <c r="I824" s="46">
        <f>SUM(INDEX(ch_table[Duration],1):ch_table[[#This Row],[Duration]])</f>
        <v>23.343055555555562</v>
      </c>
      <c r="J824" s="45" cm="1">
        <f t="array" ref="J8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24" s="45" t="str" cm="1">
        <f t="array" ref="K8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24" s="45">
        <f>IF(ch_table[[#This Row],[Subject 1]]&lt;&gt;"House rose", "",SUMIF(ch_table[Day], ch_table[[#This Row],[Day]], ch_table[AAT]))</f>
        <v>2.2222222222221921E-2</v>
      </c>
      <c r="M824" s="47">
        <f>SUM(INDEX(ch_table[AAT],1):ch_table[[#This Row],[AAT]])</f>
        <v>1.416666666666667</v>
      </c>
    </row>
    <row r="825" spans="1:13" x14ac:dyDescent="0.35">
      <c r="A825" s="2">
        <v>77</v>
      </c>
      <c r="B825" s="3">
        <v>45677</v>
      </c>
      <c r="C825" s="4">
        <v>0.60416666666666663</v>
      </c>
      <c r="D825" s="8" t="s">
        <v>18</v>
      </c>
      <c r="G825" s="4" cm="1">
        <f t="array" ref="G82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825" s="4" t="str">
        <f>IF(ch_table[[#This Row],[Subject 1]]&lt;&gt;"House rose", "",SUMIF(ch_table[Day], ch_table[[#This Row],[Day]], ch_table[Duration]))</f>
        <v/>
      </c>
      <c r="I825" s="40">
        <f>SUM(INDEX(ch_table[Duration],1):ch_table[[#This Row],[Duration]])</f>
        <v>23.345833333333339</v>
      </c>
      <c r="J825" s="4" cm="1">
        <f t="array" ref="J8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25" s="4" t="str" cm="1">
        <f t="array" ref="K8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25" s="4" t="str">
        <f>IF(ch_table[[#This Row],[Subject 1]]&lt;&gt;"House rose", "",SUMIF(ch_table[Day], ch_table[[#This Row],[Day]], ch_table[AAT]))</f>
        <v/>
      </c>
      <c r="M825" s="39">
        <f>SUM(INDEX(ch_table[AAT],1):ch_table[[#This Row],[AAT]])</f>
        <v>1.416666666666667</v>
      </c>
    </row>
    <row r="826" spans="1:13" x14ac:dyDescent="0.35">
      <c r="A826" s="2">
        <v>77</v>
      </c>
      <c r="B826" s="3">
        <v>45677</v>
      </c>
      <c r="C826" s="4">
        <v>0.6069444444444444</v>
      </c>
      <c r="D826" s="8" t="s">
        <v>58</v>
      </c>
      <c r="E826" s="9" t="s">
        <v>234</v>
      </c>
      <c r="G826" s="4" cm="1">
        <f t="array" ref="G826">IF(MIN(ROW(ch_table[[Day]:[AAT session total (cum.)]]))+ROWS(ch_table[[Day]:[AAT session total (cum.)]])-1=ROW(),"",IF(ch_table[[#This Row],[Subject 1]]="House rose","", IF(INDEX(ch_table[[#All],[Time]],ROW()+1)="","",(IF(INDEX(ch_table[[#All],[Time]],ROW()+1)&lt;ch_table[[#This Row],[Time]],INDEX(ch_table[[#All],[Time]],ROW()+1)+1,INDEX(ch_table[[#All],[Time]],ROW()+1))-ch_table[[#This Row],[Time]]))))</f>
        <v>3.0555555555555669E-2</v>
      </c>
      <c r="H826" s="4" t="str">
        <f>IF(ch_table[[#This Row],[Subject 1]]&lt;&gt;"House rose", "",SUMIF(ch_table[Day], ch_table[[#This Row],[Day]], ch_table[Duration]))</f>
        <v/>
      </c>
      <c r="I826" s="40">
        <f>SUM(INDEX(ch_table[Duration],1):ch_table[[#This Row],[Duration]])</f>
        <v>23.376388888888894</v>
      </c>
      <c r="J826" s="4" cm="1">
        <f t="array" ref="J8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26" s="4" t="str" cm="1">
        <f t="array" ref="K8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26" s="4" t="str">
        <f>IF(ch_table[[#This Row],[Subject 1]]&lt;&gt;"House rose", "",SUMIF(ch_table[Day], ch_table[[#This Row],[Day]], ch_table[AAT]))</f>
        <v/>
      </c>
      <c r="M826" s="39">
        <f>SUM(INDEX(ch_table[AAT],1):ch_table[[#This Row],[AAT]])</f>
        <v>1.416666666666667</v>
      </c>
    </row>
    <row r="827" spans="1:13" x14ac:dyDescent="0.35">
      <c r="A827" s="2">
        <v>77</v>
      </c>
      <c r="B827" s="3">
        <v>45677</v>
      </c>
      <c r="C827" s="4">
        <v>0.63750000000000007</v>
      </c>
      <c r="D827" s="8" t="s">
        <v>60</v>
      </c>
      <c r="E827" s="9" t="s">
        <v>234</v>
      </c>
      <c r="G827" s="4" cm="1">
        <f t="array" ref="G827">IF(MIN(ROW(ch_table[[Day]:[AAT session total (cum.)]]))+ROWS(ch_table[[Day]:[AAT session total (cum.)]])-1=ROW(),"",IF(ch_table[[#This Row],[Subject 1]]="House rose","", IF(INDEX(ch_table[[#All],[Time]],ROW()+1)="","",(IF(INDEX(ch_table[[#All],[Time]],ROW()+1)&lt;ch_table[[#This Row],[Time]],INDEX(ch_table[[#All],[Time]],ROW()+1)+1,INDEX(ch_table[[#All],[Time]],ROW()+1))-ch_table[[#This Row],[Time]]))))</f>
        <v>1.5277777777777724E-2</v>
      </c>
      <c r="H827" s="4" t="str">
        <f>IF(ch_table[[#This Row],[Subject 1]]&lt;&gt;"House rose", "",SUMIF(ch_table[Day], ch_table[[#This Row],[Day]], ch_table[Duration]))</f>
        <v/>
      </c>
      <c r="I827" s="40">
        <f>SUM(INDEX(ch_table[Duration],1):ch_table[[#This Row],[Duration]])</f>
        <v>23.391666666666673</v>
      </c>
      <c r="J827" s="4" cm="1">
        <f t="array" ref="J8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27" s="4" t="str" cm="1">
        <f t="array" ref="K8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27" s="4" t="str">
        <f>IF(ch_table[[#This Row],[Subject 1]]&lt;&gt;"House rose", "",SUMIF(ch_table[Day], ch_table[[#This Row],[Day]], ch_table[AAT]))</f>
        <v/>
      </c>
      <c r="M827" s="39">
        <f>SUM(INDEX(ch_table[AAT],1):ch_table[[#This Row],[AAT]])</f>
        <v>1.416666666666667</v>
      </c>
    </row>
    <row r="828" spans="1:13" ht="29" x14ac:dyDescent="0.35">
      <c r="A828" s="2">
        <v>77</v>
      </c>
      <c r="B828" s="3">
        <v>45677</v>
      </c>
      <c r="C828" s="4">
        <v>0.65277777777777779</v>
      </c>
      <c r="D828" s="8" t="s">
        <v>36</v>
      </c>
      <c r="E828" s="9" t="s">
        <v>513</v>
      </c>
      <c r="G828" s="4" cm="1">
        <f t="array" ref="G828">IF(MIN(ROW(ch_table[[Day]:[AAT session total (cum.)]]))+ROWS(ch_table[[Day]:[AAT session total (cum.)]])-1=ROW(),"",IF(ch_table[[#This Row],[Subject 1]]="House rose","", IF(INDEX(ch_table[[#All],[Time]],ROW()+1)="","",(IF(INDEX(ch_table[[#All],[Time]],ROW()+1)&lt;ch_table[[#This Row],[Time]],INDEX(ch_table[[#All],[Time]],ROW()+1)+1,INDEX(ch_table[[#All],[Time]],ROW()+1))-ch_table[[#This Row],[Time]]))))</f>
        <v>3.8888888888888973E-2</v>
      </c>
      <c r="H828" s="4" t="str">
        <f>IF(ch_table[[#This Row],[Subject 1]]&lt;&gt;"House rose", "",SUMIF(ch_table[Day], ch_table[[#This Row],[Day]], ch_table[Duration]))</f>
        <v/>
      </c>
      <c r="I828" s="40">
        <f>SUM(INDEX(ch_table[Duration],1):ch_table[[#This Row],[Duration]])</f>
        <v>23.430555555555561</v>
      </c>
      <c r="J828" s="4" cm="1">
        <f t="array" ref="J8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28" s="4" t="str" cm="1">
        <f t="array" ref="K8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28" s="4" t="str">
        <f>IF(ch_table[[#This Row],[Subject 1]]&lt;&gt;"House rose", "",SUMIF(ch_table[Day], ch_table[[#This Row],[Day]], ch_table[AAT]))</f>
        <v/>
      </c>
      <c r="M828" s="39">
        <f>SUM(INDEX(ch_table[AAT],1):ch_table[[#This Row],[AAT]])</f>
        <v>1.416666666666667</v>
      </c>
    </row>
    <row r="829" spans="1:13" ht="29" x14ac:dyDescent="0.35">
      <c r="A829" s="2">
        <v>77</v>
      </c>
      <c r="B829" s="3">
        <v>45677</v>
      </c>
      <c r="C829" s="4">
        <v>0.69166666666666676</v>
      </c>
      <c r="D829" s="8" t="s">
        <v>36</v>
      </c>
      <c r="E829" s="9" t="s">
        <v>514</v>
      </c>
      <c r="G829" s="4" cm="1">
        <f t="array" ref="G829">IF(MIN(ROW(ch_table[[Day]:[AAT session total (cum.)]]))+ROWS(ch_table[[Day]:[AAT session total (cum.)]])-1=ROW(),"",IF(ch_table[[#This Row],[Subject 1]]="House rose","", IF(INDEX(ch_table[[#All],[Time]],ROW()+1)="","",(IF(INDEX(ch_table[[#All],[Time]],ROW()+1)&lt;ch_table[[#This Row],[Time]],INDEX(ch_table[[#All],[Time]],ROW()+1)+1,INDEX(ch_table[[#All],[Time]],ROW()+1))-ch_table[[#This Row],[Time]]))))</f>
        <v>6.0416666666666563E-2</v>
      </c>
      <c r="H829" s="4" t="str">
        <f>IF(ch_table[[#This Row],[Subject 1]]&lt;&gt;"House rose", "",SUMIF(ch_table[Day], ch_table[[#This Row],[Day]], ch_table[Duration]))</f>
        <v/>
      </c>
      <c r="I829" s="40">
        <f>SUM(INDEX(ch_table[Duration],1):ch_table[[#This Row],[Duration]])</f>
        <v>23.490972222222226</v>
      </c>
      <c r="J829" s="4" cm="1">
        <f t="array" ref="J8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29" s="4" t="str" cm="1">
        <f t="array" ref="K8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29" s="4" t="str">
        <f>IF(ch_table[[#This Row],[Subject 1]]&lt;&gt;"House rose", "",SUMIF(ch_table[Day], ch_table[[#This Row],[Day]], ch_table[AAT]))</f>
        <v/>
      </c>
      <c r="M829" s="39">
        <f>SUM(INDEX(ch_table[AAT],1):ch_table[[#This Row],[AAT]])</f>
        <v>1.416666666666667</v>
      </c>
    </row>
    <row r="830" spans="1:13" ht="43.5" x14ac:dyDescent="0.35">
      <c r="A830" s="2">
        <v>77</v>
      </c>
      <c r="B830" s="3">
        <v>45677</v>
      </c>
      <c r="C830" s="4">
        <v>0.75208333333333333</v>
      </c>
      <c r="D830" s="8" t="s">
        <v>457</v>
      </c>
      <c r="E830" s="9" t="s">
        <v>515</v>
      </c>
      <c r="G830" s="4" cm="1">
        <f t="array" ref="G830">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1.388888888888884E-2</v>
      </c>
      <c r="H830" s="4" t="str">
        <f>IF(ch_table[[#This Row],[Subject 1]]&lt;&gt;"House rose", "",SUMIF(ch_table[Day], ch_table[[#This Row],[Day]], ch_table[Duration]))</f>
        <v/>
      </c>
      <c r="I830" s="40">
        <f>SUM(INDEX(ch_table[Duration],1):ch_table[[#This Row],[Duration]])</f>
        <v>23.504861111111115</v>
      </c>
      <c r="J830" s="4" cm="1">
        <f t="array" ref="J8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30" s="4" t="str" cm="1">
        <f t="array" ref="K8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30" s="4" t="str">
        <f>IF(ch_table[[#This Row],[Subject 1]]&lt;&gt;"House rose", "",SUMIF(ch_table[Day], ch_table[[#This Row],[Day]], ch_table[AAT]))</f>
        <v/>
      </c>
      <c r="M830" s="39">
        <f>SUM(INDEX(ch_table[AAT],1):ch_table[[#This Row],[AAT]])</f>
        <v>1.416666666666667</v>
      </c>
    </row>
    <row r="831" spans="1:13" ht="58" x14ac:dyDescent="0.35">
      <c r="A831" s="2">
        <v>77</v>
      </c>
      <c r="B831" s="3">
        <v>45677</v>
      </c>
      <c r="C831" s="4">
        <v>0.76597222222222217</v>
      </c>
      <c r="D831" s="8" t="s">
        <v>457</v>
      </c>
      <c r="E831" s="9" t="s">
        <v>516</v>
      </c>
      <c r="G831" s="4" cm="1">
        <f t="array" ref="G831">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1.388888888888884E-2</v>
      </c>
      <c r="H831" s="4" t="str">
        <f>IF(ch_table[[#This Row],[Subject 1]]&lt;&gt;"House rose", "",SUMIF(ch_table[Day], ch_table[[#This Row],[Day]], ch_table[Duration]))</f>
        <v/>
      </c>
      <c r="I831" s="40">
        <f>SUM(INDEX(ch_table[Duration],1):ch_table[[#This Row],[Duration]])</f>
        <v>23.518750000000004</v>
      </c>
      <c r="J831" s="4" cm="1">
        <f t="array" ref="J8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31" s="4" t="str" cm="1">
        <f t="array" ref="K8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31" s="4" t="str">
        <f>IF(ch_table[[#This Row],[Subject 1]]&lt;&gt;"House rose", "",SUMIF(ch_table[Day], ch_table[[#This Row],[Day]], ch_table[AAT]))</f>
        <v/>
      </c>
      <c r="M831" s="39">
        <f>SUM(INDEX(ch_table[AAT],1):ch_table[[#This Row],[AAT]])</f>
        <v>1.416666666666667</v>
      </c>
    </row>
    <row r="832" spans="1:13" ht="43.5" x14ac:dyDescent="0.35">
      <c r="A832" s="2">
        <v>77</v>
      </c>
      <c r="B832" s="3">
        <v>45677</v>
      </c>
      <c r="C832" s="4">
        <v>0.77986111111111101</v>
      </c>
      <c r="D832" s="8" t="s">
        <v>39</v>
      </c>
      <c r="E832" s="9" t="s">
        <v>517</v>
      </c>
      <c r="G832" s="4" cm="1">
        <f t="array" ref="G832">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832" s="4" t="str">
        <f>IF(ch_table[[#This Row],[Subject 1]]&lt;&gt;"House rose", "",SUMIF(ch_table[Day], ch_table[[#This Row],[Day]], ch_table[Duration]))</f>
        <v/>
      </c>
      <c r="I832" s="40">
        <f>SUM(INDEX(ch_table[Duration],1):ch_table[[#This Row],[Duration]])</f>
        <v>23.520833333333339</v>
      </c>
      <c r="J832" s="4" cm="1">
        <f t="array" ref="J8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32" s="4" t="str" cm="1">
        <f t="array" ref="K8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32" s="4" t="str">
        <f>IF(ch_table[[#This Row],[Subject 1]]&lt;&gt;"House rose", "",SUMIF(ch_table[Day], ch_table[[#This Row],[Day]], ch_table[AAT]))</f>
        <v/>
      </c>
      <c r="M832" s="39">
        <f>SUM(INDEX(ch_table[AAT],1):ch_table[[#This Row],[AAT]])</f>
        <v>1.416666666666667</v>
      </c>
    </row>
    <row r="833" spans="1:13" x14ac:dyDescent="0.35">
      <c r="A833" s="2">
        <v>77</v>
      </c>
      <c r="B833" s="3">
        <v>45677</v>
      </c>
      <c r="C833" s="4">
        <v>0.78194444444444444</v>
      </c>
      <c r="D833" s="8" t="s">
        <v>333</v>
      </c>
      <c r="E833" t="s">
        <v>518</v>
      </c>
      <c r="G833" s="4" cm="1">
        <f t="array" ref="G833">IF(MIN(ROW(ch_table[[Day]:[AAT session total (cum.)]]))+ROWS(ch_table[[Day]:[AAT session total (cum.)]])-1=ROW(),"",IF(ch_table[[#This Row],[Subject 1]]="House rose","", IF(INDEX(ch_table[[#All],[Time]],ROW()+1)="","",(IF(INDEX(ch_table[[#All],[Time]],ROW()+1)&lt;ch_table[[#This Row],[Time]],INDEX(ch_table[[#All],[Time]],ROW()+1)+1,INDEX(ch_table[[#All],[Time]],ROW()+1))-ch_table[[#This Row],[Time]]))))</f>
        <v>5.0694444444444486E-2</v>
      </c>
      <c r="H833" s="4" t="str">
        <f>IF(ch_table[[#This Row],[Subject 1]]&lt;&gt;"House rose", "",SUMIF(ch_table[Day], ch_table[[#This Row],[Day]], ch_table[Duration]))</f>
        <v/>
      </c>
      <c r="I833" s="40">
        <f>SUM(INDEX(ch_table[Duration],1):ch_table[[#This Row],[Duration]])</f>
        <v>23.571527777777785</v>
      </c>
      <c r="J833" s="4" cm="1">
        <f t="array" ref="J8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33" s="4" t="str" cm="1">
        <f t="array" ref="K8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33" s="4" t="str">
        <f>IF(ch_table[[#This Row],[Subject 1]]&lt;&gt;"House rose", "",SUMIF(ch_table[Day], ch_table[[#This Row],[Day]], ch_table[AAT]))</f>
        <v/>
      </c>
      <c r="M833" s="39">
        <f>SUM(INDEX(ch_table[AAT],1):ch_table[[#This Row],[AAT]])</f>
        <v>1.416666666666667</v>
      </c>
    </row>
    <row r="834" spans="1:13" x14ac:dyDescent="0.35">
      <c r="A834" s="2">
        <v>77</v>
      </c>
      <c r="B834" s="3">
        <v>45677</v>
      </c>
      <c r="C834" s="4">
        <v>0.83263888888888893</v>
      </c>
      <c r="D834" s="8" t="s">
        <v>28</v>
      </c>
      <c r="E834" s="9" t="s">
        <v>519</v>
      </c>
      <c r="F834" s="9" t="s">
        <v>22</v>
      </c>
      <c r="G834" s="4" cm="1">
        <f t="array" ref="G834">IF(MIN(ROW(ch_table[[Day]:[AAT session total (cum.)]]))+ROWS(ch_table[[Day]:[AAT session total (cum.)]])-1=ROW(),"",IF(ch_table[[#This Row],[Subject 1]]="House rose","", IF(INDEX(ch_table[[#All],[Time]],ROW()+1)="","",(IF(INDEX(ch_table[[#All],[Time]],ROW()+1)&lt;ch_table[[#This Row],[Time]],INDEX(ch_table[[#All],[Time]],ROW()+1)+1,INDEX(ch_table[[#All],[Time]],ROW()+1))-ch_table[[#This Row],[Time]]))))</f>
        <v>0</v>
      </c>
      <c r="H834" s="4" t="str">
        <f>IF(ch_table[[#This Row],[Subject 1]]&lt;&gt;"House rose", "",SUMIF(ch_table[Day], ch_table[[#This Row],[Day]], ch_table[Duration]))</f>
        <v/>
      </c>
      <c r="I834" s="40">
        <f>SUM(INDEX(ch_table[Duration],1):ch_table[[#This Row],[Duration]])</f>
        <v>23.571527777777785</v>
      </c>
      <c r="J834" s="4" cm="1">
        <f t="array" ref="J8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34" s="4" t="str" cm="1">
        <f t="array" ref="K8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34" s="4" t="str">
        <f>IF(ch_table[[#This Row],[Subject 1]]&lt;&gt;"House rose", "",SUMIF(ch_table[Day], ch_table[[#This Row],[Day]], ch_table[AAT]))</f>
        <v/>
      </c>
      <c r="M834" s="39">
        <f>SUM(INDEX(ch_table[AAT],1):ch_table[[#This Row],[AAT]])</f>
        <v>1.416666666666667</v>
      </c>
    </row>
    <row r="835" spans="1:13" x14ac:dyDescent="0.35">
      <c r="A835" s="2">
        <v>77</v>
      </c>
      <c r="B835" s="3">
        <v>45677</v>
      </c>
      <c r="C835" s="4">
        <v>0.83263888888888893</v>
      </c>
      <c r="D835" s="8" t="s">
        <v>333</v>
      </c>
      <c r="E835" t="s">
        <v>518</v>
      </c>
      <c r="G835" s="4" cm="1">
        <f t="array" ref="G835">IF(MIN(ROW(ch_table[[Day]:[AAT session total (cum.)]]))+ROWS(ch_table[[Day]:[AAT session total (cum.)]])-1=ROW(),"",IF(ch_table[[#This Row],[Subject 1]]="House rose","", IF(INDEX(ch_table[[#All],[Time]],ROW()+1)="","",(IF(INDEX(ch_table[[#All],[Time]],ROW()+1)&lt;ch_table[[#This Row],[Time]],INDEX(ch_table[[#All],[Time]],ROW()+1)+1,INDEX(ch_table[[#All],[Time]],ROW()+1))-ch_table[[#This Row],[Time]]))))</f>
        <v>8.1944444444444375E-2</v>
      </c>
      <c r="H835" s="4" t="str">
        <f>IF(ch_table[[#This Row],[Subject 1]]&lt;&gt;"House rose", "",SUMIF(ch_table[Day], ch_table[[#This Row],[Day]], ch_table[Duration]))</f>
        <v/>
      </c>
      <c r="I835" s="40">
        <f>SUM(INDEX(ch_table[Duration],1):ch_table[[#This Row],[Duration]])</f>
        <v>23.653472222222231</v>
      </c>
      <c r="J835" s="4" cm="1">
        <f t="array" ref="J8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35" s="4" t="str" cm="1">
        <f t="array" ref="K8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35" s="4" t="str">
        <f>IF(ch_table[[#This Row],[Subject 1]]&lt;&gt;"House rose", "",SUMIF(ch_table[Day], ch_table[[#This Row],[Day]], ch_table[AAT]))</f>
        <v/>
      </c>
      <c r="M835" s="39">
        <f>SUM(INDEX(ch_table[AAT],1):ch_table[[#This Row],[AAT]])</f>
        <v>1.416666666666667</v>
      </c>
    </row>
    <row r="836" spans="1:13" ht="29" x14ac:dyDescent="0.35">
      <c r="A836" s="2">
        <v>77</v>
      </c>
      <c r="B836" s="3">
        <v>45677</v>
      </c>
      <c r="C836" s="4">
        <v>0.9145833333333333</v>
      </c>
      <c r="D836" s="8" t="s">
        <v>30</v>
      </c>
      <c r="E836" s="9" t="s">
        <v>520</v>
      </c>
      <c r="G836" s="4" cm="1">
        <f t="array" ref="G836">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836" s="4" t="str">
        <f>IF(ch_table[[#This Row],[Subject 1]]&lt;&gt;"House rose", "",SUMIF(ch_table[Day], ch_table[[#This Row],[Day]], ch_table[Duration]))</f>
        <v/>
      </c>
      <c r="I836" s="40">
        <f>SUM(INDEX(ch_table[Duration],1):ch_table[[#This Row],[Duration]])</f>
        <v>23.674305555555563</v>
      </c>
      <c r="J836" s="4" cm="1">
        <f t="array" ref="J8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36" s="4" cm="1">
        <f t="array" ref="K8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1.8750000000000044E-2</v>
      </c>
      <c r="L836" s="4" t="str">
        <f>IF(ch_table[[#This Row],[Subject 1]]&lt;&gt;"House rose", "",SUMIF(ch_table[Day], ch_table[[#This Row],[Day]], ch_table[AAT]))</f>
        <v/>
      </c>
      <c r="M836" s="39">
        <f>SUM(INDEX(ch_table[AAT],1):ch_table[[#This Row],[AAT]])</f>
        <v>1.435416666666667</v>
      </c>
    </row>
    <row r="837" spans="1:13" x14ac:dyDescent="0.35">
      <c r="A837" s="48">
        <v>77</v>
      </c>
      <c r="B837" s="49">
        <v>45677</v>
      </c>
      <c r="C837" s="45">
        <v>0.93541666666666667</v>
      </c>
      <c r="D837" s="44" t="s">
        <v>17</v>
      </c>
      <c r="E837" s="50"/>
      <c r="F837" s="50"/>
      <c r="G837" s="45" t="str" cm="1">
        <f t="array" ref="G837">IF(MIN(ROW(ch_table[[Day]:[AAT session total (cum.)]]))+ROWS(ch_table[[Day]:[AAT session total (cum.)]])-1=ROW(),"",IF(ch_table[[#This Row],[Subject 1]]="House rose","", IF(INDEX(ch_table[[#All],[Time]],ROW()+1)="","",(IF(INDEX(ch_table[[#All],[Time]],ROW()+1)&lt;ch_table[[#This Row],[Time]],INDEX(ch_table[[#All],[Time]],ROW()+1)+1,INDEX(ch_table[[#All],[Time]],ROW()+1))-ch_table[[#This Row],[Time]]))))</f>
        <v/>
      </c>
      <c r="H837" s="45">
        <f>IF(ch_table[[#This Row],[Subject 1]]&lt;&gt;"House rose", "",SUMIF(ch_table[Day], ch_table[[#This Row],[Day]], ch_table[Duration]))</f>
        <v>0.33125000000000004</v>
      </c>
      <c r="I837" s="46">
        <f>SUM(INDEX(ch_table[Duration],1):ch_table[[#This Row],[Duration]])</f>
        <v>23.674305555555563</v>
      </c>
      <c r="J837" s="45" cm="1">
        <f t="array" ref="J8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37" s="45" t="str" cm="1">
        <f t="array" ref="K8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37" s="45">
        <f>IF(ch_table[[#This Row],[Subject 1]]&lt;&gt;"House rose", "",SUMIF(ch_table[Day], ch_table[[#This Row],[Day]], ch_table[AAT]))</f>
        <v>1.8750000000000044E-2</v>
      </c>
      <c r="M837" s="47">
        <f>SUM(INDEX(ch_table[AAT],1):ch_table[[#This Row],[AAT]])</f>
        <v>1.435416666666667</v>
      </c>
    </row>
    <row r="838" spans="1:13" x14ac:dyDescent="0.35">
      <c r="A838" s="2">
        <v>78</v>
      </c>
      <c r="B838" s="3">
        <v>45678</v>
      </c>
      <c r="C838" s="4">
        <v>0.47916666666666669</v>
      </c>
      <c r="D838" s="8" t="s">
        <v>18</v>
      </c>
      <c r="G838" s="4" cm="1">
        <f t="array" ref="G838">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838" s="4" t="str">
        <f>IF(ch_table[[#This Row],[Subject 1]]&lt;&gt;"House rose", "",SUMIF(ch_table[Day], ch_table[[#This Row],[Day]], ch_table[Duration]))</f>
        <v/>
      </c>
      <c r="I838" s="40">
        <f>SUM(INDEX(ch_table[Duration],1):ch_table[[#This Row],[Duration]])</f>
        <v>23.678472222222229</v>
      </c>
      <c r="J838" s="4" cm="1">
        <f t="array" ref="J8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38" s="4" t="str" cm="1">
        <f t="array" ref="K8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38" s="4" t="str">
        <f>IF(ch_table[[#This Row],[Subject 1]]&lt;&gt;"House rose", "",SUMIF(ch_table[Day], ch_table[[#This Row],[Day]], ch_table[AAT]))</f>
        <v/>
      </c>
      <c r="M838" s="39">
        <f>SUM(INDEX(ch_table[AAT],1):ch_table[[#This Row],[AAT]])</f>
        <v>1.435416666666667</v>
      </c>
    </row>
    <row r="839" spans="1:13" x14ac:dyDescent="0.35">
      <c r="A839" s="2">
        <v>78</v>
      </c>
      <c r="B839" s="3">
        <v>45678</v>
      </c>
      <c r="C839" s="4">
        <v>0.48333333333333334</v>
      </c>
      <c r="D839" s="8" t="s">
        <v>58</v>
      </c>
      <c r="E839" s="9" t="s">
        <v>107</v>
      </c>
      <c r="G839" s="4" cm="1">
        <f t="array" ref="G839">IF(MIN(ROW(ch_table[[Day]:[AAT session total (cum.)]]))+ROWS(ch_table[[Day]:[AAT session total (cum.)]])-1=ROW(),"",IF(ch_table[[#This Row],[Subject 1]]="House rose","", IF(INDEX(ch_table[[#All],[Time]],ROW()+1)="","",(IF(INDEX(ch_table[[#All],[Time]],ROW()+1)&lt;ch_table[[#This Row],[Time]],INDEX(ch_table[[#All],[Time]],ROW()+1)+1,INDEX(ch_table[[#All],[Time]],ROW()+1))-ch_table[[#This Row],[Time]]))))</f>
        <v>3.0555555555555614E-2</v>
      </c>
      <c r="H839" s="4" t="str">
        <f>IF(ch_table[[#This Row],[Subject 1]]&lt;&gt;"House rose", "",SUMIF(ch_table[Day], ch_table[[#This Row],[Day]], ch_table[Duration]))</f>
        <v/>
      </c>
      <c r="I839" s="40">
        <f>SUM(INDEX(ch_table[Duration],1):ch_table[[#This Row],[Duration]])</f>
        <v>23.709027777777784</v>
      </c>
      <c r="J839" s="4" cm="1">
        <f t="array" ref="J8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39" s="4" t="str" cm="1">
        <f t="array" ref="K8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39" s="4" t="str">
        <f>IF(ch_table[[#This Row],[Subject 1]]&lt;&gt;"House rose", "",SUMIF(ch_table[Day], ch_table[[#This Row],[Day]], ch_table[AAT]))</f>
        <v/>
      </c>
      <c r="M839" s="39">
        <f>SUM(INDEX(ch_table[AAT],1):ch_table[[#This Row],[AAT]])</f>
        <v>1.435416666666667</v>
      </c>
    </row>
    <row r="840" spans="1:13" x14ac:dyDescent="0.35">
      <c r="A840" s="2">
        <v>78</v>
      </c>
      <c r="B840" s="3">
        <v>45678</v>
      </c>
      <c r="C840" s="4">
        <v>0.51388888888888895</v>
      </c>
      <c r="D840" s="8" t="s">
        <v>60</v>
      </c>
      <c r="E840" s="9" t="s">
        <v>107</v>
      </c>
      <c r="G840" s="4" cm="1">
        <f t="array" ref="G840">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840" s="4" t="str">
        <f>IF(ch_table[[#This Row],[Subject 1]]&lt;&gt;"House rose", "",SUMIF(ch_table[Day], ch_table[[#This Row],[Day]], ch_table[Duration]))</f>
        <v/>
      </c>
      <c r="I840" s="40">
        <f>SUM(INDEX(ch_table[Duration],1):ch_table[[#This Row],[Duration]])</f>
        <v>23.722222222222229</v>
      </c>
      <c r="J840" s="4" cm="1">
        <f t="array" ref="J8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40" s="4" t="str" cm="1">
        <f t="array" ref="K8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40" s="4" t="str">
        <f>IF(ch_table[[#This Row],[Subject 1]]&lt;&gt;"House rose", "",SUMIF(ch_table[Day], ch_table[[#This Row],[Day]], ch_table[AAT]))</f>
        <v/>
      </c>
      <c r="M840" s="39">
        <f>SUM(INDEX(ch_table[AAT],1):ch_table[[#This Row],[AAT]])</f>
        <v>1.435416666666667</v>
      </c>
    </row>
    <row r="841" spans="1:13" ht="58" x14ac:dyDescent="0.35">
      <c r="A841" s="2">
        <v>78</v>
      </c>
      <c r="B841" s="3">
        <v>45678</v>
      </c>
      <c r="C841" s="4">
        <v>0.52708333333333335</v>
      </c>
      <c r="D841" s="8" t="s">
        <v>32</v>
      </c>
      <c r="E841" s="9" t="s">
        <v>521</v>
      </c>
      <c r="G841" s="4" cm="1">
        <f t="array" ref="G841">IF(MIN(ROW(ch_table[[Day]:[AAT session total (cum.)]]))+ROWS(ch_table[[Day]:[AAT session total (cum.)]])-1=ROW(),"",IF(ch_table[[#This Row],[Subject 1]]="House rose","", IF(INDEX(ch_table[[#All],[Time]],ROW()+1)="","",(IF(INDEX(ch_table[[#All],[Time]],ROW()+1)&lt;ch_table[[#This Row],[Time]],INDEX(ch_table[[#All],[Time]],ROW()+1)+1,INDEX(ch_table[[#All],[Time]],ROW()+1))-ch_table[[#This Row],[Time]]))))</f>
        <v>1.5972222222222165E-2</v>
      </c>
      <c r="H841" s="4" t="str">
        <f>IF(ch_table[[#This Row],[Subject 1]]&lt;&gt;"House rose", "",SUMIF(ch_table[Day], ch_table[[#This Row],[Day]], ch_table[Duration]))</f>
        <v/>
      </c>
      <c r="I841" s="40">
        <f>SUM(INDEX(ch_table[Duration],1):ch_table[[#This Row],[Duration]])</f>
        <v>23.738194444444449</v>
      </c>
      <c r="J841" s="4" cm="1">
        <f t="array" ref="J8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41" s="4" t="str" cm="1">
        <f t="array" ref="K8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41" s="4" t="str">
        <f>IF(ch_table[[#This Row],[Subject 1]]&lt;&gt;"House rose", "",SUMIF(ch_table[Day], ch_table[[#This Row],[Day]], ch_table[AAT]))</f>
        <v/>
      </c>
      <c r="M841" s="39">
        <f>SUM(INDEX(ch_table[AAT],1):ch_table[[#This Row],[AAT]])</f>
        <v>1.435416666666667</v>
      </c>
    </row>
    <row r="842" spans="1:13" x14ac:dyDescent="0.35">
      <c r="A842" s="2">
        <v>78</v>
      </c>
      <c r="B842" s="3">
        <v>45678</v>
      </c>
      <c r="C842" s="4">
        <v>0.54305555555555551</v>
      </c>
      <c r="D842" s="8" t="s">
        <v>20</v>
      </c>
      <c r="E842" t="s">
        <v>522</v>
      </c>
      <c r="F842" s="9" t="s">
        <v>22</v>
      </c>
      <c r="G842" s="4" cm="1">
        <f t="array" ref="G842">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842" s="4" t="str">
        <f>IF(ch_table[[#This Row],[Subject 1]]&lt;&gt;"House rose", "",SUMIF(ch_table[Day], ch_table[[#This Row],[Day]], ch_table[Duration]))</f>
        <v/>
      </c>
      <c r="I842" s="40">
        <f>SUM(INDEX(ch_table[Duration],1):ch_table[[#This Row],[Duration]])</f>
        <v>23.738888888888894</v>
      </c>
      <c r="J842" s="4" cm="1">
        <f t="array" ref="J8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42" s="4" t="str" cm="1">
        <f t="array" ref="K8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42" s="4" t="str">
        <f>IF(ch_table[[#This Row],[Subject 1]]&lt;&gt;"House rose", "",SUMIF(ch_table[Day], ch_table[[#This Row],[Day]], ch_table[AAT]))</f>
        <v/>
      </c>
      <c r="M842" s="39">
        <f>SUM(INDEX(ch_table[AAT],1):ch_table[[#This Row],[AAT]])</f>
        <v>1.435416666666667</v>
      </c>
    </row>
    <row r="843" spans="1:13" ht="29" x14ac:dyDescent="0.35">
      <c r="A843" s="2">
        <v>78</v>
      </c>
      <c r="B843" s="3">
        <v>45678</v>
      </c>
      <c r="C843" s="4">
        <v>0.54375000000000007</v>
      </c>
      <c r="D843" s="8" t="s">
        <v>36</v>
      </c>
      <c r="E843" s="9" t="s">
        <v>523</v>
      </c>
      <c r="G843" s="4" cm="1">
        <f t="array" ref="G843">IF(MIN(ROW(ch_table[[Day]:[AAT session total (cum.)]]))+ROWS(ch_table[[Day]:[AAT session total (cum.)]])-1=ROW(),"",IF(ch_table[[#This Row],[Subject 1]]="House rose","", IF(INDEX(ch_table[[#All],[Time]],ROW()+1)="","",(IF(INDEX(ch_table[[#All],[Time]],ROW()+1)&lt;ch_table[[#This Row],[Time]],INDEX(ch_table[[#All],[Time]],ROW()+1)+1,INDEX(ch_table[[#All],[Time]],ROW()+1))-ch_table[[#This Row],[Time]]))))</f>
        <v>5.2083333333333259E-2</v>
      </c>
      <c r="H843" s="4" t="str">
        <f>IF(ch_table[[#This Row],[Subject 1]]&lt;&gt;"House rose", "",SUMIF(ch_table[Day], ch_table[[#This Row],[Day]], ch_table[Duration]))</f>
        <v/>
      </c>
      <c r="I843" s="40">
        <f>SUM(INDEX(ch_table[Duration],1):ch_table[[#This Row],[Duration]])</f>
        <v>23.790972222222226</v>
      </c>
      <c r="J843" s="4" cm="1">
        <f t="array" ref="J8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43" s="4" t="str" cm="1">
        <f t="array" ref="K8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43" s="4" t="str">
        <f>IF(ch_table[[#This Row],[Subject 1]]&lt;&gt;"House rose", "",SUMIF(ch_table[Day], ch_table[[#This Row],[Day]], ch_table[AAT]))</f>
        <v/>
      </c>
      <c r="M843" s="39">
        <f>SUM(INDEX(ch_table[AAT],1):ch_table[[#This Row],[AAT]])</f>
        <v>1.435416666666667</v>
      </c>
    </row>
    <row r="844" spans="1:13" x14ac:dyDescent="0.35">
      <c r="A844" s="2">
        <v>78</v>
      </c>
      <c r="B844" s="3">
        <v>45678</v>
      </c>
      <c r="C844" s="4">
        <v>0.59583333333333333</v>
      </c>
      <c r="D844" s="8" t="s">
        <v>247</v>
      </c>
      <c r="E844" s="9" t="s">
        <v>524</v>
      </c>
      <c r="G844" s="4" cm="1">
        <f t="array" ref="G844">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844" s="4" t="str">
        <f>IF(ch_table[[#This Row],[Subject 1]]&lt;&gt;"House rose", "",SUMIF(ch_table[Day], ch_table[[#This Row],[Day]], ch_table[Duration]))</f>
        <v/>
      </c>
      <c r="I844" s="40">
        <f>SUM(INDEX(ch_table[Duration],1):ch_table[[#This Row],[Duration]])</f>
        <v>23.799305555555559</v>
      </c>
      <c r="J844" s="4" cm="1">
        <f t="array" ref="J8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44" s="4" t="str" cm="1">
        <f t="array" ref="K8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44" s="4" t="str">
        <f>IF(ch_table[[#This Row],[Subject 1]]&lt;&gt;"House rose", "",SUMIF(ch_table[Day], ch_table[[#This Row],[Day]], ch_table[AAT]))</f>
        <v/>
      </c>
      <c r="M844" s="39">
        <f>SUM(INDEX(ch_table[AAT],1):ch_table[[#This Row],[AAT]])</f>
        <v>1.435416666666667</v>
      </c>
    </row>
    <row r="845" spans="1:13" x14ac:dyDescent="0.35">
      <c r="A845" s="2">
        <v>78</v>
      </c>
      <c r="B845" s="3">
        <v>45678</v>
      </c>
      <c r="C845" s="4">
        <v>0.60416666666666663</v>
      </c>
      <c r="D845" s="8" t="s">
        <v>249</v>
      </c>
      <c r="E845" t="s">
        <v>525</v>
      </c>
      <c r="F845" s="9" t="s">
        <v>53</v>
      </c>
      <c r="G845" s="4" cm="1">
        <f t="array" ref="G845">IF(MIN(ROW(ch_table[[Day]:[AAT session total (cum.)]]))+ROWS(ch_table[[Day]:[AAT session total (cum.)]])-1=ROW(),"",IF(ch_table[[#This Row],[Subject 1]]="House rose","", IF(INDEX(ch_table[[#All],[Time]],ROW()+1)="","",(IF(INDEX(ch_table[[#All],[Time]],ROW()+1)&lt;ch_table[[#This Row],[Time]],INDEX(ch_table[[#All],[Time]],ROW()+1)+1,INDEX(ch_table[[#All],[Time]],ROW()+1))-ch_table[[#This Row],[Time]]))))</f>
        <v>0.11111111111111116</v>
      </c>
      <c r="H845" s="4" t="str">
        <f>IF(ch_table[[#This Row],[Subject 1]]&lt;&gt;"House rose", "",SUMIF(ch_table[Day], ch_table[[#This Row],[Day]], ch_table[Duration]))</f>
        <v/>
      </c>
      <c r="I845" s="40">
        <f>SUM(INDEX(ch_table[Duration],1):ch_table[[#This Row],[Duration]])</f>
        <v>23.91041666666667</v>
      </c>
      <c r="J845" s="4" cm="1">
        <f t="array" ref="J8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45" s="4" t="str" cm="1">
        <f t="array" ref="K8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45" s="4" t="str">
        <f>IF(ch_table[[#This Row],[Subject 1]]&lt;&gt;"House rose", "",SUMIF(ch_table[Day], ch_table[[#This Row],[Day]], ch_table[AAT]))</f>
        <v/>
      </c>
      <c r="M845" s="39">
        <f>SUM(INDEX(ch_table[AAT],1):ch_table[[#This Row],[AAT]])</f>
        <v>1.435416666666667</v>
      </c>
    </row>
    <row r="846" spans="1:13" x14ac:dyDescent="0.35">
      <c r="A846" s="2">
        <v>78</v>
      </c>
      <c r="B846" s="3">
        <v>45678</v>
      </c>
      <c r="C846" s="4">
        <v>0.71527777777777779</v>
      </c>
      <c r="D846" s="8" t="s">
        <v>114</v>
      </c>
      <c r="E846" t="s">
        <v>525</v>
      </c>
      <c r="G846" s="4" cm="1">
        <f t="array" ref="G846">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846" s="4" t="str">
        <f>IF(ch_table[[#This Row],[Subject 1]]&lt;&gt;"House rose", "",SUMIF(ch_table[Day], ch_table[[#This Row],[Day]], ch_table[Duration]))</f>
        <v/>
      </c>
      <c r="I846" s="40">
        <f>SUM(INDEX(ch_table[Duration],1):ch_table[[#This Row],[Duration]])</f>
        <v>23.918750000000003</v>
      </c>
      <c r="J846" s="4" cm="1">
        <f t="array" ref="J8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46" s="4" t="str" cm="1">
        <f t="array" ref="K8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46" s="4" t="str">
        <f>IF(ch_table[[#This Row],[Subject 1]]&lt;&gt;"House rose", "",SUMIF(ch_table[Day], ch_table[[#This Row],[Day]], ch_table[AAT]))</f>
        <v/>
      </c>
      <c r="M846" s="39">
        <f>SUM(INDEX(ch_table[AAT],1):ch_table[[#This Row],[AAT]])</f>
        <v>1.435416666666667</v>
      </c>
    </row>
    <row r="847" spans="1:13" x14ac:dyDescent="0.35">
      <c r="A847" s="2">
        <v>78</v>
      </c>
      <c r="B847" s="3">
        <v>45678</v>
      </c>
      <c r="C847" s="4">
        <v>0.72361111111111109</v>
      </c>
      <c r="D847" s="8" t="s">
        <v>69</v>
      </c>
      <c r="E847" t="s">
        <v>300</v>
      </c>
      <c r="G847" s="4" cm="1">
        <f t="array" ref="G847">IF(MIN(ROW(ch_table[[Day]:[AAT session total (cum.)]]))+ROWS(ch_table[[Day]:[AAT session total (cum.)]])-1=ROW(),"",IF(ch_table[[#This Row],[Subject 1]]="House rose","", IF(INDEX(ch_table[[#All],[Time]],ROW()+1)="","",(IF(INDEX(ch_table[[#All],[Time]],ROW()+1)&lt;ch_table[[#This Row],[Time]],INDEX(ch_table[[#All],[Time]],ROW()+1)+1,INDEX(ch_table[[#All],[Time]],ROW()+1))-ch_table[[#This Row],[Time]]))))</f>
        <v>2.5000000000000022E-2</v>
      </c>
      <c r="H847" s="4" t="str">
        <f>IF(ch_table[[#This Row],[Subject 1]]&lt;&gt;"House rose", "",SUMIF(ch_table[Day], ch_table[[#This Row],[Day]], ch_table[Duration]))</f>
        <v/>
      </c>
      <c r="I847" s="40">
        <f>SUM(INDEX(ch_table[Duration],1):ch_table[[#This Row],[Duration]])</f>
        <v>23.943750000000001</v>
      </c>
      <c r="J847" s="4" cm="1">
        <f t="array" ref="J8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47" s="4" t="str" cm="1">
        <f t="array" ref="K8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47" s="4" t="str">
        <f>IF(ch_table[[#This Row],[Subject 1]]&lt;&gt;"House rose", "",SUMIF(ch_table[Day], ch_table[[#This Row],[Day]], ch_table[AAT]))</f>
        <v/>
      </c>
      <c r="M847" s="39">
        <f>SUM(INDEX(ch_table[AAT],1):ch_table[[#This Row],[AAT]])</f>
        <v>1.435416666666667</v>
      </c>
    </row>
    <row r="848" spans="1:13" x14ac:dyDescent="0.35">
      <c r="A848" s="2">
        <v>78</v>
      </c>
      <c r="B848" s="3">
        <v>45678</v>
      </c>
      <c r="C848" s="4">
        <v>0.74861111111111112</v>
      </c>
      <c r="D848" s="8" t="s">
        <v>28</v>
      </c>
      <c r="E848" s="9" t="s">
        <v>179</v>
      </c>
      <c r="F848" s="9" t="s">
        <v>22</v>
      </c>
      <c r="G848" s="4" cm="1">
        <f t="array" ref="G848">IF(MIN(ROW(ch_table[[Day]:[AAT session total (cum.)]]))+ROWS(ch_table[[Day]:[AAT session total (cum.)]])-1=ROW(),"",IF(ch_table[[#This Row],[Subject 1]]="House rose","", IF(INDEX(ch_table[[#All],[Time]],ROW()+1)="","",(IF(INDEX(ch_table[[#All],[Time]],ROW()+1)&lt;ch_table[[#This Row],[Time]],INDEX(ch_table[[#All],[Time]],ROW()+1)+1,INDEX(ch_table[[#All],[Time]],ROW()+1))-ch_table[[#This Row],[Time]]))))</f>
        <v>0</v>
      </c>
      <c r="H848" s="4" t="str">
        <f>IF(ch_table[[#This Row],[Subject 1]]&lt;&gt;"House rose", "",SUMIF(ch_table[Day], ch_table[[#This Row],[Day]], ch_table[Duration]))</f>
        <v/>
      </c>
      <c r="I848" s="40">
        <f>SUM(INDEX(ch_table[Duration],1):ch_table[[#This Row],[Duration]])</f>
        <v>23.943750000000001</v>
      </c>
      <c r="J848" s="4" cm="1">
        <f t="array" ref="J8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48" s="4" t="str" cm="1">
        <f t="array" ref="K8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48" s="4" t="str">
        <f>IF(ch_table[[#This Row],[Subject 1]]&lt;&gt;"House rose", "",SUMIF(ch_table[Day], ch_table[[#This Row],[Day]], ch_table[AAT]))</f>
        <v/>
      </c>
      <c r="M848" s="39">
        <f>SUM(INDEX(ch_table[AAT],1):ch_table[[#This Row],[AAT]])</f>
        <v>1.435416666666667</v>
      </c>
    </row>
    <row r="849" spans="1:13" x14ac:dyDescent="0.35">
      <c r="A849" s="2">
        <v>78</v>
      </c>
      <c r="B849" s="3">
        <v>45678</v>
      </c>
      <c r="C849" s="4">
        <v>0.74861111111111112</v>
      </c>
      <c r="D849" s="8" t="s">
        <v>69</v>
      </c>
      <c r="E849" t="s">
        <v>300</v>
      </c>
      <c r="F849" s="9" t="s">
        <v>53</v>
      </c>
      <c r="G849" s="4" cm="1">
        <f t="array" ref="G849">IF(MIN(ROW(ch_table[[Day]:[AAT session total (cum.)]]))+ROWS(ch_table[[Day]:[AAT session total (cum.)]])-1=ROW(),"",IF(ch_table[[#This Row],[Subject 1]]="House rose","", IF(INDEX(ch_table[[#All],[Time]],ROW()+1)="","",(IF(INDEX(ch_table[[#All],[Time]],ROW()+1)&lt;ch_table[[#This Row],[Time]],INDEX(ch_table[[#All],[Time]],ROW()+1)+1,INDEX(ch_table[[#All],[Time]],ROW()+1))-ch_table[[#This Row],[Time]]))))</f>
        <v>4.5833333333333282E-2</v>
      </c>
      <c r="H849" s="4" t="str">
        <f>IF(ch_table[[#This Row],[Subject 1]]&lt;&gt;"House rose", "",SUMIF(ch_table[Day], ch_table[[#This Row],[Day]], ch_table[Duration]))</f>
        <v/>
      </c>
      <c r="I849" s="40">
        <f>SUM(INDEX(ch_table[Duration],1):ch_table[[#This Row],[Duration]])</f>
        <v>23.989583333333336</v>
      </c>
      <c r="J849" s="4" cm="1">
        <f t="array" ref="J8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49" s="4" cm="1">
        <f t="array" ref="K8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2.7777777777777679E-3</v>
      </c>
      <c r="L849" s="4" t="str">
        <f>IF(ch_table[[#This Row],[Subject 1]]&lt;&gt;"House rose", "",SUMIF(ch_table[Day], ch_table[[#This Row],[Day]], ch_table[AAT]))</f>
        <v/>
      </c>
      <c r="M849" s="39">
        <f>SUM(INDEX(ch_table[AAT],1):ch_table[[#This Row],[AAT]])</f>
        <v>1.4381944444444448</v>
      </c>
    </row>
    <row r="850" spans="1:13" ht="29" x14ac:dyDescent="0.35">
      <c r="A850" s="2">
        <v>78</v>
      </c>
      <c r="B850" s="3">
        <v>45678</v>
      </c>
      <c r="C850" s="4">
        <v>0.7944444444444444</v>
      </c>
      <c r="D850" s="8" t="s">
        <v>39</v>
      </c>
      <c r="E850" s="9" t="s">
        <v>526</v>
      </c>
      <c r="G850" s="4" cm="1">
        <f t="array" ref="G850">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850" s="4" t="str">
        <f>IF(ch_table[[#This Row],[Subject 1]]&lt;&gt;"House rose", "",SUMIF(ch_table[Day], ch_table[[#This Row],[Day]], ch_table[Duration]))</f>
        <v/>
      </c>
      <c r="I850" s="40">
        <f>SUM(INDEX(ch_table[Duration],1):ch_table[[#This Row],[Duration]])</f>
        <v>23.993055555555557</v>
      </c>
      <c r="J850" s="4" cm="1">
        <f t="array" ref="J8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50" s="4" cm="1">
        <f t="array" ref="K8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3.4722222222222099E-3</v>
      </c>
      <c r="L850" s="4" t="str">
        <f>IF(ch_table[[#This Row],[Subject 1]]&lt;&gt;"House rose", "",SUMIF(ch_table[Day], ch_table[[#This Row],[Day]], ch_table[AAT]))</f>
        <v/>
      </c>
      <c r="M850" s="39">
        <f>SUM(INDEX(ch_table[AAT],1):ch_table[[#This Row],[AAT]])</f>
        <v>1.4416666666666669</v>
      </c>
    </row>
    <row r="851" spans="1:13" ht="29" x14ac:dyDescent="0.35">
      <c r="A851" s="2">
        <v>78</v>
      </c>
      <c r="B851" s="3">
        <v>45678</v>
      </c>
      <c r="C851" s="4">
        <v>0.79791666666666661</v>
      </c>
      <c r="D851" s="8" t="s">
        <v>54</v>
      </c>
      <c r="E851" s="9" t="s">
        <v>527</v>
      </c>
      <c r="G851" s="4" cm="1">
        <f t="array" ref="G851">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851" s="4" t="str">
        <f>IF(ch_table[[#This Row],[Subject 1]]&lt;&gt;"House rose", "",SUMIF(ch_table[Day], ch_table[[#This Row],[Day]], ch_table[Duration]))</f>
        <v/>
      </c>
      <c r="I851" s="40">
        <f>SUM(INDEX(ch_table[Duration],1):ch_table[[#This Row],[Duration]])</f>
        <v>23.994444444444447</v>
      </c>
      <c r="J851" s="4" cm="1">
        <f t="array" ref="J8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51" s="4" cm="1">
        <f t="array" ref="K8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1.388888888888995E-3</v>
      </c>
      <c r="L851" s="4" t="str">
        <f>IF(ch_table[[#This Row],[Subject 1]]&lt;&gt;"House rose", "",SUMIF(ch_table[Day], ch_table[[#This Row],[Day]], ch_table[AAT]))</f>
        <v/>
      </c>
      <c r="M851" s="39">
        <f>SUM(INDEX(ch_table[AAT],1):ch_table[[#This Row],[AAT]])</f>
        <v>1.443055555555556</v>
      </c>
    </row>
    <row r="852" spans="1:13" x14ac:dyDescent="0.35">
      <c r="A852" s="2">
        <v>78</v>
      </c>
      <c r="B852" s="3">
        <v>45678</v>
      </c>
      <c r="C852" s="4">
        <v>0.7993055555555556</v>
      </c>
      <c r="D852" s="8" t="s">
        <v>30</v>
      </c>
      <c r="E852" s="9" t="s">
        <v>528</v>
      </c>
      <c r="G852" s="4" cm="1">
        <f t="array" ref="G852">IF(MIN(ROW(ch_table[[Day]:[AAT session total (cum.)]]))+ROWS(ch_table[[Day]:[AAT session total (cum.)]])-1=ROW(),"",IF(ch_table[[#This Row],[Subject 1]]="House rose","", IF(INDEX(ch_table[[#All],[Time]],ROW()+1)="","",(IF(INDEX(ch_table[[#All],[Time]],ROW()+1)&lt;ch_table[[#This Row],[Time]],INDEX(ch_table[[#All],[Time]],ROW()+1)+1,INDEX(ch_table[[#All],[Time]],ROW()+1))-ch_table[[#This Row],[Time]]))))</f>
        <v>1.736111111111116E-2</v>
      </c>
      <c r="H852" s="4" t="str">
        <f>IF(ch_table[[#This Row],[Subject 1]]&lt;&gt;"House rose", "",SUMIF(ch_table[Day], ch_table[[#This Row],[Day]], ch_table[Duration]))</f>
        <v/>
      </c>
      <c r="I852" s="40">
        <f>SUM(INDEX(ch_table[Duration],1):ch_table[[#This Row],[Duration]])</f>
        <v>24.011805555555558</v>
      </c>
      <c r="J852" s="4" cm="1">
        <f t="array" ref="J8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52" s="4" cm="1">
        <f t="array" ref="K8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1.736111111111116E-2</v>
      </c>
      <c r="L852" s="4" t="str">
        <f>IF(ch_table[[#This Row],[Subject 1]]&lt;&gt;"House rose", "",SUMIF(ch_table[Day], ch_table[[#This Row],[Day]], ch_table[AAT]))</f>
        <v/>
      </c>
      <c r="M852" s="39">
        <f>SUM(INDEX(ch_table[AAT],1):ch_table[[#This Row],[AAT]])</f>
        <v>1.4604166666666671</v>
      </c>
    </row>
    <row r="853" spans="1:13" x14ac:dyDescent="0.35">
      <c r="A853" s="48">
        <v>78</v>
      </c>
      <c r="B853" s="49">
        <v>45678</v>
      </c>
      <c r="C853" s="45">
        <v>0.81666666666666676</v>
      </c>
      <c r="D853" s="44" t="s">
        <v>17</v>
      </c>
      <c r="E853" s="50"/>
      <c r="F853" s="50"/>
      <c r="G853" s="45" t="str" cm="1">
        <f t="array" ref="G853">IF(MIN(ROW(ch_table[[Day]:[AAT session total (cum.)]]))+ROWS(ch_table[[Day]:[AAT session total (cum.)]])-1=ROW(),"",IF(ch_table[[#This Row],[Subject 1]]="House rose","", IF(INDEX(ch_table[[#All],[Time]],ROW()+1)="","",(IF(INDEX(ch_table[[#All],[Time]],ROW()+1)&lt;ch_table[[#This Row],[Time]],INDEX(ch_table[[#All],[Time]],ROW()+1)+1,INDEX(ch_table[[#All],[Time]],ROW()+1))-ch_table[[#This Row],[Time]]))))</f>
        <v/>
      </c>
      <c r="H853" s="45">
        <f>IF(ch_table[[#This Row],[Subject 1]]&lt;&gt;"House rose", "",SUMIF(ch_table[Day], ch_table[[#This Row],[Day]], ch_table[Duration]))</f>
        <v>0.33750000000000008</v>
      </c>
      <c r="I853" s="46">
        <f>SUM(INDEX(ch_table[Duration],1):ch_table[[#This Row],[Duration]])</f>
        <v>24.011805555555558</v>
      </c>
      <c r="J853" s="45" cm="1">
        <f t="array" ref="J8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53" s="45" t="str" cm="1">
        <f t="array" ref="K8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53" s="45">
        <f>IF(ch_table[[#This Row],[Subject 1]]&lt;&gt;"House rose", "",SUMIF(ch_table[Day], ch_table[[#This Row],[Day]], ch_table[AAT]))</f>
        <v>2.5000000000000133E-2</v>
      </c>
      <c r="M853" s="47">
        <f>SUM(INDEX(ch_table[AAT],1):ch_table[[#This Row],[AAT]])</f>
        <v>1.4604166666666671</v>
      </c>
    </row>
    <row r="854" spans="1:13" x14ac:dyDescent="0.35">
      <c r="A854" s="2">
        <v>79</v>
      </c>
      <c r="B854" s="3">
        <v>45679</v>
      </c>
      <c r="C854" s="4">
        <v>0.47916666666666669</v>
      </c>
      <c r="D854" s="8" t="s">
        <v>18</v>
      </c>
      <c r="G854" s="4" cm="1">
        <f t="array" ref="G85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854" s="4" t="str">
        <f>IF(ch_table[[#This Row],[Subject 1]]&lt;&gt;"House rose", "",SUMIF(ch_table[Day], ch_table[[#This Row],[Day]], ch_table[Duration]))</f>
        <v/>
      </c>
      <c r="I854" s="40">
        <f>SUM(INDEX(ch_table[Duration],1):ch_table[[#This Row],[Duration]])</f>
        <v>24.014583333333334</v>
      </c>
      <c r="J854" s="4" cm="1">
        <f t="array" ref="J8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54" s="4" t="str" cm="1">
        <f t="array" ref="K8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54" s="4" t="str">
        <f>IF(ch_table[[#This Row],[Subject 1]]&lt;&gt;"House rose", "",SUMIF(ch_table[Day], ch_table[[#This Row],[Day]], ch_table[AAT]))</f>
        <v/>
      </c>
      <c r="M854" s="39">
        <f>SUM(INDEX(ch_table[AAT],1):ch_table[[#This Row],[AAT]])</f>
        <v>1.4604166666666671</v>
      </c>
    </row>
    <row r="855" spans="1:13" x14ac:dyDescent="0.35">
      <c r="A855" s="2">
        <v>79</v>
      </c>
      <c r="B855" s="3">
        <v>45679</v>
      </c>
      <c r="C855" s="4">
        <v>0.48194444444444445</v>
      </c>
      <c r="D855" s="8" t="s">
        <v>58</v>
      </c>
      <c r="E855" s="9" t="s">
        <v>117</v>
      </c>
      <c r="G855" s="4" cm="1">
        <f t="array" ref="G855">IF(MIN(ROW(ch_table[[Day]:[AAT session total (cum.)]]))+ROWS(ch_table[[Day]:[AAT session total (cum.)]])-1=ROW(),"",IF(ch_table[[#This Row],[Subject 1]]="House rose","", IF(INDEX(ch_table[[#All],[Time]],ROW()+1)="","",(IF(INDEX(ch_table[[#All],[Time]],ROW()+1)&lt;ch_table[[#This Row],[Time]],INDEX(ch_table[[#All],[Time]],ROW()+1)+1,INDEX(ch_table[[#All],[Time]],ROW()+1))-ch_table[[#This Row],[Time]]))))</f>
        <v>1.8749999999999989E-2</v>
      </c>
      <c r="H855" s="4" t="str">
        <f>IF(ch_table[[#This Row],[Subject 1]]&lt;&gt;"House rose", "",SUMIF(ch_table[Day], ch_table[[#This Row],[Day]], ch_table[Duration]))</f>
        <v/>
      </c>
      <c r="I855" s="40">
        <f>SUM(INDEX(ch_table[Duration],1):ch_table[[#This Row],[Duration]])</f>
        <v>24.033333333333335</v>
      </c>
      <c r="J855" s="4" cm="1">
        <f t="array" ref="J8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55" s="4" t="str" cm="1">
        <f t="array" ref="K8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55" s="4" t="str">
        <f>IF(ch_table[[#This Row],[Subject 1]]&lt;&gt;"House rose", "",SUMIF(ch_table[Day], ch_table[[#This Row],[Day]], ch_table[AAT]))</f>
        <v/>
      </c>
      <c r="M855" s="39">
        <f>SUM(INDEX(ch_table[AAT],1):ch_table[[#This Row],[AAT]])</f>
        <v>1.4604166666666671</v>
      </c>
    </row>
    <row r="856" spans="1:13" x14ac:dyDescent="0.35">
      <c r="A856" s="2">
        <v>79</v>
      </c>
      <c r="B856" s="3">
        <v>45679</v>
      </c>
      <c r="C856" s="4">
        <v>0.50069444444444444</v>
      </c>
      <c r="D856" s="8" t="s">
        <v>58</v>
      </c>
      <c r="E856" s="9" t="s">
        <v>118</v>
      </c>
      <c r="G856" s="4" cm="1">
        <f t="array" ref="G856">IF(MIN(ROW(ch_table[[Day]:[AAT session total (cum.)]]))+ROWS(ch_table[[Day]:[AAT session total (cum.)]])-1=ROW(),"",IF(ch_table[[#This Row],[Subject 1]]="House rose","", IF(INDEX(ch_table[[#All],[Time]],ROW()+1)="","",(IF(INDEX(ch_table[[#All],[Time]],ROW()+1)&lt;ch_table[[#This Row],[Time]],INDEX(ch_table[[#All],[Time]],ROW()+1)+1,INDEX(ch_table[[#All],[Time]],ROW()+1))-ch_table[[#This Row],[Time]]))))</f>
        <v>2.5000000000000022E-2</v>
      </c>
      <c r="H856" s="4" t="str">
        <f>IF(ch_table[[#This Row],[Subject 1]]&lt;&gt;"House rose", "",SUMIF(ch_table[Day], ch_table[[#This Row],[Day]], ch_table[Duration]))</f>
        <v/>
      </c>
      <c r="I856" s="40">
        <f>SUM(INDEX(ch_table[Duration],1):ch_table[[#This Row],[Duration]])</f>
        <v>24.058333333333334</v>
      </c>
      <c r="J856" s="4" cm="1">
        <f t="array" ref="J8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56" s="4" t="str" cm="1">
        <f t="array" ref="K8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56" s="4" t="str">
        <f>IF(ch_table[[#This Row],[Subject 1]]&lt;&gt;"House rose", "",SUMIF(ch_table[Day], ch_table[[#This Row],[Day]], ch_table[AAT]))</f>
        <v/>
      </c>
      <c r="M856" s="39">
        <f>SUM(INDEX(ch_table[AAT],1):ch_table[[#This Row],[AAT]])</f>
        <v>1.4604166666666671</v>
      </c>
    </row>
    <row r="857" spans="1:13" ht="43.5" x14ac:dyDescent="0.35">
      <c r="A857" s="2">
        <v>79</v>
      </c>
      <c r="B857" s="3">
        <v>45679</v>
      </c>
      <c r="C857" s="4">
        <v>0.52569444444444446</v>
      </c>
      <c r="D857" s="8" t="s">
        <v>32</v>
      </c>
      <c r="E857" s="9" t="s">
        <v>529</v>
      </c>
      <c r="G857" s="4" cm="1">
        <f t="array" ref="G857">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857" s="4" t="str">
        <f>IF(ch_table[[#This Row],[Subject 1]]&lt;&gt;"House rose", "",SUMIF(ch_table[Day], ch_table[[#This Row],[Day]], ch_table[Duration]))</f>
        <v/>
      </c>
      <c r="I857" s="40">
        <f>SUM(INDEX(ch_table[Duration],1):ch_table[[#This Row],[Duration]])</f>
        <v>24.071527777777778</v>
      </c>
      <c r="J857" s="4" cm="1">
        <f t="array" ref="J8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57" s="4" t="str" cm="1">
        <f t="array" ref="K8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57" s="4" t="str">
        <f>IF(ch_table[[#This Row],[Subject 1]]&lt;&gt;"House rose", "",SUMIF(ch_table[Day], ch_table[[#This Row],[Day]], ch_table[AAT]))</f>
        <v/>
      </c>
      <c r="M857" s="39">
        <f>SUM(INDEX(ch_table[AAT],1):ch_table[[#This Row],[AAT]])</f>
        <v>1.4604166666666671</v>
      </c>
    </row>
    <row r="858" spans="1:13" ht="29" x14ac:dyDescent="0.35">
      <c r="A858" s="2">
        <v>79</v>
      </c>
      <c r="B858" s="3">
        <v>45679</v>
      </c>
      <c r="C858" s="4">
        <v>0.53888888888888886</v>
      </c>
      <c r="D858" s="8" t="s">
        <v>36</v>
      </c>
      <c r="E858" s="9" t="s">
        <v>530</v>
      </c>
      <c r="G858" s="4" cm="1">
        <f t="array" ref="G858">IF(MIN(ROW(ch_table[[Day]:[AAT session total (cum.)]]))+ROWS(ch_table[[Day]:[AAT session total (cum.)]])-1=ROW(),"",IF(ch_table[[#This Row],[Subject 1]]="House rose","", IF(INDEX(ch_table[[#All],[Time]],ROW()+1)="","",(IF(INDEX(ch_table[[#All],[Time]],ROW()+1)&lt;ch_table[[#This Row],[Time]],INDEX(ch_table[[#All],[Time]],ROW()+1)+1,INDEX(ch_table[[#All],[Time]],ROW()+1))-ch_table[[#This Row],[Time]]))))</f>
        <v>3.6805555555555536E-2</v>
      </c>
      <c r="H858" s="4" t="str">
        <f>IF(ch_table[[#This Row],[Subject 1]]&lt;&gt;"House rose", "",SUMIF(ch_table[Day], ch_table[[#This Row],[Day]], ch_table[Duration]))</f>
        <v/>
      </c>
      <c r="I858" s="40">
        <f>SUM(INDEX(ch_table[Duration],1):ch_table[[#This Row],[Duration]])</f>
        <v>24.108333333333334</v>
      </c>
      <c r="J858" s="4" cm="1">
        <f t="array" ref="J8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58" s="4" t="str" cm="1">
        <f t="array" ref="K8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58" s="4" t="str">
        <f>IF(ch_table[[#This Row],[Subject 1]]&lt;&gt;"House rose", "",SUMIF(ch_table[Day], ch_table[[#This Row],[Day]], ch_table[AAT]))</f>
        <v/>
      </c>
      <c r="M858" s="39">
        <f>SUM(INDEX(ch_table[AAT],1):ch_table[[#This Row],[AAT]])</f>
        <v>1.4604166666666671</v>
      </c>
    </row>
    <row r="859" spans="1:13" x14ac:dyDescent="0.35">
      <c r="A859" s="2">
        <v>79</v>
      </c>
      <c r="B859" s="3">
        <v>45679</v>
      </c>
      <c r="C859" s="4">
        <v>0.5756944444444444</v>
      </c>
      <c r="D859" s="8" t="s">
        <v>247</v>
      </c>
      <c r="E859" s="9" t="s">
        <v>531</v>
      </c>
      <c r="G859" s="4" cm="1">
        <f t="array" ref="G859">IF(MIN(ROW(ch_table[[Day]:[AAT session total (cum.)]]))+ROWS(ch_table[[Day]:[AAT session total (cum.)]])-1=ROW(),"",IF(ch_table[[#This Row],[Subject 1]]="House rose","", IF(INDEX(ch_table[[#All],[Time]],ROW()+1)="","",(IF(INDEX(ch_table[[#All],[Time]],ROW()+1)&lt;ch_table[[#This Row],[Time]],INDEX(ch_table[[#All],[Time]],ROW()+1)+1,INDEX(ch_table[[#All],[Time]],ROW()+1))-ch_table[[#This Row],[Time]]))))</f>
        <v>7.6388888888889728E-3</v>
      </c>
      <c r="H859" s="4" t="str">
        <f>IF(ch_table[[#This Row],[Subject 1]]&lt;&gt;"House rose", "",SUMIF(ch_table[Day], ch_table[[#This Row],[Day]], ch_table[Duration]))</f>
        <v/>
      </c>
      <c r="I859" s="40">
        <f>SUM(INDEX(ch_table[Duration],1):ch_table[[#This Row],[Duration]])</f>
        <v>24.115972222222222</v>
      </c>
      <c r="J859" s="4" cm="1">
        <f t="array" ref="J8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59" s="4" t="str" cm="1">
        <f t="array" ref="K8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59" s="4" t="str">
        <f>IF(ch_table[[#This Row],[Subject 1]]&lt;&gt;"House rose", "",SUMIF(ch_table[Day], ch_table[[#This Row],[Day]], ch_table[AAT]))</f>
        <v/>
      </c>
      <c r="M859" s="39">
        <f>SUM(INDEX(ch_table[AAT],1):ch_table[[#This Row],[AAT]])</f>
        <v>1.4604166666666671</v>
      </c>
    </row>
    <row r="860" spans="1:13" x14ac:dyDescent="0.35">
      <c r="A860" s="2">
        <v>79</v>
      </c>
      <c r="B860" s="3">
        <v>45679</v>
      </c>
      <c r="C860" s="4">
        <v>0.58333333333333337</v>
      </c>
      <c r="D860" s="8" t="s">
        <v>532</v>
      </c>
      <c r="E860" t="s">
        <v>533</v>
      </c>
      <c r="F860" s="9" t="s">
        <v>202</v>
      </c>
      <c r="G860" s="4" cm="1">
        <f t="array" ref="G860">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860" s="4" t="str">
        <f>IF(ch_table[[#This Row],[Subject 1]]&lt;&gt;"House rose", "",SUMIF(ch_table[Day], ch_table[[#This Row],[Day]], ch_table[Duration]))</f>
        <v/>
      </c>
      <c r="I860" s="40">
        <f>SUM(INDEX(ch_table[Duration],1):ch_table[[#This Row],[Duration]])</f>
        <v>24.12361111111111</v>
      </c>
      <c r="J860" s="4" cm="1">
        <f t="array" ref="J8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60" s="4" t="str" cm="1">
        <f t="array" ref="K8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60" s="4" t="str">
        <f>IF(ch_table[[#This Row],[Subject 1]]&lt;&gt;"House rose", "",SUMIF(ch_table[Day], ch_table[[#This Row],[Day]], ch_table[AAT]))</f>
        <v/>
      </c>
      <c r="M860" s="39">
        <f>SUM(INDEX(ch_table[AAT],1):ch_table[[#This Row],[AAT]])</f>
        <v>1.4604166666666671</v>
      </c>
    </row>
    <row r="861" spans="1:13" x14ac:dyDescent="0.35">
      <c r="A861" s="2">
        <v>79</v>
      </c>
      <c r="B861" s="3">
        <v>45679</v>
      </c>
      <c r="C861" s="4">
        <v>0.59097222222222223</v>
      </c>
      <c r="D861" s="8" t="s">
        <v>28</v>
      </c>
      <c r="E861" s="9" t="s">
        <v>436</v>
      </c>
      <c r="F861" s="9" t="s">
        <v>22</v>
      </c>
      <c r="G861" s="4" cm="1">
        <f t="array" ref="G861">IF(MIN(ROW(ch_table[[Day]:[AAT session total (cum.)]]))+ROWS(ch_table[[Day]:[AAT session total (cum.)]])-1=ROW(),"",IF(ch_table[[#This Row],[Subject 1]]="House rose","", IF(INDEX(ch_table[[#All],[Time]],ROW()+1)="","",(IF(INDEX(ch_table[[#All],[Time]],ROW()+1)&lt;ch_table[[#This Row],[Time]],INDEX(ch_table[[#All],[Time]],ROW()+1)+1,INDEX(ch_table[[#All],[Time]],ROW()+1))-ch_table[[#This Row],[Time]]))))</f>
        <v>0</v>
      </c>
      <c r="H861" s="4" t="str">
        <f>IF(ch_table[[#This Row],[Subject 1]]&lt;&gt;"House rose", "",SUMIF(ch_table[Day], ch_table[[#This Row],[Day]], ch_table[Duration]))</f>
        <v/>
      </c>
      <c r="I861" s="40">
        <f>SUM(INDEX(ch_table[Duration],1):ch_table[[#This Row],[Duration]])</f>
        <v>24.12361111111111</v>
      </c>
      <c r="J861" s="4" cm="1">
        <f t="array" ref="J8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61" s="4" t="str" cm="1">
        <f t="array" ref="K8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61" s="4" t="str">
        <f>IF(ch_table[[#This Row],[Subject 1]]&lt;&gt;"House rose", "",SUMIF(ch_table[Day], ch_table[[#This Row],[Day]], ch_table[AAT]))</f>
        <v/>
      </c>
      <c r="M861" s="39">
        <f>SUM(INDEX(ch_table[AAT],1):ch_table[[#This Row],[AAT]])</f>
        <v>1.4604166666666671</v>
      </c>
    </row>
    <row r="862" spans="1:13" x14ac:dyDescent="0.35">
      <c r="A862" s="2">
        <v>79</v>
      </c>
      <c r="B862" s="3">
        <v>45679</v>
      </c>
      <c r="C862" s="4">
        <v>0.59097222222222223</v>
      </c>
      <c r="D862" s="8" t="s">
        <v>532</v>
      </c>
      <c r="E862" t="s">
        <v>533</v>
      </c>
      <c r="F862" s="9" t="s">
        <v>202</v>
      </c>
      <c r="G862" s="4" cm="1">
        <f t="array" ref="G862">IF(MIN(ROW(ch_table[[Day]:[AAT session total (cum.)]]))+ROWS(ch_table[[Day]:[AAT session total (cum.)]])-1=ROW(),"",IF(ch_table[[#This Row],[Subject 1]]="House rose","", IF(INDEX(ch_table[[#All],[Time]],ROW()+1)="","",(IF(INDEX(ch_table[[#All],[Time]],ROW()+1)&lt;ch_table[[#This Row],[Time]],INDEX(ch_table[[#All],[Time]],ROW()+1)+1,INDEX(ch_table[[#All],[Time]],ROW()+1))-ch_table[[#This Row],[Time]]))))</f>
        <v>2.3611111111111138E-2</v>
      </c>
      <c r="H862" s="4" t="str">
        <f>IF(ch_table[[#This Row],[Subject 1]]&lt;&gt;"House rose", "",SUMIF(ch_table[Day], ch_table[[#This Row],[Day]], ch_table[Duration]))</f>
        <v/>
      </c>
      <c r="I862" s="40">
        <f>SUM(INDEX(ch_table[Duration],1):ch_table[[#This Row],[Duration]])</f>
        <v>24.147222222222222</v>
      </c>
      <c r="J862" s="4" cm="1">
        <f t="array" ref="J8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62" s="4" t="str" cm="1">
        <f t="array" ref="K8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62" s="4" t="str">
        <f>IF(ch_table[[#This Row],[Subject 1]]&lt;&gt;"House rose", "",SUMIF(ch_table[Day], ch_table[[#This Row],[Day]], ch_table[AAT]))</f>
        <v/>
      </c>
      <c r="M862" s="39">
        <f>SUM(INDEX(ch_table[AAT],1):ch_table[[#This Row],[AAT]])</f>
        <v>1.4604166666666671</v>
      </c>
    </row>
    <row r="863" spans="1:13" x14ac:dyDescent="0.35">
      <c r="A863" s="2">
        <v>79</v>
      </c>
      <c r="B863" s="3">
        <v>45679</v>
      </c>
      <c r="C863" s="4">
        <v>0.61458333333333337</v>
      </c>
      <c r="D863" s="8" t="s">
        <v>67</v>
      </c>
      <c r="E863" t="s">
        <v>534</v>
      </c>
      <c r="G863" s="4" cm="1">
        <f t="array" ref="G863">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863" s="4" t="str">
        <f>IF(ch_table[[#This Row],[Subject 1]]&lt;&gt;"House rose", "",SUMIF(ch_table[Day], ch_table[[#This Row],[Day]], ch_table[Duration]))</f>
        <v/>
      </c>
      <c r="I863" s="40">
        <f>SUM(INDEX(ch_table[Duration],1):ch_table[[#This Row],[Duration]])</f>
        <v>24.148611111111112</v>
      </c>
      <c r="J863" s="4" cm="1">
        <f t="array" ref="J8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63" s="4" t="str" cm="1">
        <f t="array" ref="K8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63" s="4" t="str">
        <f>IF(ch_table[[#This Row],[Subject 1]]&lt;&gt;"House rose", "",SUMIF(ch_table[Day], ch_table[[#This Row],[Day]], ch_table[AAT]))</f>
        <v/>
      </c>
      <c r="M863" s="39">
        <f>SUM(INDEX(ch_table[AAT],1):ch_table[[#This Row],[AAT]])</f>
        <v>1.4604166666666671</v>
      </c>
    </row>
    <row r="864" spans="1:13" x14ac:dyDescent="0.35">
      <c r="A864" s="2">
        <v>79</v>
      </c>
      <c r="B864" s="3">
        <v>45679</v>
      </c>
      <c r="C864" s="4">
        <v>0.61597222222222225</v>
      </c>
      <c r="D864" s="8" t="s">
        <v>86</v>
      </c>
      <c r="E864" t="s">
        <v>535</v>
      </c>
      <c r="G864" s="4" cm="1">
        <f t="array" ref="G864">IF(MIN(ROW(ch_table[[Day]:[AAT session total (cum.)]]))+ROWS(ch_table[[Day]:[AAT session total (cum.)]])-1=ROW(),"",IF(ch_table[[#This Row],[Subject 1]]="House rose","", IF(INDEX(ch_table[[#All],[Time]],ROW()+1)="","",(IF(INDEX(ch_table[[#All],[Time]],ROW()+1)&lt;ch_table[[#This Row],[Time]],INDEX(ch_table[[#All],[Time]],ROW()+1)+1,INDEX(ch_table[[#All],[Time]],ROW()+1))-ch_table[[#This Row],[Time]]))))</f>
        <v>3.8888888888888862E-2</v>
      </c>
      <c r="H864" s="4" t="str">
        <f>IF(ch_table[[#This Row],[Subject 1]]&lt;&gt;"House rose", "",SUMIF(ch_table[Day], ch_table[[#This Row],[Day]], ch_table[Duration]))</f>
        <v/>
      </c>
      <c r="I864" s="40">
        <f>SUM(INDEX(ch_table[Duration],1):ch_table[[#This Row],[Duration]])</f>
        <v>24.1875</v>
      </c>
      <c r="J864" s="4" cm="1">
        <f t="array" ref="J8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64" s="4" t="str" cm="1">
        <f t="array" ref="K8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64" s="4" t="str">
        <f>IF(ch_table[[#This Row],[Subject 1]]&lt;&gt;"House rose", "",SUMIF(ch_table[Day], ch_table[[#This Row],[Day]], ch_table[AAT]))</f>
        <v/>
      </c>
      <c r="M864" s="39">
        <f>SUM(INDEX(ch_table[AAT],1):ch_table[[#This Row],[AAT]])</f>
        <v>1.4604166666666671</v>
      </c>
    </row>
    <row r="865" spans="1:13" x14ac:dyDescent="0.35">
      <c r="A865" s="2">
        <v>79</v>
      </c>
      <c r="B865" s="3">
        <v>45679</v>
      </c>
      <c r="C865" s="4">
        <v>0.65486111111111112</v>
      </c>
      <c r="D865" s="8" t="s">
        <v>30</v>
      </c>
      <c r="E865" s="9" t="s">
        <v>536</v>
      </c>
      <c r="G865" s="4" cm="1">
        <f t="array" ref="G865">IF(MIN(ROW(ch_table[[Day]:[AAT session total (cum.)]]))+ROWS(ch_table[[Day]:[AAT session total (cum.)]])-1=ROW(),"",IF(ch_table[[#This Row],[Subject 1]]="House rose","", IF(INDEX(ch_table[[#All],[Time]],ROW()+1)="","",(IF(INDEX(ch_table[[#All],[Time]],ROW()+1)&lt;ch_table[[#This Row],[Time]],INDEX(ch_table[[#All],[Time]],ROW()+1)+1,INDEX(ch_table[[#All],[Time]],ROW()+1))-ch_table[[#This Row],[Time]]))))</f>
        <v>4.5138888888888951E-2</v>
      </c>
      <c r="H865" s="4" t="str">
        <f>IF(ch_table[[#This Row],[Subject 1]]&lt;&gt;"House rose", "",SUMIF(ch_table[Day], ch_table[[#This Row],[Day]], ch_table[Duration]))</f>
        <v/>
      </c>
      <c r="I865" s="40">
        <f>SUM(INDEX(ch_table[Duration],1):ch_table[[#This Row],[Duration]])</f>
        <v>24.232638888888889</v>
      </c>
      <c r="J865" s="4" cm="1">
        <f t="array" ref="J8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65" s="4" t="str" cm="1">
        <f t="array" ref="K8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65" s="4" t="str">
        <f>IF(ch_table[[#This Row],[Subject 1]]&lt;&gt;"House rose", "",SUMIF(ch_table[Day], ch_table[[#This Row],[Day]], ch_table[AAT]))</f>
        <v/>
      </c>
      <c r="M865" s="39">
        <f>SUM(INDEX(ch_table[AAT],1):ch_table[[#This Row],[AAT]])</f>
        <v>1.4604166666666671</v>
      </c>
    </row>
    <row r="866" spans="1:13" x14ac:dyDescent="0.35">
      <c r="A866" s="48">
        <v>79</v>
      </c>
      <c r="B866" s="49">
        <v>45679</v>
      </c>
      <c r="C866" s="45">
        <v>0.70000000000000007</v>
      </c>
      <c r="D866" s="44" t="s">
        <v>17</v>
      </c>
      <c r="E866" s="50"/>
      <c r="F866" s="50"/>
      <c r="G866" s="45" t="str" cm="1">
        <f t="array" ref="G866">IF(MIN(ROW(ch_table[[Day]:[AAT session total (cum.)]]))+ROWS(ch_table[[Day]:[AAT session total (cum.)]])-1=ROW(),"",IF(ch_table[[#This Row],[Subject 1]]="House rose","", IF(INDEX(ch_table[[#All],[Time]],ROW()+1)="","",(IF(INDEX(ch_table[[#All],[Time]],ROW()+1)&lt;ch_table[[#This Row],[Time]],INDEX(ch_table[[#All],[Time]],ROW()+1)+1,INDEX(ch_table[[#All],[Time]],ROW()+1))-ch_table[[#This Row],[Time]]))))</f>
        <v/>
      </c>
      <c r="H866" s="45">
        <f>IF(ch_table[[#This Row],[Subject 1]]&lt;&gt;"House rose", "",SUMIF(ch_table[Day], ch_table[[#This Row],[Day]], ch_table[Duration]))</f>
        <v>0.22083333333333338</v>
      </c>
      <c r="I866" s="46">
        <f>SUM(INDEX(ch_table[Duration],1):ch_table[[#This Row],[Duration]])</f>
        <v>24.232638888888889</v>
      </c>
      <c r="J866" s="45" cm="1">
        <f t="array" ref="J8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66" s="45" t="str" cm="1">
        <f t="array" ref="K8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66" s="45">
        <f>IF(ch_table[[#This Row],[Subject 1]]&lt;&gt;"House rose", "",SUMIF(ch_table[Day], ch_table[[#This Row],[Day]], ch_table[AAT]))</f>
        <v>0</v>
      </c>
      <c r="M866" s="47">
        <f>SUM(INDEX(ch_table[AAT],1):ch_table[[#This Row],[AAT]])</f>
        <v>1.4604166666666671</v>
      </c>
    </row>
    <row r="867" spans="1:13" x14ac:dyDescent="0.35">
      <c r="A867" s="2">
        <v>80</v>
      </c>
      <c r="B867" s="3">
        <v>45680</v>
      </c>
      <c r="C867" s="4">
        <v>0.39583333333333331</v>
      </c>
      <c r="D867" s="8" t="s">
        <v>18</v>
      </c>
      <c r="G867" s="4" cm="1">
        <f t="array" ref="G86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867" s="4" t="str">
        <f>IF(ch_table[[#This Row],[Subject 1]]&lt;&gt;"House rose", "",SUMIF(ch_table[Day], ch_table[[#This Row],[Day]], ch_table[Duration]))</f>
        <v/>
      </c>
      <c r="I867" s="40">
        <f>SUM(INDEX(ch_table[Duration],1):ch_table[[#This Row],[Duration]])</f>
        <v>24.235416666666666</v>
      </c>
      <c r="J867" s="4" cm="1">
        <f t="array" ref="J8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67" s="4" t="str" cm="1">
        <f t="array" ref="K8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67" s="4" t="str">
        <f>IF(ch_table[[#This Row],[Subject 1]]&lt;&gt;"House rose", "",SUMIF(ch_table[Day], ch_table[[#This Row],[Day]], ch_table[AAT]))</f>
        <v/>
      </c>
      <c r="M867" s="39">
        <f>SUM(INDEX(ch_table[AAT],1):ch_table[[#This Row],[AAT]])</f>
        <v>1.4604166666666671</v>
      </c>
    </row>
    <row r="868" spans="1:13" x14ac:dyDescent="0.35">
      <c r="A868" s="2">
        <v>80</v>
      </c>
      <c r="B868" s="3">
        <v>45680</v>
      </c>
      <c r="C868" s="4">
        <v>0.39861111111111108</v>
      </c>
      <c r="D868" s="8" t="s">
        <v>58</v>
      </c>
      <c r="E868" s="9" t="s">
        <v>75</v>
      </c>
      <c r="G868" s="4" cm="1">
        <f t="array" ref="G868">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868" s="4" t="str">
        <f>IF(ch_table[[#This Row],[Subject 1]]&lt;&gt;"House rose", "",SUMIF(ch_table[Day], ch_table[[#This Row],[Day]], ch_table[Duration]))</f>
        <v/>
      </c>
      <c r="I868" s="40">
        <f>SUM(INDEX(ch_table[Duration],1):ch_table[[#This Row],[Duration]])</f>
        <v>24.265277777777776</v>
      </c>
      <c r="J868" s="4" cm="1">
        <f t="array" ref="J8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68" s="4" t="str" cm="1">
        <f t="array" ref="K8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68" s="4" t="str">
        <f>IF(ch_table[[#This Row],[Subject 1]]&lt;&gt;"House rose", "",SUMIF(ch_table[Day], ch_table[[#This Row],[Day]], ch_table[AAT]))</f>
        <v/>
      </c>
      <c r="M868" s="39">
        <f>SUM(INDEX(ch_table[AAT],1):ch_table[[#This Row],[AAT]])</f>
        <v>1.4604166666666671</v>
      </c>
    </row>
    <row r="869" spans="1:13" x14ac:dyDescent="0.35">
      <c r="A869" s="2">
        <v>80</v>
      </c>
      <c r="B869" s="3">
        <v>45680</v>
      </c>
      <c r="C869" s="4">
        <v>0.4284722222222222</v>
      </c>
      <c r="D869" s="8" t="s">
        <v>60</v>
      </c>
      <c r="E869" s="9" t="s">
        <v>75</v>
      </c>
      <c r="G869" s="4" cm="1">
        <f t="array" ref="G869">IF(MIN(ROW(ch_table[[Day]:[AAT session total (cum.)]]))+ROWS(ch_table[[Day]:[AAT session total (cum.)]])-1=ROW(),"",IF(ch_table[[#This Row],[Subject 1]]="House rose","", IF(INDEX(ch_table[[#All],[Time]],ROW()+1)="","",(IF(INDEX(ch_table[[#All],[Time]],ROW()+1)&lt;ch_table[[#This Row],[Time]],INDEX(ch_table[[#All],[Time]],ROW()+1)+1,INDEX(ch_table[[#All],[Time]],ROW()+1))-ch_table[[#This Row],[Time]]))))</f>
        <v>1.1111111111111183E-2</v>
      </c>
      <c r="H869" s="4" t="str">
        <f>IF(ch_table[[#This Row],[Subject 1]]&lt;&gt;"House rose", "",SUMIF(ch_table[Day], ch_table[[#This Row],[Day]], ch_table[Duration]))</f>
        <v/>
      </c>
      <c r="I869" s="40">
        <f>SUM(INDEX(ch_table[Duration],1):ch_table[[#This Row],[Duration]])</f>
        <v>24.276388888888889</v>
      </c>
      <c r="J869" s="4" cm="1">
        <f t="array" ref="J8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69" s="4" t="str" cm="1">
        <f t="array" ref="K8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69" s="4" t="str">
        <f>IF(ch_table[[#This Row],[Subject 1]]&lt;&gt;"House rose", "",SUMIF(ch_table[Day], ch_table[[#This Row],[Day]], ch_table[AAT]))</f>
        <v/>
      </c>
      <c r="M869" s="39">
        <f>SUM(INDEX(ch_table[AAT],1):ch_table[[#This Row],[AAT]])</f>
        <v>1.4604166666666671</v>
      </c>
    </row>
    <row r="870" spans="1:13" ht="43.5" x14ac:dyDescent="0.35">
      <c r="A870" s="2">
        <v>80</v>
      </c>
      <c r="B870" s="3">
        <v>45680</v>
      </c>
      <c r="C870" s="4">
        <v>0.43958333333333338</v>
      </c>
      <c r="D870" s="8" t="s">
        <v>32</v>
      </c>
      <c r="E870" s="9" t="s">
        <v>537</v>
      </c>
      <c r="G870" s="4" cm="1">
        <f t="array" ref="G870">IF(MIN(ROW(ch_table[[Day]:[AAT session total (cum.)]]))+ROWS(ch_table[[Day]:[AAT session total (cum.)]])-1=ROW(),"",IF(ch_table[[#This Row],[Subject 1]]="House rose","", IF(INDEX(ch_table[[#All],[Time]],ROW()+1)="","",(IF(INDEX(ch_table[[#All],[Time]],ROW()+1)&lt;ch_table[[#This Row],[Time]],INDEX(ch_table[[#All],[Time]],ROW()+1)+1,INDEX(ch_table[[#All],[Time]],ROW()+1))-ch_table[[#This Row],[Time]]))))</f>
        <v>1.9444444444444431E-2</v>
      </c>
      <c r="H870" s="4" t="str">
        <f>IF(ch_table[[#This Row],[Subject 1]]&lt;&gt;"House rose", "",SUMIF(ch_table[Day], ch_table[[#This Row],[Day]], ch_table[Duration]))</f>
        <v/>
      </c>
      <c r="I870" s="40">
        <f>SUM(INDEX(ch_table[Duration],1):ch_table[[#This Row],[Duration]])</f>
        <v>24.295833333333334</v>
      </c>
      <c r="J870" s="4" cm="1">
        <f t="array" ref="J8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70" s="4" t="str" cm="1">
        <f t="array" ref="K8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70" s="4" t="str">
        <f>IF(ch_table[[#This Row],[Subject 1]]&lt;&gt;"House rose", "",SUMIF(ch_table[Day], ch_table[[#This Row],[Day]], ch_table[AAT]))</f>
        <v/>
      </c>
      <c r="M870" s="39">
        <f>SUM(INDEX(ch_table[AAT],1):ch_table[[#This Row],[AAT]])</f>
        <v>1.4604166666666671</v>
      </c>
    </row>
    <row r="871" spans="1:13" ht="29" x14ac:dyDescent="0.35">
      <c r="A871" s="2">
        <v>80</v>
      </c>
      <c r="B871" s="3">
        <v>45680</v>
      </c>
      <c r="C871" s="4">
        <v>0.45902777777777781</v>
      </c>
      <c r="D871" s="8" t="s">
        <v>32</v>
      </c>
      <c r="E871" s="9" t="s">
        <v>538</v>
      </c>
      <c r="G871" s="4" cm="1">
        <f t="array" ref="G871">IF(MIN(ROW(ch_table[[Day]:[AAT session total (cum.)]]))+ROWS(ch_table[[Day]:[AAT session total (cum.)]])-1=ROW(),"",IF(ch_table[[#This Row],[Subject 1]]="House rose","", IF(INDEX(ch_table[[#All],[Time]],ROW()+1)="","",(IF(INDEX(ch_table[[#All],[Time]],ROW()+1)&lt;ch_table[[#This Row],[Time]],INDEX(ch_table[[#All],[Time]],ROW()+1)+1,INDEX(ch_table[[#All],[Time]],ROW()+1))-ch_table[[#This Row],[Time]]))))</f>
        <v>1.4583333333333337E-2</v>
      </c>
      <c r="H871" s="4" t="str">
        <f>IF(ch_table[[#This Row],[Subject 1]]&lt;&gt;"House rose", "",SUMIF(ch_table[Day], ch_table[[#This Row],[Day]], ch_table[Duration]))</f>
        <v/>
      </c>
      <c r="I871" s="40">
        <f>SUM(INDEX(ch_table[Duration],1):ch_table[[#This Row],[Duration]])</f>
        <v>24.310416666666669</v>
      </c>
      <c r="J871" s="4" cm="1">
        <f t="array" ref="J8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71" s="4" t="str" cm="1">
        <f t="array" ref="K8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71" s="4" t="str">
        <f>IF(ch_table[[#This Row],[Subject 1]]&lt;&gt;"House rose", "",SUMIF(ch_table[Day], ch_table[[#This Row],[Day]], ch_table[AAT]))</f>
        <v/>
      </c>
      <c r="M871" s="39">
        <f>SUM(INDEX(ch_table[AAT],1):ch_table[[#This Row],[AAT]])</f>
        <v>1.4604166666666671</v>
      </c>
    </row>
    <row r="872" spans="1:13" x14ac:dyDescent="0.35">
      <c r="A872" s="2">
        <v>80</v>
      </c>
      <c r="B872" s="3">
        <v>45680</v>
      </c>
      <c r="C872" s="4">
        <v>0.47361111111111115</v>
      </c>
      <c r="D872" s="8" t="s">
        <v>34</v>
      </c>
      <c r="E872" s="9" t="s">
        <v>35</v>
      </c>
      <c r="G872" s="4" cm="1">
        <f t="array" ref="G872">IF(MIN(ROW(ch_table[[Day]:[AAT session total (cum.)]]))+ROWS(ch_table[[Day]:[AAT session total (cum.)]])-1=ROW(),"",IF(ch_table[[#This Row],[Subject 1]]="House rose","", IF(INDEX(ch_table[[#All],[Time]],ROW()+1)="","",(IF(INDEX(ch_table[[#All],[Time]],ROW()+1)&lt;ch_table[[#This Row],[Time]],INDEX(ch_table[[#All],[Time]],ROW()+1)+1,INDEX(ch_table[[#All],[Time]],ROW()+1))-ch_table[[#This Row],[Time]]))))</f>
        <v>4.8611111111111105E-2</v>
      </c>
      <c r="H872" s="4" t="str">
        <f>IF(ch_table[[#This Row],[Subject 1]]&lt;&gt;"House rose", "",SUMIF(ch_table[Day], ch_table[[#This Row],[Day]], ch_table[Duration]))</f>
        <v/>
      </c>
      <c r="I872" s="40">
        <f>SUM(INDEX(ch_table[Duration],1):ch_table[[#This Row],[Duration]])</f>
        <v>24.359027777777779</v>
      </c>
      <c r="J872" s="4" cm="1">
        <f t="array" ref="J8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72" s="4" t="str" cm="1">
        <f t="array" ref="K8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72" s="4" t="str">
        <f>IF(ch_table[[#This Row],[Subject 1]]&lt;&gt;"House rose", "",SUMIF(ch_table[Day], ch_table[[#This Row],[Day]], ch_table[AAT]))</f>
        <v/>
      </c>
      <c r="M872" s="39">
        <f>SUM(INDEX(ch_table[AAT],1):ch_table[[#This Row],[AAT]])</f>
        <v>1.4604166666666671</v>
      </c>
    </row>
    <row r="873" spans="1:13" ht="43.5" x14ac:dyDescent="0.35">
      <c r="A873" s="2">
        <v>80</v>
      </c>
      <c r="B873" s="3">
        <v>45680</v>
      </c>
      <c r="C873" s="4">
        <v>0.52222222222222225</v>
      </c>
      <c r="D873" s="8" t="s">
        <v>36</v>
      </c>
      <c r="E873" s="9" t="s">
        <v>539</v>
      </c>
      <c r="G873" s="4" cm="1">
        <f t="array" ref="G873">IF(MIN(ROW(ch_table[[Day]:[AAT session total (cum.)]]))+ROWS(ch_table[[Day]:[AAT session total (cum.)]])-1=ROW(),"",IF(ch_table[[#This Row],[Subject 1]]="House rose","", IF(INDEX(ch_table[[#All],[Time]],ROW()+1)="","",(IF(INDEX(ch_table[[#All],[Time]],ROW()+1)&lt;ch_table[[#This Row],[Time]],INDEX(ch_table[[#All],[Time]],ROW()+1)+1,INDEX(ch_table[[#All],[Time]],ROW()+1))-ch_table[[#This Row],[Time]]))))</f>
        <v>3.2638888888888884E-2</v>
      </c>
      <c r="H873" s="4" t="str">
        <f>IF(ch_table[[#This Row],[Subject 1]]&lt;&gt;"House rose", "",SUMIF(ch_table[Day], ch_table[[#This Row],[Day]], ch_table[Duration]))</f>
        <v/>
      </c>
      <c r="I873" s="40">
        <f>SUM(INDEX(ch_table[Duration],1):ch_table[[#This Row],[Duration]])</f>
        <v>24.391666666666669</v>
      </c>
      <c r="J873" s="4" cm="1">
        <f t="array" ref="J8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73" s="4" t="str" cm="1">
        <f t="array" ref="K8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73" s="4" t="str">
        <f>IF(ch_table[[#This Row],[Subject 1]]&lt;&gt;"House rose", "",SUMIF(ch_table[Day], ch_table[[#This Row],[Day]], ch_table[AAT]))</f>
        <v/>
      </c>
      <c r="M873" s="39">
        <f>SUM(INDEX(ch_table[AAT],1):ch_table[[#This Row],[AAT]])</f>
        <v>1.4604166666666671</v>
      </c>
    </row>
    <row r="874" spans="1:13" x14ac:dyDescent="0.35">
      <c r="A874" s="2">
        <v>80</v>
      </c>
      <c r="B874" s="3">
        <v>45680</v>
      </c>
      <c r="C874" s="4">
        <v>0.55486111111111114</v>
      </c>
      <c r="D874" s="8" t="s">
        <v>71</v>
      </c>
      <c r="E874" s="9" t="s">
        <v>540</v>
      </c>
      <c r="G874" s="4" cm="1">
        <f t="array" ref="G874">IF(MIN(ROW(ch_table[[Day]:[AAT session total (cum.)]]))+ROWS(ch_table[[Day]:[AAT session total (cum.)]])-1=ROW(),"",IF(ch_table[[#This Row],[Subject 1]]="House rose","", IF(INDEX(ch_table[[#All],[Time]],ROW()+1)="","",(IF(INDEX(ch_table[[#All],[Time]],ROW()+1)&lt;ch_table[[#This Row],[Time]],INDEX(ch_table[[#All],[Time]],ROW()+1)+1,INDEX(ch_table[[#All],[Time]],ROW()+1))-ch_table[[#This Row],[Time]]))))</f>
        <v>0.15000000000000002</v>
      </c>
      <c r="H874" s="4" t="str">
        <f>IF(ch_table[[#This Row],[Subject 1]]&lt;&gt;"House rose", "",SUMIF(ch_table[Day], ch_table[[#This Row],[Day]], ch_table[Duration]))</f>
        <v/>
      </c>
      <c r="I874" s="40">
        <f>SUM(INDEX(ch_table[Duration],1):ch_table[[#This Row],[Duration]])</f>
        <v>24.541666666666668</v>
      </c>
      <c r="J874" s="4" cm="1">
        <f t="array" ref="J8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74" s="4" t="str" cm="1">
        <f t="array" ref="K8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74" s="4" t="str">
        <f>IF(ch_table[[#This Row],[Subject 1]]&lt;&gt;"House rose", "",SUMIF(ch_table[Day], ch_table[[#This Row],[Day]], ch_table[AAT]))</f>
        <v/>
      </c>
      <c r="M874" s="39">
        <f>SUM(INDEX(ch_table[AAT],1):ch_table[[#This Row],[AAT]])</f>
        <v>1.4604166666666671</v>
      </c>
    </row>
    <row r="875" spans="1:13" x14ac:dyDescent="0.35">
      <c r="A875" s="2">
        <v>80</v>
      </c>
      <c r="B875" s="3">
        <v>45680</v>
      </c>
      <c r="C875" s="4">
        <v>0.70486111111111116</v>
      </c>
      <c r="D875" s="8" t="s">
        <v>54</v>
      </c>
      <c r="E875" s="9" t="s">
        <v>541</v>
      </c>
      <c r="G875" s="4" cm="1">
        <f t="array" ref="G875">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875" s="4" t="str">
        <f>IF(ch_table[[#This Row],[Subject 1]]&lt;&gt;"House rose", "",SUMIF(ch_table[Day], ch_table[[#This Row],[Day]], ch_table[Duration]))</f>
        <v/>
      </c>
      <c r="I875" s="40">
        <f>SUM(INDEX(ch_table[Duration],1):ch_table[[#This Row],[Duration]])</f>
        <v>24.542361111111113</v>
      </c>
      <c r="J875" s="4" cm="1">
        <f t="array" ref="J8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75" s="4" t="str" cm="1">
        <f t="array" ref="K8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75" s="4" t="str">
        <f>IF(ch_table[[#This Row],[Subject 1]]&lt;&gt;"House rose", "",SUMIF(ch_table[Day], ch_table[[#This Row],[Day]], ch_table[AAT]))</f>
        <v/>
      </c>
      <c r="M875" s="39">
        <f>SUM(INDEX(ch_table[AAT],1):ch_table[[#This Row],[AAT]])</f>
        <v>1.4604166666666671</v>
      </c>
    </row>
    <row r="876" spans="1:13" ht="29" x14ac:dyDescent="0.35">
      <c r="A876" s="2">
        <v>80</v>
      </c>
      <c r="B876" s="3">
        <v>45680</v>
      </c>
      <c r="C876" s="4">
        <v>0.7055555555555556</v>
      </c>
      <c r="D876" s="8" t="s">
        <v>30</v>
      </c>
      <c r="E876" s="9" t="s">
        <v>542</v>
      </c>
      <c r="G876" s="4" cm="1">
        <f t="array" ref="G876">IF(MIN(ROW(ch_table[[Day]:[AAT session total (cum.)]]))+ROWS(ch_table[[Day]:[AAT session total (cum.)]])-1=ROW(),"",IF(ch_table[[#This Row],[Subject 1]]="House rose","", IF(INDEX(ch_table[[#All],[Time]],ROW()+1)="","",(IF(INDEX(ch_table[[#All],[Time]],ROW()+1)&lt;ch_table[[#This Row],[Time]],INDEX(ch_table[[#All],[Time]],ROW()+1)+1,INDEX(ch_table[[#All],[Time]],ROW()+1))-ch_table[[#This Row],[Time]]))))</f>
        <v>1.9444444444444375E-2</v>
      </c>
      <c r="H876" s="4" t="str">
        <f>IF(ch_table[[#This Row],[Subject 1]]&lt;&gt;"House rose", "",SUMIF(ch_table[Day], ch_table[[#This Row],[Day]], ch_table[Duration]))</f>
        <v/>
      </c>
      <c r="I876" s="40">
        <f>SUM(INDEX(ch_table[Duration],1):ch_table[[#This Row],[Duration]])</f>
        <v>24.561805555555559</v>
      </c>
      <c r="J876" s="4" cm="1">
        <f t="array" ref="J8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76" s="4" cm="1">
        <f t="array" ref="K8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1.6666666666666607E-2</v>
      </c>
      <c r="L876" s="4" t="str">
        <f>IF(ch_table[[#This Row],[Subject 1]]&lt;&gt;"House rose", "",SUMIF(ch_table[Day], ch_table[[#This Row],[Day]], ch_table[AAT]))</f>
        <v/>
      </c>
      <c r="M876" s="39">
        <f>SUM(INDEX(ch_table[AAT],1):ch_table[[#This Row],[AAT]])</f>
        <v>1.4770833333333337</v>
      </c>
    </row>
    <row r="877" spans="1:13" x14ac:dyDescent="0.35">
      <c r="A877" s="48">
        <v>80</v>
      </c>
      <c r="B877" s="49">
        <v>45680</v>
      </c>
      <c r="C877" s="45">
        <v>0.72499999999999998</v>
      </c>
      <c r="D877" s="44" t="s">
        <v>17</v>
      </c>
      <c r="E877" s="50"/>
      <c r="F877" s="50"/>
      <c r="G877" s="45" t="str" cm="1">
        <f t="array" ref="G877">IF(MIN(ROW(ch_table[[Day]:[AAT session total (cum.)]]))+ROWS(ch_table[[Day]:[AAT session total (cum.)]])-1=ROW(),"",IF(ch_table[[#This Row],[Subject 1]]="House rose","", IF(INDEX(ch_table[[#All],[Time]],ROW()+1)="","",(IF(INDEX(ch_table[[#All],[Time]],ROW()+1)&lt;ch_table[[#This Row],[Time]],INDEX(ch_table[[#All],[Time]],ROW()+1)+1,INDEX(ch_table[[#All],[Time]],ROW()+1))-ch_table[[#This Row],[Time]]))))</f>
        <v/>
      </c>
      <c r="H877" s="45">
        <f>IF(ch_table[[#This Row],[Subject 1]]&lt;&gt;"House rose", "",SUMIF(ch_table[Day], ch_table[[#This Row],[Day]], ch_table[Duration]))</f>
        <v>0.32916666666666666</v>
      </c>
      <c r="I877" s="46">
        <f>SUM(INDEX(ch_table[Duration],1):ch_table[[#This Row],[Duration]])</f>
        <v>24.561805555555559</v>
      </c>
      <c r="J877" s="45" cm="1">
        <f t="array" ref="J8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77" s="45" t="str" cm="1">
        <f t="array" ref="K8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77" s="45">
        <f>IF(ch_table[[#This Row],[Subject 1]]&lt;&gt;"House rose", "",SUMIF(ch_table[Day], ch_table[[#This Row],[Day]], ch_table[AAT]))</f>
        <v>1.6666666666666607E-2</v>
      </c>
      <c r="M877" s="47">
        <f>SUM(INDEX(ch_table[AAT],1):ch_table[[#This Row],[AAT]])</f>
        <v>1.4770833333333337</v>
      </c>
    </row>
    <row r="878" spans="1:13" x14ac:dyDescent="0.35">
      <c r="A878" s="2">
        <v>81</v>
      </c>
      <c r="B878" s="3">
        <v>45681</v>
      </c>
      <c r="C878" s="4">
        <v>0.39583333333333331</v>
      </c>
      <c r="D878" s="8" t="s">
        <v>18</v>
      </c>
      <c r="G878" s="4" cm="1">
        <f t="array" ref="G87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878" s="4" t="str">
        <f>IF(ch_table[[#This Row],[Subject 1]]&lt;&gt;"House rose", "",SUMIF(ch_table[Day], ch_table[[#This Row],[Day]], ch_table[Duration]))</f>
        <v/>
      </c>
      <c r="I878" s="40">
        <f>SUM(INDEX(ch_table[Duration],1):ch_table[[#This Row],[Duration]])</f>
        <v>24.564583333333335</v>
      </c>
      <c r="J878" s="4" cm="1">
        <f t="array" ref="J8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78" s="4" t="str" cm="1">
        <f t="array" ref="K8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78" s="4" t="str">
        <f>IF(ch_table[[#This Row],[Subject 1]]&lt;&gt;"House rose", "",SUMIF(ch_table[Day], ch_table[[#This Row],[Day]], ch_table[AAT]))</f>
        <v/>
      </c>
      <c r="M878" s="39">
        <f>SUM(INDEX(ch_table[AAT],1):ch_table[[#This Row],[AAT]])</f>
        <v>1.4770833333333337</v>
      </c>
    </row>
    <row r="879" spans="1:13" x14ac:dyDescent="0.35">
      <c r="A879" s="2">
        <v>81</v>
      </c>
      <c r="B879" s="3">
        <v>45681</v>
      </c>
      <c r="C879" s="4">
        <v>0.39861111111111108</v>
      </c>
      <c r="D879" s="8" t="s">
        <v>404</v>
      </c>
      <c r="E879" s="71" t="s">
        <v>405</v>
      </c>
      <c r="G879" s="4" cm="1">
        <f t="array" ref="G879">IF(MIN(ROW(ch_table[[Day]:[AAT session total (cum.)]]))+ROWS(ch_table[[Day]:[AAT session total (cum.)]])-1=ROW(),"",IF(ch_table[[#This Row],[Subject 1]]="House rose","", IF(INDEX(ch_table[[#All],[Time]],ROW()+1)="","",(IF(INDEX(ch_table[[#All],[Time]],ROW()+1)&lt;ch_table[[#This Row],[Time]],INDEX(ch_table[[#All],[Time]],ROW()+1)+1,INDEX(ch_table[[#All],[Time]],ROW()+1))-ch_table[[#This Row],[Time]]))))</f>
        <v>2.0833333333333814E-3</v>
      </c>
      <c r="H879" s="4" t="str">
        <f>IF(ch_table[[#This Row],[Subject 1]]&lt;&gt;"House rose", "",SUMIF(ch_table[Day], ch_table[[#This Row],[Day]], ch_table[Duration]))</f>
        <v/>
      </c>
      <c r="I879" s="40">
        <f>SUM(INDEX(ch_table[Duration],1):ch_table[[#This Row],[Duration]])</f>
        <v>24.56666666666667</v>
      </c>
      <c r="J879" s="4" cm="1">
        <f t="array" ref="J8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79" s="4" t="str" cm="1">
        <f t="array" ref="K8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79" s="4" t="str">
        <f>IF(ch_table[[#This Row],[Subject 1]]&lt;&gt;"House rose", "",SUMIF(ch_table[Day], ch_table[[#This Row],[Day]], ch_table[AAT]))</f>
        <v/>
      </c>
      <c r="M879" s="39">
        <f>SUM(INDEX(ch_table[AAT],1):ch_table[[#This Row],[AAT]])</f>
        <v>1.4770833333333337</v>
      </c>
    </row>
    <row r="880" spans="1:13" x14ac:dyDescent="0.35">
      <c r="A880" s="2">
        <v>81</v>
      </c>
      <c r="B880" s="3">
        <v>45681</v>
      </c>
      <c r="C880" s="4">
        <v>0.40069444444444446</v>
      </c>
      <c r="D880" s="8" t="s">
        <v>86</v>
      </c>
      <c r="E880" s="9" t="s">
        <v>543</v>
      </c>
      <c r="F880" s="9" t="s">
        <v>202</v>
      </c>
      <c r="G880" s="4" cm="1">
        <f t="array" ref="G880">IF(MIN(ROW(ch_table[[Day]:[AAT session total (cum.)]]))+ROWS(ch_table[[Day]:[AAT session total (cum.)]])-1=ROW(),"",IF(ch_table[[#This Row],[Subject 1]]="House rose","", IF(INDEX(ch_table[[#All],[Time]],ROW()+1)="","",(IF(INDEX(ch_table[[#All],[Time]],ROW()+1)&lt;ch_table[[#This Row],[Time]],INDEX(ch_table[[#All],[Time]],ROW()+1)+1,INDEX(ch_table[[#All],[Time]],ROW()+1))-ch_table[[#This Row],[Time]]))))</f>
        <v>5.7638888888888851E-2</v>
      </c>
      <c r="H880" s="4" t="str">
        <f>IF(ch_table[[#This Row],[Subject 1]]&lt;&gt;"House rose", "",SUMIF(ch_table[Day], ch_table[[#This Row],[Day]], ch_table[Duration]))</f>
        <v/>
      </c>
      <c r="I880" s="40">
        <f>SUM(INDEX(ch_table[Duration],1):ch_table[[#This Row],[Duration]])</f>
        <v>24.624305555555559</v>
      </c>
      <c r="J880" s="4" cm="1">
        <f t="array" ref="J8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80" s="4" t="str" cm="1">
        <f t="array" ref="K8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80" s="4" t="str">
        <f>IF(ch_table[[#This Row],[Subject 1]]&lt;&gt;"House rose", "",SUMIF(ch_table[Day], ch_table[[#This Row],[Day]], ch_table[AAT]))</f>
        <v/>
      </c>
      <c r="M880" s="39">
        <f>SUM(INDEX(ch_table[AAT],1):ch_table[[#This Row],[AAT]])</f>
        <v>1.4770833333333337</v>
      </c>
    </row>
    <row r="881" spans="1:13" ht="29" x14ac:dyDescent="0.35">
      <c r="A881" s="2">
        <v>81</v>
      </c>
      <c r="B881" s="3">
        <v>45681</v>
      </c>
      <c r="C881" s="4">
        <v>0.45833333333333331</v>
      </c>
      <c r="D881" s="8" t="s">
        <v>36</v>
      </c>
      <c r="E881" s="9" t="s">
        <v>544</v>
      </c>
      <c r="G881" s="4" cm="1">
        <f t="array" ref="G881">IF(MIN(ROW(ch_table[[Day]:[AAT session total (cum.)]]))+ROWS(ch_table[[Day]:[AAT session total (cum.)]])-1=ROW(),"",IF(ch_table[[#This Row],[Subject 1]]="House rose","", IF(INDEX(ch_table[[#All],[Time]],ROW()+1)="","",(IF(INDEX(ch_table[[#All],[Time]],ROW()+1)&lt;ch_table[[#This Row],[Time]],INDEX(ch_table[[#All],[Time]],ROW()+1)+1,INDEX(ch_table[[#All],[Time]],ROW()+1))-ch_table[[#This Row],[Time]]))))</f>
        <v>2.430555555555558E-2</v>
      </c>
      <c r="H881" s="4" t="str">
        <f>IF(ch_table[[#This Row],[Subject 1]]&lt;&gt;"House rose", "",SUMIF(ch_table[Day], ch_table[[#This Row],[Day]], ch_table[Duration]))</f>
        <v/>
      </c>
      <c r="I881" s="40">
        <f>SUM(INDEX(ch_table[Duration],1):ch_table[[#This Row],[Duration]])</f>
        <v>24.648611111111116</v>
      </c>
      <c r="J881" s="4" cm="1">
        <f t="array" ref="J8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81" s="4" t="str" cm="1">
        <f t="array" ref="K8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81" s="4" t="str">
        <f>IF(ch_table[[#This Row],[Subject 1]]&lt;&gt;"House rose", "",SUMIF(ch_table[Day], ch_table[[#This Row],[Day]], ch_table[AAT]))</f>
        <v/>
      </c>
      <c r="M881" s="39">
        <f>SUM(INDEX(ch_table[AAT],1):ch_table[[#This Row],[AAT]])</f>
        <v>1.4770833333333337</v>
      </c>
    </row>
    <row r="882" spans="1:13" x14ac:dyDescent="0.35">
      <c r="A882" s="2">
        <v>81</v>
      </c>
      <c r="B882" s="3">
        <v>45681</v>
      </c>
      <c r="C882" s="4">
        <v>0.4826388888888889</v>
      </c>
      <c r="D882" s="8" t="s">
        <v>86</v>
      </c>
      <c r="E882" s="9" t="s">
        <v>545</v>
      </c>
      <c r="F882" s="9" t="s">
        <v>546</v>
      </c>
      <c r="G882" s="4" cm="1">
        <f t="array" ref="G882">IF(MIN(ROW(ch_table[[Day]:[AAT session total (cum.)]]))+ROWS(ch_table[[Day]:[AAT session total (cum.)]])-1=ROW(),"",IF(ch_table[[#This Row],[Subject 1]]="House rose","", IF(INDEX(ch_table[[#All],[Time]],ROW()+1)="","",(IF(INDEX(ch_table[[#All],[Time]],ROW()+1)&lt;ch_table[[#This Row],[Time]],INDEX(ch_table[[#All],[Time]],ROW()+1)+1,INDEX(ch_table[[#All],[Time]],ROW()+1))-ch_table[[#This Row],[Time]]))))</f>
        <v>0.10486111111111113</v>
      </c>
      <c r="H882" s="4" t="str">
        <f>IF(ch_table[[#This Row],[Subject 1]]&lt;&gt;"House rose", "",SUMIF(ch_table[Day], ch_table[[#This Row],[Day]], ch_table[Duration]))</f>
        <v/>
      </c>
      <c r="I882" s="40">
        <f>SUM(INDEX(ch_table[Duration],1):ch_table[[#This Row],[Duration]])</f>
        <v>24.753472222222229</v>
      </c>
      <c r="J882" s="4" cm="1">
        <f t="array" ref="J8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82" s="4" t="str" cm="1">
        <f t="array" ref="K8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82" s="4" t="str">
        <f>IF(ch_table[[#This Row],[Subject 1]]&lt;&gt;"House rose", "",SUMIF(ch_table[Day], ch_table[[#This Row],[Day]], ch_table[AAT]))</f>
        <v/>
      </c>
      <c r="M882" s="39">
        <f>SUM(INDEX(ch_table[AAT],1):ch_table[[#This Row],[AAT]])</f>
        <v>1.4770833333333337</v>
      </c>
    </row>
    <row r="883" spans="1:13" x14ac:dyDescent="0.35">
      <c r="A883" s="2">
        <v>81</v>
      </c>
      <c r="B883" s="3">
        <v>45681</v>
      </c>
      <c r="C883" s="4">
        <v>0.58750000000000002</v>
      </c>
      <c r="D883" s="8" t="s">
        <v>86</v>
      </c>
      <c r="E883" t="s">
        <v>547</v>
      </c>
      <c r="F883" s="9" t="s">
        <v>202</v>
      </c>
      <c r="G883" s="4" cm="1">
        <f t="array" ref="G883">IF(MIN(ROW(ch_table[[Day]:[AAT session total (cum.)]]))+ROWS(ch_table[[Day]:[AAT session total (cum.)]])-1=ROW(),"",IF(ch_table[[#This Row],[Subject 1]]="House rose","", IF(INDEX(ch_table[[#All],[Time]],ROW()+1)="","",(IF(INDEX(ch_table[[#All],[Time]],ROW()+1)&lt;ch_table[[#This Row],[Time]],INDEX(ch_table[[#All],[Time]],ROW()+1)+1,INDEX(ch_table[[#All],[Time]],ROW()+1))-ch_table[[#This Row],[Time]]))))</f>
        <v>1.6666666666666607E-2</v>
      </c>
      <c r="H883" s="4" t="str">
        <f>IF(ch_table[[#This Row],[Subject 1]]&lt;&gt;"House rose", "",SUMIF(ch_table[Day], ch_table[[#This Row],[Day]], ch_table[Duration]))</f>
        <v/>
      </c>
      <c r="I883" s="40">
        <f>SUM(INDEX(ch_table[Duration],1):ch_table[[#This Row],[Duration]])</f>
        <v>24.770138888888894</v>
      </c>
      <c r="J883" s="4" cm="1">
        <f t="array" ref="J8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83" s="4" t="str" cm="1">
        <f t="array" ref="K8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83" s="4" t="str">
        <f>IF(ch_table[[#This Row],[Subject 1]]&lt;&gt;"House rose", "",SUMIF(ch_table[Day], ch_table[[#This Row],[Day]], ch_table[AAT]))</f>
        <v/>
      </c>
      <c r="M883" s="39">
        <f>SUM(INDEX(ch_table[AAT],1):ch_table[[#This Row],[AAT]])</f>
        <v>1.4770833333333337</v>
      </c>
    </row>
    <row r="884" spans="1:13" x14ac:dyDescent="0.35">
      <c r="A884" s="2">
        <v>81</v>
      </c>
      <c r="B884" s="3">
        <v>45681</v>
      </c>
      <c r="C884" s="4">
        <v>0.60416666666666663</v>
      </c>
      <c r="D884" s="8" t="s">
        <v>370</v>
      </c>
      <c r="F884" s="9" t="s">
        <v>202</v>
      </c>
      <c r="G884" s="4" cm="1">
        <f t="array" ref="G88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884" s="4" t="str">
        <f>IF(ch_table[[#This Row],[Subject 1]]&lt;&gt;"House rose", "",SUMIF(ch_table[Day], ch_table[[#This Row],[Day]], ch_table[Duration]))</f>
        <v/>
      </c>
      <c r="I884" s="40">
        <f>SUM(INDEX(ch_table[Duration],1):ch_table[[#This Row],[Duration]])</f>
        <v>24.772916666666671</v>
      </c>
      <c r="J884" s="4" cm="1">
        <f t="array" ref="J8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84" s="4" cm="1">
        <f t="array" ref="K8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2.7777777777774348E-3</v>
      </c>
      <c r="L884" s="4" t="str">
        <f>IF(ch_table[[#This Row],[Subject 1]]&lt;&gt;"House rose", "",SUMIF(ch_table[Day], ch_table[[#This Row],[Day]], ch_table[AAT]))</f>
        <v/>
      </c>
      <c r="M884" s="39">
        <f>SUM(INDEX(ch_table[AAT],1):ch_table[[#This Row],[AAT]])</f>
        <v>1.4798611111111111</v>
      </c>
    </row>
    <row r="885" spans="1:13" x14ac:dyDescent="0.35">
      <c r="A885" s="2">
        <v>81</v>
      </c>
      <c r="B885" s="3">
        <v>45681</v>
      </c>
      <c r="C885" s="4">
        <v>0.6069444444444444</v>
      </c>
      <c r="D885" s="8" t="s">
        <v>30</v>
      </c>
      <c r="E885" s="9" t="s">
        <v>548</v>
      </c>
      <c r="G885" s="4" cm="1">
        <f t="array" ref="G885">IF(MIN(ROW(ch_table[[Day]:[AAT session total (cum.)]]))+ROWS(ch_table[[Day]:[AAT session total (cum.)]])-1=ROW(),"",IF(ch_table[[#This Row],[Subject 1]]="House rose","", IF(INDEX(ch_table[[#All],[Time]],ROW()+1)="","",(IF(INDEX(ch_table[[#All],[Time]],ROW()+1)&lt;ch_table[[#This Row],[Time]],INDEX(ch_table[[#All],[Time]],ROW()+1)+1,INDEX(ch_table[[#All],[Time]],ROW()+1))-ch_table[[#This Row],[Time]]))))</f>
        <v>1.736111111111116E-2</v>
      </c>
      <c r="H885" s="4" t="str">
        <f>IF(ch_table[[#This Row],[Subject 1]]&lt;&gt;"House rose", "",SUMIF(ch_table[Day], ch_table[[#This Row],[Day]], ch_table[Duration]))</f>
        <v/>
      </c>
      <c r="I885" s="40">
        <f>SUM(INDEX(ch_table[Duration],1):ch_table[[#This Row],[Duration]])</f>
        <v>24.790277777777781</v>
      </c>
      <c r="J885" s="4" cm="1">
        <f t="array" ref="J8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85" s="4" cm="1">
        <f t="array" ref="K8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1.736111111111116E-2</v>
      </c>
      <c r="L885" s="4" t="str">
        <f>IF(ch_table[[#This Row],[Subject 1]]&lt;&gt;"House rose", "",SUMIF(ch_table[Day], ch_table[[#This Row],[Day]], ch_table[AAT]))</f>
        <v/>
      </c>
      <c r="M885" s="39">
        <f>SUM(INDEX(ch_table[AAT],1):ch_table[[#This Row],[AAT]])</f>
        <v>1.4972222222222222</v>
      </c>
    </row>
    <row r="886" spans="1:13" x14ac:dyDescent="0.35">
      <c r="A886" s="48">
        <v>81</v>
      </c>
      <c r="B886" s="49">
        <v>45681</v>
      </c>
      <c r="C886" s="45">
        <v>0.62430555555555556</v>
      </c>
      <c r="D886" s="44" t="s">
        <v>17</v>
      </c>
      <c r="E886" s="50"/>
      <c r="F886" s="50"/>
      <c r="G886" s="45" t="str" cm="1">
        <f t="array" ref="G886">IF(MIN(ROW(ch_table[[Day]:[AAT session total (cum.)]]))+ROWS(ch_table[[Day]:[AAT session total (cum.)]])-1=ROW(),"",IF(ch_table[[#This Row],[Subject 1]]="House rose","", IF(INDEX(ch_table[[#All],[Time]],ROW()+1)="","",(IF(INDEX(ch_table[[#All],[Time]],ROW()+1)&lt;ch_table[[#This Row],[Time]],INDEX(ch_table[[#All],[Time]],ROW()+1)+1,INDEX(ch_table[[#All],[Time]],ROW()+1))-ch_table[[#This Row],[Time]]))))</f>
        <v/>
      </c>
      <c r="H886" s="45">
        <f>IF(ch_table[[#This Row],[Subject 1]]&lt;&gt;"House rose", "",SUMIF(ch_table[Day], ch_table[[#This Row],[Day]], ch_table[Duration]))</f>
        <v>0.22847222222222224</v>
      </c>
      <c r="I886" s="46">
        <f>SUM(INDEX(ch_table[Duration],1):ch_table[[#This Row],[Duration]])</f>
        <v>24.790277777777781</v>
      </c>
      <c r="J886" s="45" cm="1">
        <f t="array" ref="J8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86" s="45" t="str" cm="1">
        <f t="array" ref="K8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86" s="45">
        <f>IF(ch_table[[#This Row],[Subject 1]]&lt;&gt;"House rose", "",SUMIF(ch_table[Day], ch_table[[#This Row],[Day]], ch_table[AAT]))</f>
        <v>2.0138888888888595E-2</v>
      </c>
      <c r="M886" s="47">
        <f>SUM(INDEX(ch_table[AAT],1):ch_table[[#This Row],[AAT]])</f>
        <v>1.4972222222222222</v>
      </c>
    </row>
    <row r="887" spans="1:13" x14ac:dyDescent="0.35">
      <c r="A887" s="2">
        <v>82</v>
      </c>
      <c r="B887" s="3">
        <v>45684</v>
      </c>
      <c r="C887" s="4">
        <v>0.60416666666666663</v>
      </c>
      <c r="D887" s="8" t="s">
        <v>18</v>
      </c>
      <c r="G887" s="4" cm="1">
        <f t="array" ref="G88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887" s="4" t="str">
        <f>IF(ch_table[[#This Row],[Subject 1]]&lt;&gt;"House rose", "",SUMIF(ch_table[Day], ch_table[[#This Row],[Day]], ch_table[Duration]))</f>
        <v/>
      </c>
      <c r="I887" s="40">
        <f>SUM(INDEX(ch_table[Duration],1):ch_table[[#This Row],[Duration]])</f>
        <v>24.793055555555558</v>
      </c>
      <c r="J887" s="4" cm="1">
        <f t="array" ref="J8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87" s="4" t="str" cm="1">
        <f t="array" ref="K8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87" s="4" t="str">
        <f>IF(ch_table[[#This Row],[Subject 1]]&lt;&gt;"House rose", "",SUMIF(ch_table[Day], ch_table[[#This Row],[Day]], ch_table[AAT]))</f>
        <v/>
      </c>
      <c r="M887" s="39">
        <f>SUM(INDEX(ch_table[AAT],1):ch_table[[#This Row],[AAT]])</f>
        <v>1.4972222222222222</v>
      </c>
    </row>
    <row r="888" spans="1:13" x14ac:dyDescent="0.35">
      <c r="A888" s="2">
        <v>82</v>
      </c>
      <c r="B888" s="3">
        <v>45684</v>
      </c>
      <c r="C888" s="4">
        <v>0.6069444444444444</v>
      </c>
      <c r="D888" s="8" t="s">
        <v>20</v>
      </c>
      <c r="E888" s="9" t="s">
        <v>540</v>
      </c>
      <c r="F888" s="9" t="s">
        <v>22</v>
      </c>
      <c r="G888" s="4" cm="1">
        <f t="array" ref="G888">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888" s="4" t="str">
        <f>IF(ch_table[[#This Row],[Subject 1]]&lt;&gt;"House rose", "",SUMIF(ch_table[Day], ch_table[[#This Row],[Day]], ch_table[Duration]))</f>
        <v/>
      </c>
      <c r="I888" s="40">
        <f>SUM(INDEX(ch_table[Duration],1):ch_table[[#This Row],[Duration]])</f>
        <v>24.793750000000003</v>
      </c>
      <c r="J888" s="4" cm="1">
        <f t="array" ref="J8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88" s="4" t="str" cm="1">
        <f t="array" ref="K8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88" s="4" t="str">
        <f>IF(ch_table[[#This Row],[Subject 1]]&lt;&gt;"House rose", "",SUMIF(ch_table[Day], ch_table[[#This Row],[Day]], ch_table[AAT]))</f>
        <v/>
      </c>
      <c r="M888" s="39">
        <f>SUM(INDEX(ch_table[AAT],1):ch_table[[#This Row],[AAT]])</f>
        <v>1.4972222222222222</v>
      </c>
    </row>
    <row r="889" spans="1:13" x14ac:dyDescent="0.35">
      <c r="A889" s="2">
        <v>82</v>
      </c>
      <c r="B889" s="3">
        <v>45684</v>
      </c>
      <c r="C889" s="4">
        <v>0.60763888888888895</v>
      </c>
      <c r="D889" s="8" t="s">
        <v>58</v>
      </c>
      <c r="E889" s="9" t="s">
        <v>127</v>
      </c>
      <c r="G889" s="4" cm="1">
        <f t="array" ref="G889">IF(MIN(ROW(ch_table[[Day]:[AAT session total (cum.)]]))+ROWS(ch_table[[Day]:[AAT session total (cum.)]])-1=ROW(),"",IF(ch_table[[#This Row],[Subject 1]]="House rose","", IF(INDEX(ch_table[[#All],[Time]],ROW()+1)="","",(IF(INDEX(ch_table[[#All],[Time]],ROW()+1)&lt;ch_table[[#This Row],[Time]],INDEX(ch_table[[#All],[Time]],ROW()+1)+1,INDEX(ch_table[[#All],[Time]],ROW()+1))-ch_table[[#This Row],[Time]]))))</f>
        <v>2.9166666666666563E-2</v>
      </c>
      <c r="H889" s="4" t="str">
        <f>IF(ch_table[[#This Row],[Subject 1]]&lt;&gt;"House rose", "",SUMIF(ch_table[Day], ch_table[[#This Row],[Day]], ch_table[Duration]))</f>
        <v/>
      </c>
      <c r="I889" s="40">
        <f>SUM(INDEX(ch_table[Duration],1):ch_table[[#This Row],[Duration]])</f>
        <v>24.822916666666668</v>
      </c>
      <c r="J889" s="4" cm="1">
        <f t="array" ref="J8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89" s="4" t="str" cm="1">
        <f t="array" ref="K8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89" s="4" t="str">
        <f>IF(ch_table[[#This Row],[Subject 1]]&lt;&gt;"House rose", "",SUMIF(ch_table[Day], ch_table[[#This Row],[Day]], ch_table[AAT]))</f>
        <v/>
      </c>
      <c r="M889" s="39">
        <f>SUM(INDEX(ch_table[AAT],1):ch_table[[#This Row],[AAT]])</f>
        <v>1.4972222222222222</v>
      </c>
    </row>
    <row r="890" spans="1:13" x14ac:dyDescent="0.35">
      <c r="A890" s="2">
        <v>82</v>
      </c>
      <c r="B890" s="3">
        <v>45684</v>
      </c>
      <c r="C890" s="4">
        <v>0.63680555555555551</v>
      </c>
      <c r="D890" s="8" t="s">
        <v>60</v>
      </c>
      <c r="E890" s="9" t="s">
        <v>127</v>
      </c>
      <c r="G890" s="4" cm="1">
        <f t="array" ref="G890">IF(MIN(ROW(ch_table[[Day]:[AAT session total (cum.)]]))+ROWS(ch_table[[Day]:[AAT session total (cum.)]])-1=ROW(),"",IF(ch_table[[#This Row],[Subject 1]]="House rose","", IF(INDEX(ch_table[[#All],[Time]],ROW()+1)="","",(IF(INDEX(ch_table[[#All],[Time]],ROW()+1)&lt;ch_table[[#This Row],[Time]],INDEX(ch_table[[#All],[Time]],ROW()+1)+1,INDEX(ch_table[[#All],[Time]],ROW()+1))-ch_table[[#This Row],[Time]]))))</f>
        <v>1.3194444444444509E-2</v>
      </c>
      <c r="H890" s="4" t="str">
        <f>IF(ch_table[[#This Row],[Subject 1]]&lt;&gt;"House rose", "",SUMIF(ch_table[Day], ch_table[[#This Row],[Day]], ch_table[Duration]))</f>
        <v/>
      </c>
      <c r="I890" s="40">
        <f>SUM(INDEX(ch_table[Duration],1):ch_table[[#This Row],[Duration]])</f>
        <v>24.836111111111112</v>
      </c>
      <c r="J890" s="4" cm="1">
        <f t="array" ref="J8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90" s="4" t="str" cm="1">
        <f t="array" ref="K8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90" s="4" t="str">
        <f>IF(ch_table[[#This Row],[Subject 1]]&lt;&gt;"House rose", "",SUMIF(ch_table[Day], ch_table[[#This Row],[Day]], ch_table[AAT]))</f>
        <v/>
      </c>
      <c r="M890" s="39">
        <f>SUM(INDEX(ch_table[AAT],1):ch_table[[#This Row],[AAT]])</f>
        <v>1.4972222222222222</v>
      </c>
    </row>
    <row r="891" spans="1:13" ht="29" x14ac:dyDescent="0.35">
      <c r="A891" s="2">
        <v>82</v>
      </c>
      <c r="B891" s="3">
        <v>45684</v>
      </c>
      <c r="C891" s="4">
        <v>0.65</v>
      </c>
      <c r="D891" s="8" t="s">
        <v>32</v>
      </c>
      <c r="E891" s="9" t="s">
        <v>549</v>
      </c>
      <c r="G891" s="4" cm="1">
        <f t="array" ref="G891">IF(MIN(ROW(ch_table[[Day]:[AAT session total (cum.)]]))+ROWS(ch_table[[Day]:[AAT session total (cum.)]])-1=ROW(),"",IF(ch_table[[#This Row],[Subject 1]]="House rose","", IF(INDEX(ch_table[[#All],[Time]],ROW()+1)="","",(IF(INDEX(ch_table[[#All],[Time]],ROW()+1)&lt;ch_table[[#This Row],[Time]],INDEX(ch_table[[#All],[Time]],ROW()+1)+1,INDEX(ch_table[[#All],[Time]],ROW()+1))-ch_table[[#This Row],[Time]]))))</f>
        <v>2.2916666666666585E-2</v>
      </c>
      <c r="H891" s="4" t="str">
        <f>IF(ch_table[[#This Row],[Subject 1]]&lt;&gt;"House rose", "",SUMIF(ch_table[Day], ch_table[[#This Row],[Day]], ch_table[Duration]))</f>
        <v/>
      </c>
      <c r="I891" s="40">
        <f>SUM(INDEX(ch_table[Duration],1):ch_table[[#This Row],[Duration]])</f>
        <v>24.859027777777779</v>
      </c>
      <c r="J891" s="4" cm="1">
        <f t="array" ref="J8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91" s="4" t="str" cm="1">
        <f t="array" ref="K8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91" s="4" t="str">
        <f>IF(ch_table[[#This Row],[Subject 1]]&lt;&gt;"House rose", "",SUMIF(ch_table[Day], ch_table[[#This Row],[Day]], ch_table[AAT]))</f>
        <v/>
      </c>
      <c r="M891" s="39">
        <f>SUM(INDEX(ch_table[AAT],1):ch_table[[#This Row],[AAT]])</f>
        <v>1.4972222222222222</v>
      </c>
    </row>
    <row r="892" spans="1:13" ht="29" x14ac:dyDescent="0.35">
      <c r="A892" s="2">
        <v>82</v>
      </c>
      <c r="B892" s="3">
        <v>45684</v>
      </c>
      <c r="C892" s="4">
        <v>0.67291666666666661</v>
      </c>
      <c r="D892" s="8" t="s">
        <v>36</v>
      </c>
      <c r="E892" s="9" t="s">
        <v>550</v>
      </c>
      <c r="G892" s="4" cm="1">
        <f t="array" ref="G892">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3.0555555555555558E-2</v>
      </c>
      <c r="H892" s="4" t="str">
        <f>IF(ch_table[[#This Row],[Subject 1]]&lt;&gt;"House rose", "",SUMIF(ch_table[Day], ch_table[[#This Row],[Day]], ch_table[Duration]))</f>
        <v/>
      </c>
      <c r="I892" s="40">
        <f>SUM(INDEX(ch_table[Duration],1):ch_table[[#This Row],[Duration]])</f>
        <v>24.889583333333334</v>
      </c>
      <c r="J892" s="4" cm="1">
        <f t="array" ref="J8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92" s="4" t="str" cm="1">
        <f t="array" ref="K8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92" s="4" t="str">
        <f>IF(ch_table[[#This Row],[Subject 1]]&lt;&gt;"House rose", "",SUMIF(ch_table[Day], ch_table[[#This Row],[Day]], ch_table[AAT]))</f>
        <v/>
      </c>
      <c r="M892" s="39">
        <f>SUM(INDEX(ch_table[AAT],1):ch_table[[#This Row],[AAT]])</f>
        <v>1.4972222222222222</v>
      </c>
    </row>
    <row r="893" spans="1:13" x14ac:dyDescent="0.35">
      <c r="A893" s="2">
        <v>82</v>
      </c>
      <c r="B893" s="3">
        <v>45684</v>
      </c>
      <c r="C893" s="4">
        <v>0.70347222222222217</v>
      </c>
      <c r="D893" s="8" t="s">
        <v>67</v>
      </c>
      <c r="E893" s="9" t="s">
        <v>551</v>
      </c>
      <c r="G893" s="4" cm="1">
        <f t="array" ref="G893">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893" s="4" t="str">
        <f>IF(ch_table[[#This Row],[Subject 1]]&lt;&gt;"House rose", "",SUMIF(ch_table[Day], ch_table[[#This Row],[Day]], ch_table[Duration]))</f>
        <v/>
      </c>
      <c r="I893" s="40">
        <f>SUM(INDEX(ch_table[Duration],1):ch_table[[#This Row],[Duration]])</f>
        <v>24.890277777777779</v>
      </c>
      <c r="J893" s="4" cm="1">
        <f t="array" ref="J8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93" s="4" t="str" cm="1">
        <f t="array" ref="K8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93" s="4" t="str">
        <f>IF(ch_table[[#This Row],[Subject 1]]&lt;&gt;"House rose", "",SUMIF(ch_table[Day], ch_table[[#This Row],[Day]], ch_table[AAT]))</f>
        <v/>
      </c>
      <c r="M893" s="39">
        <f>SUM(INDEX(ch_table[AAT],1):ch_table[[#This Row],[AAT]])</f>
        <v>1.4972222222222222</v>
      </c>
    </row>
    <row r="894" spans="1:13" x14ac:dyDescent="0.35">
      <c r="A894" s="2">
        <v>82</v>
      </c>
      <c r="B894" s="3">
        <v>45684</v>
      </c>
      <c r="C894" s="4">
        <v>0.70416666666666661</v>
      </c>
      <c r="D894" s="8" t="s">
        <v>71</v>
      </c>
      <c r="E894" s="9" t="s">
        <v>552</v>
      </c>
      <c r="G894" s="4" cm="1">
        <f t="array" ref="G894">IF(MIN(ROW(ch_table[[Day]:[AAT session total (cum.)]]))+ROWS(ch_table[[Day]:[AAT session total (cum.)]])-1=ROW(),"",IF(ch_table[[#This Row],[Subject 1]]="House rose","", IF(INDEX(ch_table[[#All],[Time]],ROW()+1)="","",(IF(INDEX(ch_table[[#All],[Time]],ROW()+1)&lt;ch_table[[#This Row],[Time]],INDEX(ch_table[[#All],[Time]],ROW()+1)+1,INDEX(ch_table[[#All],[Time]],ROW()+1))-ch_table[[#This Row],[Time]]))))</f>
        <v>0.20000000000000007</v>
      </c>
      <c r="H894" s="4" t="str">
        <f>IF(ch_table[[#This Row],[Subject 1]]&lt;&gt;"House rose", "",SUMIF(ch_table[Day], ch_table[[#This Row],[Day]], ch_table[Duration]))</f>
        <v/>
      </c>
      <c r="I894" s="40">
        <f>SUM(INDEX(ch_table[Duration],1):ch_table[[#This Row],[Duration]])</f>
        <v>25.090277777777779</v>
      </c>
      <c r="J894" s="4" cm="1">
        <f t="array" ref="J8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94" s="4" t="str" cm="1">
        <f t="array" ref="K8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94" s="4" t="str">
        <f>IF(ch_table[[#This Row],[Subject 1]]&lt;&gt;"House rose", "",SUMIF(ch_table[Day], ch_table[[#This Row],[Day]], ch_table[AAT]))</f>
        <v/>
      </c>
      <c r="M894" s="39">
        <f>SUM(INDEX(ch_table[AAT],1):ch_table[[#This Row],[AAT]])</f>
        <v>1.4972222222222222</v>
      </c>
    </row>
    <row r="895" spans="1:13" x14ac:dyDescent="0.35">
      <c r="A895" s="2">
        <v>82</v>
      </c>
      <c r="B895" s="3">
        <v>45684</v>
      </c>
      <c r="C895" s="4">
        <v>0.90416666666666667</v>
      </c>
      <c r="D895" s="8" t="s">
        <v>54</v>
      </c>
      <c r="E895" s="9" t="s">
        <v>553</v>
      </c>
      <c r="G895" s="4" cm="1">
        <f t="array" ref="G895">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895" s="4" t="str">
        <f>IF(ch_table[[#This Row],[Subject 1]]&lt;&gt;"House rose", "",SUMIF(ch_table[Day], ch_table[[#This Row],[Day]], ch_table[Duration]))</f>
        <v/>
      </c>
      <c r="I895" s="40">
        <f>SUM(INDEX(ch_table[Duration],1):ch_table[[#This Row],[Duration]])</f>
        <v>25.090972222222224</v>
      </c>
      <c r="J895" s="4" cm="1">
        <f t="array" ref="J8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95" s="4" t="str" cm="1">
        <f t="array" ref="K8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95" s="4" t="str">
        <f>IF(ch_table[[#This Row],[Subject 1]]&lt;&gt;"House rose", "",SUMIF(ch_table[Day], ch_table[[#This Row],[Day]], ch_table[AAT]))</f>
        <v/>
      </c>
      <c r="M895" s="39">
        <f>SUM(INDEX(ch_table[AAT],1):ch_table[[#This Row],[AAT]])</f>
        <v>1.4972222222222222</v>
      </c>
    </row>
    <row r="896" spans="1:13" x14ac:dyDescent="0.35">
      <c r="A896" s="2">
        <v>82</v>
      </c>
      <c r="B896" s="3">
        <v>45684</v>
      </c>
      <c r="C896" s="4">
        <v>0.90486111111111101</v>
      </c>
      <c r="D896" s="8" t="s">
        <v>30</v>
      </c>
      <c r="E896" s="9" t="s">
        <v>554</v>
      </c>
      <c r="G896" s="4" cm="1">
        <f t="array" ref="G896">IF(MIN(ROW(ch_table[[Day]:[AAT session total (cum.)]]))+ROWS(ch_table[[Day]:[AAT session total (cum.)]])-1=ROW(),"",IF(ch_table[[#This Row],[Subject 1]]="House rose","", IF(INDEX(ch_table[[#All],[Time]],ROW()+1)="","",(IF(INDEX(ch_table[[#All],[Time]],ROW()+1)&lt;ch_table[[#This Row],[Time]],INDEX(ch_table[[#All],[Time]],ROW()+1)+1,INDEX(ch_table[[#All],[Time]],ROW()+1))-ch_table[[#This Row],[Time]]))))</f>
        <v>1.736111111111116E-2</v>
      </c>
      <c r="H896" s="4" t="str">
        <f>IF(ch_table[[#This Row],[Subject 1]]&lt;&gt;"House rose", "",SUMIF(ch_table[Day], ch_table[[#This Row],[Day]], ch_table[Duration]))</f>
        <v/>
      </c>
      <c r="I896" s="40">
        <f>SUM(INDEX(ch_table[Duration],1):ch_table[[#This Row],[Duration]])</f>
        <v>25.108333333333334</v>
      </c>
      <c r="J896" s="4" cm="1">
        <f t="array" ref="J8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96" s="4" cm="1">
        <f t="array" ref="K8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5.5555555555555358E-3</v>
      </c>
      <c r="L896" s="4" t="str">
        <f>IF(ch_table[[#This Row],[Subject 1]]&lt;&gt;"House rose", "",SUMIF(ch_table[Day], ch_table[[#This Row],[Day]], ch_table[AAT]))</f>
        <v/>
      </c>
      <c r="M896" s="39">
        <f>SUM(INDEX(ch_table[AAT],1):ch_table[[#This Row],[AAT]])</f>
        <v>1.5027777777777778</v>
      </c>
    </row>
    <row r="897" spans="1:13" x14ac:dyDescent="0.35">
      <c r="A897" s="48">
        <v>82</v>
      </c>
      <c r="B897" s="49">
        <v>45684</v>
      </c>
      <c r="C897" s="45">
        <v>0.92222222222222217</v>
      </c>
      <c r="D897" s="44" t="s">
        <v>17</v>
      </c>
      <c r="E897" s="50"/>
      <c r="F897" s="50"/>
      <c r="G897" s="45" t="str" cm="1">
        <f t="array" ref="G897">IF(MIN(ROW(ch_table[[Day]:[AAT session total (cum.)]]))+ROWS(ch_table[[Day]:[AAT session total (cum.)]])-1=ROW(),"",IF(ch_table[[#This Row],[Subject 1]]="House rose","", IF(INDEX(ch_table[[#All],[Time]],ROW()+1)="","",(IF(INDEX(ch_table[[#All],[Time]],ROW()+1)&lt;ch_table[[#This Row],[Time]],INDEX(ch_table[[#All],[Time]],ROW()+1)+1,INDEX(ch_table[[#All],[Time]],ROW()+1))-ch_table[[#This Row],[Time]]))))</f>
        <v/>
      </c>
      <c r="H897" s="45">
        <f>IF(ch_table[[#This Row],[Subject 1]]&lt;&gt;"House rose", "",SUMIF(ch_table[Day], ch_table[[#This Row],[Day]], ch_table[Duration]))</f>
        <v>0.31805555555555554</v>
      </c>
      <c r="I897" s="46">
        <f>SUM(INDEX(ch_table[Duration],1):ch_table[[#This Row],[Duration]])</f>
        <v>25.108333333333334</v>
      </c>
      <c r="J897" s="45" cm="1">
        <f t="array" ref="J8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97" s="45" t="str" cm="1">
        <f t="array" ref="K8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97" s="45">
        <f>IF(ch_table[[#This Row],[Subject 1]]&lt;&gt;"House rose", "",SUMIF(ch_table[Day], ch_table[[#This Row],[Day]], ch_table[AAT]))</f>
        <v>5.5555555555555358E-3</v>
      </c>
      <c r="M897" s="47">
        <f>SUM(INDEX(ch_table[AAT],1):ch_table[[#This Row],[AAT]])</f>
        <v>1.5027777777777778</v>
      </c>
    </row>
    <row r="898" spans="1:13" x14ac:dyDescent="0.35">
      <c r="A898" s="2">
        <v>83</v>
      </c>
      <c r="B898" s="3">
        <v>45685</v>
      </c>
      <c r="C898" s="4">
        <v>0.47916666666666669</v>
      </c>
      <c r="D898" s="8" t="s">
        <v>18</v>
      </c>
      <c r="G898" s="4" cm="1">
        <f t="array" ref="G89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898" s="4" t="str">
        <f>IF(ch_table[[#This Row],[Subject 1]]&lt;&gt;"House rose", "",SUMIF(ch_table[Day], ch_table[[#This Row],[Day]], ch_table[Duration]))</f>
        <v/>
      </c>
      <c r="I898" s="40">
        <f>SUM(INDEX(ch_table[Duration],1):ch_table[[#This Row],[Duration]])</f>
        <v>25.111111111111111</v>
      </c>
      <c r="J898" s="4" cm="1">
        <f t="array" ref="J8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98" s="4" t="str" cm="1">
        <f t="array" ref="K8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98" s="4" t="str">
        <f>IF(ch_table[[#This Row],[Subject 1]]&lt;&gt;"House rose", "",SUMIF(ch_table[Day], ch_table[[#This Row],[Day]], ch_table[AAT]))</f>
        <v/>
      </c>
      <c r="M898" s="39">
        <f>SUM(INDEX(ch_table[AAT],1):ch_table[[#This Row],[AAT]])</f>
        <v>1.5027777777777778</v>
      </c>
    </row>
    <row r="899" spans="1:13" x14ac:dyDescent="0.35">
      <c r="A899" s="2">
        <v>83</v>
      </c>
      <c r="B899" s="3">
        <v>45685</v>
      </c>
      <c r="C899" s="4">
        <v>0.48194444444444445</v>
      </c>
      <c r="D899" s="8" t="s">
        <v>58</v>
      </c>
      <c r="E899" s="9" t="s">
        <v>139</v>
      </c>
      <c r="G899" s="4" cm="1">
        <f t="array" ref="G899">IF(MIN(ROW(ch_table[[Day]:[AAT session total (cum.)]]))+ROWS(ch_table[[Day]:[AAT session total (cum.)]])-1=ROW(),"",IF(ch_table[[#This Row],[Subject 1]]="House rose","", IF(INDEX(ch_table[[#All],[Time]],ROW()+1)="","",(IF(INDEX(ch_table[[#All],[Time]],ROW()+1)&lt;ch_table[[#This Row],[Time]],INDEX(ch_table[[#All],[Time]],ROW()+1)+1,INDEX(ch_table[[#All],[Time]],ROW()+1))-ch_table[[#This Row],[Time]]))))</f>
        <v>3.1944444444444497E-2</v>
      </c>
      <c r="H899" s="4" t="str">
        <f>IF(ch_table[[#This Row],[Subject 1]]&lt;&gt;"House rose", "",SUMIF(ch_table[Day], ch_table[[#This Row],[Day]], ch_table[Duration]))</f>
        <v/>
      </c>
      <c r="I899" s="40">
        <f>SUM(INDEX(ch_table[Duration],1):ch_table[[#This Row],[Duration]])</f>
        <v>25.143055555555556</v>
      </c>
      <c r="J899" s="4" cm="1">
        <f t="array" ref="J8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99" s="4" t="str" cm="1">
        <f t="array" ref="K8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99" s="4" t="str">
        <f>IF(ch_table[[#This Row],[Subject 1]]&lt;&gt;"House rose", "",SUMIF(ch_table[Day], ch_table[[#This Row],[Day]], ch_table[AAT]))</f>
        <v/>
      </c>
      <c r="M899" s="39">
        <f>SUM(INDEX(ch_table[AAT],1):ch_table[[#This Row],[AAT]])</f>
        <v>1.5027777777777778</v>
      </c>
    </row>
    <row r="900" spans="1:13" x14ac:dyDescent="0.35">
      <c r="A900" s="2">
        <v>83</v>
      </c>
      <c r="B900" s="3">
        <v>45685</v>
      </c>
      <c r="C900" s="4">
        <v>0.51388888888888895</v>
      </c>
      <c r="D900" s="8" t="s">
        <v>60</v>
      </c>
      <c r="E900" s="9" t="s">
        <v>139</v>
      </c>
      <c r="G900" s="4" cm="1">
        <f t="array" ref="G900">IF(MIN(ROW(ch_table[[Day]:[AAT session total (cum.)]]))+ROWS(ch_table[[Day]:[AAT session total (cum.)]])-1=ROW(),"",IF(ch_table[[#This Row],[Subject 1]]="House rose","", IF(INDEX(ch_table[[#All],[Time]],ROW()+1)="","",(IF(INDEX(ch_table[[#All],[Time]],ROW()+1)&lt;ch_table[[#This Row],[Time]],INDEX(ch_table[[#All],[Time]],ROW()+1)+1,INDEX(ch_table[[#All],[Time]],ROW()+1))-ch_table[[#This Row],[Time]]))))</f>
        <v>1.041666666666663E-2</v>
      </c>
      <c r="H900" s="4" t="str">
        <f>IF(ch_table[[#This Row],[Subject 1]]&lt;&gt;"House rose", "",SUMIF(ch_table[Day], ch_table[[#This Row],[Day]], ch_table[Duration]))</f>
        <v/>
      </c>
      <c r="I900" s="40">
        <f>SUM(INDEX(ch_table[Duration],1):ch_table[[#This Row],[Duration]])</f>
        <v>25.153472222222224</v>
      </c>
      <c r="J900" s="4" cm="1">
        <f t="array" ref="J9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00" s="4" t="str" cm="1">
        <f t="array" ref="K9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00" s="4" t="str">
        <f>IF(ch_table[[#This Row],[Subject 1]]&lt;&gt;"House rose", "",SUMIF(ch_table[Day], ch_table[[#This Row],[Day]], ch_table[AAT]))</f>
        <v/>
      </c>
      <c r="M900" s="39">
        <f>SUM(INDEX(ch_table[AAT],1):ch_table[[#This Row],[AAT]])</f>
        <v>1.5027777777777778</v>
      </c>
    </row>
    <row r="901" spans="1:13" ht="29" x14ac:dyDescent="0.35">
      <c r="A901" s="2">
        <v>83</v>
      </c>
      <c r="B901" s="3">
        <v>45685</v>
      </c>
      <c r="C901" s="4">
        <v>0.52430555555555558</v>
      </c>
      <c r="D901" s="8" t="s">
        <v>32</v>
      </c>
      <c r="E901" s="9" t="s">
        <v>555</v>
      </c>
      <c r="G901" s="4" cm="1">
        <f t="array" ref="G901">IF(MIN(ROW(ch_table[[Day]:[AAT session total (cum.)]]))+ROWS(ch_table[[Day]:[AAT session total (cum.)]])-1=ROW(),"",IF(ch_table[[#This Row],[Subject 1]]="House rose","", IF(INDEX(ch_table[[#All],[Time]],ROW()+1)="","",(IF(INDEX(ch_table[[#All],[Time]],ROW()+1)&lt;ch_table[[#This Row],[Time]],INDEX(ch_table[[#All],[Time]],ROW()+1)+1,INDEX(ch_table[[#All],[Time]],ROW()+1))-ch_table[[#This Row],[Time]]))))</f>
        <v>2.9166666666666674E-2</v>
      </c>
      <c r="H901" s="4" t="str">
        <f>IF(ch_table[[#This Row],[Subject 1]]&lt;&gt;"House rose", "",SUMIF(ch_table[Day], ch_table[[#This Row],[Day]], ch_table[Duration]))</f>
        <v/>
      </c>
      <c r="I901" s="40">
        <f>SUM(INDEX(ch_table[Duration],1):ch_table[[#This Row],[Duration]])</f>
        <v>25.182638888888889</v>
      </c>
      <c r="J901" s="4" cm="1">
        <f t="array" ref="J9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01" s="4" t="str" cm="1">
        <f t="array" ref="K9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01" s="4" t="str">
        <f>IF(ch_table[[#This Row],[Subject 1]]&lt;&gt;"House rose", "",SUMIF(ch_table[Day], ch_table[[#This Row],[Day]], ch_table[AAT]))</f>
        <v/>
      </c>
      <c r="M901" s="39">
        <f>SUM(INDEX(ch_table[AAT],1):ch_table[[#This Row],[AAT]])</f>
        <v>1.5027777777777778</v>
      </c>
    </row>
    <row r="902" spans="1:13" ht="43.5" x14ac:dyDescent="0.35">
      <c r="A902" s="2">
        <v>83</v>
      </c>
      <c r="B902" s="3">
        <v>45685</v>
      </c>
      <c r="C902" s="4">
        <v>0.55347222222222225</v>
      </c>
      <c r="D902" s="8" t="s">
        <v>32</v>
      </c>
      <c r="E902" s="9" t="s">
        <v>556</v>
      </c>
      <c r="G902" s="4" cm="1">
        <f t="array" ref="G902">IF(MIN(ROW(ch_table[[Day]:[AAT session total (cum.)]]))+ROWS(ch_table[[Day]:[AAT session total (cum.)]])-1=ROW(),"",IF(ch_table[[#This Row],[Subject 1]]="House rose","", IF(INDEX(ch_table[[#All],[Time]],ROW()+1)="","",(IF(INDEX(ch_table[[#All],[Time]],ROW()+1)&lt;ch_table[[#This Row],[Time]],INDEX(ch_table[[#All],[Time]],ROW()+1)+1,INDEX(ch_table[[#All],[Time]],ROW()+1))-ch_table[[#This Row],[Time]]))))</f>
        <v>4.3055555555555514E-2</v>
      </c>
      <c r="H902" s="4" t="str">
        <f>IF(ch_table[[#This Row],[Subject 1]]&lt;&gt;"House rose", "",SUMIF(ch_table[Day], ch_table[[#This Row],[Day]], ch_table[Duration]))</f>
        <v/>
      </c>
      <c r="I902" s="40">
        <f>SUM(INDEX(ch_table[Duration],1):ch_table[[#This Row],[Duration]])</f>
        <v>25.225694444444443</v>
      </c>
      <c r="J902" s="4" cm="1">
        <f t="array" ref="J9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02" s="4" t="str" cm="1">
        <f t="array" ref="K9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02" s="4" t="str">
        <f>IF(ch_table[[#This Row],[Subject 1]]&lt;&gt;"House rose", "",SUMIF(ch_table[Day], ch_table[[#This Row],[Day]], ch_table[AAT]))</f>
        <v/>
      </c>
      <c r="M902" s="39">
        <f>SUM(INDEX(ch_table[AAT],1):ch_table[[#This Row],[AAT]])</f>
        <v>1.5027777777777778</v>
      </c>
    </row>
    <row r="903" spans="1:13" ht="29" x14ac:dyDescent="0.35">
      <c r="A903" s="2">
        <v>83</v>
      </c>
      <c r="B903" s="3">
        <v>45685</v>
      </c>
      <c r="C903" s="4">
        <v>0.59652777777777777</v>
      </c>
      <c r="D903" s="8" t="s">
        <v>36</v>
      </c>
      <c r="E903" s="9" t="s">
        <v>557</v>
      </c>
      <c r="G903" s="4" cm="1">
        <f t="array" ref="G903">IF(MIN(ROW(ch_table[[Day]:[AAT session total (cum.)]]))+ROWS(ch_table[[Day]:[AAT session total (cum.)]])-1=ROW(),"",IF(ch_table[[#This Row],[Subject 1]]="House rose","", IF(INDEX(ch_table[[#All],[Time]],ROW()+1)="","",(IF(INDEX(ch_table[[#All],[Time]],ROW()+1)&lt;ch_table[[#This Row],[Time]],INDEX(ch_table[[#All],[Time]],ROW()+1)+1,INDEX(ch_table[[#All],[Time]],ROW()+1))-ch_table[[#This Row],[Time]]))))</f>
        <v>3.9583333333333415E-2</v>
      </c>
      <c r="H903" s="4" t="str">
        <f>IF(ch_table[[#This Row],[Subject 1]]&lt;&gt;"House rose", "",SUMIF(ch_table[Day], ch_table[[#This Row],[Day]], ch_table[Duration]))</f>
        <v/>
      </c>
      <c r="I903" s="40">
        <f>SUM(INDEX(ch_table[Duration],1):ch_table[[#This Row],[Duration]])</f>
        <v>25.265277777777776</v>
      </c>
      <c r="J903" s="4" cm="1">
        <f t="array" ref="J9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03" s="4" t="str" cm="1">
        <f t="array" ref="K9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03" s="4" t="str">
        <f>IF(ch_table[[#This Row],[Subject 1]]&lt;&gt;"House rose", "",SUMIF(ch_table[Day], ch_table[[#This Row],[Day]], ch_table[AAT]))</f>
        <v/>
      </c>
      <c r="M903" s="39">
        <f>SUM(INDEX(ch_table[AAT],1):ch_table[[#This Row],[AAT]])</f>
        <v>1.5027777777777778</v>
      </c>
    </row>
    <row r="904" spans="1:13" ht="43.5" x14ac:dyDescent="0.35">
      <c r="A904" s="2">
        <v>83</v>
      </c>
      <c r="B904" s="3">
        <v>45685</v>
      </c>
      <c r="C904" s="4">
        <v>0.63611111111111118</v>
      </c>
      <c r="D904" s="8" t="s">
        <v>36</v>
      </c>
      <c r="E904" s="9" t="s">
        <v>558</v>
      </c>
      <c r="G904" s="4" cm="1">
        <f t="array" ref="G904">IF(MIN(ROW(ch_table[[Day]:[AAT session total (cum.)]]))+ROWS(ch_table[[Day]:[AAT session total (cum.)]])-1=ROW(),"",IF(ch_table[[#This Row],[Subject 1]]="House rose","", IF(INDEX(ch_table[[#All],[Time]],ROW()+1)="","",(IF(INDEX(ch_table[[#All],[Time]],ROW()+1)&lt;ch_table[[#This Row],[Time]],INDEX(ch_table[[#All],[Time]],ROW()+1)+1,INDEX(ch_table[[#All],[Time]],ROW()+1))-ch_table[[#This Row],[Time]]))))</f>
        <v>3.819444444444442E-2</v>
      </c>
      <c r="H904" s="4" t="str">
        <f>IF(ch_table[[#This Row],[Subject 1]]&lt;&gt;"House rose", "",SUMIF(ch_table[Day], ch_table[[#This Row],[Day]], ch_table[Duration]))</f>
        <v/>
      </c>
      <c r="I904" s="40">
        <f>SUM(INDEX(ch_table[Duration],1):ch_table[[#This Row],[Duration]])</f>
        <v>25.303472222222219</v>
      </c>
      <c r="J904" s="4" cm="1">
        <f t="array" ref="J9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04" s="4" t="str" cm="1">
        <f t="array" ref="K9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04" s="4" t="str">
        <f>IF(ch_table[[#This Row],[Subject 1]]&lt;&gt;"House rose", "",SUMIF(ch_table[Day], ch_table[[#This Row],[Day]], ch_table[AAT]))</f>
        <v/>
      </c>
      <c r="M904" s="39">
        <f>SUM(INDEX(ch_table[AAT],1):ch_table[[#This Row],[AAT]])</f>
        <v>1.5027777777777778</v>
      </c>
    </row>
    <row r="905" spans="1:13" ht="43.5" x14ac:dyDescent="0.35">
      <c r="A905" s="2">
        <v>83</v>
      </c>
      <c r="B905" s="3">
        <v>45685</v>
      </c>
      <c r="C905" s="4">
        <v>0.6743055555555556</v>
      </c>
      <c r="D905" s="8" t="s">
        <v>39</v>
      </c>
      <c r="E905" s="9" t="s">
        <v>559</v>
      </c>
      <c r="G905" s="4" cm="1">
        <f t="array" ref="G90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905" s="4" t="str">
        <f>IF(ch_table[[#This Row],[Subject 1]]&lt;&gt;"House rose", "",SUMIF(ch_table[Day], ch_table[[#This Row],[Day]], ch_table[Duration]))</f>
        <v/>
      </c>
      <c r="I905" s="40">
        <f>SUM(INDEX(ch_table[Duration],1):ch_table[[#This Row],[Duration]])</f>
        <v>25.306249999999995</v>
      </c>
      <c r="J905" s="4" cm="1">
        <f t="array" ref="J9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05" s="4" t="str" cm="1">
        <f t="array" ref="K9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05" s="4" t="str">
        <f>IF(ch_table[[#This Row],[Subject 1]]&lt;&gt;"House rose", "",SUMIF(ch_table[Day], ch_table[[#This Row],[Day]], ch_table[AAT]))</f>
        <v/>
      </c>
      <c r="M905" s="39">
        <f>SUM(INDEX(ch_table[AAT],1):ch_table[[#This Row],[AAT]])</f>
        <v>1.5027777777777778</v>
      </c>
    </row>
    <row r="906" spans="1:13" ht="29" x14ac:dyDescent="0.35">
      <c r="A906" s="2">
        <v>83</v>
      </c>
      <c r="B906" s="3">
        <v>45685</v>
      </c>
      <c r="C906" s="4">
        <v>0.67708333333333337</v>
      </c>
      <c r="D906" s="8" t="s">
        <v>247</v>
      </c>
      <c r="E906" s="9" t="s">
        <v>560</v>
      </c>
      <c r="F906" s="9" t="s">
        <v>53</v>
      </c>
      <c r="G906" s="4" cm="1">
        <f t="array" ref="G906">IF(MIN(ROW(ch_table[[Day]:[AAT session total (cum.)]]))+ROWS(ch_table[[Day]:[AAT session total (cum.)]])-1=ROW(),"",IF(ch_table[[#This Row],[Subject 1]]="House rose","", IF(INDEX(ch_table[[#All],[Time]],ROW()+1)="","",(IF(INDEX(ch_table[[#All],[Time]],ROW()+1)&lt;ch_table[[#This Row],[Time]],INDEX(ch_table[[#All],[Time]],ROW()+1)+1,INDEX(ch_table[[#All],[Time]],ROW()+1))-ch_table[[#This Row],[Time]]))))</f>
        <v>1.6666666666666607E-2</v>
      </c>
      <c r="H906" s="4" t="str">
        <f>IF(ch_table[[#This Row],[Subject 1]]&lt;&gt;"House rose", "",SUMIF(ch_table[Day], ch_table[[#This Row],[Day]], ch_table[Duration]))</f>
        <v/>
      </c>
      <c r="I906" s="40">
        <f>SUM(INDEX(ch_table[Duration],1):ch_table[[#This Row],[Duration]])</f>
        <v>25.322916666666661</v>
      </c>
      <c r="J906" s="4" cm="1">
        <f t="array" ref="J9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06" s="4" t="str" cm="1">
        <f t="array" ref="K9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06" s="4" t="str">
        <f>IF(ch_table[[#This Row],[Subject 1]]&lt;&gt;"House rose", "",SUMIF(ch_table[Day], ch_table[[#This Row],[Day]], ch_table[AAT]))</f>
        <v/>
      </c>
      <c r="M906" s="39">
        <f>SUM(INDEX(ch_table[AAT],1):ch_table[[#This Row],[AAT]])</f>
        <v>1.5027777777777778</v>
      </c>
    </row>
    <row r="907" spans="1:13" x14ac:dyDescent="0.35">
      <c r="A907" s="2">
        <v>83</v>
      </c>
      <c r="B907" s="3">
        <v>45685</v>
      </c>
      <c r="C907" s="4">
        <v>0.69374999999999998</v>
      </c>
      <c r="D907" s="8" t="s">
        <v>249</v>
      </c>
      <c r="E907" t="s">
        <v>435</v>
      </c>
      <c r="G907" s="4" cm="1">
        <f t="array" ref="G907">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907" s="4" t="str">
        <f>IF(ch_table[[#This Row],[Subject 1]]&lt;&gt;"House rose", "",SUMIF(ch_table[Day], ch_table[[#This Row],[Day]], ch_table[Duration]))</f>
        <v/>
      </c>
      <c r="I907" s="40">
        <f>SUM(INDEX(ch_table[Duration],1):ch_table[[#This Row],[Duration]])</f>
        <v>25.329861111111104</v>
      </c>
      <c r="J907" s="4" cm="1">
        <f t="array" ref="J9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07" s="4" t="str" cm="1">
        <f t="array" ref="K9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07" s="4" t="str">
        <f>IF(ch_table[[#This Row],[Subject 1]]&lt;&gt;"House rose", "",SUMIF(ch_table[Day], ch_table[[#This Row],[Day]], ch_table[AAT]))</f>
        <v/>
      </c>
      <c r="M907" s="39">
        <f>SUM(INDEX(ch_table[AAT],1):ch_table[[#This Row],[AAT]])</f>
        <v>1.5027777777777778</v>
      </c>
    </row>
    <row r="908" spans="1:13" x14ac:dyDescent="0.35">
      <c r="A908" s="2">
        <v>83</v>
      </c>
      <c r="B908" s="3">
        <v>45685</v>
      </c>
      <c r="C908" s="4">
        <v>0.7006944444444444</v>
      </c>
      <c r="D908" s="8" t="s">
        <v>28</v>
      </c>
      <c r="E908" s="9" t="s">
        <v>436</v>
      </c>
      <c r="F908" s="9" t="s">
        <v>22</v>
      </c>
      <c r="G908" s="4" cm="1">
        <f t="array" ref="G908">IF(MIN(ROW(ch_table[[Day]:[AAT session total (cum.)]]))+ROWS(ch_table[[Day]:[AAT session total (cum.)]])-1=ROW(),"",IF(ch_table[[#This Row],[Subject 1]]="House rose","", IF(INDEX(ch_table[[#All],[Time]],ROW()+1)="","",(IF(INDEX(ch_table[[#All],[Time]],ROW()+1)&lt;ch_table[[#This Row],[Time]],INDEX(ch_table[[#All],[Time]],ROW()+1)+1,INDEX(ch_table[[#All],[Time]],ROW()+1))-ch_table[[#This Row],[Time]]))))</f>
        <v>0</v>
      </c>
      <c r="H908" s="4" t="str">
        <f>IF(ch_table[[#This Row],[Subject 1]]&lt;&gt;"House rose", "",SUMIF(ch_table[Day], ch_table[[#This Row],[Day]], ch_table[Duration]))</f>
        <v/>
      </c>
      <c r="I908" s="40">
        <f>SUM(INDEX(ch_table[Duration],1):ch_table[[#This Row],[Duration]])</f>
        <v>25.329861111111104</v>
      </c>
      <c r="J908" s="4" cm="1">
        <f t="array" ref="J9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08" s="4" t="str" cm="1">
        <f t="array" ref="K9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08" s="4" t="str">
        <f>IF(ch_table[[#This Row],[Subject 1]]&lt;&gt;"House rose", "",SUMIF(ch_table[Day], ch_table[[#This Row],[Day]], ch_table[AAT]))</f>
        <v/>
      </c>
      <c r="M908" s="39">
        <f>SUM(INDEX(ch_table[AAT],1):ch_table[[#This Row],[AAT]])</f>
        <v>1.5027777777777778</v>
      </c>
    </row>
    <row r="909" spans="1:13" x14ac:dyDescent="0.35">
      <c r="A909" s="2">
        <v>83</v>
      </c>
      <c r="B909" s="3">
        <v>45685</v>
      </c>
      <c r="C909" s="4">
        <v>0.7006944444444444</v>
      </c>
      <c r="D909" s="8" t="s">
        <v>249</v>
      </c>
      <c r="E909" t="s">
        <v>435</v>
      </c>
      <c r="F909" s="9" t="s">
        <v>53</v>
      </c>
      <c r="G909" s="4" cm="1">
        <f t="array" ref="G909">IF(MIN(ROW(ch_table[[Day]:[AAT session total (cum.)]]))+ROWS(ch_table[[Day]:[AAT session total (cum.)]])-1=ROW(),"",IF(ch_table[[#This Row],[Subject 1]]="House rose","", IF(INDEX(ch_table[[#All],[Time]],ROW()+1)="","",(IF(INDEX(ch_table[[#All],[Time]],ROW()+1)&lt;ch_table[[#This Row],[Time]],INDEX(ch_table[[#All],[Time]],ROW()+1)+1,INDEX(ch_table[[#All],[Time]],ROW()+1))-ch_table[[#This Row],[Time]]))))</f>
        <v>7.9166666666666607E-2</v>
      </c>
      <c r="H909" s="4" t="str">
        <f>IF(ch_table[[#This Row],[Subject 1]]&lt;&gt;"House rose", "",SUMIF(ch_table[Day], ch_table[[#This Row],[Day]], ch_table[Duration]))</f>
        <v/>
      </c>
      <c r="I909" s="40">
        <f>SUM(INDEX(ch_table[Duration],1):ch_table[[#This Row],[Duration]])</f>
        <v>25.409027777777769</v>
      </c>
      <c r="J909" s="4" cm="1">
        <f t="array" ref="J9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09" s="4" t="str" cm="1">
        <f t="array" ref="K9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09" s="4" t="str">
        <f>IF(ch_table[[#This Row],[Subject 1]]&lt;&gt;"House rose", "",SUMIF(ch_table[Day], ch_table[[#This Row],[Day]], ch_table[AAT]))</f>
        <v/>
      </c>
      <c r="M909" s="39">
        <f>SUM(INDEX(ch_table[AAT],1):ch_table[[#This Row],[AAT]])</f>
        <v>1.5027777777777778</v>
      </c>
    </row>
    <row r="910" spans="1:13" x14ac:dyDescent="0.35">
      <c r="A910" s="2">
        <v>83</v>
      </c>
      <c r="B910" s="3">
        <v>45685</v>
      </c>
      <c r="C910" s="4">
        <v>0.77986111111111101</v>
      </c>
      <c r="D910" s="8" t="s">
        <v>114</v>
      </c>
      <c r="E910" t="s">
        <v>435</v>
      </c>
      <c r="G910" s="4" cm="1">
        <f t="array" ref="G910">IF(MIN(ROW(ch_table[[Day]:[AAT session total (cum.)]]))+ROWS(ch_table[[Day]:[AAT session total (cum.)]])-1=ROW(),"",IF(ch_table[[#This Row],[Subject 1]]="House rose","", IF(INDEX(ch_table[[#All],[Time]],ROW()+1)="","",(IF(INDEX(ch_table[[#All],[Time]],ROW()+1)&lt;ch_table[[#This Row],[Time]],INDEX(ch_table[[#All],[Time]],ROW()+1)+1,INDEX(ch_table[[#All],[Time]],ROW()+1))-ch_table[[#This Row],[Time]]))))</f>
        <v>1.1111111111111294E-2</v>
      </c>
      <c r="H910" s="4" t="str">
        <f>IF(ch_table[[#This Row],[Subject 1]]&lt;&gt;"House rose", "",SUMIF(ch_table[Day], ch_table[[#This Row],[Day]], ch_table[Duration]))</f>
        <v/>
      </c>
      <c r="I910" s="40">
        <f>SUM(INDEX(ch_table[Duration],1):ch_table[[#This Row],[Duration]])</f>
        <v>25.420138888888882</v>
      </c>
      <c r="J910" s="4" cm="1">
        <f t="array" ref="J9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10" s="4" t="str" cm="1">
        <f t="array" ref="K9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10" s="4" t="str">
        <f>IF(ch_table[[#This Row],[Subject 1]]&lt;&gt;"House rose", "",SUMIF(ch_table[Day], ch_table[[#This Row],[Day]], ch_table[AAT]))</f>
        <v/>
      </c>
      <c r="M910" s="39">
        <f>SUM(INDEX(ch_table[AAT],1):ch_table[[#This Row],[AAT]])</f>
        <v>1.5027777777777778</v>
      </c>
    </row>
    <row r="911" spans="1:13" ht="29" x14ac:dyDescent="0.35">
      <c r="A911" s="2">
        <v>83</v>
      </c>
      <c r="B911" s="3">
        <v>45685</v>
      </c>
      <c r="C911" s="4">
        <v>0.7909722222222223</v>
      </c>
      <c r="D911" s="8" t="s">
        <v>67</v>
      </c>
      <c r="E911" s="9" t="s">
        <v>561</v>
      </c>
      <c r="G911" s="4" cm="1">
        <f t="array" ref="G911">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911" s="4" t="str">
        <f>IF(ch_table[[#This Row],[Subject 1]]&lt;&gt;"House rose", "",SUMIF(ch_table[Day], ch_table[[#This Row],[Day]], ch_table[Duration]))</f>
        <v/>
      </c>
      <c r="I911" s="40">
        <f>SUM(INDEX(ch_table[Duration],1):ch_table[[#This Row],[Duration]])</f>
        <v>25.422916666666659</v>
      </c>
      <c r="J911" s="4" cm="1">
        <f t="array" ref="J9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11" s="4" cm="1">
        <f t="array" ref="K9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2.083333333333437E-3</v>
      </c>
      <c r="L911" s="4" t="str">
        <f>IF(ch_table[[#This Row],[Subject 1]]&lt;&gt;"House rose", "",SUMIF(ch_table[Day], ch_table[[#This Row],[Day]], ch_table[AAT]))</f>
        <v/>
      </c>
      <c r="M911" s="39">
        <f>SUM(INDEX(ch_table[AAT],1):ch_table[[#This Row],[AAT]])</f>
        <v>1.5048611111111112</v>
      </c>
    </row>
    <row r="912" spans="1:13" x14ac:dyDescent="0.35">
      <c r="A912" s="2">
        <v>83</v>
      </c>
      <c r="B912" s="3">
        <v>45685</v>
      </c>
      <c r="C912" s="4">
        <v>0.79375000000000007</v>
      </c>
      <c r="D912" s="8" t="s">
        <v>54</v>
      </c>
      <c r="E912" s="9" t="s">
        <v>562</v>
      </c>
      <c r="G912" s="4" cm="1">
        <f t="array" ref="G912">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912" s="4" t="str">
        <f>IF(ch_table[[#This Row],[Subject 1]]&lt;&gt;"House rose", "",SUMIF(ch_table[Day], ch_table[[#This Row],[Day]], ch_table[Duration]))</f>
        <v/>
      </c>
      <c r="I912" s="40">
        <f>SUM(INDEX(ch_table[Duration],1):ch_table[[#This Row],[Duration]])</f>
        <v>25.423611111111104</v>
      </c>
      <c r="J912" s="4" cm="1">
        <f t="array" ref="J9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12" s="4" cm="1">
        <f t="array" ref="K9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6.9444444444433095E-4</v>
      </c>
      <c r="L912" s="4" t="str">
        <f>IF(ch_table[[#This Row],[Subject 1]]&lt;&gt;"House rose", "",SUMIF(ch_table[Day], ch_table[[#This Row],[Day]], ch_table[AAT]))</f>
        <v/>
      </c>
      <c r="M912" s="39">
        <f>SUM(INDEX(ch_table[AAT],1):ch_table[[#This Row],[AAT]])</f>
        <v>1.5055555555555555</v>
      </c>
    </row>
    <row r="913" spans="1:13" ht="29" x14ac:dyDescent="0.35">
      <c r="A913" s="2">
        <v>83</v>
      </c>
      <c r="B913" s="3">
        <v>45685</v>
      </c>
      <c r="C913" s="4">
        <v>0.7944444444444444</v>
      </c>
      <c r="D913" s="8" t="s">
        <v>30</v>
      </c>
      <c r="E913" s="9" t="s">
        <v>563</v>
      </c>
      <c r="G913" s="4" cm="1">
        <f t="array" ref="G913">IF(MIN(ROW(ch_table[[Day]:[AAT session total (cum.)]]))+ROWS(ch_table[[Day]:[AAT session total (cum.)]])-1=ROW(),"",IF(ch_table[[#This Row],[Subject 1]]="House rose","", IF(INDEX(ch_table[[#All],[Time]],ROW()+1)="","",(IF(INDEX(ch_table[[#All],[Time]],ROW()+1)&lt;ch_table[[#This Row],[Time]],INDEX(ch_table[[#All],[Time]],ROW()+1)+1,INDEX(ch_table[[#All],[Time]],ROW()+1))-ch_table[[#This Row],[Time]]))))</f>
        <v>9.7222222222222987E-3</v>
      </c>
      <c r="H913" s="4" t="str">
        <f>IF(ch_table[[#This Row],[Subject 1]]&lt;&gt;"House rose", "",SUMIF(ch_table[Day], ch_table[[#This Row],[Day]], ch_table[Duration]))</f>
        <v/>
      </c>
      <c r="I913" s="40">
        <f>SUM(INDEX(ch_table[Duration],1):ch_table[[#This Row],[Duration]])</f>
        <v>25.433333333333326</v>
      </c>
      <c r="J913" s="4" cm="1">
        <f t="array" ref="J9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13" s="4" cm="1">
        <f t="array" ref="K9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9.7222222222222987E-3</v>
      </c>
      <c r="L913" s="4" t="str">
        <f>IF(ch_table[[#This Row],[Subject 1]]&lt;&gt;"House rose", "",SUMIF(ch_table[Day], ch_table[[#This Row],[Day]], ch_table[AAT]))</f>
        <v/>
      </c>
      <c r="M913" s="39">
        <f>SUM(INDEX(ch_table[AAT],1):ch_table[[#This Row],[AAT]])</f>
        <v>1.5152777777777779</v>
      </c>
    </row>
    <row r="914" spans="1:13" x14ac:dyDescent="0.35">
      <c r="A914" s="48">
        <v>83</v>
      </c>
      <c r="B914" s="49">
        <v>45685</v>
      </c>
      <c r="C914" s="45">
        <v>0.8041666666666667</v>
      </c>
      <c r="D914" s="44" t="s">
        <v>17</v>
      </c>
      <c r="E914" s="50"/>
      <c r="F914" s="50"/>
      <c r="G914" s="45" t="str" cm="1">
        <f t="array" ref="G914">IF(MIN(ROW(ch_table[[Day]:[AAT session total (cum.)]]))+ROWS(ch_table[[Day]:[AAT session total (cum.)]])-1=ROW(),"",IF(ch_table[[#This Row],[Subject 1]]="House rose","", IF(INDEX(ch_table[[#All],[Time]],ROW()+1)="","",(IF(INDEX(ch_table[[#All],[Time]],ROW()+1)&lt;ch_table[[#This Row],[Time]],INDEX(ch_table[[#All],[Time]],ROW()+1)+1,INDEX(ch_table[[#All],[Time]],ROW()+1))-ch_table[[#This Row],[Time]]))))</f>
        <v/>
      </c>
      <c r="H914" s="45">
        <f>IF(ch_table[[#This Row],[Subject 1]]&lt;&gt;"House rose", "",SUMIF(ch_table[Day], ch_table[[#This Row],[Day]], ch_table[Duration]))</f>
        <v>0.32500000000000001</v>
      </c>
      <c r="I914" s="46">
        <f>SUM(INDEX(ch_table[Duration],1):ch_table[[#This Row],[Duration]])</f>
        <v>25.433333333333326</v>
      </c>
      <c r="J914" s="45" cm="1">
        <f t="array" ref="J9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14" s="45" t="str" cm="1">
        <f t="array" ref="K9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14" s="45">
        <f>IF(ch_table[[#This Row],[Subject 1]]&lt;&gt;"House rose", "",SUMIF(ch_table[Day], ch_table[[#This Row],[Day]], ch_table[AAT]))</f>
        <v>1.2500000000000067E-2</v>
      </c>
      <c r="M914" s="47">
        <f>SUM(INDEX(ch_table[AAT],1):ch_table[[#This Row],[AAT]])</f>
        <v>1.5152777777777779</v>
      </c>
    </row>
    <row r="915" spans="1:13" x14ac:dyDescent="0.35">
      <c r="A915" s="2">
        <v>84</v>
      </c>
      <c r="B915" s="3">
        <v>45686</v>
      </c>
      <c r="C915" s="4">
        <v>0.47916666666666669</v>
      </c>
      <c r="D915" s="8" t="s">
        <v>18</v>
      </c>
      <c r="G915" s="4" cm="1">
        <f t="array" ref="G91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915" s="4" t="str">
        <f>IF(ch_table[[#This Row],[Subject 1]]&lt;&gt;"House rose", "",SUMIF(ch_table[Day], ch_table[[#This Row],[Day]], ch_table[Duration]))</f>
        <v/>
      </c>
      <c r="I915" s="40">
        <f>SUM(INDEX(ch_table[Duration],1):ch_table[[#This Row],[Duration]])</f>
        <v>25.436111111111103</v>
      </c>
      <c r="J915" s="4" cm="1">
        <f t="array" ref="J9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15" s="4" t="str" cm="1">
        <f t="array" ref="K9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15" s="4" t="str">
        <f>IF(ch_table[[#This Row],[Subject 1]]&lt;&gt;"House rose", "",SUMIF(ch_table[Day], ch_table[[#This Row],[Day]], ch_table[AAT]))</f>
        <v/>
      </c>
      <c r="M915" s="39">
        <f>SUM(INDEX(ch_table[AAT],1):ch_table[[#This Row],[AAT]])</f>
        <v>1.5152777777777779</v>
      </c>
    </row>
    <row r="916" spans="1:13" x14ac:dyDescent="0.35">
      <c r="A916" s="2">
        <v>84</v>
      </c>
      <c r="B916" s="3">
        <v>45686</v>
      </c>
      <c r="C916" s="4">
        <v>0.48194444444444445</v>
      </c>
      <c r="D916" s="8" t="s">
        <v>58</v>
      </c>
      <c r="E916" s="9" t="s">
        <v>148</v>
      </c>
      <c r="G916" s="4" cm="1">
        <f t="array" ref="G916">IF(MIN(ROW(ch_table[[Day]:[AAT session total (cum.)]]))+ROWS(ch_table[[Day]:[AAT session total (cum.)]])-1=ROW(),"",IF(ch_table[[#This Row],[Subject 1]]="House rose","", IF(INDEX(ch_table[[#All],[Time]],ROW()+1)="","",(IF(INDEX(ch_table[[#All],[Time]],ROW()+1)&lt;ch_table[[#This Row],[Time]],INDEX(ch_table[[#All],[Time]],ROW()+1)+1,INDEX(ch_table[[#All],[Time]],ROW()+1))-ch_table[[#This Row],[Time]]))))</f>
        <v>1.8055555555555547E-2</v>
      </c>
      <c r="H916" s="4" t="str">
        <f>IF(ch_table[[#This Row],[Subject 1]]&lt;&gt;"House rose", "",SUMIF(ch_table[Day], ch_table[[#This Row],[Day]], ch_table[Duration]))</f>
        <v/>
      </c>
      <c r="I916" s="40">
        <f>SUM(INDEX(ch_table[Duration],1):ch_table[[#This Row],[Duration]])</f>
        <v>25.454166666666659</v>
      </c>
      <c r="J916" s="4" cm="1">
        <f t="array" ref="J9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16" s="4" t="str" cm="1">
        <f t="array" ref="K9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16" s="4" t="str">
        <f>IF(ch_table[[#This Row],[Subject 1]]&lt;&gt;"House rose", "",SUMIF(ch_table[Day], ch_table[[#This Row],[Day]], ch_table[AAT]))</f>
        <v/>
      </c>
      <c r="M916" s="39">
        <f>SUM(INDEX(ch_table[AAT],1):ch_table[[#This Row],[AAT]])</f>
        <v>1.5152777777777779</v>
      </c>
    </row>
    <row r="917" spans="1:13" x14ac:dyDescent="0.35">
      <c r="A917" s="2">
        <v>84</v>
      </c>
      <c r="B917" s="3">
        <v>45686</v>
      </c>
      <c r="C917" s="4">
        <v>0.5</v>
      </c>
      <c r="D917" s="8" t="s">
        <v>58</v>
      </c>
      <c r="E917" s="9" t="s">
        <v>118</v>
      </c>
      <c r="G917" s="4" cm="1">
        <f t="array" ref="G917">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917" s="4" t="str">
        <f>IF(ch_table[[#This Row],[Subject 1]]&lt;&gt;"House rose", "",SUMIF(ch_table[Day], ch_table[[#This Row],[Day]], ch_table[Duration]))</f>
        <v/>
      </c>
      <c r="I917" s="40">
        <f>SUM(INDEX(ch_table[Duration],1):ch_table[[#This Row],[Duration]])</f>
        <v>25.479861111111102</v>
      </c>
      <c r="J917" s="4" cm="1">
        <f t="array" ref="J9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17" s="4" t="str" cm="1">
        <f t="array" ref="K9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17" s="4" t="str">
        <f>IF(ch_table[[#This Row],[Subject 1]]&lt;&gt;"House rose", "",SUMIF(ch_table[Day], ch_table[[#This Row],[Day]], ch_table[AAT]))</f>
        <v/>
      </c>
      <c r="M917" s="39">
        <f>SUM(INDEX(ch_table[AAT],1):ch_table[[#This Row],[AAT]])</f>
        <v>1.5152777777777779</v>
      </c>
    </row>
    <row r="918" spans="1:13" ht="29" x14ac:dyDescent="0.35">
      <c r="A918" s="2">
        <v>84</v>
      </c>
      <c r="B918" s="3">
        <v>45686</v>
      </c>
      <c r="C918" s="4">
        <v>0.52569444444444446</v>
      </c>
      <c r="D918" s="8" t="s">
        <v>36</v>
      </c>
      <c r="E918" s="9" t="s">
        <v>564</v>
      </c>
      <c r="G918" s="4" cm="1">
        <f t="array" ref="G918">IF(MIN(ROW(ch_table[[Day]:[AAT session total (cum.)]]))+ROWS(ch_table[[Day]:[AAT session total (cum.)]])-1=ROW(),"",IF(ch_table[[#This Row],[Subject 1]]="House rose","", IF(INDEX(ch_table[[#All],[Time]],ROW()+1)="","",(IF(INDEX(ch_table[[#All],[Time]],ROW()+1)&lt;ch_table[[#This Row],[Time]],INDEX(ch_table[[#All],[Time]],ROW()+1)+1,INDEX(ch_table[[#All],[Time]],ROW()+1))-ch_table[[#This Row],[Time]]))))</f>
        <v>5.4166666666666585E-2</v>
      </c>
      <c r="H918" s="4" t="str">
        <f>IF(ch_table[[#This Row],[Subject 1]]&lt;&gt;"House rose", "",SUMIF(ch_table[Day], ch_table[[#This Row],[Day]], ch_table[Duration]))</f>
        <v/>
      </c>
      <c r="I918" s="40">
        <f>SUM(INDEX(ch_table[Duration],1):ch_table[[#This Row],[Duration]])</f>
        <v>25.534027777777769</v>
      </c>
      <c r="J918" s="4" cm="1">
        <f t="array" ref="J9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18" s="4" t="str" cm="1">
        <f t="array" ref="K9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18" s="4" t="str">
        <f>IF(ch_table[[#This Row],[Subject 1]]&lt;&gt;"House rose", "",SUMIF(ch_table[Day], ch_table[[#This Row],[Day]], ch_table[AAT]))</f>
        <v/>
      </c>
      <c r="M918" s="39">
        <f>SUM(INDEX(ch_table[AAT],1):ch_table[[#This Row],[AAT]])</f>
        <v>1.5152777777777779</v>
      </c>
    </row>
    <row r="919" spans="1:13" x14ac:dyDescent="0.35">
      <c r="A919" s="2">
        <v>84</v>
      </c>
      <c r="B919" s="3">
        <v>45686</v>
      </c>
      <c r="C919" s="4">
        <v>0.57986111111111105</v>
      </c>
      <c r="D919" s="8" t="s">
        <v>67</v>
      </c>
      <c r="E919" s="9" t="s">
        <v>565</v>
      </c>
      <c r="G919" s="4" cm="1">
        <f t="array" ref="G919">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919" s="4" t="str">
        <f>IF(ch_table[[#This Row],[Subject 1]]&lt;&gt;"House rose", "",SUMIF(ch_table[Day], ch_table[[#This Row],[Day]], ch_table[Duration]))</f>
        <v/>
      </c>
      <c r="I919" s="40">
        <f>SUM(INDEX(ch_table[Duration],1):ch_table[[#This Row],[Duration]])</f>
        <v>25.534722222222214</v>
      </c>
      <c r="J919" s="4" cm="1">
        <f t="array" ref="J9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19" s="4" t="str" cm="1">
        <f t="array" ref="K9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19" s="4" t="str">
        <f>IF(ch_table[[#This Row],[Subject 1]]&lt;&gt;"House rose", "",SUMIF(ch_table[Day], ch_table[[#This Row],[Day]], ch_table[AAT]))</f>
        <v/>
      </c>
      <c r="M919" s="39">
        <f>SUM(INDEX(ch_table[AAT],1):ch_table[[#This Row],[AAT]])</f>
        <v>1.5152777777777779</v>
      </c>
    </row>
    <row r="920" spans="1:13" x14ac:dyDescent="0.35">
      <c r="A920" s="2">
        <v>84</v>
      </c>
      <c r="B920" s="3">
        <v>45686</v>
      </c>
      <c r="C920" s="4">
        <v>0.5805555555555556</v>
      </c>
      <c r="D920" s="8" t="s">
        <v>247</v>
      </c>
      <c r="E920" s="9" t="s">
        <v>566</v>
      </c>
      <c r="G920" s="4" cm="1">
        <f t="array" ref="G920">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920" s="4" t="str">
        <f>IF(ch_table[[#This Row],[Subject 1]]&lt;&gt;"House rose", "",SUMIF(ch_table[Day], ch_table[[#This Row],[Day]], ch_table[Duration]))</f>
        <v/>
      </c>
      <c r="I920" s="40">
        <f>SUM(INDEX(ch_table[Duration],1):ch_table[[#This Row],[Duration]])</f>
        <v>25.541666666666657</v>
      </c>
      <c r="J920" s="4" cm="1">
        <f t="array" ref="J9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20" s="4" t="str" cm="1">
        <f t="array" ref="K9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20" s="4" t="str">
        <f>IF(ch_table[[#This Row],[Subject 1]]&lt;&gt;"House rose", "",SUMIF(ch_table[Day], ch_table[[#This Row],[Day]], ch_table[AAT]))</f>
        <v/>
      </c>
      <c r="M920" s="39">
        <f>SUM(INDEX(ch_table[AAT],1):ch_table[[#This Row],[AAT]])</f>
        <v>1.5152777777777779</v>
      </c>
    </row>
    <row r="921" spans="1:13" x14ac:dyDescent="0.35">
      <c r="A921" s="2">
        <v>84</v>
      </c>
      <c r="B921" s="3">
        <v>45686</v>
      </c>
      <c r="C921" s="4">
        <v>0.58750000000000002</v>
      </c>
      <c r="D921" s="8" t="s">
        <v>86</v>
      </c>
      <c r="E921" t="s">
        <v>567</v>
      </c>
      <c r="G921" s="4" cm="1">
        <f t="array" ref="G921">IF(MIN(ROW(ch_table[[Day]:[AAT session total (cum.)]]))+ROWS(ch_table[[Day]:[AAT session total (cum.)]])-1=ROW(),"",IF(ch_table[[#This Row],[Subject 1]]="House rose","", IF(INDEX(ch_table[[#All],[Time]],ROW()+1)="","",(IF(INDEX(ch_table[[#All],[Time]],ROW()+1)&lt;ch_table[[#This Row],[Time]],INDEX(ch_table[[#All],[Time]],ROW()+1)+1,INDEX(ch_table[[#All],[Time]],ROW()+1))-ch_table[[#This Row],[Time]]))))</f>
        <v>3.8888888888888862E-2</v>
      </c>
      <c r="H921" s="4" t="str">
        <f>IF(ch_table[[#This Row],[Subject 1]]&lt;&gt;"House rose", "",SUMIF(ch_table[Day], ch_table[[#This Row],[Day]], ch_table[Duration]))</f>
        <v/>
      </c>
      <c r="I921" s="40">
        <f>SUM(INDEX(ch_table[Duration],1):ch_table[[#This Row],[Duration]])</f>
        <v>25.580555555555545</v>
      </c>
      <c r="J921" s="4" cm="1">
        <f t="array" ref="J9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21" s="4" t="str" cm="1">
        <f t="array" ref="K9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21" s="4" t="str">
        <f>IF(ch_table[[#This Row],[Subject 1]]&lt;&gt;"House rose", "",SUMIF(ch_table[Day], ch_table[[#This Row],[Day]], ch_table[AAT]))</f>
        <v/>
      </c>
      <c r="M921" s="39">
        <f>SUM(INDEX(ch_table[AAT],1):ch_table[[#This Row],[AAT]])</f>
        <v>1.5152777777777779</v>
      </c>
    </row>
    <row r="922" spans="1:13" x14ac:dyDescent="0.35">
      <c r="A922" s="2">
        <v>84</v>
      </c>
      <c r="B922" s="3">
        <v>45686</v>
      </c>
      <c r="C922" s="4">
        <v>0.62638888888888888</v>
      </c>
      <c r="D922" s="8" t="s">
        <v>23</v>
      </c>
      <c r="E922" t="s">
        <v>568</v>
      </c>
      <c r="G922" s="4" cm="1">
        <f t="array" ref="G922">IF(MIN(ROW(ch_table[[Day]:[AAT session total (cum.)]]))+ROWS(ch_table[[Day]:[AAT session total (cum.)]])-1=ROW(),"",IF(ch_table[[#This Row],[Subject 1]]="House rose","", IF(INDEX(ch_table[[#All],[Time]],ROW()+1)="","",(IF(INDEX(ch_table[[#All],[Time]],ROW()+1)&lt;ch_table[[#This Row],[Time]],INDEX(ch_table[[#All],[Time]],ROW()+1)+1,INDEX(ch_table[[#All],[Time]],ROW()+1))-ch_table[[#This Row],[Time]]))))</f>
        <v>5.0000000000000044E-2</v>
      </c>
      <c r="H922" s="4" t="str">
        <f>IF(ch_table[[#This Row],[Subject 1]]&lt;&gt;"House rose", "",SUMIF(ch_table[Day], ch_table[[#This Row],[Day]], ch_table[Duration]))</f>
        <v/>
      </c>
      <c r="I922" s="40">
        <f>SUM(INDEX(ch_table[Duration],1):ch_table[[#This Row],[Duration]])</f>
        <v>25.630555555555546</v>
      </c>
      <c r="J922" s="4" cm="1">
        <f t="array" ref="J9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22" s="4" t="str" cm="1">
        <f t="array" ref="K9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22" s="4" t="str">
        <f>IF(ch_table[[#This Row],[Subject 1]]&lt;&gt;"House rose", "",SUMIF(ch_table[Day], ch_table[[#This Row],[Day]], ch_table[AAT]))</f>
        <v/>
      </c>
      <c r="M922" s="39">
        <f>SUM(INDEX(ch_table[AAT],1):ch_table[[#This Row],[AAT]])</f>
        <v>1.5152777777777779</v>
      </c>
    </row>
    <row r="923" spans="1:13" x14ac:dyDescent="0.35">
      <c r="A923" s="2">
        <v>84</v>
      </c>
      <c r="B923" s="3">
        <v>45686</v>
      </c>
      <c r="C923" s="4">
        <v>0.67638888888888893</v>
      </c>
      <c r="D923" s="8" t="s">
        <v>23</v>
      </c>
      <c r="E923" s="9" t="s">
        <v>569</v>
      </c>
      <c r="G923" s="4" cm="1">
        <f t="array" ref="G923">IF(MIN(ROW(ch_table[[Day]:[AAT session total (cum.)]]))+ROWS(ch_table[[Day]:[AAT session total (cum.)]])-1=ROW(),"",IF(ch_table[[#This Row],[Subject 1]]="House rose","", IF(INDEX(ch_table[[#All],[Time]],ROW()+1)="","",(IF(INDEX(ch_table[[#All],[Time]],ROW()+1)&lt;ch_table[[#This Row],[Time]],INDEX(ch_table[[#All],[Time]],ROW()+1)+1,INDEX(ch_table[[#All],[Time]],ROW()+1))-ch_table[[#This Row],[Time]]))))</f>
        <v>6.3194444444444442E-2</v>
      </c>
      <c r="H923" s="4" t="str">
        <f>IF(ch_table[[#This Row],[Subject 1]]&lt;&gt;"House rose", "",SUMIF(ch_table[Day], ch_table[[#This Row],[Day]], ch_table[Duration]))</f>
        <v/>
      </c>
      <c r="I923" s="40">
        <f>SUM(INDEX(ch_table[Duration],1):ch_table[[#This Row],[Duration]])</f>
        <v>25.693749999999991</v>
      </c>
      <c r="J923" s="4" cm="1">
        <f t="array" ref="J9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23" s="4" t="str" cm="1">
        <f t="array" ref="K9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23" s="4" t="str">
        <f>IF(ch_table[[#This Row],[Subject 1]]&lt;&gt;"House rose", "",SUMIF(ch_table[Day], ch_table[[#This Row],[Day]], ch_table[AAT]))</f>
        <v/>
      </c>
      <c r="M923" s="39">
        <f>SUM(INDEX(ch_table[AAT],1):ch_table[[#This Row],[AAT]])</f>
        <v>1.5152777777777779</v>
      </c>
    </row>
    <row r="924" spans="1:13" ht="29" x14ac:dyDescent="0.35">
      <c r="A924" s="2">
        <v>84</v>
      </c>
      <c r="B924" s="3">
        <v>45686</v>
      </c>
      <c r="C924" s="4">
        <v>0.73958333333333337</v>
      </c>
      <c r="D924" s="8" t="s">
        <v>30</v>
      </c>
      <c r="E924" s="9" t="s">
        <v>570</v>
      </c>
      <c r="G924" s="4" cm="1">
        <f t="array" ref="G924">IF(MIN(ROW(ch_table[[Day]:[AAT session total (cum.)]]))+ROWS(ch_table[[Day]:[AAT session total (cum.)]])-1=ROW(),"",IF(ch_table[[#This Row],[Subject 1]]="House rose","", IF(INDEX(ch_table[[#All],[Time]],ROW()+1)="","",(IF(INDEX(ch_table[[#All],[Time]],ROW()+1)&lt;ch_table[[#This Row],[Time]],INDEX(ch_table[[#All],[Time]],ROW()+1)+1,INDEX(ch_table[[#All],[Time]],ROW()+1))-ch_table[[#This Row],[Time]]))))</f>
        <v>1.5972222222222165E-2</v>
      </c>
      <c r="H924" s="4" t="str">
        <f>IF(ch_table[[#This Row],[Subject 1]]&lt;&gt;"House rose", "",SUMIF(ch_table[Day], ch_table[[#This Row],[Day]], ch_table[Duration]))</f>
        <v/>
      </c>
      <c r="I924" s="40">
        <f>SUM(INDEX(ch_table[Duration],1):ch_table[[#This Row],[Duration]])</f>
        <v>25.709722222222211</v>
      </c>
      <c r="J924" s="4" cm="1">
        <f t="array" ref="J9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24" s="4" t="str" cm="1">
        <f t="array" ref="K9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24" s="4" t="str">
        <f>IF(ch_table[[#This Row],[Subject 1]]&lt;&gt;"House rose", "",SUMIF(ch_table[Day], ch_table[[#This Row],[Day]], ch_table[AAT]))</f>
        <v/>
      </c>
      <c r="M924" s="39">
        <f>SUM(INDEX(ch_table[AAT],1):ch_table[[#This Row],[AAT]])</f>
        <v>1.5152777777777779</v>
      </c>
    </row>
    <row r="925" spans="1:13" x14ac:dyDescent="0.35">
      <c r="A925" s="48">
        <v>84</v>
      </c>
      <c r="B925" s="49">
        <v>45686</v>
      </c>
      <c r="C925" s="45">
        <v>0.75555555555555554</v>
      </c>
      <c r="D925" s="44" t="s">
        <v>17</v>
      </c>
      <c r="E925" s="50"/>
      <c r="F925" s="50"/>
      <c r="G925" s="45" t="str" cm="1">
        <f t="array" ref="G925">IF(MIN(ROW(ch_table[[Day]:[AAT session total (cum.)]]))+ROWS(ch_table[[Day]:[AAT session total (cum.)]])-1=ROW(),"",IF(ch_table[[#This Row],[Subject 1]]="House rose","", IF(INDEX(ch_table[[#All],[Time]],ROW()+1)="","",(IF(INDEX(ch_table[[#All],[Time]],ROW()+1)&lt;ch_table[[#This Row],[Time]],INDEX(ch_table[[#All],[Time]],ROW()+1)+1,INDEX(ch_table[[#All],[Time]],ROW()+1))-ch_table[[#This Row],[Time]]))))</f>
        <v/>
      </c>
      <c r="H925" s="45">
        <f>IF(ch_table[[#This Row],[Subject 1]]&lt;&gt;"House rose", "",SUMIF(ch_table[Day], ch_table[[#This Row],[Day]], ch_table[Duration]))</f>
        <v>0.27638888888888885</v>
      </c>
      <c r="I925" s="46">
        <f>SUM(INDEX(ch_table[Duration],1):ch_table[[#This Row],[Duration]])</f>
        <v>25.709722222222211</v>
      </c>
      <c r="J925" s="45" cm="1">
        <f t="array" ref="J9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25" s="45" t="str" cm="1">
        <f t="array" ref="K9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25" s="45">
        <f>IF(ch_table[[#This Row],[Subject 1]]&lt;&gt;"House rose", "",SUMIF(ch_table[Day], ch_table[[#This Row],[Day]], ch_table[AAT]))</f>
        <v>0</v>
      </c>
      <c r="M925" s="47">
        <f>SUM(INDEX(ch_table[AAT],1):ch_table[[#This Row],[AAT]])</f>
        <v>1.5152777777777779</v>
      </c>
    </row>
    <row r="926" spans="1:13" x14ac:dyDescent="0.35">
      <c r="A926" s="2">
        <v>85</v>
      </c>
      <c r="B926" s="3">
        <v>45687</v>
      </c>
      <c r="C926" s="4">
        <v>0.39583333333333331</v>
      </c>
      <c r="D926" s="8" t="s">
        <v>18</v>
      </c>
      <c r="G926" s="4" cm="1">
        <f t="array" ref="G926">IF(MIN(ROW(ch_table[[Day]:[AAT session total (cum.)]]))+ROWS(ch_table[[Day]:[AAT session total (cum.)]])-1=ROW(),"",IF(ch_table[[#This Row],[Subject 1]]="House rose","", IF(INDEX(ch_table[[#All],[Time]],ROW()+1)="","",(IF(INDEX(ch_table[[#All],[Time]],ROW()+1)&lt;ch_table[[#This Row],[Time]],INDEX(ch_table[[#All],[Time]],ROW()+1)+1,INDEX(ch_table[[#All],[Time]],ROW()+1))-ch_table[[#This Row],[Time]]))))</f>
        <v>3.4722222222222654E-3</v>
      </c>
      <c r="H926" s="4" t="str">
        <f>IF(ch_table[[#This Row],[Subject 1]]&lt;&gt;"House rose", "",SUMIF(ch_table[Day], ch_table[[#This Row],[Day]], ch_table[Duration]))</f>
        <v/>
      </c>
      <c r="I926" s="40">
        <f>SUM(INDEX(ch_table[Duration],1):ch_table[[#This Row],[Duration]])</f>
        <v>25.713194444444433</v>
      </c>
      <c r="J926" s="4" cm="1">
        <f t="array" ref="J9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26" s="4" t="str" cm="1">
        <f t="array" ref="K9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26" s="4" t="str">
        <f>IF(ch_table[[#This Row],[Subject 1]]&lt;&gt;"House rose", "",SUMIF(ch_table[Day], ch_table[[#This Row],[Day]], ch_table[AAT]))</f>
        <v/>
      </c>
      <c r="M926" s="39">
        <f>SUM(INDEX(ch_table[AAT],1):ch_table[[#This Row],[AAT]])</f>
        <v>1.5152777777777779</v>
      </c>
    </row>
    <row r="927" spans="1:13" x14ac:dyDescent="0.35">
      <c r="A927" s="2">
        <v>85</v>
      </c>
      <c r="B927" s="3">
        <v>45687</v>
      </c>
      <c r="C927" s="4">
        <v>0.39930555555555558</v>
      </c>
      <c r="D927" s="8" t="s">
        <v>58</v>
      </c>
      <c r="E927" s="9" t="s">
        <v>122</v>
      </c>
      <c r="G927" s="4" cm="1">
        <f t="array" ref="G927">IF(MIN(ROW(ch_table[[Day]:[AAT session total (cum.)]]))+ROWS(ch_table[[Day]:[AAT session total (cum.)]])-1=ROW(),"",IF(ch_table[[#This Row],[Subject 1]]="House rose","", IF(INDEX(ch_table[[#All],[Time]],ROW()+1)="","",(IF(INDEX(ch_table[[#All],[Time]],ROW()+1)&lt;ch_table[[#This Row],[Time]],INDEX(ch_table[[#All],[Time]],ROW()+1)+1,INDEX(ch_table[[#All],[Time]],ROW()+1))-ch_table[[#This Row],[Time]]))))</f>
        <v>3.4027777777777768E-2</v>
      </c>
      <c r="H927" s="4" t="str">
        <f>IF(ch_table[[#This Row],[Subject 1]]&lt;&gt;"House rose", "",SUMIF(ch_table[Day], ch_table[[#This Row],[Day]], ch_table[Duration]))</f>
        <v/>
      </c>
      <c r="I927" s="40">
        <f>SUM(INDEX(ch_table[Duration],1):ch_table[[#This Row],[Duration]])</f>
        <v>25.747222222222209</v>
      </c>
      <c r="J927" s="4" cm="1">
        <f t="array" ref="J9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27" s="4" t="str" cm="1">
        <f t="array" ref="K9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27" s="4" t="str">
        <f>IF(ch_table[[#This Row],[Subject 1]]&lt;&gt;"House rose", "",SUMIF(ch_table[Day], ch_table[[#This Row],[Day]], ch_table[AAT]))</f>
        <v/>
      </c>
      <c r="M927" s="39">
        <f>SUM(INDEX(ch_table[AAT],1):ch_table[[#This Row],[AAT]])</f>
        <v>1.5152777777777779</v>
      </c>
    </row>
    <row r="928" spans="1:13" x14ac:dyDescent="0.35">
      <c r="A928" s="2">
        <v>85</v>
      </c>
      <c r="B928" s="3">
        <v>45687</v>
      </c>
      <c r="C928" s="4">
        <v>0.43333333333333335</v>
      </c>
      <c r="D928" s="8" t="s">
        <v>60</v>
      </c>
      <c r="E928" s="9" t="s">
        <v>122</v>
      </c>
      <c r="G928" s="4" cm="1">
        <f t="array" ref="G928">IF(MIN(ROW(ch_table[[Day]:[AAT session total (cum.)]]))+ROWS(ch_table[[Day]:[AAT session total (cum.)]])-1=ROW(),"",IF(ch_table[[#This Row],[Subject 1]]="House rose","", IF(INDEX(ch_table[[#All],[Time]],ROW()+1)="","",(IF(INDEX(ch_table[[#All],[Time]],ROW()+1)&lt;ch_table[[#This Row],[Time]],INDEX(ch_table[[#All],[Time]],ROW()+1)+1,INDEX(ch_table[[#All],[Time]],ROW()+1))-ch_table[[#This Row],[Time]]))))</f>
        <v>9.7222222222221877E-3</v>
      </c>
      <c r="H928" s="4" t="str">
        <f>IF(ch_table[[#This Row],[Subject 1]]&lt;&gt;"House rose", "",SUMIF(ch_table[Day], ch_table[[#This Row],[Day]], ch_table[Duration]))</f>
        <v/>
      </c>
      <c r="I928" s="40">
        <f>SUM(INDEX(ch_table[Duration],1):ch_table[[#This Row],[Duration]])</f>
        <v>25.756944444444432</v>
      </c>
      <c r="J928" s="4" cm="1">
        <f t="array" ref="J9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28" s="4" t="str" cm="1">
        <f t="array" ref="K9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28" s="4" t="str">
        <f>IF(ch_table[[#This Row],[Subject 1]]&lt;&gt;"House rose", "",SUMIF(ch_table[Day], ch_table[[#This Row],[Day]], ch_table[AAT]))</f>
        <v/>
      </c>
      <c r="M928" s="39">
        <f>SUM(INDEX(ch_table[AAT],1):ch_table[[#This Row],[AAT]])</f>
        <v>1.5152777777777779</v>
      </c>
    </row>
    <row r="929" spans="1:13" ht="29" x14ac:dyDescent="0.35">
      <c r="A929" s="2">
        <v>85</v>
      </c>
      <c r="B929" s="3">
        <v>45687</v>
      </c>
      <c r="C929" s="4">
        <v>0.44305555555555554</v>
      </c>
      <c r="D929" s="8" t="s">
        <v>32</v>
      </c>
      <c r="E929" s="9" t="s">
        <v>571</v>
      </c>
      <c r="G929" s="4" cm="1">
        <f t="array" ref="G929">IF(MIN(ROW(ch_table[[Day]:[AAT session total (cum.)]]))+ROWS(ch_table[[Day]:[AAT session total (cum.)]])-1=ROW(),"",IF(ch_table[[#This Row],[Subject 1]]="House rose","", IF(INDEX(ch_table[[#All],[Time]],ROW()+1)="","",(IF(INDEX(ch_table[[#All],[Time]],ROW()+1)&lt;ch_table[[#This Row],[Time]],INDEX(ch_table[[#All],[Time]],ROW()+1)+1,INDEX(ch_table[[#All],[Time]],ROW()+1))-ch_table[[#This Row],[Time]]))))</f>
        <v>1.4583333333333337E-2</v>
      </c>
      <c r="H929" s="4" t="str">
        <f>IF(ch_table[[#This Row],[Subject 1]]&lt;&gt;"House rose", "",SUMIF(ch_table[Day], ch_table[[#This Row],[Day]], ch_table[Duration]))</f>
        <v/>
      </c>
      <c r="I929" s="40">
        <f>SUM(INDEX(ch_table[Duration],1):ch_table[[#This Row],[Duration]])</f>
        <v>25.771527777777766</v>
      </c>
      <c r="J929" s="4" cm="1">
        <f t="array" ref="J9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29" s="4" t="str" cm="1">
        <f t="array" ref="K9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29" s="4" t="str">
        <f>IF(ch_table[[#This Row],[Subject 1]]&lt;&gt;"House rose", "",SUMIF(ch_table[Day], ch_table[[#This Row],[Day]], ch_table[AAT]))</f>
        <v/>
      </c>
      <c r="M929" s="39">
        <f>SUM(INDEX(ch_table[AAT],1):ch_table[[#This Row],[AAT]])</f>
        <v>1.5152777777777779</v>
      </c>
    </row>
    <row r="930" spans="1:13" x14ac:dyDescent="0.35">
      <c r="A930" s="2">
        <v>85</v>
      </c>
      <c r="B930" s="3">
        <v>45687</v>
      </c>
      <c r="C930" s="4">
        <v>0.45763888888888887</v>
      </c>
      <c r="D930" s="8" t="s">
        <v>15</v>
      </c>
      <c r="G930" s="4" cm="1">
        <f t="array" ref="G930">IF(MIN(ROW(ch_table[[Day]:[AAT session total (cum.)]]))+ROWS(ch_table[[Day]:[AAT session total (cum.)]])-1=ROW(),"",IF(ch_table[[#This Row],[Subject 1]]="House rose","", IF(INDEX(ch_table[[#All],[Time]],ROW()+1)="","",(IF(INDEX(ch_table[[#All],[Time]],ROW()+1)&lt;ch_table[[#This Row],[Time]],INDEX(ch_table[[#All],[Time]],ROW()+1)+1,INDEX(ch_table[[#All],[Time]],ROW()+1))-ch_table[[#This Row],[Time]]))))</f>
        <v>2.7777777777778234E-3</v>
      </c>
      <c r="H930" s="4" t="str">
        <f>IF(ch_table[[#This Row],[Subject 1]]&lt;&gt;"House rose", "",SUMIF(ch_table[Day], ch_table[[#This Row],[Day]], ch_table[Duration]))</f>
        <v/>
      </c>
      <c r="I930" s="40">
        <f>SUM(INDEX(ch_table[Duration],1):ch_table[[#This Row],[Duration]])</f>
        <v>25.774305555555543</v>
      </c>
      <c r="J930" s="4" cm="1">
        <f t="array" ref="J9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30" s="4" t="str" cm="1">
        <f t="array" ref="K9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30" s="4" t="str">
        <f>IF(ch_table[[#This Row],[Subject 1]]&lt;&gt;"House rose", "",SUMIF(ch_table[Day], ch_table[[#This Row],[Day]], ch_table[AAT]))</f>
        <v/>
      </c>
      <c r="M930" s="39">
        <f>SUM(INDEX(ch_table[AAT],1):ch_table[[#This Row],[AAT]])</f>
        <v>1.5152777777777779</v>
      </c>
    </row>
    <row r="931" spans="1:13" ht="29" x14ac:dyDescent="0.35">
      <c r="A931" s="2">
        <v>85</v>
      </c>
      <c r="B931" s="3">
        <v>45687</v>
      </c>
      <c r="C931" s="4">
        <v>0.4604166666666667</v>
      </c>
      <c r="D931" s="8" t="s">
        <v>32</v>
      </c>
      <c r="E931" s="9" t="s">
        <v>572</v>
      </c>
      <c r="G931" s="4" cm="1">
        <f t="array" ref="G931">IF(MIN(ROW(ch_table[[Day]:[AAT session total (cum.)]]))+ROWS(ch_table[[Day]:[AAT session total (cum.)]])-1=ROW(),"",IF(ch_table[[#This Row],[Subject 1]]="House rose","", IF(INDEX(ch_table[[#All],[Time]],ROW()+1)="","",(IF(INDEX(ch_table[[#All],[Time]],ROW()+1)&lt;ch_table[[#This Row],[Time]],INDEX(ch_table[[#All],[Time]],ROW()+1)+1,INDEX(ch_table[[#All],[Time]],ROW()+1))-ch_table[[#This Row],[Time]]))))</f>
        <v>1.9444444444444431E-2</v>
      </c>
      <c r="H931" s="4" t="str">
        <f>IF(ch_table[[#This Row],[Subject 1]]&lt;&gt;"House rose", "",SUMIF(ch_table[Day], ch_table[[#This Row],[Day]], ch_table[Duration]))</f>
        <v/>
      </c>
      <c r="I931" s="40">
        <f>SUM(INDEX(ch_table[Duration],1):ch_table[[#This Row],[Duration]])</f>
        <v>25.793749999999989</v>
      </c>
      <c r="J931" s="4" cm="1">
        <f t="array" ref="J9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31" s="4" t="str" cm="1">
        <f t="array" ref="K9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31" s="4" t="str">
        <f>IF(ch_table[[#This Row],[Subject 1]]&lt;&gt;"House rose", "",SUMIF(ch_table[Day], ch_table[[#This Row],[Day]], ch_table[AAT]))</f>
        <v/>
      </c>
      <c r="M931" s="39">
        <f>SUM(INDEX(ch_table[AAT],1):ch_table[[#This Row],[AAT]])</f>
        <v>1.5152777777777779</v>
      </c>
    </row>
    <row r="932" spans="1:13" x14ac:dyDescent="0.35">
      <c r="A932" s="2">
        <v>85</v>
      </c>
      <c r="B932" s="3">
        <v>45687</v>
      </c>
      <c r="C932" s="4">
        <v>0.47986111111111113</v>
      </c>
      <c r="D932" s="8" t="s">
        <v>67</v>
      </c>
      <c r="E932" s="9" t="s">
        <v>573</v>
      </c>
      <c r="G932" s="4" cm="1">
        <f t="array" ref="G932">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932" s="4" t="str">
        <f>IF(ch_table[[#This Row],[Subject 1]]&lt;&gt;"House rose", "",SUMIF(ch_table[Day], ch_table[[#This Row],[Day]], ch_table[Duration]))</f>
        <v/>
      </c>
      <c r="I932" s="40">
        <f>SUM(INDEX(ch_table[Duration],1):ch_table[[#This Row],[Duration]])</f>
        <v>25.794444444444434</v>
      </c>
      <c r="J932" s="4" cm="1">
        <f t="array" ref="J9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32" s="4" t="str" cm="1">
        <f t="array" ref="K9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32" s="4" t="str">
        <f>IF(ch_table[[#This Row],[Subject 1]]&lt;&gt;"House rose", "",SUMIF(ch_table[Day], ch_table[[#This Row],[Day]], ch_table[AAT]))</f>
        <v/>
      </c>
      <c r="M932" s="39">
        <f>SUM(INDEX(ch_table[AAT],1):ch_table[[#This Row],[AAT]])</f>
        <v>1.5152777777777779</v>
      </c>
    </row>
    <row r="933" spans="1:13" x14ac:dyDescent="0.35">
      <c r="A933" s="2">
        <v>85</v>
      </c>
      <c r="B933" s="3">
        <v>45687</v>
      </c>
      <c r="C933" s="4">
        <v>0.48055555555555557</v>
      </c>
      <c r="D933" s="8" t="s">
        <v>34</v>
      </c>
      <c r="E933" s="9" t="s">
        <v>35</v>
      </c>
      <c r="G933" s="4" cm="1">
        <f t="array" ref="G933">IF(MIN(ROW(ch_table[[Day]:[AAT session total (cum.)]]))+ROWS(ch_table[[Day]:[AAT session total (cum.)]])-1=ROW(),"",IF(ch_table[[#This Row],[Subject 1]]="House rose","", IF(INDEX(ch_table[[#All],[Time]],ROW()+1)="","",(IF(INDEX(ch_table[[#All],[Time]],ROW()+1)&lt;ch_table[[#This Row],[Time]],INDEX(ch_table[[#All],[Time]],ROW()+1)+1,INDEX(ch_table[[#All],[Time]],ROW()+1))-ch_table[[#This Row],[Time]]))))</f>
        <v>4.3055555555555569E-2</v>
      </c>
      <c r="H933" s="4" t="str">
        <f>IF(ch_table[[#This Row],[Subject 1]]&lt;&gt;"House rose", "",SUMIF(ch_table[Day], ch_table[[#This Row],[Day]], ch_table[Duration]))</f>
        <v/>
      </c>
      <c r="I933" s="40">
        <f>SUM(INDEX(ch_table[Duration],1):ch_table[[#This Row],[Duration]])</f>
        <v>25.837499999999988</v>
      </c>
      <c r="J933" s="4" cm="1">
        <f t="array" ref="J9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33" s="4" t="str" cm="1">
        <f t="array" ref="K9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33" s="4" t="str">
        <f>IF(ch_table[[#This Row],[Subject 1]]&lt;&gt;"House rose", "",SUMIF(ch_table[Day], ch_table[[#This Row],[Day]], ch_table[AAT]))</f>
        <v/>
      </c>
      <c r="M933" s="39">
        <f>SUM(INDEX(ch_table[AAT],1):ch_table[[#This Row],[AAT]])</f>
        <v>1.5152777777777779</v>
      </c>
    </row>
    <row r="934" spans="1:13" x14ac:dyDescent="0.35">
      <c r="A934" s="2">
        <v>85</v>
      </c>
      <c r="B934" s="3">
        <v>45687</v>
      </c>
      <c r="C934" s="4">
        <v>0.52361111111111114</v>
      </c>
      <c r="D934" s="8" t="s">
        <v>333</v>
      </c>
      <c r="E934" t="s">
        <v>574</v>
      </c>
      <c r="G934" s="4" cm="1">
        <f t="array" ref="G934">IF(MIN(ROW(ch_table[[Day]:[AAT session total (cum.)]]))+ROWS(ch_table[[Day]:[AAT session total (cum.)]])-1=ROW(),"",IF(ch_table[[#This Row],[Subject 1]]="House rose","", IF(INDEX(ch_table[[#All],[Time]],ROW()+1)="","",(IF(INDEX(ch_table[[#All],[Time]],ROW()+1)&lt;ch_table[[#This Row],[Time]],INDEX(ch_table[[#All],[Time]],ROW()+1)+1,INDEX(ch_table[[#All],[Time]],ROW()+1))-ch_table[[#This Row],[Time]]))))</f>
        <v>3.8888888888888862E-2</v>
      </c>
      <c r="H934" s="4" t="str">
        <f>IF(ch_table[[#This Row],[Subject 1]]&lt;&gt;"House rose", "",SUMIF(ch_table[Day], ch_table[[#This Row],[Day]], ch_table[Duration]))</f>
        <v/>
      </c>
      <c r="I934" s="40">
        <f>SUM(INDEX(ch_table[Duration],1):ch_table[[#This Row],[Duration]])</f>
        <v>25.876388888888876</v>
      </c>
      <c r="J934" s="4" cm="1">
        <f t="array" ref="J9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34" s="4" t="str" cm="1">
        <f t="array" ref="K9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34" s="4" t="str">
        <f>IF(ch_table[[#This Row],[Subject 1]]&lt;&gt;"House rose", "",SUMIF(ch_table[Day], ch_table[[#This Row],[Day]], ch_table[AAT]))</f>
        <v/>
      </c>
      <c r="M934" s="39">
        <f>SUM(INDEX(ch_table[AAT],1):ch_table[[#This Row],[AAT]])</f>
        <v>1.5152777777777779</v>
      </c>
    </row>
    <row r="935" spans="1:13" x14ac:dyDescent="0.35">
      <c r="A935" s="2">
        <v>85</v>
      </c>
      <c r="B935" s="3">
        <v>45687</v>
      </c>
      <c r="C935" s="4">
        <v>0.5625</v>
      </c>
      <c r="D935" s="8" t="s">
        <v>28</v>
      </c>
      <c r="E935" s="9" t="s">
        <v>394</v>
      </c>
      <c r="F935" s="9" t="s">
        <v>22</v>
      </c>
      <c r="G935" s="4" cm="1">
        <f t="array" ref="G935">IF(MIN(ROW(ch_table[[Day]:[AAT session total (cum.)]]))+ROWS(ch_table[[Day]:[AAT session total (cum.)]])-1=ROW(),"",IF(ch_table[[#This Row],[Subject 1]]="House rose","", IF(INDEX(ch_table[[#All],[Time]],ROW()+1)="","",(IF(INDEX(ch_table[[#All],[Time]],ROW()+1)&lt;ch_table[[#This Row],[Time]],INDEX(ch_table[[#All],[Time]],ROW()+1)+1,INDEX(ch_table[[#All],[Time]],ROW()+1))-ch_table[[#This Row],[Time]]))))</f>
        <v>0</v>
      </c>
      <c r="H935" s="4" t="str">
        <f>IF(ch_table[[#This Row],[Subject 1]]&lt;&gt;"House rose", "",SUMIF(ch_table[Day], ch_table[[#This Row],[Day]], ch_table[Duration]))</f>
        <v/>
      </c>
      <c r="I935" s="40">
        <f>SUM(INDEX(ch_table[Duration],1):ch_table[[#This Row],[Duration]])</f>
        <v>25.876388888888876</v>
      </c>
      <c r="J935" s="4" cm="1">
        <f t="array" ref="J9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35" s="4" t="str" cm="1">
        <f t="array" ref="K9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35" s="4" t="str">
        <f>IF(ch_table[[#This Row],[Subject 1]]&lt;&gt;"House rose", "",SUMIF(ch_table[Day], ch_table[[#This Row],[Day]], ch_table[AAT]))</f>
        <v/>
      </c>
      <c r="M935" s="39">
        <f>SUM(INDEX(ch_table[AAT],1):ch_table[[#This Row],[AAT]])</f>
        <v>1.5152777777777779</v>
      </c>
    </row>
    <row r="936" spans="1:13" x14ac:dyDescent="0.35">
      <c r="A936" s="2">
        <v>85</v>
      </c>
      <c r="B936" s="3">
        <v>45687</v>
      </c>
      <c r="C936" s="4">
        <v>0.5625</v>
      </c>
      <c r="D936" s="8" t="s">
        <v>333</v>
      </c>
      <c r="E936" t="s">
        <v>574</v>
      </c>
      <c r="G936" s="4" cm="1">
        <f t="array" ref="G936">IF(MIN(ROW(ch_table[[Day]:[AAT session total (cum.)]]))+ROWS(ch_table[[Day]:[AAT session total (cum.)]])-1=ROW(),"",IF(ch_table[[#This Row],[Subject 1]]="House rose","", IF(INDEX(ch_table[[#All],[Time]],ROW()+1)="","",(IF(INDEX(ch_table[[#All],[Time]],ROW()+1)&lt;ch_table[[#This Row],[Time]],INDEX(ch_table[[#All],[Time]],ROW()+1)+1,INDEX(ch_table[[#All],[Time]],ROW()+1))-ch_table[[#This Row],[Time]]))))</f>
        <v>6.1805555555555558E-2</v>
      </c>
      <c r="H936" s="4" t="str">
        <f>IF(ch_table[[#This Row],[Subject 1]]&lt;&gt;"House rose", "",SUMIF(ch_table[Day], ch_table[[#This Row],[Day]], ch_table[Duration]))</f>
        <v/>
      </c>
      <c r="I936" s="40">
        <f>SUM(INDEX(ch_table[Duration],1):ch_table[[#This Row],[Duration]])</f>
        <v>25.938194444444431</v>
      </c>
      <c r="J936" s="4" cm="1">
        <f t="array" ref="J9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36" s="4" t="str" cm="1">
        <f t="array" ref="K9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36" s="4" t="str">
        <f>IF(ch_table[[#This Row],[Subject 1]]&lt;&gt;"House rose", "",SUMIF(ch_table[Day], ch_table[[#This Row],[Day]], ch_table[AAT]))</f>
        <v/>
      </c>
      <c r="M936" s="39">
        <f>SUM(INDEX(ch_table[AAT],1):ch_table[[#This Row],[AAT]])</f>
        <v>1.5152777777777779</v>
      </c>
    </row>
    <row r="937" spans="1:13" x14ac:dyDescent="0.35">
      <c r="A937" s="2">
        <v>85</v>
      </c>
      <c r="B937" s="3">
        <v>45687</v>
      </c>
      <c r="C937" s="4">
        <v>0.62430555555555556</v>
      </c>
      <c r="D937" s="8" t="s">
        <v>333</v>
      </c>
      <c r="E937" s="9" t="s">
        <v>575</v>
      </c>
      <c r="G937" s="4" cm="1">
        <f t="array" ref="G937">IF(MIN(ROW(ch_table[[Day]:[AAT session total (cum.)]]))+ROWS(ch_table[[Day]:[AAT session total (cum.)]])-1=ROW(),"",IF(ch_table[[#This Row],[Subject 1]]="House rose","", IF(INDEX(ch_table[[#All],[Time]],ROW()+1)="","",(IF(INDEX(ch_table[[#All],[Time]],ROW()+1)&lt;ch_table[[#This Row],[Time]],INDEX(ch_table[[#All],[Time]],ROW()+1)+1,INDEX(ch_table[[#All],[Time]],ROW()+1))-ch_table[[#This Row],[Time]]))))</f>
        <v>1.041666666666663E-2</v>
      </c>
      <c r="H937" s="4" t="str">
        <f>IF(ch_table[[#This Row],[Subject 1]]&lt;&gt;"House rose", "",SUMIF(ch_table[Day], ch_table[[#This Row],[Day]], ch_table[Duration]))</f>
        <v/>
      </c>
      <c r="I937" s="40">
        <f>SUM(INDEX(ch_table[Duration],1):ch_table[[#This Row],[Duration]])</f>
        <v>25.948611111111099</v>
      </c>
      <c r="J937" s="4" cm="1">
        <f t="array" ref="J9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37" s="4" t="str" cm="1">
        <f t="array" ref="K9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37" s="4" t="str">
        <f>IF(ch_table[[#This Row],[Subject 1]]&lt;&gt;"House rose", "",SUMIF(ch_table[Day], ch_table[[#This Row],[Day]], ch_table[AAT]))</f>
        <v/>
      </c>
      <c r="M937" s="39">
        <f>SUM(INDEX(ch_table[AAT],1):ch_table[[#This Row],[AAT]])</f>
        <v>1.5152777777777779</v>
      </c>
    </row>
    <row r="938" spans="1:13" x14ac:dyDescent="0.35">
      <c r="A938" s="2">
        <v>85</v>
      </c>
      <c r="B938" s="3">
        <v>45687</v>
      </c>
      <c r="C938" s="4">
        <v>0.63472222222222219</v>
      </c>
      <c r="D938" s="8" t="s">
        <v>28</v>
      </c>
      <c r="E938" s="9" t="s">
        <v>73</v>
      </c>
      <c r="F938" s="9" t="s">
        <v>22</v>
      </c>
      <c r="G938" s="4" cm="1">
        <f t="array" ref="G938">IF(MIN(ROW(ch_table[[Day]:[AAT session total (cum.)]]))+ROWS(ch_table[[Day]:[AAT session total (cum.)]])-1=ROW(),"",IF(ch_table[[#This Row],[Subject 1]]="House rose","", IF(INDEX(ch_table[[#All],[Time]],ROW()+1)="","",(IF(INDEX(ch_table[[#All],[Time]],ROW()+1)&lt;ch_table[[#This Row],[Time]],INDEX(ch_table[[#All],[Time]],ROW()+1)+1,INDEX(ch_table[[#All],[Time]],ROW()+1))-ch_table[[#This Row],[Time]]))))</f>
        <v>0</v>
      </c>
      <c r="H938" s="4" t="str">
        <f>IF(ch_table[[#This Row],[Subject 1]]&lt;&gt;"House rose", "",SUMIF(ch_table[Day], ch_table[[#This Row],[Day]], ch_table[Duration]))</f>
        <v/>
      </c>
      <c r="I938" s="40">
        <f>SUM(INDEX(ch_table[Duration],1):ch_table[[#This Row],[Duration]])</f>
        <v>25.948611111111099</v>
      </c>
      <c r="J938" s="4" cm="1">
        <f t="array" ref="J9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38" s="4" t="str" cm="1">
        <f t="array" ref="K9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38" s="4" t="str">
        <f>IF(ch_table[[#This Row],[Subject 1]]&lt;&gt;"House rose", "",SUMIF(ch_table[Day], ch_table[[#This Row],[Day]], ch_table[AAT]))</f>
        <v/>
      </c>
      <c r="M938" s="39">
        <f>SUM(INDEX(ch_table[AAT],1):ch_table[[#This Row],[AAT]])</f>
        <v>1.5152777777777779</v>
      </c>
    </row>
    <row r="939" spans="1:13" x14ac:dyDescent="0.35">
      <c r="A939" s="2">
        <v>85</v>
      </c>
      <c r="B939" s="3">
        <v>45687</v>
      </c>
      <c r="C939" s="4">
        <v>0.63472222222222219</v>
      </c>
      <c r="D939" s="8" t="s">
        <v>333</v>
      </c>
      <c r="E939" s="9" t="s">
        <v>575</v>
      </c>
      <c r="G939" s="4" cm="1">
        <f t="array" ref="G939">IF(MIN(ROW(ch_table[[Day]:[AAT session total (cum.)]]))+ROWS(ch_table[[Day]:[AAT session total (cum.)]])-1=ROW(),"",IF(ch_table[[#This Row],[Subject 1]]="House rose","", IF(INDEX(ch_table[[#All],[Time]],ROW()+1)="","",(IF(INDEX(ch_table[[#All],[Time]],ROW()+1)&lt;ch_table[[#This Row],[Time]],INDEX(ch_table[[#All],[Time]],ROW()+1)+1,INDEX(ch_table[[#All],[Time]],ROW()+1))-ch_table[[#This Row],[Time]]))))</f>
        <v>6.944444444444442E-2</v>
      </c>
      <c r="H939" s="4" t="str">
        <f>IF(ch_table[[#This Row],[Subject 1]]&lt;&gt;"House rose", "",SUMIF(ch_table[Day], ch_table[[#This Row],[Day]], ch_table[Duration]))</f>
        <v/>
      </c>
      <c r="I939" s="40">
        <f>SUM(INDEX(ch_table[Duration],1):ch_table[[#This Row],[Duration]])</f>
        <v>26.018055555555542</v>
      </c>
      <c r="J939" s="4" cm="1">
        <f t="array" ref="J9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39" s="4" t="str" cm="1">
        <f t="array" ref="K9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39" s="4" t="str">
        <f>IF(ch_table[[#This Row],[Subject 1]]&lt;&gt;"House rose", "",SUMIF(ch_table[Day], ch_table[[#This Row],[Day]], ch_table[AAT]))</f>
        <v/>
      </c>
      <c r="M939" s="39">
        <f>SUM(INDEX(ch_table[AAT],1):ch_table[[#This Row],[AAT]])</f>
        <v>1.5152777777777779</v>
      </c>
    </row>
    <row r="940" spans="1:13" ht="29" x14ac:dyDescent="0.35">
      <c r="A940" s="2">
        <v>85</v>
      </c>
      <c r="B940" s="3">
        <v>45687</v>
      </c>
      <c r="C940" s="4">
        <v>0.70416666666666661</v>
      </c>
      <c r="D940" s="8" t="s">
        <v>54</v>
      </c>
      <c r="E940" s="9" t="s">
        <v>576</v>
      </c>
      <c r="G940" s="4" cm="1">
        <f t="array" ref="G940">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940" s="4" t="str">
        <f>IF(ch_table[[#This Row],[Subject 1]]&lt;&gt;"House rose", "",SUMIF(ch_table[Day], ch_table[[#This Row],[Day]], ch_table[Duration]))</f>
        <v/>
      </c>
      <c r="I940" s="40">
        <f>SUM(INDEX(ch_table[Duration],1):ch_table[[#This Row],[Duration]])</f>
        <v>26.019444444444431</v>
      </c>
      <c r="J940" s="4" cm="1">
        <f t="array" ref="J9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40" s="4" t="str" cm="1">
        <f t="array" ref="K9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40" s="4" t="str">
        <f>IF(ch_table[[#This Row],[Subject 1]]&lt;&gt;"House rose", "",SUMIF(ch_table[Day], ch_table[[#This Row],[Day]], ch_table[AAT]))</f>
        <v/>
      </c>
      <c r="M940" s="39">
        <f>SUM(INDEX(ch_table[AAT],1):ch_table[[#This Row],[AAT]])</f>
        <v>1.5152777777777779</v>
      </c>
    </row>
    <row r="941" spans="1:13" x14ac:dyDescent="0.35">
      <c r="A941" s="2">
        <v>85</v>
      </c>
      <c r="B941" s="3">
        <v>45687</v>
      </c>
      <c r="C941" s="4">
        <v>0.7055555555555556</v>
      </c>
      <c r="D941" s="8" t="s">
        <v>30</v>
      </c>
      <c r="E941" s="9" t="s">
        <v>577</v>
      </c>
      <c r="G941" s="4" cm="1">
        <f t="array" ref="G941">IF(MIN(ROW(ch_table[[Day]:[AAT session total (cum.)]]))+ROWS(ch_table[[Day]:[AAT session total (cum.)]])-1=ROW(),"",IF(ch_table[[#This Row],[Subject 1]]="House rose","", IF(INDEX(ch_table[[#All],[Time]],ROW()+1)="","",(IF(INDEX(ch_table[[#All],[Time]],ROW()+1)&lt;ch_table[[#This Row],[Time]],INDEX(ch_table[[#All],[Time]],ROW()+1)+1,INDEX(ch_table[[#All],[Time]],ROW()+1))-ch_table[[#This Row],[Time]]))))</f>
        <v>9.7222222222221877E-3</v>
      </c>
      <c r="H941" s="4" t="str">
        <f>IF(ch_table[[#This Row],[Subject 1]]&lt;&gt;"House rose", "",SUMIF(ch_table[Day], ch_table[[#This Row],[Day]], ch_table[Duration]))</f>
        <v/>
      </c>
      <c r="I941" s="40">
        <f>SUM(INDEX(ch_table[Duration],1):ch_table[[#This Row],[Duration]])</f>
        <v>26.029166666666654</v>
      </c>
      <c r="J941" s="4" cm="1">
        <f t="array" ref="J9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41" s="4" cm="1">
        <f t="array" ref="K9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6.9444444444444198E-3</v>
      </c>
      <c r="L941" s="4" t="str">
        <f>IF(ch_table[[#This Row],[Subject 1]]&lt;&gt;"House rose", "",SUMIF(ch_table[Day], ch_table[[#This Row],[Day]], ch_table[AAT]))</f>
        <v/>
      </c>
      <c r="M941" s="39">
        <f>SUM(INDEX(ch_table[AAT],1):ch_table[[#This Row],[AAT]])</f>
        <v>1.5222222222222224</v>
      </c>
    </row>
    <row r="942" spans="1:13" x14ac:dyDescent="0.35">
      <c r="A942" s="48">
        <v>85</v>
      </c>
      <c r="B942" s="49">
        <v>45687</v>
      </c>
      <c r="C942" s="45">
        <v>0.71527777777777779</v>
      </c>
      <c r="D942" s="44" t="s">
        <v>17</v>
      </c>
      <c r="E942" s="50"/>
      <c r="F942" s="50"/>
      <c r="G942" s="45" t="str" cm="1">
        <f t="array" ref="G942">IF(MIN(ROW(ch_table[[Day]:[AAT session total (cum.)]]))+ROWS(ch_table[[Day]:[AAT session total (cum.)]])-1=ROW(),"",IF(ch_table[[#This Row],[Subject 1]]="House rose","", IF(INDEX(ch_table[[#All],[Time]],ROW()+1)="","",(IF(INDEX(ch_table[[#All],[Time]],ROW()+1)&lt;ch_table[[#This Row],[Time]],INDEX(ch_table[[#All],[Time]],ROW()+1)+1,INDEX(ch_table[[#All],[Time]],ROW()+1))-ch_table[[#This Row],[Time]]))))</f>
        <v/>
      </c>
      <c r="H942" s="45">
        <f>IF(ch_table[[#This Row],[Subject 1]]&lt;&gt;"House rose", "",SUMIF(ch_table[Day], ch_table[[#This Row],[Day]], ch_table[Duration]))</f>
        <v>0.31944444444444448</v>
      </c>
      <c r="I942" s="46">
        <f>SUM(INDEX(ch_table[Duration],1):ch_table[[#This Row],[Duration]])</f>
        <v>26.029166666666654</v>
      </c>
      <c r="J942" s="45" cm="1">
        <f t="array" ref="J9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42" s="45" t="str" cm="1">
        <f t="array" ref="K9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42" s="45">
        <f>IF(ch_table[[#This Row],[Subject 1]]&lt;&gt;"House rose", "",SUMIF(ch_table[Day], ch_table[[#This Row],[Day]], ch_table[AAT]))</f>
        <v>6.9444444444444198E-3</v>
      </c>
      <c r="M942" s="47">
        <f>SUM(INDEX(ch_table[AAT],1):ch_table[[#This Row],[AAT]])</f>
        <v>1.5222222222222224</v>
      </c>
    </row>
    <row r="943" spans="1:13" x14ac:dyDescent="0.35">
      <c r="A943" s="2">
        <v>86</v>
      </c>
      <c r="B943" s="3">
        <v>45691</v>
      </c>
      <c r="C943" s="4">
        <v>0.60416666666666663</v>
      </c>
      <c r="D943" s="8" t="s">
        <v>18</v>
      </c>
      <c r="G943" s="4" cm="1">
        <f t="array" ref="G94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943" s="4" t="str">
        <f>IF(ch_table[[#This Row],[Subject 1]]&lt;&gt;"House rose", "",SUMIF(ch_table[Day], ch_table[[#This Row],[Day]], ch_table[Duration]))</f>
        <v/>
      </c>
      <c r="I943" s="40">
        <f>SUM(INDEX(ch_table[Duration],1):ch_table[[#This Row],[Duration]])</f>
        <v>26.031944444444431</v>
      </c>
      <c r="J943" s="4" cm="1">
        <f t="array" ref="J9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43" s="4" t="str" cm="1">
        <f t="array" ref="K9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43" s="4" t="str">
        <f>IF(ch_table[[#This Row],[Subject 1]]&lt;&gt;"House rose", "",SUMIF(ch_table[Day], ch_table[[#This Row],[Day]], ch_table[AAT]))</f>
        <v/>
      </c>
      <c r="M943" s="39">
        <f>SUM(INDEX(ch_table[AAT],1):ch_table[[#This Row],[AAT]])</f>
        <v>1.5222222222222224</v>
      </c>
    </row>
    <row r="944" spans="1:13" x14ac:dyDescent="0.35">
      <c r="A944" s="2">
        <v>86</v>
      </c>
      <c r="B944" s="3">
        <v>45691</v>
      </c>
      <c r="C944" s="4">
        <v>0.6069444444444444</v>
      </c>
      <c r="D944" s="8" t="s">
        <v>58</v>
      </c>
      <c r="E944" s="9" t="s">
        <v>162</v>
      </c>
      <c r="G944" s="4" cm="1">
        <f t="array" ref="G944">IF(MIN(ROW(ch_table[[Day]:[AAT session total (cum.)]]))+ROWS(ch_table[[Day]:[AAT session total (cum.)]])-1=ROW(),"",IF(ch_table[[#This Row],[Subject 1]]="House rose","", IF(INDEX(ch_table[[#All],[Time]],ROW()+1)="","",(IF(INDEX(ch_table[[#All],[Time]],ROW()+1)&lt;ch_table[[#This Row],[Time]],INDEX(ch_table[[#All],[Time]],ROW()+1)+1,INDEX(ch_table[[#All],[Time]],ROW()+1))-ch_table[[#This Row],[Time]]))))</f>
        <v>3.125E-2</v>
      </c>
      <c r="H944" s="4" t="str">
        <f>IF(ch_table[[#This Row],[Subject 1]]&lt;&gt;"House rose", "",SUMIF(ch_table[Day], ch_table[[#This Row],[Day]], ch_table[Duration]))</f>
        <v/>
      </c>
      <c r="I944" s="40">
        <f>SUM(INDEX(ch_table[Duration],1):ch_table[[#This Row],[Duration]])</f>
        <v>26.063194444444431</v>
      </c>
      <c r="J944" s="4" cm="1">
        <f t="array" ref="J9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44" s="4" t="str" cm="1">
        <f t="array" ref="K9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44" s="4" t="str">
        <f>IF(ch_table[[#This Row],[Subject 1]]&lt;&gt;"House rose", "",SUMIF(ch_table[Day], ch_table[[#This Row],[Day]], ch_table[AAT]))</f>
        <v/>
      </c>
      <c r="M944" s="39">
        <f>SUM(INDEX(ch_table[AAT],1):ch_table[[#This Row],[AAT]])</f>
        <v>1.5222222222222224</v>
      </c>
    </row>
    <row r="945" spans="1:13" x14ac:dyDescent="0.35">
      <c r="A945" s="2">
        <v>86</v>
      </c>
      <c r="B945" s="3">
        <v>45691</v>
      </c>
      <c r="C945" s="4">
        <v>0.6381944444444444</v>
      </c>
      <c r="D945" s="8" t="s">
        <v>60</v>
      </c>
      <c r="E945" s="9" t="s">
        <v>162</v>
      </c>
      <c r="G945" s="4" cm="1">
        <f t="array" ref="G945">IF(MIN(ROW(ch_table[[Day]:[AAT session total (cum.)]]))+ROWS(ch_table[[Day]:[AAT session total (cum.)]])-1=ROW(),"",IF(ch_table[[#This Row],[Subject 1]]="House rose","", IF(INDEX(ch_table[[#All],[Time]],ROW()+1)="","",(IF(INDEX(ch_table[[#All],[Time]],ROW()+1)&lt;ch_table[[#This Row],[Time]],INDEX(ch_table[[#All],[Time]],ROW()+1)+1,INDEX(ch_table[[#All],[Time]],ROW()+1))-ch_table[[#This Row],[Time]]))))</f>
        <v>1.3194444444444509E-2</v>
      </c>
      <c r="H945" s="4" t="str">
        <f>IF(ch_table[[#This Row],[Subject 1]]&lt;&gt;"House rose", "",SUMIF(ch_table[Day], ch_table[[#This Row],[Day]], ch_table[Duration]))</f>
        <v/>
      </c>
      <c r="I945" s="40">
        <f>SUM(INDEX(ch_table[Duration],1):ch_table[[#This Row],[Duration]])</f>
        <v>26.076388888888875</v>
      </c>
      <c r="J945" s="4" cm="1">
        <f t="array" ref="J9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45" s="4" t="str" cm="1">
        <f t="array" ref="K9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45" s="4" t="str">
        <f>IF(ch_table[[#This Row],[Subject 1]]&lt;&gt;"House rose", "",SUMIF(ch_table[Day], ch_table[[#This Row],[Day]], ch_table[AAT]))</f>
        <v/>
      </c>
      <c r="M945" s="39">
        <f>SUM(INDEX(ch_table[AAT],1):ch_table[[#This Row],[AAT]])</f>
        <v>1.5222222222222224</v>
      </c>
    </row>
    <row r="946" spans="1:13" ht="29" x14ac:dyDescent="0.35">
      <c r="A946" s="2">
        <v>86</v>
      </c>
      <c r="B946" s="3">
        <v>45691</v>
      </c>
      <c r="C946" s="4">
        <v>0.65138888888888891</v>
      </c>
      <c r="D946" s="8" t="s">
        <v>32</v>
      </c>
      <c r="E946" s="9" t="s">
        <v>578</v>
      </c>
      <c r="G946" s="4" cm="1">
        <f t="array" ref="G946">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3.0555555555555558E-2</v>
      </c>
      <c r="H946" s="4" t="str">
        <f>IF(ch_table[[#This Row],[Subject 1]]&lt;&gt;"House rose", "",SUMIF(ch_table[Day], ch_table[[#This Row],[Day]], ch_table[Duration]))</f>
        <v/>
      </c>
      <c r="I946" s="40">
        <f>SUM(INDEX(ch_table[Duration],1):ch_table[[#This Row],[Duration]])</f>
        <v>26.10694444444443</v>
      </c>
      <c r="J946" s="4" cm="1">
        <f t="array" ref="J9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46" s="4" t="str" cm="1">
        <f t="array" ref="K9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46" s="4" t="str">
        <f>IF(ch_table[[#This Row],[Subject 1]]&lt;&gt;"House rose", "",SUMIF(ch_table[Day], ch_table[[#This Row],[Day]], ch_table[AAT]))</f>
        <v/>
      </c>
      <c r="M946" s="39">
        <f>SUM(INDEX(ch_table[AAT],1):ch_table[[#This Row],[AAT]])</f>
        <v>1.5222222222222224</v>
      </c>
    </row>
    <row r="947" spans="1:13" ht="29" x14ac:dyDescent="0.35">
      <c r="A947" s="2">
        <v>86</v>
      </c>
      <c r="B947" s="3">
        <v>45691</v>
      </c>
      <c r="C947" s="4">
        <v>0.68194444444444446</v>
      </c>
      <c r="D947" s="8" t="s">
        <v>36</v>
      </c>
      <c r="E947" s="9" t="s">
        <v>579</v>
      </c>
      <c r="G947" s="4" cm="1">
        <f t="array" ref="G947">IF(MIN(ROW(ch_table[[Day]:[AAT session total (cum.)]]))+ROWS(ch_table[[Day]:[AAT session total (cum.)]])-1=ROW(),"",IF(ch_table[[#This Row],[Subject 1]]="House rose","", IF(INDEX(ch_table[[#All],[Time]],ROW()+1)="","",(IF(INDEX(ch_table[[#All],[Time]],ROW()+1)&lt;ch_table[[#This Row],[Time]],INDEX(ch_table[[#All],[Time]],ROW()+1)+1,INDEX(ch_table[[#All],[Time]],ROW()+1))-ch_table[[#This Row],[Time]]))))</f>
        <v>4.4444444444444398E-2</v>
      </c>
      <c r="H947" s="4" t="str">
        <f>IF(ch_table[[#This Row],[Subject 1]]&lt;&gt;"House rose", "",SUMIF(ch_table[Day], ch_table[[#This Row],[Day]], ch_table[Duration]))</f>
        <v/>
      </c>
      <c r="I947" s="40">
        <f>SUM(INDEX(ch_table[Duration],1):ch_table[[#This Row],[Duration]])</f>
        <v>26.151388888888874</v>
      </c>
      <c r="J947" s="4" cm="1">
        <f t="array" ref="J9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47" s="4" t="str" cm="1">
        <f t="array" ref="K9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47" s="4" t="str">
        <f>IF(ch_table[[#This Row],[Subject 1]]&lt;&gt;"House rose", "",SUMIF(ch_table[Day], ch_table[[#This Row],[Day]], ch_table[AAT]))</f>
        <v/>
      </c>
      <c r="M947" s="39">
        <f>SUM(INDEX(ch_table[AAT],1):ch_table[[#This Row],[AAT]])</f>
        <v>1.5222222222222224</v>
      </c>
    </row>
    <row r="948" spans="1:13" ht="29" x14ac:dyDescent="0.35">
      <c r="A948" s="2">
        <v>86</v>
      </c>
      <c r="B948" s="3">
        <v>45691</v>
      </c>
      <c r="C948" s="4">
        <v>0.72638888888888886</v>
      </c>
      <c r="D948" s="8" t="s">
        <v>39</v>
      </c>
      <c r="E948" s="9" t="s">
        <v>580</v>
      </c>
      <c r="G948" s="4" cm="1">
        <f t="array" ref="G948">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948" s="4" t="str">
        <f>IF(ch_table[[#This Row],[Subject 1]]&lt;&gt;"House rose", "",SUMIF(ch_table[Day], ch_table[[#This Row],[Day]], ch_table[Duration]))</f>
        <v/>
      </c>
      <c r="I948" s="40">
        <f>SUM(INDEX(ch_table[Duration],1):ch_table[[#This Row],[Duration]])</f>
        <v>26.153472222222209</v>
      </c>
      <c r="J948" s="4" cm="1">
        <f t="array" ref="J9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48" s="4" t="str" cm="1">
        <f t="array" ref="K9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48" s="4" t="str">
        <f>IF(ch_table[[#This Row],[Subject 1]]&lt;&gt;"House rose", "",SUMIF(ch_table[Day], ch_table[[#This Row],[Day]], ch_table[AAT]))</f>
        <v/>
      </c>
      <c r="M948" s="39">
        <f>SUM(INDEX(ch_table[AAT],1):ch_table[[#This Row],[AAT]])</f>
        <v>1.5222222222222224</v>
      </c>
    </row>
    <row r="949" spans="1:13" x14ac:dyDescent="0.35">
      <c r="A949" s="2">
        <v>86</v>
      </c>
      <c r="B949" s="3">
        <v>45691</v>
      </c>
      <c r="C949" s="4">
        <v>0.7284722222222223</v>
      </c>
      <c r="D949" s="8" t="s">
        <v>86</v>
      </c>
      <c r="E949" t="s">
        <v>581</v>
      </c>
      <c r="F949" s="9" t="s">
        <v>343</v>
      </c>
      <c r="G949" s="4" cm="1">
        <f t="array" ref="G949">IF(MIN(ROW(ch_table[[Day]:[AAT session total (cum.)]]))+ROWS(ch_table[[Day]:[AAT session total (cum.)]])-1=ROW(),"",IF(ch_table[[#This Row],[Subject 1]]="House rose","", IF(INDEX(ch_table[[#All],[Time]],ROW()+1)="","",(IF(INDEX(ch_table[[#All],[Time]],ROW()+1)&lt;ch_table[[#This Row],[Time]],INDEX(ch_table[[#All],[Time]],ROW()+1)+1,INDEX(ch_table[[#All],[Time]],ROW()+1))-ch_table[[#This Row],[Time]]))))</f>
        <v>0.1513888888888888</v>
      </c>
      <c r="H949" s="4" t="str">
        <f>IF(ch_table[[#This Row],[Subject 1]]&lt;&gt;"House rose", "",SUMIF(ch_table[Day], ch_table[[#This Row],[Day]], ch_table[Duration]))</f>
        <v/>
      </c>
      <c r="I949" s="40">
        <f>SUM(INDEX(ch_table[Duration],1):ch_table[[#This Row],[Duration]])</f>
        <v>26.304861111111098</v>
      </c>
      <c r="J949" s="4" cm="1">
        <f t="array" ref="J9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49" s="4" t="str" cm="1">
        <f t="array" ref="K9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49" s="4" t="str">
        <f>IF(ch_table[[#This Row],[Subject 1]]&lt;&gt;"House rose", "",SUMIF(ch_table[Day], ch_table[[#This Row],[Day]], ch_table[AAT]))</f>
        <v/>
      </c>
      <c r="M949" s="39">
        <f>SUM(INDEX(ch_table[AAT],1):ch_table[[#This Row],[AAT]])</f>
        <v>1.5222222222222224</v>
      </c>
    </row>
    <row r="950" spans="1:13" ht="29" x14ac:dyDescent="0.35">
      <c r="A950" s="2">
        <v>86</v>
      </c>
      <c r="B950" s="3">
        <v>45691</v>
      </c>
      <c r="C950" s="4">
        <v>0.87986111111111109</v>
      </c>
      <c r="D950" s="8" t="s">
        <v>30</v>
      </c>
      <c r="E950" s="9" t="s">
        <v>582</v>
      </c>
      <c r="G950" s="4" cm="1">
        <f t="array" ref="G950">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950" s="4" t="str">
        <f>IF(ch_table[[#This Row],[Subject 1]]&lt;&gt;"House rose", "",SUMIF(ch_table[Day], ch_table[[#This Row],[Day]], ch_table[Duration]))</f>
        <v/>
      </c>
      <c r="I950" s="40">
        <f>SUM(INDEX(ch_table[Duration],1):ch_table[[#This Row],[Duration]])</f>
        <v>26.331249999999986</v>
      </c>
      <c r="J950" s="4" cm="1">
        <f t="array" ref="J9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50" s="4" t="str" cm="1">
        <f t="array" ref="K9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50" s="4" t="str">
        <f>IF(ch_table[[#This Row],[Subject 1]]&lt;&gt;"House rose", "",SUMIF(ch_table[Day], ch_table[[#This Row],[Day]], ch_table[AAT]))</f>
        <v/>
      </c>
      <c r="M950" s="39">
        <f>SUM(INDEX(ch_table[AAT],1):ch_table[[#This Row],[AAT]])</f>
        <v>1.5222222222222224</v>
      </c>
    </row>
    <row r="951" spans="1:13" x14ac:dyDescent="0.35">
      <c r="A951" s="48">
        <v>86</v>
      </c>
      <c r="B951" s="49">
        <v>45719</v>
      </c>
      <c r="C951" s="45">
        <v>0.90625</v>
      </c>
      <c r="D951" s="44" t="s">
        <v>17</v>
      </c>
      <c r="E951" s="50"/>
      <c r="F951" s="50"/>
      <c r="G951" s="45" t="str" cm="1">
        <f t="array" ref="G951">IF(MIN(ROW(ch_table[[Day]:[AAT session total (cum.)]]))+ROWS(ch_table[[Day]:[AAT session total (cum.)]])-1=ROW(),"",IF(ch_table[[#This Row],[Subject 1]]="House rose","", IF(INDEX(ch_table[[#All],[Time]],ROW()+1)="","",(IF(INDEX(ch_table[[#All],[Time]],ROW()+1)&lt;ch_table[[#This Row],[Time]],INDEX(ch_table[[#All],[Time]],ROW()+1)+1,INDEX(ch_table[[#All],[Time]],ROW()+1))-ch_table[[#This Row],[Time]]))))</f>
        <v/>
      </c>
      <c r="H951" s="45">
        <f>IF(ch_table[[#This Row],[Subject 1]]&lt;&gt;"House rose", "",SUMIF(ch_table[Day], ch_table[[#This Row],[Day]], ch_table[Duration]))</f>
        <v>0.30208333333333337</v>
      </c>
      <c r="I951" s="46">
        <f>SUM(INDEX(ch_table[Duration],1):ch_table[[#This Row],[Duration]])</f>
        <v>26.331249999999986</v>
      </c>
      <c r="J951" s="45" cm="1">
        <f t="array" ref="J9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51" s="45" t="str" cm="1">
        <f t="array" ref="K9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51" s="45">
        <f>IF(ch_table[[#This Row],[Subject 1]]&lt;&gt;"House rose", "",SUMIF(ch_table[Day], ch_table[[#This Row],[Day]], ch_table[AAT]))</f>
        <v>0</v>
      </c>
      <c r="M951" s="47">
        <f>SUM(INDEX(ch_table[AAT],1):ch_table[[#This Row],[AAT]])</f>
        <v>1.5222222222222224</v>
      </c>
    </row>
    <row r="952" spans="1:13" x14ac:dyDescent="0.35">
      <c r="A952" s="2">
        <v>87</v>
      </c>
      <c r="B952" s="3">
        <v>45692</v>
      </c>
      <c r="C952" s="4">
        <v>0.47916666666666669</v>
      </c>
      <c r="D952" s="8" t="s">
        <v>18</v>
      </c>
      <c r="G952" s="4" cm="1">
        <f t="array" ref="G95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952" s="4" t="str">
        <f>IF(ch_table[[#This Row],[Subject 1]]&lt;&gt;"House rose", "",SUMIF(ch_table[Day], ch_table[[#This Row],[Day]], ch_table[Duration]))</f>
        <v/>
      </c>
      <c r="I952" s="40">
        <f>SUM(INDEX(ch_table[Duration],1):ch_table[[#This Row],[Duration]])</f>
        <v>26.334027777777763</v>
      </c>
      <c r="J952" s="4" cm="1">
        <f t="array" ref="J9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52" s="4" t="str" cm="1">
        <f t="array" ref="K9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52" s="4" t="str">
        <f>IF(ch_table[[#This Row],[Subject 1]]&lt;&gt;"House rose", "",SUMIF(ch_table[Day], ch_table[[#This Row],[Day]], ch_table[AAT]))</f>
        <v/>
      </c>
      <c r="M952" s="39">
        <f>SUM(INDEX(ch_table[AAT],1):ch_table[[#This Row],[AAT]])</f>
        <v>1.5222222222222224</v>
      </c>
    </row>
    <row r="953" spans="1:13" x14ac:dyDescent="0.35">
      <c r="A953" s="2">
        <v>87</v>
      </c>
      <c r="B953" s="3">
        <v>45692</v>
      </c>
      <c r="C953" s="4">
        <v>0.48194444444444445</v>
      </c>
      <c r="D953" s="8" t="s">
        <v>58</v>
      </c>
      <c r="E953" s="9" t="s">
        <v>169</v>
      </c>
      <c r="G953" s="4" cm="1">
        <f t="array" ref="G953">IF(MIN(ROW(ch_table[[Day]:[AAT session total (cum.)]]))+ROWS(ch_table[[Day]:[AAT session total (cum.)]])-1=ROW(),"",IF(ch_table[[#This Row],[Subject 1]]="House rose","", IF(INDEX(ch_table[[#All],[Time]],ROW()+1)="","",(IF(INDEX(ch_table[[#All],[Time]],ROW()+1)&lt;ch_table[[#This Row],[Time]],INDEX(ch_table[[#All],[Time]],ROW()+1)+1,INDEX(ch_table[[#All],[Time]],ROW()+1))-ch_table[[#This Row],[Time]]))))</f>
        <v>3.4722222222222265E-2</v>
      </c>
      <c r="H953" s="4" t="str">
        <f>IF(ch_table[[#This Row],[Subject 1]]&lt;&gt;"House rose", "",SUMIF(ch_table[Day], ch_table[[#This Row],[Day]], ch_table[Duration]))</f>
        <v/>
      </c>
      <c r="I953" s="40">
        <f>SUM(INDEX(ch_table[Duration],1):ch_table[[#This Row],[Duration]])</f>
        <v>26.368749999999984</v>
      </c>
      <c r="J953" s="4" cm="1">
        <f t="array" ref="J9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53" s="4" t="str" cm="1">
        <f t="array" ref="K9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53" s="4" t="str">
        <f>IF(ch_table[[#This Row],[Subject 1]]&lt;&gt;"House rose", "",SUMIF(ch_table[Day], ch_table[[#This Row],[Day]], ch_table[AAT]))</f>
        <v/>
      </c>
      <c r="M953" s="39">
        <f>SUM(INDEX(ch_table[AAT],1):ch_table[[#This Row],[AAT]])</f>
        <v>1.5222222222222224</v>
      </c>
    </row>
    <row r="954" spans="1:13" x14ac:dyDescent="0.35">
      <c r="A954" s="2">
        <v>87</v>
      </c>
      <c r="B954" s="3">
        <v>45692</v>
      </c>
      <c r="C954" s="4">
        <v>0.51666666666666672</v>
      </c>
      <c r="D954" s="8" t="s">
        <v>60</v>
      </c>
      <c r="E954" s="9" t="s">
        <v>169</v>
      </c>
      <c r="G954" s="4" cm="1">
        <f t="array" ref="G954">IF(MIN(ROW(ch_table[[Day]:[AAT session total (cum.)]]))+ROWS(ch_table[[Day]:[AAT session total (cum.)]])-1=ROW(),"",IF(ch_table[[#This Row],[Subject 1]]="House rose","", IF(INDEX(ch_table[[#All],[Time]],ROW()+1)="","",(IF(INDEX(ch_table[[#All],[Time]],ROW()+1)&lt;ch_table[[#This Row],[Time]],INDEX(ch_table[[#All],[Time]],ROW()+1)+1,INDEX(ch_table[[#All],[Time]],ROW()+1))-ch_table[[#This Row],[Time]]))))</f>
        <v>1.2499999999999956E-2</v>
      </c>
      <c r="H954" s="4" t="str">
        <f>IF(ch_table[[#This Row],[Subject 1]]&lt;&gt;"House rose", "",SUMIF(ch_table[Day], ch_table[[#This Row],[Day]], ch_table[Duration]))</f>
        <v/>
      </c>
      <c r="I954" s="40">
        <f>SUM(INDEX(ch_table[Duration],1):ch_table[[#This Row],[Duration]])</f>
        <v>26.381249999999984</v>
      </c>
      <c r="J954" s="4" cm="1">
        <f t="array" ref="J9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54" s="4" t="str" cm="1">
        <f t="array" ref="K9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54" s="4" t="str">
        <f>IF(ch_table[[#This Row],[Subject 1]]&lt;&gt;"House rose", "",SUMIF(ch_table[Day], ch_table[[#This Row],[Day]], ch_table[AAT]))</f>
        <v/>
      </c>
      <c r="M954" s="39">
        <f>SUM(INDEX(ch_table[AAT],1):ch_table[[#This Row],[AAT]])</f>
        <v>1.5222222222222224</v>
      </c>
    </row>
    <row r="955" spans="1:13" ht="29" x14ac:dyDescent="0.35">
      <c r="A955" s="2">
        <v>87</v>
      </c>
      <c r="B955" s="3">
        <v>45692</v>
      </c>
      <c r="C955" s="4">
        <v>0.52916666666666667</v>
      </c>
      <c r="D955" s="8" t="s">
        <v>36</v>
      </c>
      <c r="E955" s="9" t="s">
        <v>583</v>
      </c>
      <c r="G955" s="4" cm="1">
        <f t="array" ref="G955">IF(MIN(ROW(ch_table[[Day]:[AAT session total (cum.)]]))+ROWS(ch_table[[Day]:[AAT session total (cum.)]])-1=ROW(),"",IF(ch_table[[#This Row],[Subject 1]]="House rose","", IF(INDEX(ch_table[[#All],[Time]],ROW()+1)="","",(IF(INDEX(ch_table[[#All],[Time]],ROW()+1)&lt;ch_table[[#This Row],[Time]],INDEX(ch_table[[#All],[Time]],ROW()+1)+1,INDEX(ch_table[[#All],[Time]],ROW()+1))-ch_table[[#This Row],[Time]]))))</f>
        <v>5.2083333333333259E-2</v>
      </c>
      <c r="H955" s="4" t="str">
        <f>IF(ch_table[[#This Row],[Subject 1]]&lt;&gt;"House rose", "",SUMIF(ch_table[Day], ch_table[[#This Row],[Day]], ch_table[Duration]))</f>
        <v/>
      </c>
      <c r="I955" s="40">
        <f>SUM(INDEX(ch_table[Duration],1):ch_table[[#This Row],[Duration]])</f>
        <v>26.433333333333316</v>
      </c>
      <c r="J955" s="4" cm="1">
        <f t="array" ref="J9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55" s="4" t="str" cm="1">
        <f t="array" ref="K9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55" s="4" t="str">
        <f>IF(ch_table[[#This Row],[Subject 1]]&lt;&gt;"House rose", "",SUMIF(ch_table[Day], ch_table[[#This Row],[Day]], ch_table[AAT]))</f>
        <v/>
      </c>
      <c r="M955" s="39">
        <f>SUM(INDEX(ch_table[AAT],1):ch_table[[#This Row],[AAT]])</f>
        <v>1.5222222222222224</v>
      </c>
    </row>
    <row r="956" spans="1:13" x14ac:dyDescent="0.35">
      <c r="A956" s="2">
        <v>87</v>
      </c>
      <c r="B956" s="3">
        <v>45692</v>
      </c>
      <c r="C956" s="4">
        <v>0.58124999999999993</v>
      </c>
      <c r="D956" s="8" t="s">
        <v>247</v>
      </c>
      <c r="E956" s="9" t="s">
        <v>584</v>
      </c>
      <c r="G956" s="4" cm="1">
        <f t="array" ref="G956">IF(MIN(ROW(ch_table[[Day]:[AAT session total (cum.)]]))+ROWS(ch_table[[Day]:[AAT session total (cum.)]])-1=ROW(),"",IF(ch_table[[#This Row],[Subject 1]]="House rose","", IF(INDEX(ch_table[[#All],[Time]],ROW()+1)="","",(IF(INDEX(ch_table[[#All],[Time]],ROW()+1)&lt;ch_table[[#This Row],[Time]],INDEX(ch_table[[#All],[Time]],ROW()+1)+1,INDEX(ch_table[[#All],[Time]],ROW()+1))-ch_table[[#This Row],[Time]]))))</f>
        <v>4.1666666666667629E-3</v>
      </c>
      <c r="H956" s="4" t="str">
        <f>IF(ch_table[[#This Row],[Subject 1]]&lt;&gt;"House rose", "",SUMIF(ch_table[Day], ch_table[[#This Row],[Day]], ch_table[Duration]))</f>
        <v/>
      </c>
      <c r="I956" s="40">
        <f>SUM(INDEX(ch_table[Duration],1):ch_table[[#This Row],[Duration]])</f>
        <v>26.437499999999982</v>
      </c>
      <c r="J956" s="4" cm="1">
        <f t="array" ref="J9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56" s="4" t="str" cm="1">
        <f t="array" ref="K9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56" s="4" t="str">
        <f>IF(ch_table[[#This Row],[Subject 1]]&lt;&gt;"House rose", "",SUMIF(ch_table[Day], ch_table[[#This Row],[Day]], ch_table[AAT]))</f>
        <v/>
      </c>
      <c r="M956" s="39">
        <f>SUM(INDEX(ch_table[AAT],1):ch_table[[#This Row],[AAT]])</f>
        <v>1.5222222222222224</v>
      </c>
    </row>
    <row r="957" spans="1:13" x14ac:dyDescent="0.35">
      <c r="A957" s="2">
        <v>87</v>
      </c>
      <c r="B957" s="3">
        <v>45692</v>
      </c>
      <c r="C957" s="4">
        <v>0.5854166666666667</v>
      </c>
      <c r="D957" s="8" t="s">
        <v>69</v>
      </c>
      <c r="E957" t="s">
        <v>585</v>
      </c>
      <c r="G957" s="4" cm="1">
        <f t="array" ref="G957">IF(MIN(ROW(ch_table[[Day]:[AAT session total (cum.)]]))+ROWS(ch_table[[Day]:[AAT session total (cum.)]])-1=ROW(),"",IF(ch_table[[#This Row],[Subject 1]]="House rose","", IF(INDEX(ch_table[[#All],[Time]],ROW()+1)="","",(IF(INDEX(ch_table[[#All],[Time]],ROW()+1)&lt;ch_table[[#This Row],[Time]],INDEX(ch_table[[#All],[Time]],ROW()+1)+1,INDEX(ch_table[[#All],[Time]],ROW()+1))-ch_table[[#This Row],[Time]]))))</f>
        <v>5.0694444444444486E-2</v>
      </c>
      <c r="H957" s="4" t="str">
        <f>IF(ch_table[[#This Row],[Subject 1]]&lt;&gt;"House rose", "",SUMIF(ch_table[Day], ch_table[[#This Row],[Day]], ch_table[Duration]))</f>
        <v/>
      </c>
      <c r="I957" s="40">
        <f>SUM(INDEX(ch_table[Duration],1):ch_table[[#This Row],[Duration]])</f>
        <v>26.488194444444428</v>
      </c>
      <c r="J957" s="4" cm="1">
        <f t="array" ref="J9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57" s="4" t="str" cm="1">
        <f t="array" ref="K9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57" s="4" t="str">
        <f>IF(ch_table[[#This Row],[Subject 1]]&lt;&gt;"House rose", "",SUMIF(ch_table[Day], ch_table[[#This Row],[Day]], ch_table[AAT]))</f>
        <v/>
      </c>
      <c r="M957" s="39">
        <f>SUM(INDEX(ch_table[AAT],1):ch_table[[#This Row],[AAT]])</f>
        <v>1.5222222222222224</v>
      </c>
    </row>
    <row r="958" spans="1:13" x14ac:dyDescent="0.35">
      <c r="A958" s="2">
        <v>87</v>
      </c>
      <c r="B958" s="3">
        <v>45692</v>
      </c>
      <c r="C958" s="4">
        <v>0.63611111111111118</v>
      </c>
      <c r="D958" s="8" t="s">
        <v>69</v>
      </c>
      <c r="E958" s="72" t="s">
        <v>142</v>
      </c>
      <c r="G958" s="4" cm="1">
        <f t="array" ref="G958">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2.0833333333333259E-2</v>
      </c>
      <c r="H958" s="4" t="str">
        <f>IF(ch_table[[#This Row],[Subject 1]]&lt;&gt;"House rose", "",SUMIF(ch_table[Day], ch_table[[#This Row],[Day]], ch_table[Duration]))</f>
        <v/>
      </c>
      <c r="I958" s="40">
        <f>SUM(INDEX(ch_table[Duration],1):ch_table[[#This Row],[Duration]])</f>
        <v>26.50902777777776</v>
      </c>
      <c r="J958" s="4" cm="1">
        <f t="array" ref="J9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58" s="4" t="str" cm="1">
        <f t="array" ref="K9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58" s="4" t="str">
        <f>IF(ch_table[[#This Row],[Subject 1]]&lt;&gt;"House rose", "",SUMIF(ch_table[Day], ch_table[[#This Row],[Day]], ch_table[AAT]))</f>
        <v/>
      </c>
      <c r="M958" s="39">
        <f>SUM(INDEX(ch_table[AAT],1):ch_table[[#This Row],[AAT]])</f>
        <v>1.5222222222222224</v>
      </c>
    </row>
    <row r="959" spans="1:13" x14ac:dyDescent="0.35">
      <c r="A959" s="2">
        <v>87</v>
      </c>
      <c r="B959" s="3">
        <v>45692</v>
      </c>
      <c r="C959" s="4">
        <v>0.65694444444444444</v>
      </c>
      <c r="D959" s="8" t="s">
        <v>30</v>
      </c>
      <c r="E959" s="9" t="s">
        <v>586</v>
      </c>
      <c r="G959" s="4" cm="1">
        <f t="array" ref="G959">IF(MIN(ROW(ch_table[[Day]:[AAT session total (cum.)]]))+ROWS(ch_table[[Day]:[AAT session total (cum.)]])-1=ROW(),"",IF(ch_table[[#This Row],[Subject 1]]="House rose","", IF(INDEX(ch_table[[#All],[Time]],ROW()+1)="","",(IF(INDEX(ch_table[[#All],[Time]],ROW()+1)&lt;ch_table[[#This Row],[Time]],INDEX(ch_table[[#All],[Time]],ROW()+1)+1,INDEX(ch_table[[#All],[Time]],ROW()+1))-ch_table[[#This Row],[Time]]))))</f>
        <v>1.736111111111116E-2</v>
      </c>
      <c r="H959" s="4" t="str">
        <f>IF(ch_table[[#This Row],[Subject 1]]&lt;&gt;"House rose", "",SUMIF(ch_table[Day], ch_table[[#This Row],[Day]], ch_table[Duration]))</f>
        <v/>
      </c>
      <c r="I959" s="40">
        <f>SUM(INDEX(ch_table[Duration],1):ch_table[[#This Row],[Duration]])</f>
        <v>26.526388888888871</v>
      </c>
      <c r="J959" s="4" cm="1">
        <f t="array" ref="J9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59" s="4" t="str" cm="1">
        <f t="array" ref="K9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59" s="4" t="str">
        <f>IF(ch_table[[#This Row],[Subject 1]]&lt;&gt;"House rose", "",SUMIF(ch_table[Day], ch_table[[#This Row],[Day]], ch_table[AAT]))</f>
        <v/>
      </c>
      <c r="M959" s="39">
        <f>SUM(INDEX(ch_table[AAT],1):ch_table[[#This Row],[AAT]])</f>
        <v>1.5222222222222224</v>
      </c>
    </row>
    <row r="960" spans="1:13" x14ac:dyDescent="0.35">
      <c r="A960" s="48">
        <v>87</v>
      </c>
      <c r="B960" s="49">
        <v>45692</v>
      </c>
      <c r="C960" s="45">
        <v>0.6743055555555556</v>
      </c>
      <c r="D960" s="44" t="s">
        <v>17</v>
      </c>
      <c r="E960" s="50"/>
      <c r="F960" s="50"/>
      <c r="G960" s="45" t="str" cm="1">
        <f t="array" ref="G960">IF(MIN(ROW(ch_table[[Day]:[AAT session total (cum.)]]))+ROWS(ch_table[[Day]:[AAT session total (cum.)]])-1=ROW(),"",IF(ch_table[[#This Row],[Subject 1]]="House rose","", IF(INDEX(ch_table[[#All],[Time]],ROW()+1)="","",(IF(INDEX(ch_table[[#All],[Time]],ROW()+1)&lt;ch_table[[#This Row],[Time]],INDEX(ch_table[[#All],[Time]],ROW()+1)+1,INDEX(ch_table[[#All],[Time]],ROW()+1))-ch_table[[#This Row],[Time]]))))</f>
        <v/>
      </c>
      <c r="H960" s="45">
        <f>IF(ch_table[[#This Row],[Subject 1]]&lt;&gt;"House rose", "",SUMIF(ch_table[Day], ch_table[[#This Row],[Day]], ch_table[Duration]))</f>
        <v>0.19513888888888892</v>
      </c>
      <c r="I960" s="46">
        <f>SUM(INDEX(ch_table[Duration],1):ch_table[[#This Row],[Duration]])</f>
        <v>26.526388888888871</v>
      </c>
      <c r="J960" s="45" cm="1">
        <f t="array" ref="J9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60" s="45" t="str" cm="1">
        <f t="array" ref="K9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60" s="45">
        <f>IF(ch_table[[#This Row],[Subject 1]]&lt;&gt;"House rose", "",SUMIF(ch_table[Day], ch_table[[#This Row],[Day]], ch_table[AAT]))</f>
        <v>0</v>
      </c>
      <c r="M960" s="47">
        <f>SUM(INDEX(ch_table[AAT],1):ch_table[[#This Row],[AAT]])</f>
        <v>1.5222222222222224</v>
      </c>
    </row>
    <row r="961" spans="1:13" x14ac:dyDescent="0.35">
      <c r="A961" s="2">
        <v>88</v>
      </c>
      <c r="B961" s="3">
        <v>45693</v>
      </c>
      <c r="C961" s="4">
        <v>0.47916666666666669</v>
      </c>
      <c r="D961" s="8" t="s">
        <v>18</v>
      </c>
      <c r="G961" s="4" cm="1">
        <f t="array" ref="G961">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961" s="4" t="str">
        <f>IF(ch_table[[#This Row],[Subject 1]]&lt;&gt;"House rose", "",SUMIF(ch_table[Day], ch_table[[#This Row],[Day]], ch_table[Duration]))</f>
        <v/>
      </c>
      <c r="I961" s="40">
        <f>SUM(INDEX(ch_table[Duration],1):ch_table[[#This Row],[Duration]])</f>
        <v>26.529166666666647</v>
      </c>
      <c r="J961" s="4" cm="1">
        <f t="array" ref="J9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61" s="4" t="str" cm="1">
        <f t="array" ref="K9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61" s="4" t="str">
        <f>IF(ch_table[[#This Row],[Subject 1]]&lt;&gt;"House rose", "",SUMIF(ch_table[Day], ch_table[[#This Row],[Day]], ch_table[AAT]))</f>
        <v/>
      </c>
      <c r="M961" s="39">
        <f>SUM(INDEX(ch_table[AAT],1):ch_table[[#This Row],[AAT]])</f>
        <v>1.5222222222222224</v>
      </c>
    </row>
    <row r="962" spans="1:13" x14ac:dyDescent="0.35">
      <c r="A962" s="2">
        <v>88</v>
      </c>
      <c r="B962" s="3">
        <v>45693</v>
      </c>
      <c r="C962" s="4">
        <v>0.48194444444444445</v>
      </c>
      <c r="D962" s="8" t="s">
        <v>20</v>
      </c>
      <c r="E962" t="s">
        <v>587</v>
      </c>
      <c r="F962" s="9" t="s">
        <v>22</v>
      </c>
      <c r="G962" s="4" cm="1">
        <f t="array" ref="G962">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962" s="4" t="str">
        <f>IF(ch_table[[#This Row],[Subject 1]]&lt;&gt;"House rose", "",SUMIF(ch_table[Day], ch_table[[#This Row],[Day]], ch_table[Duration]))</f>
        <v/>
      </c>
      <c r="I962" s="40">
        <f>SUM(INDEX(ch_table[Duration],1):ch_table[[#This Row],[Duration]])</f>
        <v>26.529861111111092</v>
      </c>
      <c r="J962" s="4" cm="1">
        <f t="array" ref="J9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62" s="4" t="str" cm="1">
        <f t="array" ref="K9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62" s="4" t="str">
        <f>IF(ch_table[[#This Row],[Subject 1]]&lt;&gt;"House rose", "",SUMIF(ch_table[Day], ch_table[[#This Row],[Day]], ch_table[AAT]))</f>
        <v/>
      </c>
      <c r="M962" s="39">
        <f>SUM(INDEX(ch_table[AAT],1):ch_table[[#This Row],[AAT]])</f>
        <v>1.5222222222222224</v>
      </c>
    </row>
    <row r="963" spans="1:13" x14ac:dyDescent="0.35">
      <c r="A963" s="2">
        <v>88</v>
      </c>
      <c r="B963" s="3">
        <v>45693</v>
      </c>
      <c r="C963" s="4">
        <v>0.4826388888888889</v>
      </c>
      <c r="D963" s="8" t="s">
        <v>58</v>
      </c>
      <c r="E963" s="9" t="s">
        <v>175</v>
      </c>
      <c r="G963" s="4" cm="1">
        <f t="array" ref="G963">IF(MIN(ROW(ch_table[[Day]:[AAT session total (cum.)]]))+ROWS(ch_table[[Day]:[AAT session total (cum.)]])-1=ROW(),"",IF(ch_table[[#This Row],[Subject 1]]="House rose","", IF(INDEX(ch_table[[#All],[Time]],ROW()+1)="","",(IF(INDEX(ch_table[[#All],[Time]],ROW()+1)&lt;ch_table[[#This Row],[Time]],INDEX(ch_table[[#All],[Time]],ROW()+1)+1,INDEX(ch_table[[#All],[Time]],ROW()+1))-ch_table[[#This Row],[Time]]))))</f>
        <v>1.2499999999999956E-2</v>
      </c>
      <c r="H963" s="4" t="str">
        <f>IF(ch_table[[#This Row],[Subject 1]]&lt;&gt;"House rose", "",SUMIF(ch_table[Day], ch_table[[#This Row],[Day]], ch_table[Duration]))</f>
        <v/>
      </c>
      <c r="I963" s="40">
        <f>SUM(INDEX(ch_table[Duration],1):ch_table[[#This Row],[Duration]])</f>
        <v>26.542361111111092</v>
      </c>
      <c r="J963" s="4" cm="1">
        <f t="array" ref="J9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63" s="4" t="str" cm="1">
        <f t="array" ref="K9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63" s="4" t="str">
        <f>IF(ch_table[[#This Row],[Subject 1]]&lt;&gt;"House rose", "",SUMIF(ch_table[Day], ch_table[[#This Row],[Day]], ch_table[AAT]))</f>
        <v/>
      </c>
      <c r="M963" s="39">
        <f>SUM(INDEX(ch_table[AAT],1):ch_table[[#This Row],[AAT]])</f>
        <v>1.5222222222222224</v>
      </c>
    </row>
    <row r="964" spans="1:13" x14ac:dyDescent="0.35">
      <c r="A964" s="2">
        <v>88</v>
      </c>
      <c r="B964" s="3">
        <v>45693</v>
      </c>
      <c r="C964" s="4">
        <v>0.49513888888888885</v>
      </c>
      <c r="D964" s="8" t="s">
        <v>60</v>
      </c>
      <c r="E964" s="9" t="s">
        <v>175</v>
      </c>
      <c r="G964" s="4" cm="1">
        <f t="array" ref="G964">IF(MIN(ROW(ch_table[[Day]:[AAT session total (cum.)]]))+ROWS(ch_table[[Day]:[AAT session total (cum.)]])-1=ROW(),"",IF(ch_table[[#This Row],[Subject 1]]="House rose","", IF(INDEX(ch_table[[#All],[Time]],ROW()+1)="","",(IF(INDEX(ch_table[[#All],[Time]],ROW()+1)&lt;ch_table[[#This Row],[Time]],INDEX(ch_table[[#All],[Time]],ROW()+1)+1,INDEX(ch_table[[#All],[Time]],ROW()+1))-ch_table[[#This Row],[Time]]))))</f>
        <v>4.8611111111111494E-3</v>
      </c>
      <c r="H964" s="4" t="str">
        <f>IF(ch_table[[#This Row],[Subject 1]]&lt;&gt;"House rose", "",SUMIF(ch_table[Day], ch_table[[#This Row],[Day]], ch_table[Duration]))</f>
        <v/>
      </c>
      <c r="I964" s="40">
        <f>SUM(INDEX(ch_table[Duration],1):ch_table[[#This Row],[Duration]])</f>
        <v>26.547222222222203</v>
      </c>
      <c r="J964" s="4" cm="1">
        <f t="array" ref="J9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64" s="4" t="str" cm="1">
        <f t="array" ref="K9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64" s="4" t="str">
        <f>IF(ch_table[[#This Row],[Subject 1]]&lt;&gt;"House rose", "",SUMIF(ch_table[Day], ch_table[[#This Row],[Day]], ch_table[AAT]))</f>
        <v/>
      </c>
      <c r="M964" s="39">
        <f>SUM(INDEX(ch_table[AAT],1):ch_table[[#This Row],[AAT]])</f>
        <v>1.5222222222222224</v>
      </c>
    </row>
    <row r="965" spans="1:13" x14ac:dyDescent="0.35">
      <c r="A965" s="2">
        <v>88</v>
      </c>
      <c r="B965" s="3">
        <v>45693</v>
      </c>
      <c r="C965" s="4">
        <v>0.5</v>
      </c>
      <c r="D965" s="8" t="s">
        <v>58</v>
      </c>
      <c r="E965" s="9" t="s">
        <v>118</v>
      </c>
      <c r="G965" s="4" cm="1">
        <f t="array" ref="G965">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965" s="4" t="str">
        <f>IF(ch_table[[#This Row],[Subject 1]]&lt;&gt;"House rose", "",SUMIF(ch_table[Day], ch_table[[#This Row],[Day]], ch_table[Duration]))</f>
        <v/>
      </c>
      <c r="I965" s="40">
        <f>SUM(INDEX(ch_table[Duration],1):ch_table[[#This Row],[Duration]])</f>
        <v>26.575694444444427</v>
      </c>
      <c r="J965" s="4" cm="1">
        <f t="array" ref="J9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65" s="4" t="str" cm="1">
        <f t="array" ref="K9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65" s="4" t="str">
        <f>IF(ch_table[[#This Row],[Subject 1]]&lt;&gt;"House rose", "",SUMIF(ch_table[Day], ch_table[[#This Row],[Day]], ch_table[AAT]))</f>
        <v/>
      </c>
      <c r="M965" s="39">
        <f>SUM(INDEX(ch_table[AAT],1):ch_table[[#This Row],[AAT]])</f>
        <v>1.5222222222222224</v>
      </c>
    </row>
    <row r="966" spans="1:13" ht="43.5" x14ac:dyDescent="0.35">
      <c r="A966" s="2">
        <v>88</v>
      </c>
      <c r="B966" s="3">
        <v>45693</v>
      </c>
      <c r="C966" s="4">
        <v>0.52847222222222223</v>
      </c>
      <c r="D966" s="8" t="s">
        <v>32</v>
      </c>
      <c r="E966" s="9" t="s">
        <v>296</v>
      </c>
      <c r="G966" s="4" cm="1">
        <f t="array" ref="G966">IF(MIN(ROW(ch_table[[Day]:[AAT session total (cum.)]]))+ROWS(ch_table[[Day]:[AAT session total (cum.)]])-1=ROW(),"",IF(ch_table[[#This Row],[Subject 1]]="House rose","", IF(INDEX(ch_table[[#All],[Time]],ROW()+1)="","",(IF(INDEX(ch_table[[#All],[Time]],ROW()+1)&lt;ch_table[[#This Row],[Time]],INDEX(ch_table[[#All],[Time]],ROW()+1)+1,INDEX(ch_table[[#All],[Time]],ROW()+1))-ch_table[[#This Row],[Time]]))))</f>
        <v>2.777777777777779E-2</v>
      </c>
      <c r="H966" s="4" t="str">
        <f>IF(ch_table[[#This Row],[Subject 1]]&lt;&gt;"House rose", "",SUMIF(ch_table[Day], ch_table[[#This Row],[Day]], ch_table[Duration]))</f>
        <v/>
      </c>
      <c r="I966" s="40">
        <f>SUM(INDEX(ch_table[Duration],1):ch_table[[#This Row],[Duration]])</f>
        <v>26.603472222222205</v>
      </c>
      <c r="J966" s="4" cm="1">
        <f t="array" ref="J9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66" s="4" t="str" cm="1">
        <f t="array" ref="K9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66" s="4" t="str">
        <f>IF(ch_table[[#This Row],[Subject 1]]&lt;&gt;"House rose", "",SUMIF(ch_table[Day], ch_table[[#This Row],[Day]], ch_table[AAT]))</f>
        <v/>
      </c>
      <c r="M966" s="39">
        <f>SUM(INDEX(ch_table[AAT],1):ch_table[[#This Row],[AAT]])</f>
        <v>1.5222222222222224</v>
      </c>
    </row>
    <row r="967" spans="1:13" ht="43.5" x14ac:dyDescent="0.35">
      <c r="A967" s="2">
        <v>88</v>
      </c>
      <c r="B967" s="3">
        <v>45693</v>
      </c>
      <c r="C967" s="4">
        <v>0.55625000000000002</v>
      </c>
      <c r="D967" s="8" t="s">
        <v>36</v>
      </c>
      <c r="E967" s="9" t="s">
        <v>588</v>
      </c>
      <c r="G967" s="4" cm="1">
        <f t="array" ref="G967">IF(MIN(ROW(ch_table[[Day]:[AAT session total (cum.)]]))+ROWS(ch_table[[Day]:[AAT session total (cum.)]])-1=ROW(),"",IF(ch_table[[#This Row],[Subject 1]]="House rose","", IF(INDEX(ch_table[[#All],[Time]],ROW()+1)="","",(IF(INDEX(ch_table[[#All],[Time]],ROW()+1)&lt;ch_table[[#This Row],[Time]],INDEX(ch_table[[#All],[Time]],ROW()+1)+1,INDEX(ch_table[[#All],[Time]],ROW()+1))-ch_table[[#This Row],[Time]]))))</f>
        <v>6.6666666666666652E-2</v>
      </c>
      <c r="H967" s="4" t="str">
        <f>IF(ch_table[[#This Row],[Subject 1]]&lt;&gt;"House rose", "",SUMIF(ch_table[Day], ch_table[[#This Row],[Day]], ch_table[Duration]))</f>
        <v/>
      </c>
      <c r="I967" s="40">
        <f>SUM(INDEX(ch_table[Duration],1):ch_table[[#This Row],[Duration]])</f>
        <v>26.670138888888872</v>
      </c>
      <c r="J967" s="4" cm="1">
        <f t="array" ref="J9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67" s="4" t="str" cm="1">
        <f t="array" ref="K9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67" s="4" t="str">
        <f>IF(ch_table[[#This Row],[Subject 1]]&lt;&gt;"House rose", "",SUMIF(ch_table[Day], ch_table[[#This Row],[Day]], ch_table[AAT]))</f>
        <v/>
      </c>
      <c r="M967" s="39">
        <f>SUM(INDEX(ch_table[AAT],1):ch_table[[#This Row],[AAT]])</f>
        <v>1.5222222222222224</v>
      </c>
    </row>
    <row r="968" spans="1:13" x14ac:dyDescent="0.35">
      <c r="A968" s="2">
        <v>88</v>
      </c>
      <c r="B968" s="3">
        <v>45693</v>
      </c>
      <c r="C968" s="4">
        <v>0.62291666666666667</v>
      </c>
      <c r="D968" s="8" t="s">
        <v>36</v>
      </c>
      <c r="E968" s="9" t="s">
        <v>589</v>
      </c>
      <c r="G968" s="4" cm="1">
        <f t="array" ref="G968">IF(MIN(ROW(ch_table[[Day]:[AAT session total (cum.)]]))+ROWS(ch_table[[Day]:[AAT session total (cum.)]])-1=ROW(),"",IF(ch_table[[#This Row],[Subject 1]]="House rose","", IF(INDEX(ch_table[[#All],[Time]],ROW()+1)="","",(IF(INDEX(ch_table[[#All],[Time]],ROW()+1)&lt;ch_table[[#This Row],[Time]],INDEX(ch_table[[#All],[Time]],ROW()+1)+1,INDEX(ch_table[[#All],[Time]],ROW()+1))-ch_table[[#This Row],[Time]]))))</f>
        <v>3.1944444444444442E-2</v>
      </c>
      <c r="H968" s="4" t="str">
        <f>IF(ch_table[[#This Row],[Subject 1]]&lt;&gt;"House rose", "",SUMIF(ch_table[Day], ch_table[[#This Row],[Day]], ch_table[Duration]))</f>
        <v/>
      </c>
      <c r="I968" s="40">
        <f>SUM(INDEX(ch_table[Duration],1):ch_table[[#This Row],[Duration]])</f>
        <v>26.702083333333317</v>
      </c>
      <c r="J968" s="4" cm="1">
        <f t="array" ref="J9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68" s="4" t="str" cm="1">
        <f t="array" ref="K9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68" s="4" t="str">
        <f>IF(ch_table[[#This Row],[Subject 1]]&lt;&gt;"House rose", "",SUMIF(ch_table[Day], ch_table[[#This Row],[Day]], ch_table[AAT]))</f>
        <v/>
      </c>
      <c r="M968" s="39">
        <f>SUM(INDEX(ch_table[AAT],1):ch_table[[#This Row],[AAT]])</f>
        <v>1.5222222222222224</v>
      </c>
    </row>
    <row r="969" spans="1:13" x14ac:dyDescent="0.35">
      <c r="A969" s="2">
        <v>88</v>
      </c>
      <c r="B969" s="3">
        <v>45693</v>
      </c>
      <c r="C969" s="4">
        <v>0.65486111111111112</v>
      </c>
      <c r="D969" s="8" t="s">
        <v>247</v>
      </c>
      <c r="E969" s="9" t="s">
        <v>590</v>
      </c>
      <c r="G969" s="4" cm="1">
        <f t="array" ref="G969">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969" s="4" t="str">
        <f>IF(ch_table[[#This Row],[Subject 1]]&lt;&gt;"House rose", "",SUMIF(ch_table[Day], ch_table[[#This Row],[Day]], ch_table[Duration]))</f>
        <v/>
      </c>
      <c r="I969" s="40">
        <f>SUM(INDEX(ch_table[Duration],1):ch_table[[#This Row],[Duration]])</f>
        <v>26.709722222222204</v>
      </c>
      <c r="J969" s="4" cm="1">
        <f t="array" ref="J9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69" s="4" t="str" cm="1">
        <f t="array" ref="K9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69" s="4" t="str">
        <f>IF(ch_table[[#This Row],[Subject 1]]&lt;&gt;"House rose", "",SUMIF(ch_table[Day], ch_table[[#This Row],[Day]], ch_table[AAT]))</f>
        <v/>
      </c>
      <c r="M969" s="39">
        <f>SUM(INDEX(ch_table[AAT],1):ch_table[[#This Row],[AAT]])</f>
        <v>1.5222222222222224</v>
      </c>
    </row>
    <row r="970" spans="1:13" x14ac:dyDescent="0.35">
      <c r="A970" s="2">
        <v>88</v>
      </c>
      <c r="B970" s="3">
        <v>45693</v>
      </c>
      <c r="C970" s="4">
        <v>0.66249999999999998</v>
      </c>
      <c r="D970" s="8" t="s">
        <v>69</v>
      </c>
      <c r="E970" t="s">
        <v>591</v>
      </c>
      <c r="G970" s="4" cm="1">
        <f t="array" ref="G970">IF(MIN(ROW(ch_table[[Day]:[AAT session total (cum.)]]))+ROWS(ch_table[[Day]:[AAT session total (cum.)]])-1=ROW(),"",IF(ch_table[[#This Row],[Subject 1]]="House rose","", IF(INDEX(ch_table[[#All],[Time]],ROW()+1)="","",(IF(INDEX(ch_table[[#All],[Time]],ROW()+1)&lt;ch_table[[#This Row],[Time]],INDEX(ch_table[[#All],[Time]],ROW()+1)+1,INDEX(ch_table[[#All],[Time]],ROW()+1))-ch_table[[#This Row],[Time]]))))</f>
        <v>9.0972222222222232E-2</v>
      </c>
      <c r="H970" s="4" t="str">
        <f>IF(ch_table[[#This Row],[Subject 1]]&lt;&gt;"House rose", "",SUMIF(ch_table[Day], ch_table[[#This Row],[Day]], ch_table[Duration]))</f>
        <v/>
      </c>
      <c r="I970" s="40">
        <f>SUM(INDEX(ch_table[Duration],1):ch_table[[#This Row],[Duration]])</f>
        <v>26.800694444444428</v>
      </c>
      <c r="J970" s="4" cm="1">
        <f t="array" ref="J9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70" s="4" t="str" cm="1">
        <f t="array" ref="K9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70" s="4" t="str">
        <f>IF(ch_table[[#This Row],[Subject 1]]&lt;&gt;"House rose", "",SUMIF(ch_table[Day], ch_table[[#This Row],[Day]], ch_table[AAT]))</f>
        <v/>
      </c>
      <c r="M970" s="39">
        <f>SUM(INDEX(ch_table[AAT],1):ch_table[[#This Row],[AAT]])</f>
        <v>1.5222222222222224</v>
      </c>
    </row>
    <row r="971" spans="1:13" ht="43.5" x14ac:dyDescent="0.35">
      <c r="A971" s="2">
        <v>88</v>
      </c>
      <c r="B971" s="3">
        <v>45693</v>
      </c>
      <c r="C971" s="4">
        <v>0.75347222222222221</v>
      </c>
      <c r="D971" s="8" t="s">
        <v>69</v>
      </c>
      <c r="E971" s="72" t="s">
        <v>2840</v>
      </c>
      <c r="G971" s="4" cm="1">
        <f t="array" ref="G971">IF(MIN(ROW(ch_table[[Day]:[AAT session total (cum.)]]))+ROWS(ch_table[[Day]:[AAT session total (cum.)]])-1=ROW(),"",IF(ch_table[[#This Row],[Subject 1]]="House rose","", IF(INDEX(ch_table[[#All],[Time]],ROW()+1)="","",(IF(INDEX(ch_table[[#All],[Time]],ROW()+1)&lt;ch_table[[#This Row],[Time]],INDEX(ch_table[[#All],[Time]],ROW()+1)+1,INDEX(ch_table[[#All],[Time]],ROW()+1))-ch_table[[#This Row],[Time]]))))</f>
        <v>0.11944444444444446</v>
      </c>
      <c r="H971" s="4" t="str">
        <f>IF(ch_table[[#This Row],[Subject 1]]&lt;&gt;"House rose", "",SUMIF(ch_table[Day], ch_table[[#This Row],[Day]], ch_table[Duration]))</f>
        <v/>
      </c>
      <c r="I971" s="40">
        <f>SUM(INDEX(ch_table[Duration],1):ch_table[[#This Row],[Duration]])</f>
        <v>26.920138888888872</v>
      </c>
      <c r="J971" s="4" cm="1">
        <f t="array" ref="J9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71" s="4" cm="1">
        <f t="array" ref="K9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8.1250000000000044E-2</v>
      </c>
      <c r="L971" s="4" t="str">
        <f>IF(ch_table[[#This Row],[Subject 1]]&lt;&gt;"House rose", "",SUMIF(ch_table[Day], ch_table[[#This Row],[Day]], ch_table[AAT]))</f>
        <v/>
      </c>
      <c r="M971" s="39">
        <f>SUM(INDEX(ch_table[AAT],1):ch_table[[#This Row],[AAT]])</f>
        <v>1.6034722222222224</v>
      </c>
    </row>
    <row r="972" spans="1:13" x14ac:dyDescent="0.35">
      <c r="A972" s="2">
        <v>88</v>
      </c>
      <c r="B972" s="3">
        <v>45693</v>
      </c>
      <c r="C972" s="4">
        <v>0.87291666666666667</v>
      </c>
      <c r="D972" s="8" t="s">
        <v>54</v>
      </c>
      <c r="E972" s="9" t="s">
        <v>592</v>
      </c>
      <c r="G972" s="4" cm="1">
        <f t="array" ref="G972">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972" s="4" t="str">
        <f>IF(ch_table[[#This Row],[Subject 1]]&lt;&gt;"House rose", "",SUMIF(ch_table[Day], ch_table[[#This Row],[Day]], ch_table[Duration]))</f>
        <v/>
      </c>
      <c r="I972" s="40">
        <f>SUM(INDEX(ch_table[Duration],1):ch_table[[#This Row],[Duration]])</f>
        <v>26.920833333333317</v>
      </c>
      <c r="J972" s="4" cm="1">
        <f t="array" ref="J9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72" s="4" cm="1">
        <f t="array" ref="K9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6.9444444444433095E-4</v>
      </c>
      <c r="L972" s="4" t="str">
        <f>IF(ch_table[[#This Row],[Subject 1]]&lt;&gt;"House rose", "",SUMIF(ch_table[Day], ch_table[[#This Row],[Day]], ch_table[AAT]))</f>
        <v/>
      </c>
      <c r="M972" s="39">
        <f>SUM(INDEX(ch_table[AAT],1):ch_table[[#This Row],[AAT]])</f>
        <v>1.6041666666666667</v>
      </c>
    </row>
    <row r="973" spans="1:13" x14ac:dyDescent="0.35">
      <c r="A973" s="2">
        <v>88</v>
      </c>
      <c r="B973" s="3">
        <v>45693</v>
      </c>
      <c r="C973" s="4">
        <v>0.87361111111111101</v>
      </c>
      <c r="D973" s="8" t="s">
        <v>30</v>
      </c>
      <c r="E973" s="9" t="s">
        <v>593</v>
      </c>
      <c r="G973" s="4" cm="1">
        <f t="array" ref="G973">IF(MIN(ROW(ch_table[[Day]:[AAT session total (cum.)]]))+ROWS(ch_table[[Day]:[AAT session total (cum.)]])-1=ROW(),"",IF(ch_table[[#This Row],[Subject 1]]="House rose","", IF(INDEX(ch_table[[#All],[Time]],ROW()+1)="","",(IF(INDEX(ch_table[[#All],[Time]],ROW()+1)&lt;ch_table[[#This Row],[Time]],INDEX(ch_table[[#All],[Time]],ROW()+1)+1,INDEX(ch_table[[#All],[Time]],ROW()+1))-ch_table[[#This Row],[Time]]))))</f>
        <v>1.6666666666666829E-2</v>
      </c>
      <c r="H973" s="4" t="str">
        <f>IF(ch_table[[#This Row],[Subject 1]]&lt;&gt;"House rose", "",SUMIF(ch_table[Day], ch_table[[#This Row],[Day]], ch_table[Duration]))</f>
        <v/>
      </c>
      <c r="I973" s="40">
        <f>SUM(INDEX(ch_table[Duration],1):ch_table[[#This Row],[Duration]])</f>
        <v>26.937499999999982</v>
      </c>
      <c r="J973" s="4" cm="1">
        <f t="array" ref="J9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73" s="4" cm="1">
        <f t="array" ref="K9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1.6666666666666829E-2</v>
      </c>
      <c r="L973" s="4" t="str">
        <f>IF(ch_table[[#This Row],[Subject 1]]&lt;&gt;"House rose", "",SUMIF(ch_table[Day], ch_table[[#This Row],[Day]], ch_table[AAT]))</f>
        <v/>
      </c>
      <c r="M973" s="39">
        <f>SUM(INDEX(ch_table[AAT],1):ch_table[[#This Row],[AAT]])</f>
        <v>1.6208333333333336</v>
      </c>
    </row>
    <row r="974" spans="1:13" x14ac:dyDescent="0.35">
      <c r="A974" s="48">
        <v>88</v>
      </c>
      <c r="B974" s="49">
        <v>45693</v>
      </c>
      <c r="C974" s="45">
        <v>0.89027777777777783</v>
      </c>
      <c r="D974" s="44" t="s">
        <v>17</v>
      </c>
      <c r="E974" s="50"/>
      <c r="F974" s="50"/>
      <c r="G974" s="45" t="str" cm="1">
        <f t="array" ref="G974">IF(MIN(ROW(ch_table[[Day]:[AAT session total (cum.)]]))+ROWS(ch_table[[Day]:[AAT session total (cum.)]])-1=ROW(),"",IF(ch_table[[#This Row],[Subject 1]]="House rose","", IF(INDEX(ch_table[[#All],[Time]],ROW()+1)="","",(IF(INDEX(ch_table[[#All],[Time]],ROW()+1)&lt;ch_table[[#This Row],[Time]],INDEX(ch_table[[#All],[Time]],ROW()+1)+1,INDEX(ch_table[[#All],[Time]],ROW()+1))-ch_table[[#This Row],[Time]]))))</f>
        <v/>
      </c>
      <c r="H974" s="45">
        <f>IF(ch_table[[#This Row],[Subject 1]]&lt;&gt;"House rose", "",SUMIF(ch_table[Day], ch_table[[#This Row],[Day]], ch_table[Duration]))</f>
        <v>0.41111111111111115</v>
      </c>
      <c r="I974" s="46">
        <f>SUM(INDEX(ch_table[Duration],1):ch_table[[#This Row],[Duration]])</f>
        <v>26.937499999999982</v>
      </c>
      <c r="J974" s="45" cm="1">
        <f t="array" ref="J9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74" s="45" t="str" cm="1">
        <f t="array" ref="K9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74" s="45">
        <f>IF(ch_table[[#This Row],[Subject 1]]&lt;&gt;"House rose", "",SUMIF(ch_table[Day], ch_table[[#This Row],[Day]], ch_table[AAT]))</f>
        <v>9.8611111111111205E-2</v>
      </c>
      <c r="M974" s="47">
        <f>SUM(INDEX(ch_table[AAT],1):ch_table[[#This Row],[AAT]])</f>
        <v>1.6208333333333336</v>
      </c>
    </row>
    <row r="975" spans="1:13" x14ac:dyDescent="0.35">
      <c r="A975" s="2">
        <v>89</v>
      </c>
      <c r="B975" s="3">
        <v>45694</v>
      </c>
      <c r="C975" s="4">
        <v>0.39583333333333331</v>
      </c>
      <c r="D975" s="8" t="s">
        <v>18</v>
      </c>
      <c r="G975" s="4" cm="1">
        <f t="array" ref="G97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975" s="4" t="str">
        <f>IF(ch_table[[#This Row],[Subject 1]]&lt;&gt;"House rose", "",SUMIF(ch_table[Day], ch_table[[#This Row],[Day]], ch_table[Duration]))</f>
        <v/>
      </c>
      <c r="I975" s="40">
        <f>SUM(INDEX(ch_table[Duration],1):ch_table[[#This Row],[Duration]])</f>
        <v>26.940277777777759</v>
      </c>
      <c r="J975" s="4" cm="1">
        <f t="array" ref="J9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75" s="4" t="str" cm="1">
        <f t="array" ref="K9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75" s="4" t="str">
        <f>IF(ch_table[[#This Row],[Subject 1]]&lt;&gt;"House rose", "",SUMIF(ch_table[Day], ch_table[[#This Row],[Day]], ch_table[AAT]))</f>
        <v/>
      </c>
      <c r="M975" s="39">
        <f>SUM(INDEX(ch_table[AAT],1):ch_table[[#This Row],[AAT]])</f>
        <v>1.6208333333333336</v>
      </c>
    </row>
    <row r="976" spans="1:13" x14ac:dyDescent="0.35">
      <c r="A976" s="2">
        <v>89</v>
      </c>
      <c r="B976" s="3">
        <v>45694</v>
      </c>
      <c r="C976" s="4">
        <v>0.39861111111111108</v>
      </c>
      <c r="D976" s="8" t="s">
        <v>58</v>
      </c>
      <c r="E976" s="9" t="s">
        <v>154</v>
      </c>
      <c r="G976" s="4" cm="1">
        <f t="array" ref="G976">IF(MIN(ROW(ch_table[[Day]:[AAT session total (cum.)]]))+ROWS(ch_table[[Day]:[AAT session total (cum.)]])-1=ROW(),"",IF(ch_table[[#This Row],[Subject 1]]="House rose","", IF(INDEX(ch_table[[#All],[Time]],ROW()+1)="","",(IF(INDEX(ch_table[[#All],[Time]],ROW()+1)&lt;ch_table[[#This Row],[Time]],INDEX(ch_table[[#All],[Time]],ROW()+1)+1,INDEX(ch_table[[#All],[Time]],ROW()+1))-ch_table[[#This Row],[Time]]))))</f>
        <v>1.8750000000000044E-2</v>
      </c>
      <c r="H976" s="4" t="str">
        <f>IF(ch_table[[#This Row],[Subject 1]]&lt;&gt;"House rose", "",SUMIF(ch_table[Day], ch_table[[#This Row],[Day]], ch_table[Duration]))</f>
        <v/>
      </c>
      <c r="I976" s="40">
        <f>SUM(INDEX(ch_table[Duration],1):ch_table[[#This Row],[Duration]])</f>
        <v>26.959027777777759</v>
      </c>
      <c r="J976" s="4" cm="1">
        <f t="array" ref="J9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76" s="4" t="str" cm="1">
        <f t="array" ref="K9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76" s="4" t="str">
        <f>IF(ch_table[[#This Row],[Subject 1]]&lt;&gt;"House rose", "",SUMIF(ch_table[Day], ch_table[[#This Row],[Day]], ch_table[AAT]))</f>
        <v/>
      </c>
      <c r="M976" s="39">
        <f>SUM(INDEX(ch_table[AAT],1):ch_table[[#This Row],[AAT]])</f>
        <v>1.6208333333333336</v>
      </c>
    </row>
    <row r="977" spans="1:13" x14ac:dyDescent="0.35">
      <c r="A977" s="2">
        <v>89</v>
      </c>
      <c r="B977" s="3">
        <v>45694</v>
      </c>
      <c r="C977" s="4">
        <v>0.41736111111111113</v>
      </c>
      <c r="D977" s="8" t="s">
        <v>60</v>
      </c>
      <c r="E977" s="9" t="s">
        <v>154</v>
      </c>
      <c r="G977" s="4" cm="1">
        <f t="array" ref="G977">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977" s="4" t="str">
        <f>IF(ch_table[[#This Row],[Subject 1]]&lt;&gt;"House rose", "",SUMIF(ch_table[Day], ch_table[[#This Row],[Day]], ch_table[Duration]))</f>
        <v/>
      </c>
      <c r="I977" s="40">
        <f>SUM(INDEX(ch_table[Duration],1):ch_table[[#This Row],[Duration]])</f>
        <v>26.967361111111092</v>
      </c>
      <c r="J977" s="4" cm="1">
        <f t="array" ref="J9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77" s="4" t="str" cm="1">
        <f t="array" ref="K9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77" s="4" t="str">
        <f>IF(ch_table[[#This Row],[Subject 1]]&lt;&gt;"House rose", "",SUMIF(ch_table[Day], ch_table[[#This Row],[Day]], ch_table[AAT]))</f>
        <v/>
      </c>
      <c r="M977" s="39">
        <f>SUM(INDEX(ch_table[AAT],1):ch_table[[#This Row],[AAT]])</f>
        <v>1.6208333333333336</v>
      </c>
    </row>
    <row r="978" spans="1:13" x14ac:dyDescent="0.35">
      <c r="A978" s="2">
        <v>89</v>
      </c>
      <c r="B978" s="3">
        <v>45694</v>
      </c>
      <c r="C978" s="4">
        <v>0.42569444444444443</v>
      </c>
      <c r="D978" s="8" t="s">
        <v>58</v>
      </c>
      <c r="E978" s="9" t="s">
        <v>155</v>
      </c>
      <c r="G978" s="4" cm="1">
        <f t="array" ref="G978">IF(MIN(ROW(ch_table[[Day]:[AAT session total (cum.)]]))+ROWS(ch_table[[Day]:[AAT session total (cum.)]])-1=ROW(),"",IF(ch_table[[#This Row],[Subject 1]]="House rose","", IF(INDEX(ch_table[[#All],[Time]],ROW()+1)="","",(IF(INDEX(ch_table[[#All],[Time]],ROW()+1)&lt;ch_table[[#This Row],[Time]],INDEX(ch_table[[#All],[Time]],ROW()+1)+1,INDEX(ch_table[[#All],[Time]],ROW()+1))-ch_table[[#This Row],[Time]]))))</f>
        <v>1.8749999999999989E-2</v>
      </c>
      <c r="H978" s="4" t="str">
        <f>IF(ch_table[[#This Row],[Subject 1]]&lt;&gt;"House rose", "",SUMIF(ch_table[Day], ch_table[[#This Row],[Day]], ch_table[Duration]))</f>
        <v/>
      </c>
      <c r="I978" s="40">
        <f>SUM(INDEX(ch_table[Duration],1):ch_table[[#This Row],[Duration]])</f>
        <v>26.986111111111093</v>
      </c>
      <c r="J978" s="4" cm="1">
        <f t="array" ref="J9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78" s="4" t="str" cm="1">
        <f t="array" ref="K9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78" s="4" t="str">
        <f>IF(ch_table[[#This Row],[Subject 1]]&lt;&gt;"House rose", "",SUMIF(ch_table[Day], ch_table[[#This Row],[Day]], ch_table[AAT]))</f>
        <v/>
      </c>
      <c r="M978" s="39">
        <f>SUM(INDEX(ch_table[AAT],1):ch_table[[#This Row],[AAT]])</f>
        <v>1.6208333333333336</v>
      </c>
    </row>
    <row r="979" spans="1:13" ht="29" x14ac:dyDescent="0.35">
      <c r="A979" s="2">
        <v>89</v>
      </c>
      <c r="B979" s="3">
        <v>45694</v>
      </c>
      <c r="C979" s="4">
        <v>0.44444444444444442</v>
      </c>
      <c r="D979" s="8" t="s">
        <v>32</v>
      </c>
      <c r="E979" s="9" t="s">
        <v>594</v>
      </c>
      <c r="G979" s="4" cm="1">
        <f t="array" ref="G979">IF(MIN(ROW(ch_table[[Day]:[AAT session total (cum.)]]))+ROWS(ch_table[[Day]:[AAT session total (cum.)]])-1=ROW(),"",IF(ch_table[[#This Row],[Subject 1]]="House rose","", IF(INDEX(ch_table[[#All],[Time]],ROW()+1)="","",(IF(INDEX(ch_table[[#All],[Time]],ROW()+1)&lt;ch_table[[#This Row],[Time]],INDEX(ch_table[[#All],[Time]],ROW()+1)+1,INDEX(ch_table[[#All],[Time]],ROW()+1))-ch_table[[#This Row],[Time]]))))</f>
        <v>4.0277777777777801E-2</v>
      </c>
      <c r="H979" s="4" t="str">
        <f>IF(ch_table[[#This Row],[Subject 1]]&lt;&gt;"House rose", "",SUMIF(ch_table[Day], ch_table[[#This Row],[Day]], ch_table[Duration]))</f>
        <v/>
      </c>
      <c r="I979" s="40">
        <f>SUM(INDEX(ch_table[Duration],1):ch_table[[#This Row],[Duration]])</f>
        <v>27.026388888888871</v>
      </c>
      <c r="J979" s="4" cm="1">
        <f t="array" ref="J9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79" s="4" t="str" cm="1">
        <f t="array" ref="K9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79" s="4" t="str">
        <f>IF(ch_table[[#This Row],[Subject 1]]&lt;&gt;"House rose", "",SUMIF(ch_table[Day], ch_table[[#This Row],[Day]], ch_table[AAT]))</f>
        <v/>
      </c>
      <c r="M979" s="39">
        <f>SUM(INDEX(ch_table[AAT],1):ch_table[[#This Row],[AAT]])</f>
        <v>1.6208333333333336</v>
      </c>
    </row>
    <row r="980" spans="1:13" x14ac:dyDescent="0.35">
      <c r="A980" s="2">
        <v>89</v>
      </c>
      <c r="B980" s="3">
        <v>45694</v>
      </c>
      <c r="C980" s="4">
        <v>0.48472222222222222</v>
      </c>
      <c r="D980" s="8" t="s">
        <v>34</v>
      </c>
      <c r="E980" s="9" t="s">
        <v>35</v>
      </c>
      <c r="G980" s="4" cm="1">
        <f t="array" ref="G980">IF(MIN(ROW(ch_table[[Day]:[AAT session total (cum.)]]))+ROWS(ch_table[[Day]:[AAT session total (cum.)]])-1=ROW(),"",IF(ch_table[[#This Row],[Subject 1]]="House rose","", IF(INDEX(ch_table[[#All],[Time]],ROW()+1)="","",(IF(INDEX(ch_table[[#All],[Time]],ROW()+1)&lt;ch_table[[#This Row],[Time]],INDEX(ch_table[[#All],[Time]],ROW()+1)+1,INDEX(ch_table[[#All],[Time]],ROW()+1))-ch_table[[#This Row],[Time]]))))</f>
        <v>5.0694444444444431E-2</v>
      </c>
      <c r="H980" s="4" t="str">
        <f>IF(ch_table[[#This Row],[Subject 1]]&lt;&gt;"House rose", "",SUMIF(ch_table[Day], ch_table[[#This Row],[Day]], ch_table[Duration]))</f>
        <v/>
      </c>
      <c r="I980" s="40">
        <f>SUM(INDEX(ch_table[Duration],1):ch_table[[#This Row],[Duration]])</f>
        <v>27.077083333333317</v>
      </c>
      <c r="J980" s="4" cm="1">
        <f t="array" ref="J9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80" s="4" t="str" cm="1">
        <f t="array" ref="K9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80" s="4" t="str">
        <f>IF(ch_table[[#This Row],[Subject 1]]&lt;&gt;"House rose", "",SUMIF(ch_table[Day], ch_table[[#This Row],[Day]], ch_table[AAT]))</f>
        <v/>
      </c>
      <c r="M980" s="39">
        <f>SUM(INDEX(ch_table[AAT],1):ch_table[[#This Row],[AAT]])</f>
        <v>1.6208333333333336</v>
      </c>
    </row>
    <row r="981" spans="1:13" ht="29" x14ac:dyDescent="0.35">
      <c r="A981" s="2">
        <v>89</v>
      </c>
      <c r="B981" s="3">
        <v>45694</v>
      </c>
      <c r="C981" s="4">
        <v>0.53541666666666665</v>
      </c>
      <c r="D981" s="8" t="s">
        <v>36</v>
      </c>
      <c r="E981" s="9" t="s">
        <v>595</v>
      </c>
      <c r="G981" s="4" cm="1">
        <f t="array" ref="G981">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981" s="4" t="str">
        <f>IF(ch_table[[#This Row],[Subject 1]]&lt;&gt;"House rose", "",SUMIF(ch_table[Day], ch_table[[#This Row],[Day]], ch_table[Duration]))</f>
        <v/>
      </c>
      <c r="I981" s="40">
        <f>SUM(INDEX(ch_table[Duration],1):ch_table[[#This Row],[Duration]])</f>
        <v>27.097916666666649</v>
      </c>
      <c r="J981" s="4" cm="1">
        <f t="array" ref="J9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81" s="4" t="str" cm="1">
        <f t="array" ref="K9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81" s="4" t="str">
        <f>IF(ch_table[[#This Row],[Subject 1]]&lt;&gt;"House rose", "",SUMIF(ch_table[Day], ch_table[[#This Row],[Day]], ch_table[AAT]))</f>
        <v/>
      </c>
      <c r="M981" s="39">
        <f>SUM(INDEX(ch_table[AAT],1):ch_table[[#This Row],[AAT]])</f>
        <v>1.6208333333333336</v>
      </c>
    </row>
    <row r="982" spans="1:13" x14ac:dyDescent="0.35">
      <c r="A982" s="2">
        <v>89</v>
      </c>
      <c r="B982" s="3">
        <v>45694</v>
      </c>
      <c r="C982" s="4">
        <v>0.55625000000000002</v>
      </c>
      <c r="D982" s="8" t="s">
        <v>333</v>
      </c>
      <c r="E982" t="s">
        <v>596</v>
      </c>
      <c r="G982" s="4" cm="1">
        <f t="array" ref="G982">IF(MIN(ROW(ch_table[[Day]:[AAT session total (cum.)]]))+ROWS(ch_table[[Day]:[AAT session total (cum.)]])-1=ROW(),"",IF(ch_table[[#This Row],[Subject 1]]="House rose","", IF(INDEX(ch_table[[#All],[Time]],ROW()+1)="","",(IF(INDEX(ch_table[[#All],[Time]],ROW()+1)&lt;ch_table[[#This Row],[Time]],INDEX(ch_table[[#All],[Time]],ROW()+1)+1,INDEX(ch_table[[#All],[Time]],ROW()+1))-ch_table[[#This Row],[Time]]))))</f>
        <v>0</v>
      </c>
      <c r="H982" s="4" t="str">
        <f>IF(ch_table[[#This Row],[Subject 1]]&lt;&gt;"House rose", "",SUMIF(ch_table[Day], ch_table[[#This Row],[Day]], ch_table[Duration]))</f>
        <v/>
      </c>
      <c r="I982" s="40">
        <f>SUM(INDEX(ch_table[Duration],1):ch_table[[#This Row],[Duration]])</f>
        <v>27.097916666666649</v>
      </c>
      <c r="J982" s="4" cm="1">
        <f t="array" ref="J9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82" s="4" t="str" cm="1">
        <f t="array" ref="K9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82" s="4" t="str">
        <f>IF(ch_table[[#This Row],[Subject 1]]&lt;&gt;"House rose", "",SUMIF(ch_table[Day], ch_table[[#This Row],[Day]], ch_table[AAT]))</f>
        <v/>
      </c>
      <c r="M982" s="39">
        <f>SUM(INDEX(ch_table[AAT],1):ch_table[[#This Row],[AAT]])</f>
        <v>1.6208333333333336</v>
      </c>
    </row>
    <row r="983" spans="1:13" x14ac:dyDescent="0.35">
      <c r="A983" s="2">
        <v>89</v>
      </c>
      <c r="B983" s="3">
        <v>45694</v>
      </c>
      <c r="C983" s="4">
        <v>0.55625000000000002</v>
      </c>
      <c r="D983" s="8" t="s">
        <v>28</v>
      </c>
      <c r="E983" s="9" t="s">
        <v>396</v>
      </c>
      <c r="F983" s="9" t="s">
        <v>22</v>
      </c>
      <c r="G983" s="4" cm="1">
        <f t="array" ref="G983">IF(MIN(ROW(ch_table[[Day]:[AAT session total (cum.)]]))+ROWS(ch_table[[Day]:[AAT session total (cum.)]])-1=ROW(),"",IF(ch_table[[#This Row],[Subject 1]]="House rose","", IF(INDEX(ch_table[[#All],[Time]],ROW()+1)="","",(IF(INDEX(ch_table[[#All],[Time]],ROW()+1)&lt;ch_table[[#This Row],[Time]],INDEX(ch_table[[#All],[Time]],ROW()+1)+1,INDEX(ch_table[[#All],[Time]],ROW()+1))-ch_table[[#This Row],[Time]]))))</f>
        <v>0</v>
      </c>
      <c r="H983" s="4" t="str">
        <f>IF(ch_table[[#This Row],[Subject 1]]&lt;&gt;"House rose", "",SUMIF(ch_table[Day], ch_table[[#This Row],[Day]], ch_table[Duration]))</f>
        <v/>
      </c>
      <c r="I983" s="40">
        <f>SUM(INDEX(ch_table[Duration],1):ch_table[[#This Row],[Duration]])</f>
        <v>27.097916666666649</v>
      </c>
      <c r="J983" s="4" cm="1">
        <f t="array" ref="J9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83" s="4" t="str" cm="1">
        <f t="array" ref="K9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83" s="4" t="str">
        <f>IF(ch_table[[#This Row],[Subject 1]]&lt;&gt;"House rose", "",SUMIF(ch_table[Day], ch_table[[#This Row],[Day]], ch_table[AAT]))</f>
        <v/>
      </c>
      <c r="M983" s="39">
        <f>SUM(INDEX(ch_table[AAT],1):ch_table[[#This Row],[AAT]])</f>
        <v>1.6208333333333336</v>
      </c>
    </row>
    <row r="984" spans="1:13" x14ac:dyDescent="0.35">
      <c r="A984" s="2">
        <v>89</v>
      </c>
      <c r="B984" s="3">
        <v>45694</v>
      </c>
      <c r="C984" s="4">
        <v>0.55625000000000002</v>
      </c>
      <c r="D984" s="8" t="s">
        <v>333</v>
      </c>
      <c r="E984" t="s">
        <v>596</v>
      </c>
      <c r="G984" s="4" cm="1">
        <f t="array" ref="G984">IF(MIN(ROW(ch_table[[Day]:[AAT session total (cum.)]]))+ROWS(ch_table[[Day]:[AAT session total (cum.)]])-1=ROW(),"",IF(ch_table[[#This Row],[Subject 1]]="House rose","", IF(INDEX(ch_table[[#All],[Time]],ROW()+1)="","",(IF(INDEX(ch_table[[#All],[Time]],ROW()+1)&lt;ch_table[[#This Row],[Time]],INDEX(ch_table[[#All],[Time]],ROW()+1)+1,INDEX(ch_table[[#All],[Time]],ROW()+1))-ch_table[[#This Row],[Time]]))))</f>
        <v>8.9583333333333348E-2</v>
      </c>
      <c r="H984" s="4" t="str">
        <f>IF(ch_table[[#This Row],[Subject 1]]&lt;&gt;"House rose", "",SUMIF(ch_table[Day], ch_table[[#This Row],[Day]], ch_table[Duration]))</f>
        <v/>
      </c>
      <c r="I984" s="40">
        <f>SUM(INDEX(ch_table[Duration],1):ch_table[[#This Row],[Duration]])</f>
        <v>27.187499999999982</v>
      </c>
      <c r="J984" s="4" cm="1">
        <f t="array" ref="J9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84" s="4" t="str" cm="1">
        <f t="array" ref="K9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84" s="4" t="str">
        <f>IF(ch_table[[#This Row],[Subject 1]]&lt;&gt;"House rose", "",SUMIF(ch_table[Day], ch_table[[#This Row],[Day]], ch_table[AAT]))</f>
        <v/>
      </c>
      <c r="M984" s="39">
        <f>SUM(INDEX(ch_table[AAT],1):ch_table[[#This Row],[AAT]])</f>
        <v>1.6208333333333336</v>
      </c>
    </row>
    <row r="985" spans="1:13" x14ac:dyDescent="0.35">
      <c r="A985" s="2">
        <v>89</v>
      </c>
      <c r="B985" s="3">
        <v>45694</v>
      </c>
      <c r="C985" s="4">
        <v>0.64583333333333337</v>
      </c>
      <c r="D985" s="8" t="s">
        <v>333</v>
      </c>
      <c r="E985" t="s">
        <v>597</v>
      </c>
      <c r="F985" s="9" t="s">
        <v>362</v>
      </c>
      <c r="G985" s="4" cm="1">
        <f t="array" ref="G985">IF(MIN(ROW(ch_table[[Day]:[AAT session total (cum.)]]))+ROWS(ch_table[[Day]:[AAT session total (cum.)]])-1=ROW(),"",IF(ch_table[[#This Row],[Subject 1]]="House rose","", IF(INDEX(ch_table[[#All],[Time]],ROW()+1)="","",(IF(INDEX(ch_table[[#All],[Time]],ROW()+1)&lt;ch_table[[#This Row],[Time]],INDEX(ch_table[[#All],[Time]],ROW()+1)+1,INDEX(ch_table[[#All],[Time]],ROW()+1))-ch_table[[#This Row],[Time]]))))</f>
        <v>5.8333333333333237E-2</v>
      </c>
      <c r="H985" s="4" t="str">
        <f>IF(ch_table[[#This Row],[Subject 1]]&lt;&gt;"House rose", "",SUMIF(ch_table[Day], ch_table[[#This Row],[Day]], ch_table[Duration]))</f>
        <v/>
      </c>
      <c r="I985" s="40">
        <f>SUM(INDEX(ch_table[Duration],1):ch_table[[#This Row],[Duration]])</f>
        <v>27.245833333333316</v>
      </c>
      <c r="J985" s="4" cm="1">
        <f t="array" ref="J9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85" s="4" t="str" cm="1">
        <f t="array" ref="K9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85" s="4" t="str">
        <f>IF(ch_table[[#This Row],[Subject 1]]&lt;&gt;"House rose", "",SUMIF(ch_table[Day], ch_table[[#This Row],[Day]], ch_table[AAT]))</f>
        <v/>
      </c>
      <c r="M985" s="39">
        <f>SUM(INDEX(ch_table[AAT],1):ch_table[[#This Row],[AAT]])</f>
        <v>1.6208333333333336</v>
      </c>
    </row>
    <row r="986" spans="1:13" ht="29" x14ac:dyDescent="0.35">
      <c r="A986" s="2">
        <v>89</v>
      </c>
      <c r="B986" s="3">
        <v>45694</v>
      </c>
      <c r="C986" s="4">
        <v>0.70416666666666661</v>
      </c>
      <c r="D986" s="8" t="s">
        <v>30</v>
      </c>
      <c r="E986" s="9" t="s">
        <v>598</v>
      </c>
      <c r="G986" s="4" cm="1">
        <f t="array" ref="G986">IF(MIN(ROW(ch_table[[Day]:[AAT session total (cum.)]]))+ROWS(ch_table[[Day]:[AAT session total (cum.)]])-1=ROW(),"",IF(ch_table[[#This Row],[Subject 1]]="House rose","", IF(INDEX(ch_table[[#All],[Time]],ROW()+1)="","",(IF(INDEX(ch_table[[#All],[Time]],ROW()+1)&lt;ch_table[[#This Row],[Time]],INDEX(ch_table[[#All],[Time]],ROW()+1)+1,INDEX(ch_table[[#All],[Time]],ROW()+1))-ch_table[[#This Row],[Time]]))))</f>
        <v>2.1527777777777923E-2</v>
      </c>
      <c r="H986" s="4" t="str">
        <f>IF(ch_table[[#This Row],[Subject 1]]&lt;&gt;"House rose", "",SUMIF(ch_table[Day], ch_table[[#This Row],[Day]], ch_table[Duration]))</f>
        <v/>
      </c>
      <c r="I986" s="40">
        <f>SUM(INDEX(ch_table[Duration],1):ch_table[[#This Row],[Duration]])</f>
        <v>27.267361111111093</v>
      </c>
      <c r="J986" s="4" cm="1">
        <f t="array" ref="J9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86" s="4" cm="1">
        <f t="array" ref="K9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1.736111111111116E-2</v>
      </c>
      <c r="L986" s="4" t="str">
        <f>IF(ch_table[[#This Row],[Subject 1]]&lt;&gt;"House rose", "",SUMIF(ch_table[Day], ch_table[[#This Row],[Day]], ch_table[AAT]))</f>
        <v/>
      </c>
      <c r="M986" s="39">
        <f>SUM(INDEX(ch_table[AAT],1):ch_table[[#This Row],[AAT]])</f>
        <v>1.6381944444444447</v>
      </c>
    </row>
    <row r="987" spans="1:13" x14ac:dyDescent="0.35">
      <c r="A987" s="48">
        <v>89</v>
      </c>
      <c r="B987" s="49">
        <v>45694</v>
      </c>
      <c r="C987" s="45">
        <v>0.72569444444444453</v>
      </c>
      <c r="D987" s="44" t="s">
        <v>17</v>
      </c>
      <c r="E987" s="50"/>
      <c r="F987" s="50"/>
      <c r="G987" s="45" t="str" cm="1">
        <f t="array" ref="G987">IF(MIN(ROW(ch_table[[Day]:[AAT session total (cum.)]]))+ROWS(ch_table[[Day]:[AAT session total (cum.)]])-1=ROW(),"",IF(ch_table[[#This Row],[Subject 1]]="House rose","", IF(INDEX(ch_table[[#All],[Time]],ROW()+1)="","",(IF(INDEX(ch_table[[#All],[Time]],ROW()+1)&lt;ch_table[[#This Row],[Time]],INDEX(ch_table[[#All],[Time]],ROW()+1)+1,INDEX(ch_table[[#All],[Time]],ROW()+1))-ch_table[[#This Row],[Time]]))))</f>
        <v/>
      </c>
      <c r="H987" s="45">
        <f>IF(ch_table[[#This Row],[Subject 1]]&lt;&gt;"House rose", "",SUMIF(ch_table[Day], ch_table[[#This Row],[Day]], ch_table[Duration]))</f>
        <v>0.32986111111111122</v>
      </c>
      <c r="I987" s="46">
        <f>SUM(INDEX(ch_table[Duration],1):ch_table[[#This Row],[Duration]])</f>
        <v>27.267361111111093</v>
      </c>
      <c r="J987" s="45" cm="1">
        <f t="array" ref="J9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87" s="45" t="str" cm="1">
        <f t="array" ref="K9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87" s="45">
        <f>IF(ch_table[[#This Row],[Subject 1]]&lt;&gt;"House rose", "",SUMIF(ch_table[Day], ch_table[[#This Row],[Day]], ch_table[AAT]))</f>
        <v>1.736111111111116E-2</v>
      </c>
      <c r="M987" s="47">
        <f>SUM(INDEX(ch_table[AAT],1):ch_table[[#This Row],[AAT]])</f>
        <v>1.6381944444444447</v>
      </c>
    </row>
    <row r="988" spans="1:13" x14ac:dyDescent="0.35">
      <c r="A988" s="2">
        <v>90</v>
      </c>
      <c r="B988" s="3">
        <v>45698</v>
      </c>
      <c r="C988" s="4">
        <v>0.60416666666666663</v>
      </c>
      <c r="D988" s="8" t="s">
        <v>18</v>
      </c>
      <c r="G988" s="4" cm="1">
        <f t="array" ref="G98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988" s="4" t="str">
        <f>IF(ch_table[[#This Row],[Subject 1]]&lt;&gt;"House rose", "",SUMIF(ch_table[Day], ch_table[[#This Row],[Day]], ch_table[Duration]))</f>
        <v/>
      </c>
      <c r="I988" s="40">
        <f>SUM(INDEX(ch_table[Duration],1):ch_table[[#This Row],[Duration]])</f>
        <v>27.270138888888869</v>
      </c>
      <c r="J988" s="4" cm="1">
        <f t="array" ref="J9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88" s="4" t="str" cm="1">
        <f t="array" ref="K9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88" s="4" t="str">
        <f>IF(ch_table[[#This Row],[Subject 1]]&lt;&gt;"House rose", "",SUMIF(ch_table[Day], ch_table[[#This Row],[Day]], ch_table[AAT]))</f>
        <v/>
      </c>
      <c r="M988" s="39">
        <f>SUM(INDEX(ch_table[AAT],1):ch_table[[#This Row],[AAT]])</f>
        <v>1.6381944444444447</v>
      </c>
    </row>
    <row r="989" spans="1:13" x14ac:dyDescent="0.35">
      <c r="A989" s="2">
        <v>90</v>
      </c>
      <c r="B989" s="3">
        <v>45698</v>
      </c>
      <c r="C989" s="4">
        <v>0.6069444444444444</v>
      </c>
      <c r="D989" s="8" t="s">
        <v>58</v>
      </c>
      <c r="E989" s="9" t="s">
        <v>185</v>
      </c>
      <c r="G989" s="4" cm="1">
        <f t="array" ref="G989">IF(MIN(ROW(ch_table[[Day]:[AAT session total (cum.)]]))+ROWS(ch_table[[Day]:[AAT session total (cum.)]])-1=ROW(),"",IF(ch_table[[#This Row],[Subject 1]]="House rose","", IF(INDEX(ch_table[[#All],[Time]],ROW()+1)="","",(IF(INDEX(ch_table[[#All],[Time]],ROW()+1)&lt;ch_table[[#This Row],[Time]],INDEX(ch_table[[#All],[Time]],ROW()+1)+1,INDEX(ch_table[[#All],[Time]],ROW()+1))-ch_table[[#This Row],[Time]]))))</f>
        <v>3.0555555555555669E-2</v>
      </c>
      <c r="H989" s="4" t="str">
        <f>IF(ch_table[[#This Row],[Subject 1]]&lt;&gt;"House rose", "",SUMIF(ch_table[Day], ch_table[[#This Row],[Day]], ch_table[Duration]))</f>
        <v/>
      </c>
      <c r="I989" s="40">
        <f>SUM(INDEX(ch_table[Duration],1):ch_table[[#This Row],[Duration]])</f>
        <v>27.300694444444424</v>
      </c>
      <c r="J989" s="4" cm="1">
        <f t="array" ref="J9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89" s="4" t="str" cm="1">
        <f t="array" ref="K9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89" s="4" t="str">
        <f>IF(ch_table[[#This Row],[Subject 1]]&lt;&gt;"House rose", "",SUMIF(ch_table[Day], ch_table[[#This Row],[Day]], ch_table[AAT]))</f>
        <v/>
      </c>
      <c r="M989" s="39">
        <f>SUM(INDEX(ch_table[AAT],1):ch_table[[#This Row],[AAT]])</f>
        <v>1.6381944444444447</v>
      </c>
    </row>
    <row r="990" spans="1:13" x14ac:dyDescent="0.35">
      <c r="A990" s="2">
        <v>90</v>
      </c>
      <c r="B990" s="3">
        <v>45698</v>
      </c>
      <c r="C990" s="4">
        <v>0.63750000000000007</v>
      </c>
      <c r="D990" s="8" t="s">
        <v>60</v>
      </c>
      <c r="E990" s="9" t="s">
        <v>185</v>
      </c>
      <c r="G990" s="4" cm="1">
        <f t="array" ref="G990">IF(MIN(ROW(ch_table[[Day]:[AAT session total (cum.)]]))+ROWS(ch_table[[Day]:[AAT session total (cum.)]])-1=ROW(),"",IF(ch_table[[#This Row],[Subject 1]]="House rose","", IF(INDEX(ch_table[[#All],[Time]],ROW()+1)="","",(IF(INDEX(ch_table[[#All],[Time]],ROW()+1)&lt;ch_table[[#This Row],[Time]],INDEX(ch_table[[#All],[Time]],ROW()+1)+1,INDEX(ch_table[[#All],[Time]],ROW()+1))-ch_table[[#This Row],[Time]]))))</f>
        <v>1.4583333333333282E-2</v>
      </c>
      <c r="H990" s="4" t="str">
        <f>IF(ch_table[[#This Row],[Subject 1]]&lt;&gt;"House rose", "",SUMIF(ch_table[Day], ch_table[[#This Row],[Day]], ch_table[Duration]))</f>
        <v/>
      </c>
      <c r="I990" s="40">
        <f>SUM(INDEX(ch_table[Duration],1):ch_table[[#This Row],[Duration]])</f>
        <v>27.315277777777759</v>
      </c>
      <c r="J990" s="4" cm="1">
        <f t="array" ref="J9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90" s="4" t="str" cm="1">
        <f t="array" ref="K9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90" s="4" t="str">
        <f>IF(ch_table[[#This Row],[Subject 1]]&lt;&gt;"House rose", "",SUMIF(ch_table[Day], ch_table[[#This Row],[Day]], ch_table[AAT]))</f>
        <v/>
      </c>
      <c r="M990" s="39">
        <f>SUM(INDEX(ch_table[AAT],1):ch_table[[#This Row],[AAT]])</f>
        <v>1.6381944444444447</v>
      </c>
    </row>
    <row r="991" spans="1:13" ht="43.5" x14ac:dyDescent="0.35">
      <c r="A991" s="2">
        <v>90</v>
      </c>
      <c r="B991" s="3">
        <v>45698</v>
      </c>
      <c r="C991" s="4">
        <v>0.65208333333333335</v>
      </c>
      <c r="D991" s="8" t="s">
        <v>32</v>
      </c>
      <c r="E991" s="9" t="s">
        <v>599</v>
      </c>
      <c r="G991" s="4" cm="1">
        <f t="array" ref="G991">IF(MIN(ROW(ch_table[[Day]:[AAT session total (cum.)]]))+ROWS(ch_table[[Day]:[AAT session total (cum.)]])-1=ROW(),"",IF(ch_table[[#This Row],[Subject 1]]="House rose","", IF(INDEX(ch_table[[#All],[Time]],ROW()+1)="","",(IF(INDEX(ch_table[[#All],[Time]],ROW()+1)&lt;ch_table[[#This Row],[Time]],INDEX(ch_table[[#All],[Time]],ROW()+1)+1,INDEX(ch_table[[#All],[Time]],ROW()+1))-ch_table[[#This Row],[Time]]))))</f>
        <v>3.5416666666666652E-2</v>
      </c>
      <c r="H991" s="4" t="str">
        <f>IF(ch_table[[#This Row],[Subject 1]]&lt;&gt;"House rose", "",SUMIF(ch_table[Day], ch_table[[#This Row],[Day]], ch_table[Duration]))</f>
        <v/>
      </c>
      <c r="I991" s="40">
        <f>SUM(INDEX(ch_table[Duration],1):ch_table[[#This Row],[Duration]])</f>
        <v>27.350694444444425</v>
      </c>
      <c r="J991" s="4" cm="1">
        <f t="array" ref="J9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91" s="4" t="str" cm="1">
        <f t="array" ref="K9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91" s="4" t="str">
        <f>IF(ch_table[[#This Row],[Subject 1]]&lt;&gt;"House rose", "",SUMIF(ch_table[Day], ch_table[[#This Row],[Day]], ch_table[AAT]))</f>
        <v/>
      </c>
      <c r="M991" s="39">
        <f>SUM(INDEX(ch_table[AAT],1):ch_table[[#This Row],[AAT]])</f>
        <v>1.6381944444444447</v>
      </c>
    </row>
    <row r="992" spans="1:13" ht="43.5" x14ac:dyDescent="0.35">
      <c r="A992" s="2">
        <v>90</v>
      </c>
      <c r="B992" s="3">
        <v>45698</v>
      </c>
      <c r="C992" s="4">
        <v>0.6875</v>
      </c>
      <c r="D992" s="8" t="s">
        <v>36</v>
      </c>
      <c r="E992" s="9" t="s">
        <v>600</v>
      </c>
      <c r="G992" s="4" cm="1">
        <f t="array" ref="G992">IF(MIN(ROW(ch_table[[Day]:[AAT session total (cum.)]]))+ROWS(ch_table[[Day]:[AAT session total (cum.)]])-1=ROW(),"",IF(ch_table[[#This Row],[Subject 1]]="House rose","", IF(INDEX(ch_table[[#All],[Time]],ROW()+1)="","",(IF(INDEX(ch_table[[#All],[Time]],ROW()+1)&lt;ch_table[[#This Row],[Time]],INDEX(ch_table[[#All],[Time]],ROW()+1)+1,INDEX(ch_table[[#All],[Time]],ROW()+1))-ch_table[[#This Row],[Time]]))))</f>
        <v>3.8194444444444531E-2</v>
      </c>
      <c r="H992" s="4" t="str">
        <f>IF(ch_table[[#This Row],[Subject 1]]&lt;&gt;"House rose", "",SUMIF(ch_table[Day], ch_table[[#This Row],[Day]], ch_table[Duration]))</f>
        <v/>
      </c>
      <c r="I992" s="40">
        <f>SUM(INDEX(ch_table[Duration],1):ch_table[[#This Row],[Duration]])</f>
        <v>27.388888888888868</v>
      </c>
      <c r="J992" s="4" cm="1">
        <f t="array" ref="J9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92" s="4" t="str" cm="1">
        <f t="array" ref="K9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92" s="4" t="str">
        <f>IF(ch_table[[#This Row],[Subject 1]]&lt;&gt;"House rose", "",SUMIF(ch_table[Day], ch_table[[#This Row],[Day]], ch_table[AAT]))</f>
        <v/>
      </c>
      <c r="M992" s="39">
        <f>SUM(INDEX(ch_table[AAT],1):ch_table[[#This Row],[AAT]])</f>
        <v>1.6381944444444447</v>
      </c>
    </row>
    <row r="993" spans="1:13" x14ac:dyDescent="0.35">
      <c r="A993" s="2">
        <v>90</v>
      </c>
      <c r="B993" s="3">
        <v>45698</v>
      </c>
      <c r="C993" s="4">
        <v>0.72569444444444453</v>
      </c>
      <c r="D993" s="8" t="s">
        <v>67</v>
      </c>
      <c r="E993" s="9" t="s">
        <v>601</v>
      </c>
      <c r="G993" s="4" cm="1">
        <f t="array" ref="G993">IF(MIN(ROW(ch_table[[Day]:[AAT session total (cum.)]]))+ROWS(ch_table[[Day]:[AAT session total (cum.)]])-1=ROW(),"",IF(ch_table[[#This Row],[Subject 1]]="House rose","", IF(INDEX(ch_table[[#All],[Time]],ROW()+1)="","",(IF(INDEX(ch_table[[#All],[Time]],ROW()+1)&lt;ch_table[[#This Row],[Time]],INDEX(ch_table[[#All],[Time]],ROW()+1)+1,INDEX(ch_table[[#All],[Time]],ROW()+1))-ch_table[[#This Row],[Time]]))))</f>
        <v>2.0833333333332149E-3</v>
      </c>
      <c r="H993" s="4" t="str">
        <f>IF(ch_table[[#This Row],[Subject 1]]&lt;&gt;"House rose", "",SUMIF(ch_table[Day], ch_table[[#This Row],[Day]], ch_table[Duration]))</f>
        <v/>
      </c>
      <c r="I993" s="40">
        <f>SUM(INDEX(ch_table[Duration],1):ch_table[[#This Row],[Duration]])</f>
        <v>27.390972222222203</v>
      </c>
      <c r="J993" s="4" cm="1">
        <f t="array" ref="J9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93" s="4" t="str" cm="1">
        <f t="array" ref="K9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93" s="4" t="str">
        <f>IF(ch_table[[#This Row],[Subject 1]]&lt;&gt;"House rose", "",SUMIF(ch_table[Day], ch_table[[#This Row],[Day]], ch_table[AAT]))</f>
        <v/>
      </c>
      <c r="M993" s="39">
        <f>SUM(INDEX(ch_table[AAT],1):ch_table[[#This Row],[AAT]])</f>
        <v>1.6381944444444447</v>
      </c>
    </row>
    <row r="994" spans="1:13" x14ac:dyDescent="0.35">
      <c r="A994" s="2">
        <v>90</v>
      </c>
      <c r="B994" s="3">
        <v>45698</v>
      </c>
      <c r="C994" s="4">
        <v>0.72777777777777775</v>
      </c>
      <c r="D994" s="8" t="s">
        <v>86</v>
      </c>
      <c r="E994" t="s">
        <v>602</v>
      </c>
      <c r="G994" s="4" cm="1">
        <f t="array" ref="G994">IF(MIN(ROW(ch_table[[Day]:[AAT session total (cum.)]]))+ROWS(ch_table[[Day]:[AAT session total (cum.)]])-1=ROW(),"",IF(ch_table[[#This Row],[Subject 1]]="House rose","", IF(INDEX(ch_table[[#All],[Time]],ROW()+1)="","",(IF(INDEX(ch_table[[#All],[Time]],ROW()+1)&lt;ch_table[[#This Row],[Time]],INDEX(ch_table[[#All],[Time]],ROW()+1)+1,INDEX(ch_table[[#All],[Time]],ROW()+1))-ch_table[[#This Row],[Time]]))))</f>
        <v>4.0277777777777857E-2</v>
      </c>
      <c r="H994" s="4" t="str">
        <f>IF(ch_table[[#This Row],[Subject 1]]&lt;&gt;"House rose", "",SUMIF(ch_table[Day], ch_table[[#This Row],[Day]], ch_table[Duration]))</f>
        <v/>
      </c>
      <c r="I994" s="40">
        <f>SUM(INDEX(ch_table[Duration],1):ch_table[[#This Row],[Duration]])</f>
        <v>27.431249999999981</v>
      </c>
      <c r="J994" s="4" cm="1">
        <f t="array" ref="J9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94" s="4" t="str" cm="1">
        <f t="array" ref="K9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94" s="4" t="str">
        <f>IF(ch_table[[#This Row],[Subject 1]]&lt;&gt;"House rose", "",SUMIF(ch_table[Day], ch_table[[#This Row],[Day]], ch_table[AAT]))</f>
        <v/>
      </c>
      <c r="M994" s="39">
        <f>SUM(INDEX(ch_table[AAT],1):ch_table[[#This Row],[AAT]])</f>
        <v>1.6381944444444447</v>
      </c>
    </row>
    <row r="995" spans="1:13" x14ac:dyDescent="0.35">
      <c r="A995" s="2">
        <v>90</v>
      </c>
      <c r="B995" s="3">
        <v>45698</v>
      </c>
      <c r="C995" s="4">
        <v>0.7680555555555556</v>
      </c>
      <c r="D995" s="8" t="s">
        <v>28</v>
      </c>
      <c r="E995" s="9" t="s">
        <v>603</v>
      </c>
      <c r="F995" s="9" t="s">
        <v>22</v>
      </c>
      <c r="G995" s="4" cm="1">
        <f t="array" ref="G995">IF(MIN(ROW(ch_table[[Day]:[AAT session total (cum.)]]))+ROWS(ch_table[[Day]:[AAT session total (cum.)]])-1=ROW(),"",IF(ch_table[[#This Row],[Subject 1]]="House rose","", IF(INDEX(ch_table[[#All],[Time]],ROW()+1)="","",(IF(INDEX(ch_table[[#All],[Time]],ROW()+1)&lt;ch_table[[#This Row],[Time]],INDEX(ch_table[[#All],[Time]],ROW()+1)+1,INDEX(ch_table[[#All],[Time]],ROW()+1))-ch_table[[#This Row],[Time]]))))</f>
        <v>0</v>
      </c>
      <c r="H995" s="4" t="str">
        <f>IF(ch_table[[#This Row],[Subject 1]]&lt;&gt;"House rose", "",SUMIF(ch_table[Day], ch_table[[#This Row],[Day]], ch_table[Duration]))</f>
        <v/>
      </c>
      <c r="I995" s="40">
        <f>SUM(INDEX(ch_table[Duration],1):ch_table[[#This Row],[Duration]])</f>
        <v>27.431249999999981</v>
      </c>
      <c r="J995" s="4" cm="1">
        <f t="array" ref="J9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95" s="4" t="str" cm="1">
        <f t="array" ref="K9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95" s="4" t="str">
        <f>IF(ch_table[[#This Row],[Subject 1]]&lt;&gt;"House rose", "",SUMIF(ch_table[Day], ch_table[[#This Row],[Day]], ch_table[AAT]))</f>
        <v/>
      </c>
      <c r="M995" s="39">
        <f>SUM(INDEX(ch_table[AAT],1):ch_table[[#This Row],[AAT]])</f>
        <v>1.6381944444444447</v>
      </c>
    </row>
    <row r="996" spans="1:13" x14ac:dyDescent="0.35">
      <c r="A996" s="2">
        <v>90</v>
      </c>
      <c r="B996" s="3">
        <v>45698</v>
      </c>
      <c r="C996" s="4">
        <v>0.7680555555555556</v>
      </c>
      <c r="D996" s="8" t="s">
        <v>86</v>
      </c>
      <c r="E996" t="s">
        <v>602</v>
      </c>
      <c r="F996" s="9" t="s">
        <v>125</v>
      </c>
      <c r="G996" s="4" cm="1">
        <f t="array" ref="G996">IF(MIN(ROW(ch_table[[Day]:[AAT session total (cum.)]]))+ROWS(ch_table[[Day]:[AAT session total (cum.)]])-1=ROW(),"",IF(ch_table[[#This Row],[Subject 1]]="House rose","", IF(INDEX(ch_table[[#All],[Time]],ROW()+1)="","",(IF(INDEX(ch_table[[#All],[Time]],ROW()+1)&lt;ch_table[[#This Row],[Time]],INDEX(ch_table[[#All],[Time]],ROW()+1)+1,INDEX(ch_table[[#All],[Time]],ROW()+1))-ch_table[[#This Row],[Time]]))))</f>
        <v>0.16736111111111107</v>
      </c>
      <c r="H996" s="4" t="str">
        <f>IF(ch_table[[#This Row],[Subject 1]]&lt;&gt;"House rose", "",SUMIF(ch_table[Day], ch_table[[#This Row],[Day]], ch_table[Duration]))</f>
        <v/>
      </c>
      <c r="I996" s="40">
        <f>SUM(INDEX(ch_table[Duration],1):ch_table[[#This Row],[Duration]])</f>
        <v>27.59861111111109</v>
      </c>
      <c r="J996" s="4" cm="1">
        <f t="array" ref="J9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96" s="4" cm="1">
        <f t="array" ref="K9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1.8750000000000044E-2</v>
      </c>
      <c r="L996" s="4" t="str">
        <f>IF(ch_table[[#This Row],[Subject 1]]&lt;&gt;"House rose", "",SUMIF(ch_table[Day], ch_table[[#This Row],[Day]], ch_table[AAT]))</f>
        <v/>
      </c>
      <c r="M996" s="39">
        <f>SUM(INDEX(ch_table[AAT],1):ch_table[[#This Row],[AAT]])</f>
        <v>1.6569444444444448</v>
      </c>
    </row>
    <row r="997" spans="1:13" ht="29" x14ac:dyDescent="0.35">
      <c r="A997" s="2">
        <v>90</v>
      </c>
      <c r="B997" s="3">
        <v>45698</v>
      </c>
      <c r="C997" s="4">
        <v>0.93541666666666667</v>
      </c>
      <c r="D997" s="8" t="s">
        <v>30</v>
      </c>
      <c r="E997" s="9" t="s">
        <v>604</v>
      </c>
      <c r="G997" s="4" cm="1">
        <f t="array" ref="G997">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997" s="4" t="str">
        <f>IF(ch_table[[#This Row],[Subject 1]]&lt;&gt;"House rose", "",SUMIF(ch_table[Day], ch_table[[#This Row],[Day]], ch_table[Duration]))</f>
        <v/>
      </c>
      <c r="I997" s="40">
        <f>SUM(INDEX(ch_table[Duration],1):ch_table[[#This Row],[Duration]])</f>
        <v>27.618055555555536</v>
      </c>
      <c r="J997" s="4" cm="1">
        <f t="array" ref="J9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97" s="4" cm="1">
        <f t="array" ref="K9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1.9444444444444486E-2</v>
      </c>
      <c r="L997" s="4" t="str">
        <f>IF(ch_table[[#This Row],[Subject 1]]&lt;&gt;"House rose", "",SUMIF(ch_table[Day], ch_table[[#This Row],[Day]], ch_table[AAT]))</f>
        <v/>
      </c>
      <c r="M997" s="39">
        <f>SUM(INDEX(ch_table[AAT],1):ch_table[[#This Row],[AAT]])</f>
        <v>1.6763888888888894</v>
      </c>
    </row>
    <row r="998" spans="1:13" x14ac:dyDescent="0.35">
      <c r="A998" s="48">
        <v>90</v>
      </c>
      <c r="B998" s="49">
        <v>45698</v>
      </c>
      <c r="C998" s="45">
        <v>0.95486111111111116</v>
      </c>
      <c r="D998" s="44" t="s">
        <v>17</v>
      </c>
      <c r="E998" s="50"/>
      <c r="F998" s="50"/>
      <c r="G998" s="45" t="str" cm="1">
        <f t="array" ref="G998">IF(MIN(ROW(ch_table[[Day]:[AAT session total (cum.)]]))+ROWS(ch_table[[Day]:[AAT session total (cum.)]])-1=ROW(),"",IF(ch_table[[#This Row],[Subject 1]]="House rose","", IF(INDEX(ch_table[[#All],[Time]],ROW()+1)="","",(IF(INDEX(ch_table[[#All],[Time]],ROW()+1)&lt;ch_table[[#This Row],[Time]],INDEX(ch_table[[#All],[Time]],ROW()+1)+1,INDEX(ch_table[[#All],[Time]],ROW()+1))-ch_table[[#This Row],[Time]]))))</f>
        <v/>
      </c>
      <c r="H998" s="45">
        <f>IF(ch_table[[#This Row],[Subject 1]]&lt;&gt;"House rose", "",SUMIF(ch_table[Day], ch_table[[#This Row],[Day]], ch_table[Duration]))</f>
        <v>0.35069444444444453</v>
      </c>
      <c r="I998" s="46">
        <f>SUM(INDEX(ch_table[Duration],1):ch_table[[#This Row],[Duration]])</f>
        <v>27.618055555555536</v>
      </c>
      <c r="J998" s="45" cm="1">
        <f t="array" ref="J9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98" s="45" t="str" cm="1">
        <f t="array" ref="K9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98" s="45">
        <f>IF(ch_table[[#This Row],[Subject 1]]&lt;&gt;"House rose", "",SUMIF(ch_table[Day], ch_table[[#This Row],[Day]], ch_table[AAT]))</f>
        <v>3.8194444444444531E-2</v>
      </c>
      <c r="M998" s="47">
        <f>SUM(INDEX(ch_table[AAT],1):ch_table[[#This Row],[AAT]])</f>
        <v>1.6763888888888894</v>
      </c>
    </row>
    <row r="999" spans="1:13" x14ac:dyDescent="0.35">
      <c r="A999" s="2">
        <v>91</v>
      </c>
      <c r="B999" s="3">
        <v>45699</v>
      </c>
      <c r="C999" s="4">
        <v>0.47916666666666669</v>
      </c>
      <c r="D999" s="8" t="s">
        <v>18</v>
      </c>
      <c r="G999" s="4" cm="1">
        <f t="array" ref="G999">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999" s="4" t="str">
        <f>IF(ch_table[[#This Row],[Subject 1]]&lt;&gt;"House rose", "",SUMIF(ch_table[Day], ch_table[[#This Row],[Day]], ch_table[Duration]))</f>
        <v/>
      </c>
      <c r="I999" s="40">
        <f>SUM(INDEX(ch_table[Duration],1):ch_table[[#This Row],[Duration]])</f>
        <v>27.620138888888871</v>
      </c>
      <c r="J999" s="4" cm="1">
        <f t="array" ref="J9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99" s="4" t="str" cm="1">
        <f t="array" ref="K9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99" s="4" t="str">
        <f>IF(ch_table[[#This Row],[Subject 1]]&lt;&gt;"House rose", "",SUMIF(ch_table[Day], ch_table[[#This Row],[Day]], ch_table[AAT]))</f>
        <v/>
      </c>
      <c r="M999" s="39">
        <f>SUM(INDEX(ch_table[AAT],1):ch_table[[#This Row],[AAT]])</f>
        <v>1.6763888888888894</v>
      </c>
    </row>
    <row r="1000" spans="1:13" x14ac:dyDescent="0.35">
      <c r="A1000" s="2">
        <v>91</v>
      </c>
      <c r="B1000" s="3">
        <v>45699</v>
      </c>
      <c r="C1000" s="4">
        <v>0.48125000000000001</v>
      </c>
      <c r="D1000" s="8" t="s">
        <v>58</v>
      </c>
      <c r="E1000" s="9" t="s">
        <v>59</v>
      </c>
      <c r="G1000" s="4" cm="1">
        <f t="array" ref="G1000">IF(MIN(ROW(ch_table[[Day]:[AAT session total (cum.)]]))+ROWS(ch_table[[Day]:[AAT session total (cum.)]])-1=ROW(),"",IF(ch_table[[#This Row],[Subject 1]]="House rose","", IF(INDEX(ch_table[[#All],[Time]],ROW()+1)="","",(IF(INDEX(ch_table[[#All],[Time]],ROW()+1)&lt;ch_table[[#This Row],[Time]],INDEX(ch_table[[#All],[Time]],ROW()+1)+1,INDEX(ch_table[[#All],[Time]],ROW()+1))-ch_table[[#This Row],[Time]]))))</f>
        <v>3.1944444444444386E-2</v>
      </c>
      <c r="H1000" s="4" t="str">
        <f>IF(ch_table[[#This Row],[Subject 1]]&lt;&gt;"House rose", "",SUMIF(ch_table[Day], ch_table[[#This Row],[Day]], ch_table[Duration]))</f>
        <v/>
      </c>
      <c r="I1000" s="40">
        <f>SUM(INDEX(ch_table[Duration],1):ch_table[[#This Row],[Duration]])</f>
        <v>27.652083333333316</v>
      </c>
      <c r="J1000" s="4" cm="1">
        <f t="array" ref="J10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00" s="4" t="str" cm="1">
        <f t="array" ref="K10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00" s="4" t="str">
        <f>IF(ch_table[[#This Row],[Subject 1]]&lt;&gt;"House rose", "",SUMIF(ch_table[Day], ch_table[[#This Row],[Day]], ch_table[AAT]))</f>
        <v/>
      </c>
      <c r="M1000" s="39">
        <f>SUM(INDEX(ch_table[AAT],1):ch_table[[#This Row],[AAT]])</f>
        <v>1.6763888888888894</v>
      </c>
    </row>
    <row r="1001" spans="1:13" x14ac:dyDescent="0.35">
      <c r="A1001" s="2">
        <v>91</v>
      </c>
      <c r="B1001" s="3">
        <v>45699</v>
      </c>
      <c r="C1001" s="4">
        <v>0.5131944444444444</v>
      </c>
      <c r="D1001" s="8" t="s">
        <v>60</v>
      </c>
      <c r="E1001" s="9" t="s">
        <v>59</v>
      </c>
      <c r="G1001" s="4" cm="1">
        <f t="array" ref="G1001">IF(MIN(ROW(ch_table[[Day]:[AAT session total (cum.)]]))+ROWS(ch_table[[Day]:[AAT session total (cum.)]])-1=ROW(),"",IF(ch_table[[#This Row],[Subject 1]]="House rose","", IF(INDEX(ch_table[[#All],[Time]],ROW()+1)="","",(IF(INDEX(ch_table[[#All],[Time]],ROW()+1)&lt;ch_table[[#This Row],[Time]],INDEX(ch_table[[#All],[Time]],ROW()+1)+1,INDEX(ch_table[[#All],[Time]],ROW()+1))-ch_table[[#This Row],[Time]]))))</f>
        <v>1.4583333333333393E-2</v>
      </c>
      <c r="H1001" s="4" t="str">
        <f>IF(ch_table[[#This Row],[Subject 1]]&lt;&gt;"House rose", "",SUMIF(ch_table[Day], ch_table[[#This Row],[Day]], ch_table[Duration]))</f>
        <v/>
      </c>
      <c r="I1001" s="40">
        <f>SUM(INDEX(ch_table[Duration],1):ch_table[[#This Row],[Duration]])</f>
        <v>27.66666666666665</v>
      </c>
      <c r="J1001" s="4" cm="1">
        <f t="array" ref="J10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01" s="4" t="str" cm="1">
        <f t="array" ref="K10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01" s="4" t="str">
        <f>IF(ch_table[[#This Row],[Subject 1]]&lt;&gt;"House rose", "",SUMIF(ch_table[Day], ch_table[[#This Row],[Day]], ch_table[AAT]))</f>
        <v/>
      </c>
      <c r="M1001" s="39">
        <f>SUM(INDEX(ch_table[AAT],1):ch_table[[#This Row],[AAT]])</f>
        <v>1.6763888888888894</v>
      </c>
    </row>
    <row r="1002" spans="1:13" ht="29" x14ac:dyDescent="0.35">
      <c r="A1002" s="2">
        <v>91</v>
      </c>
      <c r="B1002" s="3">
        <v>45699</v>
      </c>
      <c r="C1002" s="4">
        <v>0.52777777777777779</v>
      </c>
      <c r="D1002" s="8" t="s">
        <v>32</v>
      </c>
      <c r="E1002" s="9" t="s">
        <v>605</v>
      </c>
      <c r="G1002" s="4" cm="1">
        <f t="array" ref="G1002">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1002" s="4" t="str">
        <f>IF(ch_table[[#This Row],[Subject 1]]&lt;&gt;"House rose", "",SUMIF(ch_table[Day], ch_table[[#This Row],[Day]], ch_table[Duration]))</f>
        <v/>
      </c>
      <c r="I1002" s="40">
        <f>SUM(INDEX(ch_table[Duration],1):ch_table[[#This Row],[Duration]])</f>
        <v>27.693055555555539</v>
      </c>
      <c r="J1002" s="4" cm="1">
        <f t="array" ref="J10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02" s="4" t="str" cm="1">
        <f t="array" ref="K10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02" s="4" t="str">
        <f>IF(ch_table[[#This Row],[Subject 1]]&lt;&gt;"House rose", "",SUMIF(ch_table[Day], ch_table[[#This Row],[Day]], ch_table[AAT]))</f>
        <v/>
      </c>
      <c r="M1002" s="39">
        <f>SUM(INDEX(ch_table[AAT],1):ch_table[[#This Row],[AAT]])</f>
        <v>1.6763888888888894</v>
      </c>
    </row>
    <row r="1003" spans="1:13" ht="43.5" x14ac:dyDescent="0.35">
      <c r="A1003" s="2">
        <v>91</v>
      </c>
      <c r="B1003" s="3">
        <v>45699</v>
      </c>
      <c r="C1003" s="4">
        <v>0.5541666666666667</v>
      </c>
      <c r="D1003" s="8" t="s">
        <v>32</v>
      </c>
      <c r="E1003" s="9" t="s">
        <v>606</v>
      </c>
      <c r="G1003" s="4" cm="1">
        <f t="array" ref="G1003">IF(MIN(ROW(ch_table[[Day]:[AAT session total (cum.)]]))+ROWS(ch_table[[Day]:[AAT session total (cum.)]])-1=ROW(),"",IF(ch_table[[#This Row],[Subject 1]]="House rose","", IF(INDEX(ch_table[[#All],[Time]],ROW()+1)="","",(IF(INDEX(ch_table[[#All],[Time]],ROW()+1)&lt;ch_table[[#This Row],[Time]],INDEX(ch_table[[#All],[Time]],ROW()+1)+1,INDEX(ch_table[[#All],[Time]],ROW()+1))-ch_table[[#This Row],[Time]]))))</f>
        <v>2.0138888888888817E-2</v>
      </c>
      <c r="H1003" s="4" t="str">
        <f>IF(ch_table[[#This Row],[Subject 1]]&lt;&gt;"House rose", "",SUMIF(ch_table[Day], ch_table[[#This Row],[Day]], ch_table[Duration]))</f>
        <v/>
      </c>
      <c r="I1003" s="40">
        <f>SUM(INDEX(ch_table[Duration],1):ch_table[[#This Row],[Duration]])</f>
        <v>27.713194444444426</v>
      </c>
      <c r="J1003" s="4" cm="1">
        <f t="array" ref="J10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03" s="4" t="str" cm="1">
        <f t="array" ref="K10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03" s="4" t="str">
        <f>IF(ch_table[[#This Row],[Subject 1]]&lt;&gt;"House rose", "",SUMIF(ch_table[Day], ch_table[[#This Row],[Day]], ch_table[AAT]))</f>
        <v/>
      </c>
      <c r="M1003" s="39">
        <f>SUM(INDEX(ch_table[AAT],1):ch_table[[#This Row],[AAT]])</f>
        <v>1.6763888888888894</v>
      </c>
    </row>
    <row r="1004" spans="1:13" x14ac:dyDescent="0.35">
      <c r="A1004" s="2">
        <v>91</v>
      </c>
      <c r="B1004" s="3">
        <v>45699</v>
      </c>
      <c r="C1004" s="4">
        <v>0.57430555555555551</v>
      </c>
      <c r="D1004" s="8" t="s">
        <v>247</v>
      </c>
      <c r="E1004" s="9" t="s">
        <v>607</v>
      </c>
      <c r="G1004" s="4" cm="1">
        <f t="array" ref="G1004">IF(MIN(ROW(ch_table[[Day]:[AAT session total (cum.)]]))+ROWS(ch_table[[Day]:[AAT session total (cum.)]])-1=ROW(),"",IF(ch_table[[#This Row],[Subject 1]]="House rose","", IF(INDEX(ch_table[[#All],[Time]],ROW()+1)="","",(IF(INDEX(ch_table[[#All],[Time]],ROW()+1)&lt;ch_table[[#This Row],[Time]],INDEX(ch_table[[#All],[Time]],ROW()+1)+1,INDEX(ch_table[[#All],[Time]],ROW()+1))-ch_table[[#This Row],[Time]]))))</f>
        <v>6.2500000000000888E-3</v>
      </c>
      <c r="H1004" s="4" t="str">
        <f>IF(ch_table[[#This Row],[Subject 1]]&lt;&gt;"House rose", "",SUMIF(ch_table[Day], ch_table[[#This Row],[Day]], ch_table[Duration]))</f>
        <v/>
      </c>
      <c r="I1004" s="40">
        <f>SUM(INDEX(ch_table[Duration],1):ch_table[[#This Row],[Duration]])</f>
        <v>27.719444444444427</v>
      </c>
      <c r="J1004" s="4" cm="1">
        <f t="array" ref="J10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04" s="4" t="str" cm="1">
        <f t="array" ref="K10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04" s="4" t="str">
        <f>IF(ch_table[[#This Row],[Subject 1]]&lt;&gt;"House rose", "",SUMIF(ch_table[Day], ch_table[[#This Row],[Day]], ch_table[AAT]))</f>
        <v/>
      </c>
      <c r="M1004" s="39">
        <f>SUM(INDEX(ch_table[AAT],1):ch_table[[#This Row],[AAT]])</f>
        <v>1.6763888888888894</v>
      </c>
    </row>
    <row r="1005" spans="1:13" x14ac:dyDescent="0.35">
      <c r="A1005" s="2">
        <v>91</v>
      </c>
      <c r="B1005" s="3">
        <v>45699</v>
      </c>
      <c r="C1005" s="4">
        <v>0.5805555555555556</v>
      </c>
      <c r="D1005" s="8" t="s">
        <v>320</v>
      </c>
      <c r="E1005" t="s">
        <v>608</v>
      </c>
      <c r="F1005" s="9" t="s">
        <v>53</v>
      </c>
      <c r="G1005" s="4" cm="1">
        <f t="array" ref="G1005">IF(MIN(ROW(ch_table[[Day]:[AAT session total (cum.)]]))+ROWS(ch_table[[Day]:[AAT session total (cum.)]])-1=ROW(),"",IF(ch_table[[#This Row],[Subject 1]]="House rose","", IF(INDEX(ch_table[[#All],[Time]],ROW()+1)="","",(IF(INDEX(ch_table[[#All],[Time]],ROW()+1)&lt;ch_table[[#This Row],[Time]],INDEX(ch_table[[#All],[Time]],ROW()+1)+1,INDEX(ch_table[[#All],[Time]],ROW()+1))-ch_table[[#This Row],[Time]]))))</f>
        <v>3.6805555555555536E-2</v>
      </c>
      <c r="H1005" s="4" t="str">
        <f>IF(ch_table[[#This Row],[Subject 1]]&lt;&gt;"House rose", "",SUMIF(ch_table[Day], ch_table[[#This Row],[Day]], ch_table[Duration]))</f>
        <v/>
      </c>
      <c r="I1005" s="40">
        <f>SUM(INDEX(ch_table[Duration],1):ch_table[[#This Row],[Duration]])</f>
        <v>27.756249999999984</v>
      </c>
      <c r="J1005" s="4" cm="1">
        <f t="array" ref="J10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05" s="4" t="str" cm="1">
        <f t="array" ref="K10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05" s="4" t="str">
        <f>IF(ch_table[[#This Row],[Subject 1]]&lt;&gt;"House rose", "",SUMIF(ch_table[Day], ch_table[[#This Row],[Day]], ch_table[AAT]))</f>
        <v/>
      </c>
      <c r="M1005" s="39">
        <f>SUM(INDEX(ch_table[AAT],1):ch_table[[#This Row],[AAT]])</f>
        <v>1.6763888888888894</v>
      </c>
    </row>
    <row r="1006" spans="1:13" x14ac:dyDescent="0.35">
      <c r="A1006" s="2">
        <v>91</v>
      </c>
      <c r="B1006" s="3">
        <v>45699</v>
      </c>
      <c r="C1006" s="4">
        <v>0.61736111111111114</v>
      </c>
      <c r="D1006" s="8" t="s">
        <v>293</v>
      </c>
      <c r="E1006" t="s">
        <v>609</v>
      </c>
      <c r="G1006" s="4" cm="1">
        <f t="array" ref="G1006">IF(MIN(ROW(ch_table[[Day]:[AAT session total (cum.)]]))+ROWS(ch_table[[Day]:[AAT session total (cum.)]])-1=ROW(),"",IF(ch_table[[#This Row],[Subject 1]]="House rose","", IF(INDEX(ch_table[[#All],[Time]],ROW()+1)="","",(IF(INDEX(ch_table[[#All],[Time]],ROW()+1)&lt;ch_table[[#This Row],[Time]],INDEX(ch_table[[#All],[Time]],ROW()+1)+1,INDEX(ch_table[[#All],[Time]],ROW()+1))-ch_table[[#This Row],[Time]]))))</f>
        <v>2.3611111111111027E-2</v>
      </c>
      <c r="H1006" s="4" t="str">
        <f>IF(ch_table[[#This Row],[Subject 1]]&lt;&gt;"House rose", "",SUMIF(ch_table[Day], ch_table[[#This Row],[Day]], ch_table[Duration]))</f>
        <v/>
      </c>
      <c r="I1006" s="40">
        <f>SUM(INDEX(ch_table[Duration],1):ch_table[[#This Row],[Duration]])</f>
        <v>27.779861111111096</v>
      </c>
      <c r="J1006" s="4" cm="1">
        <f t="array" ref="J10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06" s="4" t="str" cm="1">
        <f t="array" ref="K10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06" s="4" t="str">
        <f>IF(ch_table[[#This Row],[Subject 1]]&lt;&gt;"House rose", "",SUMIF(ch_table[Day], ch_table[[#This Row],[Day]], ch_table[AAT]))</f>
        <v/>
      </c>
      <c r="M1006" s="39">
        <f>SUM(INDEX(ch_table[AAT],1):ch_table[[#This Row],[AAT]])</f>
        <v>1.6763888888888894</v>
      </c>
    </row>
    <row r="1007" spans="1:13" x14ac:dyDescent="0.35">
      <c r="A1007" s="2">
        <v>91</v>
      </c>
      <c r="B1007" s="3">
        <v>45699</v>
      </c>
      <c r="C1007" s="4">
        <v>0.64097222222222217</v>
      </c>
      <c r="D1007" s="8" t="s">
        <v>69</v>
      </c>
      <c r="E1007" t="s">
        <v>610</v>
      </c>
      <c r="G1007" s="4" cm="1">
        <f t="array" ref="G1007">IF(MIN(ROW(ch_table[[Day]:[AAT session total (cum.)]]))+ROWS(ch_table[[Day]:[AAT session total (cum.)]])-1=ROW(),"",IF(ch_table[[#This Row],[Subject 1]]="House rose","", IF(INDEX(ch_table[[#All],[Time]],ROW()+1)="","",(IF(INDEX(ch_table[[#All],[Time]],ROW()+1)&lt;ch_table[[#This Row],[Time]],INDEX(ch_table[[#All],[Time]],ROW()+1)+1,INDEX(ch_table[[#All],[Time]],ROW()+1))-ch_table[[#This Row],[Time]]))))</f>
        <v>2.1527777777777812E-2</v>
      </c>
      <c r="H1007" s="4" t="str">
        <f>IF(ch_table[[#This Row],[Subject 1]]&lt;&gt;"House rose", "",SUMIF(ch_table[Day], ch_table[[#This Row],[Day]], ch_table[Duration]))</f>
        <v/>
      </c>
      <c r="I1007" s="40">
        <f>SUM(INDEX(ch_table[Duration],1):ch_table[[#This Row],[Duration]])</f>
        <v>27.801388888888873</v>
      </c>
      <c r="J1007" s="4" cm="1">
        <f t="array" ref="J10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07" s="4" t="str" cm="1">
        <f t="array" ref="K10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07" s="4" t="str">
        <f>IF(ch_table[[#This Row],[Subject 1]]&lt;&gt;"House rose", "",SUMIF(ch_table[Day], ch_table[[#This Row],[Day]], ch_table[AAT]))</f>
        <v/>
      </c>
      <c r="M1007" s="39">
        <f>SUM(INDEX(ch_table[AAT],1):ch_table[[#This Row],[AAT]])</f>
        <v>1.6763888888888894</v>
      </c>
    </row>
    <row r="1008" spans="1:13" x14ac:dyDescent="0.35">
      <c r="A1008" s="2">
        <v>91</v>
      </c>
      <c r="B1008" s="3">
        <v>45699</v>
      </c>
      <c r="C1008" s="4">
        <v>0.66249999999999998</v>
      </c>
      <c r="D1008" s="8" t="s">
        <v>23</v>
      </c>
      <c r="E1008" t="s">
        <v>611</v>
      </c>
      <c r="G1008" s="4" cm="1">
        <f t="array" ref="G1008">IF(MIN(ROW(ch_table[[Day]:[AAT session total (cum.)]]))+ROWS(ch_table[[Day]:[AAT session total (cum.)]])-1=ROW(),"",IF(ch_table[[#This Row],[Subject 1]]="House rose","", IF(INDEX(ch_table[[#All],[Time]],ROW()+1)="","",(IF(INDEX(ch_table[[#All],[Time]],ROW()+1)&lt;ch_table[[#This Row],[Time]],INDEX(ch_table[[#All],[Time]],ROW()+1)+1,INDEX(ch_table[[#All],[Time]],ROW()+1))-ch_table[[#This Row],[Time]]))))</f>
        <v>1.1805555555555625E-2</v>
      </c>
      <c r="H1008" s="4" t="str">
        <f>IF(ch_table[[#This Row],[Subject 1]]&lt;&gt;"House rose", "",SUMIF(ch_table[Day], ch_table[[#This Row],[Day]], ch_table[Duration]))</f>
        <v/>
      </c>
      <c r="I1008" s="40">
        <f>SUM(INDEX(ch_table[Duration],1):ch_table[[#This Row],[Duration]])</f>
        <v>27.813194444444427</v>
      </c>
      <c r="J1008" s="4" cm="1">
        <f t="array" ref="J10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08" s="4" t="str" cm="1">
        <f t="array" ref="K10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08" s="4" t="str">
        <f>IF(ch_table[[#This Row],[Subject 1]]&lt;&gt;"House rose", "",SUMIF(ch_table[Day], ch_table[[#This Row],[Day]], ch_table[AAT]))</f>
        <v/>
      </c>
      <c r="M1008" s="39">
        <f>SUM(INDEX(ch_table[AAT],1):ch_table[[#This Row],[AAT]])</f>
        <v>1.6763888888888894</v>
      </c>
    </row>
    <row r="1009" spans="1:13" x14ac:dyDescent="0.35">
      <c r="A1009" s="2">
        <v>91</v>
      </c>
      <c r="B1009" s="3">
        <v>45699</v>
      </c>
      <c r="C1009" s="4">
        <v>0.6743055555555556</v>
      </c>
      <c r="D1009" s="8" t="s">
        <v>54</v>
      </c>
      <c r="E1009" s="9" t="s">
        <v>612</v>
      </c>
      <c r="G1009" s="4" cm="1">
        <f t="array" ref="G1009">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009" s="4" t="str">
        <f>IF(ch_table[[#This Row],[Subject 1]]&lt;&gt;"House rose", "",SUMIF(ch_table[Day], ch_table[[#This Row],[Day]], ch_table[Duration]))</f>
        <v/>
      </c>
      <c r="I1009" s="40">
        <f>SUM(INDEX(ch_table[Duration],1):ch_table[[#This Row],[Duration]])</f>
        <v>27.815277777777762</v>
      </c>
      <c r="J1009" s="4" cm="1">
        <f t="array" ref="J10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09" s="4" t="str" cm="1">
        <f t="array" ref="K10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09" s="4" t="str">
        <f>IF(ch_table[[#This Row],[Subject 1]]&lt;&gt;"House rose", "",SUMIF(ch_table[Day], ch_table[[#This Row],[Day]], ch_table[AAT]))</f>
        <v/>
      </c>
      <c r="M1009" s="39">
        <f>SUM(INDEX(ch_table[AAT],1):ch_table[[#This Row],[AAT]])</f>
        <v>1.6763888888888894</v>
      </c>
    </row>
    <row r="1010" spans="1:13" ht="29" x14ac:dyDescent="0.35">
      <c r="A1010" s="2">
        <v>91</v>
      </c>
      <c r="B1010" s="3">
        <v>45699</v>
      </c>
      <c r="C1010" s="4">
        <v>0.67638888888888893</v>
      </c>
      <c r="D1010" s="8" t="s">
        <v>30</v>
      </c>
      <c r="E1010" s="9" t="s">
        <v>613</v>
      </c>
      <c r="G1010" s="4" cm="1">
        <f t="array" ref="G1010">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1010" s="4" t="str">
        <f>IF(ch_table[[#This Row],[Subject 1]]&lt;&gt;"House rose", "",SUMIF(ch_table[Day], ch_table[[#This Row],[Day]], ch_table[Duration]))</f>
        <v/>
      </c>
      <c r="I1010" s="40">
        <f>SUM(INDEX(ch_table[Duration],1):ch_table[[#This Row],[Duration]])</f>
        <v>27.834027777777763</v>
      </c>
      <c r="J1010" s="4" cm="1">
        <f t="array" ref="J10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10" s="4" t="str" cm="1">
        <f t="array" ref="K10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10" s="4" t="str">
        <f>IF(ch_table[[#This Row],[Subject 1]]&lt;&gt;"House rose", "",SUMIF(ch_table[Day], ch_table[[#This Row],[Day]], ch_table[AAT]))</f>
        <v/>
      </c>
      <c r="M1010" s="39">
        <f>SUM(INDEX(ch_table[AAT],1):ch_table[[#This Row],[AAT]])</f>
        <v>1.6763888888888894</v>
      </c>
    </row>
    <row r="1011" spans="1:13" x14ac:dyDescent="0.35">
      <c r="A1011" s="48">
        <v>91</v>
      </c>
      <c r="B1011" s="49">
        <v>45699</v>
      </c>
      <c r="C1011" s="45">
        <v>0.69513888888888886</v>
      </c>
      <c r="D1011" s="44" t="s">
        <v>17</v>
      </c>
      <c r="E1011" s="50"/>
      <c r="F1011" s="50"/>
      <c r="G1011" s="45" t="str" cm="1">
        <f t="array" ref="G1011">IF(MIN(ROW(ch_table[[Day]:[AAT session total (cum.)]]))+ROWS(ch_table[[Day]:[AAT session total (cum.)]])-1=ROW(),"",IF(ch_table[[#This Row],[Subject 1]]="House rose","", IF(INDEX(ch_table[[#All],[Time]],ROW()+1)="","",(IF(INDEX(ch_table[[#All],[Time]],ROW()+1)&lt;ch_table[[#This Row],[Time]],INDEX(ch_table[[#All],[Time]],ROW()+1)+1,INDEX(ch_table[[#All],[Time]],ROW()+1))-ch_table[[#This Row],[Time]]))))</f>
        <v/>
      </c>
      <c r="H1011" s="45">
        <f>IF(ch_table[[#This Row],[Subject 1]]&lt;&gt;"House rose", "",SUMIF(ch_table[Day], ch_table[[#This Row],[Day]], ch_table[Duration]))</f>
        <v>0.21597222222222218</v>
      </c>
      <c r="I1011" s="46">
        <f>SUM(INDEX(ch_table[Duration],1):ch_table[[#This Row],[Duration]])</f>
        <v>27.834027777777763</v>
      </c>
      <c r="J1011" s="45" cm="1">
        <f t="array" ref="J10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11" s="45" t="str" cm="1">
        <f t="array" ref="K10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11" s="45">
        <f>IF(ch_table[[#This Row],[Subject 1]]&lt;&gt;"House rose", "",SUMIF(ch_table[Day], ch_table[[#This Row],[Day]], ch_table[AAT]))</f>
        <v>0</v>
      </c>
      <c r="M1011" s="47">
        <f>SUM(INDEX(ch_table[AAT],1):ch_table[[#This Row],[AAT]])</f>
        <v>1.6763888888888894</v>
      </c>
    </row>
    <row r="1012" spans="1:13" x14ac:dyDescent="0.35">
      <c r="A1012" s="2">
        <v>92</v>
      </c>
      <c r="B1012" s="3">
        <v>45700</v>
      </c>
      <c r="C1012" s="4">
        <v>0.47916666666666669</v>
      </c>
      <c r="D1012" s="8" t="s">
        <v>18</v>
      </c>
      <c r="G1012" s="4" cm="1">
        <f t="array" ref="G101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012" s="4" t="str">
        <f>IF(ch_table[[#This Row],[Subject 1]]&lt;&gt;"House rose", "",SUMIF(ch_table[Day], ch_table[[#This Row],[Day]], ch_table[Duration]))</f>
        <v/>
      </c>
      <c r="I1012" s="40">
        <f>SUM(INDEX(ch_table[Duration],1):ch_table[[#This Row],[Duration]])</f>
        <v>27.836805555555539</v>
      </c>
      <c r="J1012" s="4" cm="1">
        <f t="array" ref="J10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12" s="4" t="str" cm="1">
        <f t="array" ref="K10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12" s="4" t="str">
        <f>IF(ch_table[[#This Row],[Subject 1]]&lt;&gt;"House rose", "",SUMIF(ch_table[Day], ch_table[[#This Row],[Day]], ch_table[AAT]))</f>
        <v/>
      </c>
      <c r="M1012" s="39">
        <f>SUM(INDEX(ch_table[AAT],1):ch_table[[#This Row],[AAT]])</f>
        <v>1.6763888888888894</v>
      </c>
    </row>
    <row r="1013" spans="1:13" x14ac:dyDescent="0.35">
      <c r="A1013" s="2">
        <v>92</v>
      </c>
      <c r="B1013" s="3">
        <v>45700</v>
      </c>
      <c r="C1013" s="4">
        <v>0.48194444444444445</v>
      </c>
      <c r="D1013" s="8" t="s">
        <v>58</v>
      </c>
      <c r="E1013" s="9" t="s">
        <v>197</v>
      </c>
      <c r="G1013" s="4" cm="1">
        <f t="array" ref="G1013">IF(MIN(ROW(ch_table[[Day]:[AAT session total (cum.)]]))+ROWS(ch_table[[Day]:[AAT session total (cum.)]])-1=ROW(),"",IF(ch_table[[#This Row],[Subject 1]]="House rose","", IF(INDEX(ch_table[[#All],[Time]],ROW()+1)="","",(IF(INDEX(ch_table[[#All],[Time]],ROW()+1)&lt;ch_table[[#This Row],[Time]],INDEX(ch_table[[#All],[Time]],ROW()+1)+1,INDEX(ch_table[[#All],[Time]],ROW()+1))-ch_table[[#This Row],[Time]]))))</f>
        <v>1.3888888888888895E-2</v>
      </c>
      <c r="H1013" s="4" t="str">
        <f>IF(ch_table[[#This Row],[Subject 1]]&lt;&gt;"House rose", "",SUMIF(ch_table[Day], ch_table[[#This Row],[Day]], ch_table[Duration]))</f>
        <v/>
      </c>
      <c r="I1013" s="40">
        <f>SUM(INDEX(ch_table[Duration],1):ch_table[[#This Row],[Duration]])</f>
        <v>27.850694444444429</v>
      </c>
      <c r="J1013" s="4" cm="1">
        <f t="array" ref="J10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13" s="4" t="str" cm="1">
        <f t="array" ref="K10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13" s="4" t="str">
        <f>IF(ch_table[[#This Row],[Subject 1]]&lt;&gt;"House rose", "",SUMIF(ch_table[Day], ch_table[[#This Row],[Day]], ch_table[AAT]))</f>
        <v/>
      </c>
      <c r="M1013" s="39">
        <f>SUM(INDEX(ch_table[AAT],1):ch_table[[#This Row],[AAT]])</f>
        <v>1.6763888888888894</v>
      </c>
    </row>
    <row r="1014" spans="1:13" x14ac:dyDescent="0.35">
      <c r="A1014" s="2">
        <v>92</v>
      </c>
      <c r="B1014" s="3">
        <v>45700</v>
      </c>
      <c r="C1014" s="4">
        <v>0.49583333333333335</v>
      </c>
      <c r="D1014" s="8" t="s">
        <v>60</v>
      </c>
      <c r="E1014" s="9" t="s">
        <v>197</v>
      </c>
      <c r="G1014" s="4" cm="1">
        <f t="array" ref="G1014">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1014" s="4" t="str">
        <f>IF(ch_table[[#This Row],[Subject 1]]&lt;&gt;"House rose", "",SUMIF(ch_table[Day], ch_table[[#This Row],[Day]], ch_table[Duration]))</f>
        <v/>
      </c>
      <c r="I1014" s="40">
        <f>SUM(INDEX(ch_table[Duration],1):ch_table[[#This Row],[Duration]])</f>
        <v>27.854861111111095</v>
      </c>
      <c r="J1014" s="4" cm="1">
        <f t="array" ref="J10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14" s="4" t="str" cm="1">
        <f t="array" ref="K10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14" s="4" t="str">
        <f>IF(ch_table[[#This Row],[Subject 1]]&lt;&gt;"House rose", "",SUMIF(ch_table[Day], ch_table[[#This Row],[Day]], ch_table[AAT]))</f>
        <v/>
      </c>
      <c r="M1014" s="39">
        <f>SUM(INDEX(ch_table[AAT],1):ch_table[[#This Row],[AAT]])</f>
        <v>1.6763888888888894</v>
      </c>
    </row>
    <row r="1015" spans="1:13" x14ac:dyDescent="0.35">
      <c r="A1015" s="2">
        <v>92</v>
      </c>
      <c r="B1015" s="3">
        <v>45700</v>
      </c>
      <c r="C1015" s="4">
        <v>0.5</v>
      </c>
      <c r="D1015" s="8" t="s">
        <v>58</v>
      </c>
      <c r="E1015" s="9" t="s">
        <v>118</v>
      </c>
      <c r="G1015" s="4" cm="1">
        <f t="array" ref="G1015">IF(MIN(ROW(ch_table[[Day]:[AAT session total (cum.)]]))+ROWS(ch_table[[Day]:[AAT session total (cum.)]])-1=ROW(),"",IF(ch_table[[#This Row],[Subject 1]]="House rose","", IF(INDEX(ch_table[[#All],[Time]],ROW()+1)="","",(IF(INDEX(ch_table[[#All],[Time]],ROW()+1)&lt;ch_table[[#This Row],[Time]],INDEX(ch_table[[#All],[Time]],ROW()+1)+1,INDEX(ch_table[[#All],[Time]],ROW()+1))-ch_table[[#This Row],[Time]]))))</f>
        <v>2.5000000000000022E-2</v>
      </c>
      <c r="H1015" s="4" t="str">
        <f>IF(ch_table[[#This Row],[Subject 1]]&lt;&gt;"House rose", "",SUMIF(ch_table[Day], ch_table[[#This Row],[Day]], ch_table[Duration]))</f>
        <v/>
      </c>
      <c r="I1015" s="40">
        <f>SUM(INDEX(ch_table[Duration],1):ch_table[[#This Row],[Duration]])</f>
        <v>27.879861111111094</v>
      </c>
      <c r="J1015" s="4" cm="1">
        <f t="array" ref="J10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15" s="4" t="str" cm="1">
        <f t="array" ref="K10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15" s="4" t="str">
        <f>IF(ch_table[[#This Row],[Subject 1]]&lt;&gt;"House rose", "",SUMIF(ch_table[Day], ch_table[[#This Row],[Day]], ch_table[AAT]))</f>
        <v/>
      </c>
      <c r="M1015" s="39">
        <f>SUM(INDEX(ch_table[AAT],1):ch_table[[#This Row],[AAT]])</f>
        <v>1.6763888888888894</v>
      </c>
    </row>
    <row r="1016" spans="1:13" ht="43.5" x14ac:dyDescent="0.35">
      <c r="A1016" s="2">
        <v>92</v>
      </c>
      <c r="B1016" s="3">
        <v>45700</v>
      </c>
      <c r="C1016" s="4">
        <v>0.52500000000000002</v>
      </c>
      <c r="D1016" s="8" t="s">
        <v>32</v>
      </c>
      <c r="E1016" s="9" t="s">
        <v>614</v>
      </c>
      <c r="G1016" s="4" cm="1">
        <f t="array" ref="G1016">IF(MIN(ROW(ch_table[[Day]:[AAT session total (cum.)]]))+ROWS(ch_table[[Day]:[AAT session total (cum.)]])-1=ROW(),"",IF(ch_table[[#This Row],[Subject 1]]="House rose","", IF(INDEX(ch_table[[#All],[Time]],ROW()+1)="","",(IF(INDEX(ch_table[[#All],[Time]],ROW()+1)&lt;ch_table[[#This Row],[Time]],INDEX(ch_table[[#All],[Time]],ROW()+1)+1,INDEX(ch_table[[#All],[Time]],ROW()+1))-ch_table[[#This Row],[Time]]))))</f>
        <v>2.2222222222222143E-2</v>
      </c>
      <c r="H1016" s="4" t="str">
        <f>IF(ch_table[[#This Row],[Subject 1]]&lt;&gt;"House rose", "",SUMIF(ch_table[Day], ch_table[[#This Row],[Day]], ch_table[Duration]))</f>
        <v/>
      </c>
      <c r="I1016" s="40">
        <f>SUM(INDEX(ch_table[Duration],1):ch_table[[#This Row],[Duration]])</f>
        <v>27.902083333333316</v>
      </c>
      <c r="J1016" s="4" cm="1">
        <f t="array" ref="J10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16" s="4" t="str" cm="1">
        <f t="array" ref="K10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16" s="4" t="str">
        <f>IF(ch_table[[#This Row],[Subject 1]]&lt;&gt;"House rose", "",SUMIF(ch_table[Day], ch_table[[#This Row],[Day]], ch_table[AAT]))</f>
        <v/>
      </c>
      <c r="M1016" s="39">
        <f>SUM(INDEX(ch_table[AAT],1):ch_table[[#This Row],[AAT]])</f>
        <v>1.6763888888888894</v>
      </c>
    </row>
    <row r="1017" spans="1:13" x14ac:dyDescent="0.35">
      <c r="A1017" s="2">
        <v>92</v>
      </c>
      <c r="B1017" s="3">
        <v>45700</v>
      </c>
      <c r="C1017" s="4">
        <v>0.54722222222222217</v>
      </c>
      <c r="D1017" s="8" t="s">
        <v>36</v>
      </c>
      <c r="E1017" s="9" t="s">
        <v>615</v>
      </c>
      <c r="G1017" s="4" cm="1">
        <f t="array" ref="G1017">IF(MIN(ROW(ch_table[[Day]:[AAT session total (cum.)]]))+ROWS(ch_table[[Day]:[AAT session total (cum.)]])-1=ROW(),"",IF(ch_table[[#This Row],[Subject 1]]="House rose","", IF(INDEX(ch_table[[#All],[Time]],ROW()+1)="","",(IF(INDEX(ch_table[[#All],[Time]],ROW()+1)&lt;ch_table[[#This Row],[Time]],INDEX(ch_table[[#All],[Time]],ROW()+1)+1,INDEX(ch_table[[#All],[Time]],ROW()+1))-ch_table[[#This Row],[Time]]))))</f>
        <v>4.3055555555555625E-2</v>
      </c>
      <c r="H1017" s="4" t="str">
        <f>IF(ch_table[[#This Row],[Subject 1]]&lt;&gt;"House rose", "",SUMIF(ch_table[Day], ch_table[[#This Row],[Day]], ch_table[Duration]))</f>
        <v/>
      </c>
      <c r="I1017" s="40">
        <f>SUM(INDEX(ch_table[Duration],1):ch_table[[#This Row],[Duration]])</f>
        <v>27.94513888888887</v>
      </c>
      <c r="J1017" s="4" cm="1">
        <f t="array" ref="J10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17" s="4" t="str" cm="1">
        <f t="array" ref="K10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17" s="4" t="str">
        <f>IF(ch_table[[#This Row],[Subject 1]]&lt;&gt;"House rose", "",SUMIF(ch_table[Day], ch_table[[#This Row],[Day]], ch_table[AAT]))</f>
        <v/>
      </c>
      <c r="M1017" s="39">
        <f>SUM(INDEX(ch_table[AAT],1):ch_table[[#This Row],[AAT]])</f>
        <v>1.6763888888888894</v>
      </c>
    </row>
    <row r="1018" spans="1:13" x14ac:dyDescent="0.35">
      <c r="A1018" s="2">
        <v>92</v>
      </c>
      <c r="B1018" s="3">
        <v>45700</v>
      </c>
      <c r="C1018" s="4">
        <v>0.59027777777777779</v>
      </c>
      <c r="D1018" s="8" t="s">
        <v>67</v>
      </c>
      <c r="E1018" s="9" t="s">
        <v>616</v>
      </c>
      <c r="G1018" s="4" cm="1">
        <f t="array" ref="G1018">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018" s="4" t="str">
        <f>IF(ch_table[[#This Row],[Subject 1]]&lt;&gt;"House rose", "",SUMIF(ch_table[Day], ch_table[[#This Row],[Day]], ch_table[Duration]))</f>
        <v/>
      </c>
      <c r="I1018" s="40">
        <f>SUM(INDEX(ch_table[Duration],1):ch_table[[#This Row],[Duration]])</f>
        <v>27.945833333333315</v>
      </c>
      <c r="J1018" s="4" cm="1">
        <f t="array" ref="J10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18" s="4" t="str" cm="1">
        <f t="array" ref="K10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18" s="4" t="str">
        <f>IF(ch_table[[#This Row],[Subject 1]]&lt;&gt;"House rose", "",SUMIF(ch_table[Day], ch_table[[#This Row],[Day]], ch_table[AAT]))</f>
        <v/>
      </c>
      <c r="M1018" s="39">
        <f>SUM(INDEX(ch_table[AAT],1):ch_table[[#This Row],[AAT]])</f>
        <v>1.6763888888888894</v>
      </c>
    </row>
    <row r="1019" spans="1:13" x14ac:dyDescent="0.35">
      <c r="A1019" s="2">
        <v>92</v>
      </c>
      <c r="B1019" s="3">
        <v>45700</v>
      </c>
      <c r="C1019" s="4">
        <v>0.59097222222222223</v>
      </c>
      <c r="D1019" s="8" t="s">
        <v>247</v>
      </c>
      <c r="E1019" t="s">
        <v>617</v>
      </c>
      <c r="G1019" s="4" cm="1">
        <f t="array" ref="G1019">IF(MIN(ROW(ch_table[[Day]:[AAT session total (cum.)]]))+ROWS(ch_table[[Day]:[AAT session total (cum.)]])-1=ROW(),"",IF(ch_table[[#This Row],[Subject 1]]="House rose","", IF(INDEX(ch_table[[#All],[Time]],ROW()+1)="","",(IF(INDEX(ch_table[[#All],[Time]],ROW()+1)&lt;ch_table[[#This Row],[Time]],INDEX(ch_table[[#All],[Time]],ROW()+1)+1,INDEX(ch_table[[#All],[Time]],ROW()+1))-ch_table[[#This Row],[Time]]))))</f>
        <v>5.5555555555555358E-3</v>
      </c>
      <c r="H1019" s="4" t="str">
        <f>IF(ch_table[[#This Row],[Subject 1]]&lt;&gt;"House rose", "",SUMIF(ch_table[Day], ch_table[[#This Row],[Day]], ch_table[Duration]))</f>
        <v/>
      </c>
      <c r="I1019" s="40">
        <f>SUM(INDEX(ch_table[Duration],1):ch_table[[#This Row],[Duration]])</f>
        <v>27.951388888888872</v>
      </c>
      <c r="J1019" s="4" cm="1">
        <f t="array" ref="J10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19" s="4" t="str" cm="1">
        <f t="array" ref="K10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19" s="4" t="str">
        <f>IF(ch_table[[#This Row],[Subject 1]]&lt;&gt;"House rose", "",SUMIF(ch_table[Day], ch_table[[#This Row],[Day]], ch_table[AAT]))</f>
        <v/>
      </c>
      <c r="M1019" s="39">
        <f>SUM(INDEX(ch_table[AAT],1):ch_table[[#This Row],[AAT]])</f>
        <v>1.6763888888888894</v>
      </c>
    </row>
    <row r="1020" spans="1:13" x14ac:dyDescent="0.35">
      <c r="A1020" s="2">
        <v>92</v>
      </c>
      <c r="B1020" s="3">
        <v>45700</v>
      </c>
      <c r="C1020" s="4">
        <v>0.59652777777777777</v>
      </c>
      <c r="D1020" s="8" t="s">
        <v>86</v>
      </c>
      <c r="E1020" t="s">
        <v>618</v>
      </c>
      <c r="F1020" s="9" t="s">
        <v>220</v>
      </c>
      <c r="G1020" s="4" cm="1">
        <f t="array" ref="G1020">IF(MIN(ROW(ch_table[[Day]:[AAT session total (cum.)]]))+ROWS(ch_table[[Day]:[AAT session total (cum.)]])-1=ROW(),"",IF(ch_table[[#This Row],[Subject 1]]="House rose","", IF(INDEX(ch_table[[#All],[Time]],ROW()+1)="","",(IF(INDEX(ch_table[[#All],[Time]],ROW()+1)&lt;ch_table[[#This Row],[Time]],INDEX(ch_table[[#All],[Time]],ROW()+1)+1,INDEX(ch_table[[#All],[Time]],ROW()+1))-ch_table[[#This Row],[Time]]))))</f>
        <v>0.16666666666666663</v>
      </c>
      <c r="H1020" s="4" t="str">
        <f>IF(ch_table[[#This Row],[Subject 1]]&lt;&gt;"House rose", "",SUMIF(ch_table[Day], ch_table[[#This Row],[Day]], ch_table[Duration]))</f>
        <v/>
      </c>
      <c r="I1020" s="40">
        <f>SUM(INDEX(ch_table[Duration],1):ch_table[[#This Row],[Duration]])</f>
        <v>28.118055555555539</v>
      </c>
      <c r="J1020" s="4" cm="1">
        <f t="array" ref="J10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20" s="4" t="str" cm="1">
        <f t="array" ref="K10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20" s="4" t="str">
        <f>IF(ch_table[[#This Row],[Subject 1]]&lt;&gt;"House rose", "",SUMIF(ch_table[Day], ch_table[[#This Row],[Day]], ch_table[AAT]))</f>
        <v/>
      </c>
      <c r="M1020" s="39">
        <f>SUM(INDEX(ch_table[AAT],1):ch_table[[#This Row],[AAT]])</f>
        <v>1.6763888888888894</v>
      </c>
    </row>
    <row r="1021" spans="1:13" ht="29" x14ac:dyDescent="0.35">
      <c r="A1021" s="2">
        <v>92</v>
      </c>
      <c r="B1021" s="3">
        <v>45700</v>
      </c>
      <c r="C1021" s="4">
        <v>0.7631944444444444</v>
      </c>
      <c r="D1021" s="8" t="s">
        <v>54</v>
      </c>
      <c r="E1021" s="9" t="s">
        <v>619</v>
      </c>
      <c r="G1021" s="4" cm="1">
        <f t="array" ref="G1021">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021" s="4" t="str">
        <f>IF(ch_table[[#This Row],[Subject 1]]&lt;&gt;"House rose", "",SUMIF(ch_table[Day], ch_table[[#This Row],[Day]], ch_table[Duration]))</f>
        <v/>
      </c>
      <c r="I1021" s="40">
        <f>SUM(INDEX(ch_table[Duration],1):ch_table[[#This Row],[Duration]])</f>
        <v>28.120833333333316</v>
      </c>
      <c r="J1021" s="4" cm="1">
        <f t="array" ref="J10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21" s="4" t="str" cm="1">
        <f t="array" ref="K10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21" s="4" t="str">
        <f>IF(ch_table[[#This Row],[Subject 1]]&lt;&gt;"House rose", "",SUMIF(ch_table[Day], ch_table[[#This Row],[Day]], ch_table[AAT]))</f>
        <v/>
      </c>
      <c r="M1021" s="39">
        <f>SUM(INDEX(ch_table[AAT],1):ch_table[[#This Row],[AAT]])</f>
        <v>1.6763888888888894</v>
      </c>
    </row>
    <row r="1022" spans="1:13" x14ac:dyDescent="0.35">
      <c r="A1022" s="2">
        <v>92</v>
      </c>
      <c r="B1022" s="3">
        <v>45700</v>
      </c>
      <c r="C1022" s="4">
        <v>0.76597222222222217</v>
      </c>
      <c r="D1022" s="8" t="s">
        <v>30</v>
      </c>
      <c r="E1022" s="9" t="s">
        <v>620</v>
      </c>
      <c r="G1022" s="4" cm="1">
        <f t="array" ref="G1022">IF(MIN(ROW(ch_table[[Day]:[AAT session total (cum.)]]))+ROWS(ch_table[[Day]:[AAT session total (cum.)]])-1=ROW(),"",IF(ch_table[[#This Row],[Subject 1]]="House rose","", IF(INDEX(ch_table[[#All],[Time]],ROW()+1)="","",(IF(INDEX(ch_table[[#All],[Time]],ROW()+1)&lt;ch_table[[#This Row],[Time]],INDEX(ch_table[[#All],[Time]],ROW()+1)+1,INDEX(ch_table[[#All],[Time]],ROW()+1))-ch_table[[#This Row],[Time]]))))</f>
        <v>4.1666666666666741E-2</v>
      </c>
      <c r="H1022" s="4" t="str">
        <f>IF(ch_table[[#This Row],[Subject 1]]&lt;&gt;"House rose", "",SUMIF(ch_table[Day], ch_table[[#This Row],[Day]], ch_table[Duration]))</f>
        <v/>
      </c>
      <c r="I1022" s="40">
        <f>SUM(INDEX(ch_table[Duration],1):ch_table[[#This Row],[Duration]])</f>
        <v>28.162499999999984</v>
      </c>
      <c r="J1022" s="4" cm="1">
        <f t="array" ref="J10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22" s="4" cm="1">
        <f t="array" ref="K10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1.5972222222222276E-2</v>
      </c>
      <c r="L1022" s="4" t="str">
        <f>IF(ch_table[[#This Row],[Subject 1]]&lt;&gt;"House rose", "",SUMIF(ch_table[Day], ch_table[[#This Row],[Day]], ch_table[AAT]))</f>
        <v/>
      </c>
      <c r="M1022" s="39">
        <f>SUM(INDEX(ch_table[AAT],1):ch_table[[#This Row],[AAT]])</f>
        <v>1.6923611111111116</v>
      </c>
    </row>
    <row r="1023" spans="1:13" x14ac:dyDescent="0.35">
      <c r="A1023" s="48">
        <v>92</v>
      </c>
      <c r="B1023" s="49">
        <v>45700</v>
      </c>
      <c r="C1023" s="45">
        <v>0.80763888888888891</v>
      </c>
      <c r="D1023" s="44" t="s">
        <v>17</v>
      </c>
      <c r="E1023" s="50"/>
      <c r="F1023" s="50"/>
      <c r="G1023" s="45" t="str" cm="1">
        <f t="array" ref="G1023">IF(MIN(ROW(ch_table[[Day]:[AAT session total (cum.)]]))+ROWS(ch_table[[Day]:[AAT session total (cum.)]])-1=ROW(),"",IF(ch_table[[#This Row],[Subject 1]]="House rose","", IF(INDEX(ch_table[[#All],[Time]],ROW()+1)="","",(IF(INDEX(ch_table[[#All],[Time]],ROW()+1)&lt;ch_table[[#This Row],[Time]],INDEX(ch_table[[#All],[Time]],ROW()+1)+1,INDEX(ch_table[[#All],[Time]],ROW()+1))-ch_table[[#This Row],[Time]]))))</f>
        <v/>
      </c>
      <c r="H1023" s="45">
        <f>IF(ch_table[[#This Row],[Subject 1]]&lt;&gt;"House rose", "",SUMIF(ch_table[Day], ch_table[[#This Row],[Day]], ch_table[Duration]))</f>
        <v>0.32847222222222222</v>
      </c>
      <c r="I1023" s="46">
        <f>SUM(INDEX(ch_table[Duration],1):ch_table[[#This Row],[Duration]])</f>
        <v>28.162499999999984</v>
      </c>
      <c r="J1023" s="45" cm="1">
        <f t="array" ref="J10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23" s="45" t="str" cm="1">
        <f t="array" ref="K10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23" s="45">
        <f>IF(ch_table[[#This Row],[Subject 1]]&lt;&gt;"House rose", "",SUMIF(ch_table[Day], ch_table[[#This Row],[Day]], ch_table[AAT]))</f>
        <v>1.5972222222222276E-2</v>
      </c>
      <c r="M1023" s="47">
        <f>SUM(INDEX(ch_table[AAT],1):ch_table[[#This Row],[AAT]])</f>
        <v>1.6923611111111116</v>
      </c>
    </row>
    <row r="1024" spans="1:13" x14ac:dyDescent="0.35">
      <c r="A1024" s="2">
        <v>93</v>
      </c>
      <c r="B1024" s="3">
        <v>45701</v>
      </c>
      <c r="C1024" s="4">
        <v>0.39583333333333331</v>
      </c>
      <c r="D1024" s="8" t="s">
        <v>18</v>
      </c>
      <c r="G1024" s="4" cm="1">
        <f t="array" ref="G1024">IF(MIN(ROW(ch_table[[Day]:[AAT session total (cum.)]]))+ROWS(ch_table[[Day]:[AAT session total (cum.)]])-1=ROW(),"",IF(ch_table[[#This Row],[Subject 1]]="House rose","", IF(INDEX(ch_table[[#All],[Time]],ROW()+1)="","",(IF(INDEX(ch_table[[#All],[Time]],ROW()+1)&lt;ch_table[[#This Row],[Time]],INDEX(ch_table[[#All],[Time]],ROW()+1)+1,INDEX(ch_table[[#All],[Time]],ROW()+1))-ch_table[[#This Row],[Time]]))))</f>
        <v>2.7777777777778234E-3</v>
      </c>
      <c r="H1024" s="4" t="str">
        <f>IF(ch_table[[#This Row],[Subject 1]]&lt;&gt;"House rose", "",SUMIF(ch_table[Day], ch_table[[#This Row],[Day]], ch_table[Duration]))</f>
        <v/>
      </c>
      <c r="I1024" s="40">
        <f>SUM(INDEX(ch_table[Duration],1):ch_table[[#This Row],[Duration]])</f>
        <v>28.16527777777776</v>
      </c>
      <c r="J1024" s="4" cm="1">
        <f t="array" ref="J10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24" s="4" t="str" cm="1">
        <f t="array" ref="K10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24" s="4" t="str">
        <f>IF(ch_table[[#This Row],[Subject 1]]&lt;&gt;"House rose", "",SUMIF(ch_table[Day], ch_table[[#This Row],[Day]], ch_table[AAT]))</f>
        <v/>
      </c>
      <c r="M1024" s="39">
        <f>SUM(INDEX(ch_table[AAT],1):ch_table[[#This Row],[AAT]])</f>
        <v>1.6923611111111116</v>
      </c>
    </row>
    <row r="1025" spans="1:13" x14ac:dyDescent="0.35">
      <c r="A1025" s="2">
        <v>93</v>
      </c>
      <c r="B1025" s="3">
        <v>45701</v>
      </c>
      <c r="C1025" s="4">
        <v>0.39861111111111114</v>
      </c>
      <c r="D1025" s="8" t="s">
        <v>58</v>
      </c>
      <c r="E1025" s="9" t="s">
        <v>134</v>
      </c>
      <c r="G1025" s="4" cm="1">
        <f t="array" ref="G1025">IF(MIN(ROW(ch_table[[Day]:[AAT session total (cum.)]]))+ROWS(ch_table[[Day]:[AAT session total (cum.)]])-1=ROW(),"",IF(ch_table[[#This Row],[Subject 1]]="House rose","", IF(INDEX(ch_table[[#All],[Time]],ROW()+1)="","",(IF(INDEX(ch_table[[#All],[Time]],ROW()+1)&lt;ch_table[[#This Row],[Time]],INDEX(ch_table[[#All],[Time]],ROW()+1)+1,INDEX(ch_table[[#All],[Time]],ROW()+1))-ch_table[[#This Row],[Time]]))))</f>
        <v>2.9861111111111061E-2</v>
      </c>
      <c r="H1025" s="4" t="str">
        <f>IF(ch_table[[#This Row],[Subject 1]]&lt;&gt;"House rose", "",SUMIF(ch_table[Day], ch_table[[#This Row],[Day]], ch_table[Duration]))</f>
        <v/>
      </c>
      <c r="I1025" s="40">
        <f>SUM(INDEX(ch_table[Duration],1):ch_table[[#This Row],[Duration]])</f>
        <v>28.19513888888887</v>
      </c>
      <c r="J1025" s="4" cm="1">
        <f t="array" ref="J10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25" s="4" t="str" cm="1">
        <f t="array" ref="K10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25" s="4" t="str">
        <f>IF(ch_table[[#This Row],[Subject 1]]&lt;&gt;"House rose", "",SUMIF(ch_table[Day], ch_table[[#This Row],[Day]], ch_table[AAT]))</f>
        <v/>
      </c>
      <c r="M1025" s="39">
        <f>SUM(INDEX(ch_table[AAT],1):ch_table[[#This Row],[AAT]])</f>
        <v>1.6923611111111116</v>
      </c>
    </row>
    <row r="1026" spans="1:13" x14ac:dyDescent="0.35">
      <c r="A1026" s="2">
        <v>93</v>
      </c>
      <c r="B1026" s="3">
        <v>45701</v>
      </c>
      <c r="C1026" s="4">
        <v>0.4284722222222222</v>
      </c>
      <c r="D1026" s="8" t="s">
        <v>60</v>
      </c>
      <c r="E1026" s="9" t="s">
        <v>134</v>
      </c>
      <c r="G1026" s="4" cm="1">
        <f t="array" ref="G1026">IF(MIN(ROW(ch_table[[Day]:[AAT session total (cum.)]]))+ROWS(ch_table[[Day]:[AAT session total (cum.)]])-1=ROW(),"",IF(ch_table[[#This Row],[Subject 1]]="House rose","", IF(INDEX(ch_table[[#All],[Time]],ROW()+1)="","",(IF(INDEX(ch_table[[#All],[Time]],ROW()+1)&lt;ch_table[[#This Row],[Time]],INDEX(ch_table[[#All],[Time]],ROW()+1)+1,INDEX(ch_table[[#All],[Time]],ROW()+1))-ch_table[[#This Row],[Time]]))))</f>
        <v>1.4583333333333337E-2</v>
      </c>
      <c r="H1026" s="4" t="str">
        <f>IF(ch_table[[#This Row],[Subject 1]]&lt;&gt;"House rose", "",SUMIF(ch_table[Day], ch_table[[#This Row],[Day]], ch_table[Duration]))</f>
        <v/>
      </c>
      <c r="I1026" s="40">
        <f>SUM(INDEX(ch_table[Duration],1):ch_table[[#This Row],[Duration]])</f>
        <v>28.209722222222204</v>
      </c>
      <c r="J1026" s="4" cm="1">
        <f t="array" ref="J10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26" s="4" t="str" cm="1">
        <f t="array" ref="K10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26" s="4" t="str">
        <f>IF(ch_table[[#This Row],[Subject 1]]&lt;&gt;"House rose", "",SUMIF(ch_table[Day], ch_table[[#This Row],[Day]], ch_table[AAT]))</f>
        <v/>
      </c>
      <c r="M1026" s="39">
        <f>SUM(INDEX(ch_table[AAT],1):ch_table[[#This Row],[AAT]])</f>
        <v>1.6923611111111116</v>
      </c>
    </row>
    <row r="1027" spans="1:13" ht="29" x14ac:dyDescent="0.35">
      <c r="A1027" s="2">
        <v>93</v>
      </c>
      <c r="B1027" s="3">
        <v>45701</v>
      </c>
      <c r="C1027" s="4">
        <v>0.44305555555555554</v>
      </c>
      <c r="D1027" s="8" t="s">
        <v>32</v>
      </c>
      <c r="E1027" s="9" t="s">
        <v>621</v>
      </c>
      <c r="G1027" s="4" cm="1">
        <f t="array" ref="G1027">IF(MIN(ROW(ch_table[[Day]:[AAT session total (cum.)]]))+ROWS(ch_table[[Day]:[AAT session total (cum.)]])-1=ROW(),"",IF(ch_table[[#This Row],[Subject 1]]="House rose","", IF(INDEX(ch_table[[#All],[Time]],ROW()+1)="","",(IF(INDEX(ch_table[[#All],[Time]],ROW()+1)&lt;ch_table[[#This Row],[Time]],INDEX(ch_table[[#All],[Time]],ROW()+1)+1,INDEX(ch_table[[#All],[Time]],ROW()+1))-ch_table[[#This Row],[Time]]))))</f>
        <v>2.4999999999999967E-2</v>
      </c>
      <c r="H1027" s="4" t="str">
        <f>IF(ch_table[[#This Row],[Subject 1]]&lt;&gt;"House rose", "",SUMIF(ch_table[Day], ch_table[[#This Row],[Day]], ch_table[Duration]))</f>
        <v/>
      </c>
      <c r="I1027" s="40">
        <f>SUM(INDEX(ch_table[Duration],1):ch_table[[#This Row],[Duration]])</f>
        <v>28.234722222222203</v>
      </c>
      <c r="J1027" s="4" cm="1">
        <f t="array" ref="J10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27" s="4" t="str" cm="1">
        <f t="array" ref="K10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27" s="4" t="str">
        <f>IF(ch_table[[#This Row],[Subject 1]]&lt;&gt;"House rose", "",SUMIF(ch_table[Day], ch_table[[#This Row],[Day]], ch_table[AAT]))</f>
        <v/>
      </c>
      <c r="M1027" s="39">
        <f>SUM(INDEX(ch_table[AAT],1):ch_table[[#This Row],[AAT]])</f>
        <v>1.6923611111111116</v>
      </c>
    </row>
    <row r="1028" spans="1:13" x14ac:dyDescent="0.35">
      <c r="A1028" s="2">
        <v>93</v>
      </c>
      <c r="B1028" s="3">
        <v>45701</v>
      </c>
      <c r="C1028" s="4">
        <v>0.4680555555555555</v>
      </c>
      <c r="D1028" s="8" t="s">
        <v>34</v>
      </c>
      <c r="E1028" s="9" t="s">
        <v>35</v>
      </c>
      <c r="G1028" s="4" cm="1">
        <f t="array" ref="G1028">IF(MIN(ROW(ch_table[[Day]:[AAT session total (cum.)]]))+ROWS(ch_table[[Day]:[AAT session total (cum.)]])-1=ROW(),"",IF(ch_table[[#This Row],[Subject 1]]="House rose","", IF(INDEX(ch_table[[#All],[Time]],ROW()+1)="","",(IF(INDEX(ch_table[[#All],[Time]],ROW()+1)&lt;ch_table[[#This Row],[Time]],INDEX(ch_table[[#All],[Time]],ROW()+1)+1,INDEX(ch_table[[#All],[Time]],ROW()+1))-ch_table[[#This Row],[Time]]))))</f>
        <v>5.694444444444452E-2</v>
      </c>
      <c r="H1028" s="4" t="str">
        <f>IF(ch_table[[#This Row],[Subject 1]]&lt;&gt;"House rose", "",SUMIF(ch_table[Day], ch_table[[#This Row],[Day]], ch_table[Duration]))</f>
        <v/>
      </c>
      <c r="I1028" s="40">
        <f>SUM(INDEX(ch_table[Duration],1):ch_table[[#This Row],[Duration]])</f>
        <v>28.291666666666647</v>
      </c>
      <c r="J1028" s="4" cm="1">
        <f t="array" ref="J10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28" s="4" t="str" cm="1">
        <f t="array" ref="K10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28" s="4" t="str">
        <f>IF(ch_table[[#This Row],[Subject 1]]&lt;&gt;"House rose", "",SUMIF(ch_table[Day], ch_table[[#This Row],[Day]], ch_table[AAT]))</f>
        <v/>
      </c>
      <c r="M1028" s="39">
        <f>SUM(INDEX(ch_table[AAT],1):ch_table[[#This Row],[AAT]])</f>
        <v>1.6923611111111116</v>
      </c>
    </row>
    <row r="1029" spans="1:13" ht="43.5" x14ac:dyDescent="0.35">
      <c r="A1029" s="2">
        <v>93</v>
      </c>
      <c r="B1029" s="3">
        <v>45701</v>
      </c>
      <c r="C1029" s="4">
        <v>0.52500000000000002</v>
      </c>
      <c r="D1029" s="8" t="s">
        <v>36</v>
      </c>
      <c r="E1029" s="9" t="s">
        <v>622</v>
      </c>
      <c r="G1029" s="4" cm="1">
        <f t="array" ref="G1029">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3.0555555555555558E-2</v>
      </c>
      <c r="H1029" s="4" t="str">
        <f>IF(ch_table[[#This Row],[Subject 1]]&lt;&gt;"House rose", "",SUMIF(ch_table[Day], ch_table[[#This Row],[Day]], ch_table[Duration]))</f>
        <v/>
      </c>
      <c r="I1029" s="40">
        <f>SUM(INDEX(ch_table[Duration],1):ch_table[[#This Row],[Duration]])</f>
        <v>28.322222222222202</v>
      </c>
      <c r="J1029" s="4" cm="1">
        <f t="array" ref="J10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29" s="4" t="str" cm="1">
        <f t="array" ref="K10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29" s="4" t="str">
        <f>IF(ch_table[[#This Row],[Subject 1]]&lt;&gt;"House rose", "",SUMIF(ch_table[Day], ch_table[[#This Row],[Day]], ch_table[AAT]))</f>
        <v/>
      </c>
      <c r="M1029" s="39">
        <f>SUM(INDEX(ch_table[AAT],1):ch_table[[#This Row],[AAT]])</f>
        <v>1.6923611111111116</v>
      </c>
    </row>
    <row r="1030" spans="1:13" x14ac:dyDescent="0.35">
      <c r="A1030" s="2">
        <v>93</v>
      </c>
      <c r="B1030" s="3">
        <v>45701</v>
      </c>
      <c r="C1030" s="4">
        <v>0.55555555555555558</v>
      </c>
      <c r="D1030" s="8" t="s">
        <v>67</v>
      </c>
      <c r="E1030" s="9" t="s">
        <v>623</v>
      </c>
      <c r="G1030" s="4" cm="1">
        <f t="array" ref="G1030">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030" s="4" t="str">
        <f>IF(ch_table[[#This Row],[Subject 1]]&lt;&gt;"House rose", "",SUMIF(ch_table[Day], ch_table[[#This Row],[Day]], ch_table[Duration]))</f>
        <v/>
      </c>
      <c r="I1030" s="40">
        <f>SUM(INDEX(ch_table[Duration],1):ch_table[[#This Row],[Duration]])</f>
        <v>28.323611111111092</v>
      </c>
      <c r="J1030" s="4" cm="1">
        <f t="array" ref="J10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30" s="4" t="str" cm="1">
        <f t="array" ref="K10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30" s="4" t="str">
        <f>IF(ch_table[[#This Row],[Subject 1]]&lt;&gt;"House rose", "",SUMIF(ch_table[Day], ch_table[[#This Row],[Day]], ch_table[AAT]))</f>
        <v/>
      </c>
      <c r="M1030" s="39">
        <f>SUM(INDEX(ch_table[AAT],1):ch_table[[#This Row],[AAT]])</f>
        <v>1.6923611111111116</v>
      </c>
    </row>
    <row r="1031" spans="1:13" x14ac:dyDescent="0.35">
      <c r="A1031" s="2">
        <v>93</v>
      </c>
      <c r="B1031" s="3">
        <v>45701</v>
      </c>
      <c r="C1031" s="4">
        <v>0.55694444444444446</v>
      </c>
      <c r="D1031" s="8" t="s">
        <v>71</v>
      </c>
      <c r="E1031" t="s">
        <v>624</v>
      </c>
      <c r="G1031" s="4" cm="1">
        <f t="array" ref="G1031">IF(MIN(ROW(ch_table[[Day]:[AAT session total (cum.)]]))+ROWS(ch_table[[Day]:[AAT session total (cum.)]])-1=ROW(),"",IF(ch_table[[#This Row],[Subject 1]]="House rose","", IF(INDEX(ch_table[[#All],[Time]],ROW()+1)="","",(IF(INDEX(ch_table[[#All],[Time]],ROW()+1)&lt;ch_table[[#This Row],[Time]],INDEX(ch_table[[#All],[Time]],ROW()+1)+1,INDEX(ch_table[[#All],[Time]],ROW()+1))-ch_table[[#This Row],[Time]]))))</f>
        <v>9.2361111111111116E-2</v>
      </c>
      <c r="H1031" s="4" t="str">
        <f>IF(ch_table[[#This Row],[Subject 1]]&lt;&gt;"House rose", "",SUMIF(ch_table[Day], ch_table[[#This Row],[Day]], ch_table[Duration]))</f>
        <v/>
      </c>
      <c r="I1031" s="40">
        <f>SUM(INDEX(ch_table[Duration],1):ch_table[[#This Row],[Duration]])</f>
        <v>28.415972222222202</v>
      </c>
      <c r="J1031" s="4" cm="1">
        <f t="array" ref="J10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31" s="4" t="str" cm="1">
        <f t="array" ref="K10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31" s="4" t="str">
        <f>IF(ch_table[[#This Row],[Subject 1]]&lt;&gt;"House rose", "",SUMIF(ch_table[Day], ch_table[[#This Row],[Day]], ch_table[AAT]))</f>
        <v/>
      </c>
      <c r="M1031" s="39">
        <f>SUM(INDEX(ch_table[AAT],1):ch_table[[#This Row],[AAT]])</f>
        <v>1.6923611111111116</v>
      </c>
    </row>
    <row r="1032" spans="1:13" ht="29" x14ac:dyDescent="0.35">
      <c r="A1032" s="2">
        <v>93</v>
      </c>
      <c r="B1032" s="3">
        <v>45701</v>
      </c>
      <c r="C1032" s="4">
        <v>0.64930555555555558</v>
      </c>
      <c r="D1032" s="8" t="s">
        <v>54</v>
      </c>
      <c r="E1032" s="9" t="s">
        <v>625</v>
      </c>
      <c r="G1032" s="4" cm="1">
        <f t="array" ref="G1032">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032" s="4" t="str">
        <f>IF(ch_table[[#This Row],[Subject 1]]&lt;&gt;"House rose", "",SUMIF(ch_table[Day], ch_table[[#This Row],[Day]], ch_table[Duration]))</f>
        <v/>
      </c>
      <c r="I1032" s="40">
        <f>SUM(INDEX(ch_table[Duration],1):ch_table[[#This Row],[Duration]])</f>
        <v>28.416666666666647</v>
      </c>
      <c r="J1032" s="4" cm="1">
        <f t="array" ref="J10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32" s="4" t="str" cm="1">
        <f t="array" ref="K10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32" s="4" t="str">
        <f>IF(ch_table[[#This Row],[Subject 1]]&lt;&gt;"House rose", "",SUMIF(ch_table[Day], ch_table[[#This Row],[Day]], ch_table[AAT]))</f>
        <v/>
      </c>
      <c r="M1032" s="39">
        <f>SUM(INDEX(ch_table[AAT],1):ch_table[[#This Row],[AAT]])</f>
        <v>1.6923611111111116</v>
      </c>
    </row>
    <row r="1033" spans="1:13" x14ac:dyDescent="0.35">
      <c r="A1033" s="2">
        <v>93</v>
      </c>
      <c r="B1033" s="3">
        <v>45701</v>
      </c>
      <c r="C1033" s="4">
        <v>0.65</v>
      </c>
      <c r="D1033" s="8" t="s">
        <v>30</v>
      </c>
      <c r="E1033" s="9" t="s">
        <v>626</v>
      </c>
      <c r="G1033" s="4" cm="1">
        <f t="array" ref="G1033">IF(MIN(ROW(ch_table[[Day]:[AAT session total (cum.)]]))+ROWS(ch_table[[Day]:[AAT session total (cum.)]])-1=ROW(),"",IF(ch_table[[#This Row],[Subject 1]]="House rose","", IF(INDEX(ch_table[[#All],[Time]],ROW()+1)="","",(IF(INDEX(ch_table[[#All],[Time]],ROW()+1)&lt;ch_table[[#This Row],[Time]],INDEX(ch_table[[#All],[Time]],ROW()+1)+1,INDEX(ch_table[[#All],[Time]],ROW()+1))-ch_table[[#This Row],[Time]]))))</f>
        <v>1.5277777777777724E-2</v>
      </c>
      <c r="H1033" s="4" t="str">
        <f>IF(ch_table[[#This Row],[Subject 1]]&lt;&gt;"House rose", "",SUMIF(ch_table[Day], ch_table[[#This Row],[Day]], ch_table[Duration]))</f>
        <v/>
      </c>
      <c r="I1033" s="40">
        <f>SUM(INDEX(ch_table[Duration],1):ch_table[[#This Row],[Duration]])</f>
        <v>28.431944444444426</v>
      </c>
      <c r="J1033" s="4" cm="1">
        <f t="array" ref="J10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33" s="4" t="str" cm="1">
        <f t="array" ref="K10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33" s="4" t="str">
        <f>IF(ch_table[[#This Row],[Subject 1]]&lt;&gt;"House rose", "",SUMIF(ch_table[Day], ch_table[[#This Row],[Day]], ch_table[AAT]))</f>
        <v/>
      </c>
      <c r="M1033" s="39">
        <f>SUM(INDEX(ch_table[AAT],1):ch_table[[#This Row],[AAT]])</f>
        <v>1.6923611111111116</v>
      </c>
    </row>
    <row r="1034" spans="1:13" x14ac:dyDescent="0.35">
      <c r="A1034" s="48">
        <v>93</v>
      </c>
      <c r="B1034" s="49">
        <v>45701</v>
      </c>
      <c r="C1034" s="45">
        <v>0.66527777777777775</v>
      </c>
      <c r="D1034" s="44" t="s">
        <v>17</v>
      </c>
      <c r="E1034" s="50"/>
      <c r="F1034" s="50"/>
      <c r="G1034" s="45" t="str" cm="1">
        <f t="array" ref="G1034">IF(MIN(ROW(ch_table[[Day]:[AAT session total (cum.)]]))+ROWS(ch_table[[Day]:[AAT session total (cum.)]])-1=ROW(),"",IF(ch_table[[#This Row],[Subject 1]]="House rose","", IF(INDEX(ch_table[[#All],[Time]],ROW()+1)="","",(IF(INDEX(ch_table[[#All],[Time]],ROW()+1)&lt;ch_table[[#This Row],[Time]],INDEX(ch_table[[#All],[Time]],ROW()+1)+1,INDEX(ch_table[[#All],[Time]],ROW()+1))-ch_table[[#This Row],[Time]]))))</f>
        <v/>
      </c>
      <c r="H1034" s="45">
        <f>IF(ch_table[[#This Row],[Subject 1]]&lt;&gt;"House rose", "",SUMIF(ch_table[Day], ch_table[[#This Row],[Day]], ch_table[Duration]))</f>
        <v>0.26944444444444443</v>
      </c>
      <c r="I1034" s="46">
        <f>SUM(INDEX(ch_table[Duration],1):ch_table[[#This Row],[Duration]])</f>
        <v>28.431944444444426</v>
      </c>
      <c r="J1034" s="45" cm="1">
        <f t="array" ref="J10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34" s="45" t="str" cm="1">
        <f t="array" ref="K10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34" s="45">
        <f>IF(ch_table[[#This Row],[Subject 1]]&lt;&gt;"House rose", "",SUMIF(ch_table[Day], ch_table[[#This Row],[Day]], ch_table[AAT]))</f>
        <v>0</v>
      </c>
      <c r="M1034" s="47">
        <f>SUM(INDEX(ch_table[AAT],1):ch_table[[#This Row],[AAT]])</f>
        <v>1.6923611111111116</v>
      </c>
    </row>
    <row r="1035" spans="1:13" x14ac:dyDescent="0.35">
      <c r="A1035" s="2">
        <v>94</v>
      </c>
      <c r="B1035" s="3">
        <v>45712</v>
      </c>
      <c r="C1035" s="4">
        <v>0.60416666666666663</v>
      </c>
      <c r="D1035" s="8" t="s">
        <v>18</v>
      </c>
      <c r="G1035" s="4" cm="1">
        <f t="array" ref="G103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035" s="4" t="str">
        <f>IF(ch_table[[#This Row],[Subject 1]]&lt;&gt;"House rose", "",SUMIF(ch_table[Day], ch_table[[#This Row],[Day]], ch_table[Duration]))</f>
        <v/>
      </c>
      <c r="I1035" s="40">
        <f>SUM(INDEX(ch_table[Duration],1):ch_table[[#This Row],[Duration]])</f>
        <v>28.434722222222202</v>
      </c>
      <c r="J1035" s="4" cm="1">
        <f t="array" ref="J10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35" s="4" t="str" cm="1">
        <f t="array" ref="K10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35" s="4" t="str">
        <f>IF(ch_table[[#This Row],[Subject 1]]&lt;&gt;"House rose", "",SUMIF(ch_table[Day], ch_table[[#This Row],[Day]], ch_table[AAT]))</f>
        <v/>
      </c>
      <c r="M1035" s="39">
        <f>SUM(INDEX(ch_table[AAT],1):ch_table[[#This Row],[AAT]])</f>
        <v>1.6923611111111116</v>
      </c>
    </row>
    <row r="1036" spans="1:13" x14ac:dyDescent="0.35">
      <c r="A1036" s="2">
        <v>94</v>
      </c>
      <c r="B1036" s="3">
        <v>45712</v>
      </c>
      <c r="C1036" s="4">
        <v>0.6069444444444444</v>
      </c>
      <c r="D1036" s="8" t="s">
        <v>20</v>
      </c>
      <c r="E1036" s="9" t="s">
        <v>315</v>
      </c>
      <c r="F1036" s="9" t="s">
        <v>22</v>
      </c>
      <c r="G1036" s="4" cm="1">
        <f t="array" ref="G1036">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1036" s="4" t="str">
        <f>IF(ch_table[[#This Row],[Subject 1]]&lt;&gt;"House rose", "",SUMIF(ch_table[Day], ch_table[[#This Row],[Day]], ch_table[Duration]))</f>
        <v/>
      </c>
      <c r="I1036" s="40">
        <f>SUM(INDEX(ch_table[Duration],1):ch_table[[#This Row],[Duration]])</f>
        <v>28.435416666666647</v>
      </c>
      <c r="J1036" s="4" cm="1">
        <f t="array" ref="J10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36" s="4" t="str" cm="1">
        <f t="array" ref="K10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36" s="4" t="str">
        <f>IF(ch_table[[#This Row],[Subject 1]]&lt;&gt;"House rose", "",SUMIF(ch_table[Day], ch_table[[#This Row],[Day]], ch_table[AAT]))</f>
        <v/>
      </c>
      <c r="M1036" s="39">
        <f>SUM(INDEX(ch_table[AAT],1):ch_table[[#This Row],[AAT]])</f>
        <v>1.6923611111111116</v>
      </c>
    </row>
    <row r="1037" spans="1:13" x14ac:dyDescent="0.35">
      <c r="A1037" s="2">
        <v>94</v>
      </c>
      <c r="B1037" s="3">
        <v>45712</v>
      </c>
      <c r="C1037" s="4">
        <v>0.60763888888888895</v>
      </c>
      <c r="D1037" s="8" t="s">
        <v>58</v>
      </c>
      <c r="E1037" s="9" t="s">
        <v>84</v>
      </c>
      <c r="G1037" s="4" cm="1">
        <f t="array" ref="G1037">IF(MIN(ROW(ch_table[[Day]:[AAT session total (cum.)]]))+ROWS(ch_table[[Day]:[AAT session total (cum.)]])-1=ROW(),"",IF(ch_table[[#This Row],[Subject 1]]="House rose","", IF(INDEX(ch_table[[#All],[Time]],ROW()+1)="","",(IF(INDEX(ch_table[[#All],[Time]],ROW()+1)&lt;ch_table[[#This Row],[Time]],INDEX(ch_table[[#All],[Time]],ROW()+1)+1,INDEX(ch_table[[#All],[Time]],ROW()+1))-ch_table[[#This Row],[Time]]))))</f>
        <v>3.0555555555555447E-2</v>
      </c>
      <c r="H1037" s="4" t="str">
        <f>IF(ch_table[[#This Row],[Subject 1]]&lt;&gt;"House rose", "",SUMIF(ch_table[Day], ch_table[[#This Row],[Day]], ch_table[Duration]))</f>
        <v/>
      </c>
      <c r="I1037" s="40">
        <f>SUM(INDEX(ch_table[Duration],1):ch_table[[#This Row],[Duration]])</f>
        <v>28.465972222222202</v>
      </c>
      <c r="J1037" s="4" cm="1">
        <f t="array" ref="J10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37" s="4" t="str" cm="1">
        <f t="array" ref="K10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37" s="4" t="str">
        <f>IF(ch_table[[#This Row],[Subject 1]]&lt;&gt;"House rose", "",SUMIF(ch_table[Day], ch_table[[#This Row],[Day]], ch_table[AAT]))</f>
        <v/>
      </c>
      <c r="M1037" s="39">
        <f>SUM(INDEX(ch_table[AAT],1):ch_table[[#This Row],[AAT]])</f>
        <v>1.6923611111111116</v>
      </c>
    </row>
    <row r="1038" spans="1:13" x14ac:dyDescent="0.35">
      <c r="A1038" s="2">
        <v>94</v>
      </c>
      <c r="B1038" s="3">
        <v>45712</v>
      </c>
      <c r="C1038" s="4">
        <v>0.6381944444444444</v>
      </c>
      <c r="D1038" s="8" t="s">
        <v>60</v>
      </c>
      <c r="E1038" s="9" t="s">
        <v>84</v>
      </c>
      <c r="G1038" s="4" cm="1">
        <f t="array" ref="G1038">IF(MIN(ROW(ch_table[[Day]:[AAT session total (cum.)]]))+ROWS(ch_table[[Day]:[AAT session total (cum.)]])-1=ROW(),"",IF(ch_table[[#This Row],[Subject 1]]="House rose","", IF(INDEX(ch_table[[#All],[Time]],ROW()+1)="","",(IF(INDEX(ch_table[[#All],[Time]],ROW()+1)&lt;ch_table[[#This Row],[Time]],INDEX(ch_table[[#All],[Time]],ROW()+1)+1,INDEX(ch_table[[#All],[Time]],ROW()+1))-ch_table[[#This Row],[Time]]))))</f>
        <v>1.4583333333333393E-2</v>
      </c>
      <c r="H1038" s="4" t="str">
        <f>IF(ch_table[[#This Row],[Subject 1]]&lt;&gt;"House rose", "",SUMIF(ch_table[Day], ch_table[[#This Row],[Day]], ch_table[Duration]))</f>
        <v/>
      </c>
      <c r="I1038" s="40">
        <f>SUM(INDEX(ch_table[Duration],1):ch_table[[#This Row],[Duration]])</f>
        <v>28.480555555555537</v>
      </c>
      <c r="J1038" s="4" cm="1">
        <f t="array" ref="J10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38" s="4" t="str" cm="1">
        <f t="array" ref="K10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38" s="4" t="str">
        <f>IF(ch_table[[#This Row],[Subject 1]]&lt;&gt;"House rose", "",SUMIF(ch_table[Day], ch_table[[#This Row],[Day]], ch_table[AAT]))</f>
        <v/>
      </c>
      <c r="M1038" s="39">
        <f>SUM(INDEX(ch_table[AAT],1):ch_table[[#This Row],[AAT]])</f>
        <v>1.6923611111111116</v>
      </c>
    </row>
    <row r="1039" spans="1:13" ht="29" x14ac:dyDescent="0.35">
      <c r="A1039" s="2">
        <v>94</v>
      </c>
      <c r="B1039" s="3">
        <v>45712</v>
      </c>
      <c r="C1039" s="4">
        <v>0.65277777777777779</v>
      </c>
      <c r="D1039" s="8" t="s">
        <v>32</v>
      </c>
      <c r="E1039" s="9" t="s">
        <v>627</v>
      </c>
      <c r="G1039" s="4" cm="1">
        <f t="array" ref="G1039">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1.388888888888884E-2</v>
      </c>
      <c r="H1039" s="4" t="str">
        <f>IF(ch_table[[#This Row],[Subject 1]]&lt;&gt;"House rose", "",SUMIF(ch_table[Day], ch_table[[#This Row],[Day]], ch_table[Duration]))</f>
        <v/>
      </c>
      <c r="I1039" s="40">
        <f>SUM(INDEX(ch_table[Duration],1):ch_table[[#This Row],[Duration]])</f>
        <v>28.494444444444426</v>
      </c>
      <c r="J1039" s="4" cm="1">
        <f t="array" ref="J10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39" s="4" t="str" cm="1">
        <f t="array" ref="K10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39" s="4" t="str">
        <f>IF(ch_table[[#This Row],[Subject 1]]&lt;&gt;"House rose", "",SUMIF(ch_table[Day], ch_table[[#This Row],[Day]], ch_table[AAT]))</f>
        <v/>
      </c>
      <c r="M1039" s="39">
        <f>SUM(INDEX(ch_table[AAT],1):ch_table[[#This Row],[AAT]])</f>
        <v>1.6923611111111116</v>
      </c>
    </row>
    <row r="1040" spans="1:13" ht="29" x14ac:dyDescent="0.35">
      <c r="A1040" s="2">
        <v>94</v>
      </c>
      <c r="B1040" s="3">
        <v>45712</v>
      </c>
      <c r="C1040" s="4">
        <v>0.66666666666666663</v>
      </c>
      <c r="D1040" s="8" t="s">
        <v>36</v>
      </c>
      <c r="E1040" s="9" t="s">
        <v>628</v>
      </c>
      <c r="G1040" s="4" cm="1">
        <f t="array" ref="G1040">IF(MIN(ROW(ch_table[[Day]:[AAT session total (cum.)]]))+ROWS(ch_table[[Day]:[AAT session total (cum.)]])-1=ROW(),"",IF(ch_table[[#This Row],[Subject 1]]="House rose","", IF(INDEX(ch_table[[#All],[Time]],ROW()+1)="","",(IF(INDEX(ch_table[[#All],[Time]],ROW()+1)&lt;ch_table[[#This Row],[Time]],INDEX(ch_table[[#All],[Time]],ROW()+1)+1,INDEX(ch_table[[#All],[Time]],ROW()+1))-ch_table[[#This Row],[Time]]))))</f>
        <v>5.9027777777777901E-2</v>
      </c>
      <c r="H1040" s="4" t="str">
        <f>IF(ch_table[[#This Row],[Subject 1]]&lt;&gt;"House rose", "",SUMIF(ch_table[Day], ch_table[[#This Row],[Day]], ch_table[Duration]))</f>
        <v/>
      </c>
      <c r="I1040" s="40">
        <f>SUM(INDEX(ch_table[Duration],1):ch_table[[#This Row],[Duration]])</f>
        <v>28.553472222222204</v>
      </c>
      <c r="J1040" s="4" cm="1">
        <f t="array" ref="J10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40" s="4" t="str" cm="1">
        <f t="array" ref="K10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40" s="4" t="str">
        <f>IF(ch_table[[#This Row],[Subject 1]]&lt;&gt;"House rose", "",SUMIF(ch_table[Day], ch_table[[#This Row],[Day]], ch_table[AAT]))</f>
        <v/>
      </c>
      <c r="M1040" s="39">
        <f>SUM(INDEX(ch_table[AAT],1):ch_table[[#This Row],[AAT]])</f>
        <v>1.6923611111111116</v>
      </c>
    </row>
    <row r="1041" spans="1:13" ht="29" x14ac:dyDescent="0.35">
      <c r="A1041" s="2">
        <v>94</v>
      </c>
      <c r="B1041" s="3">
        <v>45712</v>
      </c>
      <c r="C1041" s="4">
        <v>0.72569444444444453</v>
      </c>
      <c r="D1041" s="8" t="s">
        <v>36</v>
      </c>
      <c r="E1041" s="9" t="s">
        <v>629</v>
      </c>
      <c r="G1041" s="4" cm="1">
        <f t="array" ref="G1041">IF(MIN(ROW(ch_table[[Day]:[AAT session total (cum.)]]))+ROWS(ch_table[[Day]:[AAT session total (cum.)]])-1=ROW(),"",IF(ch_table[[#This Row],[Subject 1]]="House rose","", IF(INDEX(ch_table[[#All],[Time]],ROW()+1)="","",(IF(INDEX(ch_table[[#All],[Time]],ROW()+1)&lt;ch_table[[#This Row],[Time]],INDEX(ch_table[[#All],[Time]],ROW()+1)+1,INDEX(ch_table[[#All],[Time]],ROW()+1))-ch_table[[#This Row],[Time]]))))</f>
        <v>4.3055555555555403E-2</v>
      </c>
      <c r="H1041" s="4" t="str">
        <f>IF(ch_table[[#This Row],[Subject 1]]&lt;&gt;"House rose", "",SUMIF(ch_table[Day], ch_table[[#This Row],[Day]], ch_table[Duration]))</f>
        <v/>
      </c>
      <c r="I1041" s="40">
        <f>SUM(INDEX(ch_table[Duration],1):ch_table[[#This Row],[Duration]])</f>
        <v>28.596527777777759</v>
      </c>
      <c r="J1041" s="4" cm="1">
        <f t="array" ref="J10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41" s="4" t="str" cm="1">
        <f t="array" ref="K10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41" s="4" t="str">
        <f>IF(ch_table[[#This Row],[Subject 1]]&lt;&gt;"House rose", "",SUMIF(ch_table[Day], ch_table[[#This Row],[Day]], ch_table[AAT]))</f>
        <v/>
      </c>
      <c r="M1041" s="39">
        <f>SUM(INDEX(ch_table[AAT],1):ch_table[[#This Row],[AAT]])</f>
        <v>1.6923611111111116</v>
      </c>
    </row>
    <row r="1042" spans="1:13" x14ac:dyDescent="0.35">
      <c r="A1042" s="2">
        <v>94</v>
      </c>
      <c r="B1042" s="3">
        <v>45712</v>
      </c>
      <c r="C1042" s="4">
        <v>0.76874999999999993</v>
      </c>
      <c r="D1042" s="8" t="s">
        <v>39</v>
      </c>
      <c r="E1042" t="s">
        <v>630</v>
      </c>
      <c r="G1042" s="4" cm="1">
        <f t="array" ref="G104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042" s="4" t="str">
        <f>IF(ch_table[[#This Row],[Subject 1]]&lt;&gt;"House rose", "",SUMIF(ch_table[Day], ch_table[[#This Row],[Day]], ch_table[Duration]))</f>
        <v/>
      </c>
      <c r="I1042" s="40">
        <f>SUM(INDEX(ch_table[Duration],1):ch_table[[#This Row],[Duration]])</f>
        <v>28.599305555555535</v>
      </c>
      <c r="J1042" s="4" cm="1">
        <f t="array" ref="J10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42" s="4" t="str" cm="1">
        <f t="array" ref="K10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42" s="4" t="str">
        <f>IF(ch_table[[#This Row],[Subject 1]]&lt;&gt;"House rose", "",SUMIF(ch_table[Day], ch_table[[#This Row],[Day]], ch_table[AAT]))</f>
        <v/>
      </c>
      <c r="M1042" s="39">
        <f>SUM(INDEX(ch_table[AAT],1):ch_table[[#This Row],[AAT]])</f>
        <v>1.6923611111111116</v>
      </c>
    </row>
    <row r="1043" spans="1:13" x14ac:dyDescent="0.35">
      <c r="A1043" s="2">
        <v>94</v>
      </c>
      <c r="B1043" s="3">
        <v>45712</v>
      </c>
      <c r="C1043" s="4">
        <v>0.7715277777777777</v>
      </c>
      <c r="D1043" s="8" t="s">
        <v>249</v>
      </c>
      <c r="E1043" t="s">
        <v>631</v>
      </c>
      <c r="F1043" s="9" t="s">
        <v>53</v>
      </c>
      <c r="G1043" s="4" cm="1">
        <f t="array" ref="G1043">IF(MIN(ROW(ch_table[[Day]:[AAT session total (cum.)]]))+ROWS(ch_table[[Day]:[AAT session total (cum.)]])-1=ROW(),"",IF(ch_table[[#This Row],[Subject 1]]="House rose","", IF(INDEX(ch_table[[#All],[Time]],ROW()+1)="","",(IF(INDEX(ch_table[[#All],[Time]],ROW()+1)&lt;ch_table[[#This Row],[Time]],INDEX(ch_table[[#All],[Time]],ROW()+1)+1,INDEX(ch_table[[#All],[Time]],ROW()+1))-ch_table[[#This Row],[Time]]))))</f>
        <v>9.7222222222222321E-2</v>
      </c>
      <c r="H1043" s="4" t="str">
        <f>IF(ch_table[[#This Row],[Subject 1]]&lt;&gt;"House rose", "",SUMIF(ch_table[Day], ch_table[[#This Row],[Day]], ch_table[Duration]))</f>
        <v/>
      </c>
      <c r="I1043" s="40">
        <f>SUM(INDEX(ch_table[Duration],1):ch_table[[#This Row],[Duration]])</f>
        <v>28.696527777777757</v>
      </c>
      <c r="J1043" s="4" cm="1">
        <f t="array" ref="J10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43" s="4" t="str" cm="1">
        <f t="array" ref="K10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43" s="4" t="str">
        <f>IF(ch_table[[#This Row],[Subject 1]]&lt;&gt;"House rose", "",SUMIF(ch_table[Day], ch_table[[#This Row],[Day]], ch_table[AAT]))</f>
        <v/>
      </c>
      <c r="M1043" s="39">
        <f>SUM(INDEX(ch_table[AAT],1):ch_table[[#This Row],[AAT]])</f>
        <v>1.6923611111111116</v>
      </c>
    </row>
    <row r="1044" spans="1:13" x14ac:dyDescent="0.35">
      <c r="A1044" s="2">
        <v>94</v>
      </c>
      <c r="B1044" s="3">
        <v>45712</v>
      </c>
      <c r="C1044" s="4">
        <v>0.86875000000000002</v>
      </c>
      <c r="D1044" s="8" t="s">
        <v>114</v>
      </c>
      <c r="E1044" t="s">
        <v>631</v>
      </c>
      <c r="G1044" s="4" cm="1">
        <f t="array" ref="G1044">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1044" s="4" t="str">
        <f>IF(ch_table[[#This Row],[Subject 1]]&lt;&gt;"House rose", "",SUMIF(ch_table[Day], ch_table[[#This Row],[Day]], ch_table[Duration]))</f>
        <v/>
      </c>
      <c r="I1044" s="40">
        <f>SUM(INDEX(ch_table[Duration],1):ch_table[[#This Row],[Duration]])</f>
        <v>28.700694444444423</v>
      </c>
      <c r="J1044" s="4" cm="1">
        <f t="array" ref="J10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44" s="4" t="str" cm="1">
        <f t="array" ref="K10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44" s="4" t="str">
        <f>IF(ch_table[[#This Row],[Subject 1]]&lt;&gt;"House rose", "",SUMIF(ch_table[Day], ch_table[[#This Row],[Day]], ch_table[AAT]))</f>
        <v/>
      </c>
      <c r="M1044" s="39">
        <f>SUM(INDEX(ch_table[AAT],1):ch_table[[#This Row],[AAT]])</f>
        <v>1.6923611111111116</v>
      </c>
    </row>
    <row r="1045" spans="1:13" x14ac:dyDescent="0.35">
      <c r="A1045" s="2">
        <v>94</v>
      </c>
      <c r="B1045" s="3">
        <v>45712</v>
      </c>
      <c r="C1045" s="4">
        <v>0.87291666666666667</v>
      </c>
      <c r="D1045" s="8" t="s">
        <v>30</v>
      </c>
      <c r="E1045" s="9" t="s">
        <v>632</v>
      </c>
      <c r="G1045" s="4" cm="1">
        <f t="array" ref="G1045">IF(MIN(ROW(ch_table[[Day]:[AAT session total (cum.)]]))+ROWS(ch_table[[Day]:[AAT session total (cum.)]])-1=ROW(),"",IF(ch_table[[#This Row],[Subject 1]]="House rose","", IF(INDEX(ch_table[[#All],[Time]],ROW()+1)="","",(IF(INDEX(ch_table[[#All],[Time]],ROW()+1)&lt;ch_table[[#This Row],[Time]],INDEX(ch_table[[#All],[Time]],ROW()+1)+1,INDEX(ch_table[[#All],[Time]],ROW()+1))-ch_table[[#This Row],[Time]]))))</f>
        <v>2.9166666666666563E-2</v>
      </c>
      <c r="H1045" s="4" t="str">
        <f>IF(ch_table[[#This Row],[Subject 1]]&lt;&gt;"House rose", "",SUMIF(ch_table[Day], ch_table[[#This Row],[Day]], ch_table[Duration]))</f>
        <v/>
      </c>
      <c r="I1045" s="40">
        <f>SUM(INDEX(ch_table[Duration],1):ch_table[[#This Row],[Duration]])</f>
        <v>28.729861111111088</v>
      </c>
      <c r="J1045" s="4" cm="1">
        <f t="array" ref="J10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45" s="4" t="str" cm="1">
        <f t="array" ref="K10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45" s="4" t="str">
        <f>IF(ch_table[[#This Row],[Subject 1]]&lt;&gt;"House rose", "",SUMIF(ch_table[Day], ch_table[[#This Row],[Day]], ch_table[AAT]))</f>
        <v/>
      </c>
      <c r="M1045" s="39">
        <f>SUM(INDEX(ch_table[AAT],1):ch_table[[#This Row],[AAT]])</f>
        <v>1.6923611111111116</v>
      </c>
    </row>
    <row r="1046" spans="1:13" x14ac:dyDescent="0.35">
      <c r="A1046" s="48">
        <v>94</v>
      </c>
      <c r="B1046" s="49">
        <v>45712</v>
      </c>
      <c r="C1046" s="45">
        <v>0.90208333333333324</v>
      </c>
      <c r="D1046" s="44" t="s">
        <v>17</v>
      </c>
      <c r="E1046" s="50"/>
      <c r="F1046" s="50"/>
      <c r="G1046" s="45" t="str" cm="1">
        <f t="array" ref="G1046">IF(MIN(ROW(ch_table[[Day]:[AAT session total (cum.)]]))+ROWS(ch_table[[Day]:[AAT session total (cum.)]])-1=ROW(),"",IF(ch_table[[#This Row],[Subject 1]]="House rose","", IF(INDEX(ch_table[[#All],[Time]],ROW()+1)="","",(IF(INDEX(ch_table[[#All],[Time]],ROW()+1)&lt;ch_table[[#This Row],[Time]],INDEX(ch_table[[#All],[Time]],ROW()+1)+1,INDEX(ch_table[[#All],[Time]],ROW()+1))-ch_table[[#This Row],[Time]]))))</f>
        <v/>
      </c>
      <c r="H1046" s="45">
        <f>IF(ch_table[[#This Row],[Subject 1]]&lt;&gt;"House rose", "",SUMIF(ch_table[Day], ch_table[[#This Row],[Day]], ch_table[Duration]))</f>
        <v>0.29791666666666661</v>
      </c>
      <c r="I1046" s="46">
        <f>SUM(INDEX(ch_table[Duration],1):ch_table[[#This Row],[Duration]])</f>
        <v>28.729861111111088</v>
      </c>
      <c r="J1046" s="45" cm="1">
        <f t="array" ref="J10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46" s="45" t="str" cm="1">
        <f t="array" ref="K10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46" s="45">
        <f>IF(ch_table[[#This Row],[Subject 1]]&lt;&gt;"House rose", "",SUMIF(ch_table[Day], ch_table[[#This Row],[Day]], ch_table[AAT]))</f>
        <v>0</v>
      </c>
      <c r="M1046" s="47">
        <f>SUM(INDEX(ch_table[AAT],1):ch_table[[#This Row],[AAT]])</f>
        <v>1.6923611111111116</v>
      </c>
    </row>
    <row r="1047" spans="1:13" x14ac:dyDescent="0.35">
      <c r="A1047" s="2">
        <v>95</v>
      </c>
      <c r="B1047" s="3">
        <v>45713</v>
      </c>
      <c r="C1047" s="4">
        <v>0.47916666666666669</v>
      </c>
      <c r="D1047" s="8" t="s">
        <v>18</v>
      </c>
      <c r="G1047" s="4" cm="1">
        <f t="array" ref="G104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047" s="4" t="str">
        <f>IF(ch_table[[#This Row],[Subject 1]]&lt;&gt;"House rose", "",SUMIF(ch_table[Day], ch_table[[#This Row],[Day]], ch_table[Duration]))</f>
        <v/>
      </c>
      <c r="I1047" s="40">
        <f>SUM(INDEX(ch_table[Duration],1):ch_table[[#This Row],[Duration]])</f>
        <v>28.732638888888864</v>
      </c>
      <c r="J1047" s="4" cm="1">
        <f t="array" ref="J10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47" s="4" t="str" cm="1">
        <f t="array" ref="K10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47" s="4" t="str">
        <f>IF(ch_table[[#This Row],[Subject 1]]&lt;&gt;"House rose", "",SUMIF(ch_table[Day], ch_table[[#This Row],[Day]], ch_table[AAT]))</f>
        <v/>
      </c>
      <c r="M1047" s="39">
        <f>SUM(INDEX(ch_table[AAT],1):ch_table[[#This Row],[AAT]])</f>
        <v>1.6923611111111116</v>
      </c>
    </row>
    <row r="1048" spans="1:13" x14ac:dyDescent="0.35">
      <c r="A1048" s="2">
        <v>95</v>
      </c>
      <c r="B1048" s="3">
        <v>45713</v>
      </c>
      <c r="C1048" s="4">
        <v>0.48194444444444445</v>
      </c>
      <c r="D1048" s="8" t="s">
        <v>58</v>
      </c>
      <c r="E1048" s="9" t="s">
        <v>90</v>
      </c>
      <c r="G1048" s="4" cm="1">
        <f t="array" ref="G1048">IF(MIN(ROW(ch_table[[Day]:[AAT session total (cum.)]]))+ROWS(ch_table[[Day]:[AAT session total (cum.)]])-1=ROW(),"",IF(ch_table[[#This Row],[Subject 1]]="House rose","", IF(INDEX(ch_table[[#All],[Time]],ROW()+1)="","",(IF(INDEX(ch_table[[#All],[Time]],ROW()+1)&lt;ch_table[[#This Row],[Time]],INDEX(ch_table[[#All],[Time]],ROW()+1)+1,INDEX(ch_table[[#All],[Time]],ROW()+1))-ch_table[[#This Row],[Time]]))))</f>
        <v>3.1249999999999944E-2</v>
      </c>
      <c r="H1048" s="4" t="str">
        <f>IF(ch_table[[#This Row],[Subject 1]]&lt;&gt;"House rose", "",SUMIF(ch_table[Day], ch_table[[#This Row],[Day]], ch_table[Duration]))</f>
        <v/>
      </c>
      <c r="I1048" s="40">
        <f>SUM(INDEX(ch_table[Duration],1):ch_table[[#This Row],[Duration]])</f>
        <v>28.763888888888864</v>
      </c>
      <c r="J1048" s="4" cm="1">
        <f t="array" ref="J10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48" s="4" t="str" cm="1">
        <f t="array" ref="K10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48" s="4" t="str">
        <f>IF(ch_table[[#This Row],[Subject 1]]&lt;&gt;"House rose", "",SUMIF(ch_table[Day], ch_table[[#This Row],[Day]], ch_table[AAT]))</f>
        <v/>
      </c>
      <c r="M1048" s="39">
        <f>SUM(INDEX(ch_table[AAT],1):ch_table[[#This Row],[AAT]])</f>
        <v>1.6923611111111116</v>
      </c>
    </row>
    <row r="1049" spans="1:13" x14ac:dyDescent="0.35">
      <c r="A1049" s="2">
        <v>95</v>
      </c>
      <c r="B1049" s="3">
        <v>45713</v>
      </c>
      <c r="C1049" s="4">
        <v>0.5131944444444444</v>
      </c>
      <c r="D1049" s="8" t="s">
        <v>60</v>
      </c>
      <c r="E1049" s="9" t="s">
        <v>90</v>
      </c>
      <c r="G1049" s="4" cm="1">
        <f t="array" ref="G1049">IF(MIN(ROW(ch_table[[Day]:[AAT session total (cum.)]]))+ROWS(ch_table[[Day]:[AAT session total (cum.)]])-1=ROW(),"",IF(ch_table[[#This Row],[Subject 1]]="House rose","", IF(INDEX(ch_table[[#All],[Time]],ROW()+1)="","",(IF(INDEX(ch_table[[#All],[Time]],ROW()+1)&lt;ch_table[[#This Row],[Time]],INDEX(ch_table[[#All],[Time]],ROW()+1)+1,INDEX(ch_table[[#All],[Time]],ROW()+1))-ch_table[[#This Row],[Time]]))))</f>
        <v>9.0277777777778567E-3</v>
      </c>
      <c r="H1049" s="4" t="str">
        <f>IF(ch_table[[#This Row],[Subject 1]]&lt;&gt;"House rose", "",SUMIF(ch_table[Day], ch_table[[#This Row],[Day]], ch_table[Duration]))</f>
        <v/>
      </c>
      <c r="I1049" s="40">
        <f>SUM(INDEX(ch_table[Duration],1):ch_table[[#This Row],[Duration]])</f>
        <v>28.772916666666642</v>
      </c>
      <c r="J1049" s="4" cm="1">
        <f t="array" ref="J10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49" s="4" t="str" cm="1">
        <f t="array" ref="K10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49" s="4" t="str">
        <f>IF(ch_table[[#This Row],[Subject 1]]&lt;&gt;"House rose", "",SUMIF(ch_table[Day], ch_table[[#This Row],[Day]], ch_table[AAT]))</f>
        <v/>
      </c>
      <c r="M1049" s="39">
        <f>SUM(INDEX(ch_table[AAT],1):ch_table[[#This Row],[AAT]])</f>
        <v>1.6923611111111116</v>
      </c>
    </row>
    <row r="1050" spans="1:13" x14ac:dyDescent="0.35">
      <c r="A1050" s="2">
        <v>95</v>
      </c>
      <c r="B1050" s="3">
        <v>45713</v>
      </c>
      <c r="C1050" s="4">
        <v>0.52222222222222225</v>
      </c>
      <c r="D1050" s="8" t="s">
        <v>20</v>
      </c>
      <c r="E1050" t="s">
        <v>633</v>
      </c>
      <c r="F1050" s="9" t="s">
        <v>22</v>
      </c>
      <c r="G1050" s="4" cm="1">
        <f t="array" ref="G1050">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050" s="4" t="str">
        <f>IF(ch_table[[#This Row],[Subject 1]]&lt;&gt;"House rose", "",SUMIF(ch_table[Day], ch_table[[#This Row],[Day]], ch_table[Duration]))</f>
        <v/>
      </c>
      <c r="I1050" s="40">
        <f>SUM(INDEX(ch_table[Duration],1):ch_table[[#This Row],[Duration]])</f>
        <v>28.773611111111087</v>
      </c>
      <c r="J1050" s="4" cm="1">
        <f t="array" ref="J10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50" s="4" t="str" cm="1">
        <f t="array" ref="K10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50" s="4" t="str">
        <f>IF(ch_table[[#This Row],[Subject 1]]&lt;&gt;"House rose", "",SUMIF(ch_table[Day], ch_table[[#This Row],[Day]], ch_table[AAT]))</f>
        <v/>
      </c>
      <c r="M1050" s="39">
        <f>SUM(INDEX(ch_table[AAT],1):ch_table[[#This Row],[AAT]])</f>
        <v>1.6923611111111116</v>
      </c>
    </row>
    <row r="1051" spans="1:13" x14ac:dyDescent="0.35">
      <c r="A1051" s="2">
        <v>95</v>
      </c>
      <c r="B1051" s="3">
        <v>45713</v>
      </c>
      <c r="C1051" s="4">
        <v>0.5229166666666667</v>
      </c>
      <c r="D1051" s="8" t="s">
        <v>36</v>
      </c>
      <c r="E1051" s="9" t="s">
        <v>634</v>
      </c>
      <c r="G1051" s="4" cm="1">
        <f t="array" ref="G1051">IF(MIN(ROW(ch_table[[Day]:[AAT session total (cum.)]]))+ROWS(ch_table[[Day]:[AAT session total (cum.)]])-1=ROW(),"",IF(ch_table[[#This Row],[Subject 1]]="House rose","", IF(INDEX(ch_table[[#All],[Time]],ROW()+1)="","",(IF(INDEX(ch_table[[#All],[Time]],ROW()+1)&lt;ch_table[[#This Row],[Time]],INDEX(ch_table[[#All],[Time]],ROW()+1)+1,INDEX(ch_table[[#All],[Time]],ROW()+1))-ch_table[[#This Row],[Time]]))))</f>
        <v>6.6666666666666652E-2</v>
      </c>
      <c r="H1051" s="4" t="str">
        <f>IF(ch_table[[#This Row],[Subject 1]]&lt;&gt;"House rose", "",SUMIF(ch_table[Day], ch_table[[#This Row],[Day]], ch_table[Duration]))</f>
        <v/>
      </c>
      <c r="I1051" s="40">
        <f>SUM(INDEX(ch_table[Duration],1):ch_table[[#This Row],[Duration]])</f>
        <v>28.840277777777754</v>
      </c>
      <c r="J1051" s="4" cm="1">
        <f t="array" ref="J10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51" s="4" t="str" cm="1">
        <f t="array" ref="K10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51" s="4" t="str">
        <f>IF(ch_table[[#This Row],[Subject 1]]&lt;&gt;"House rose", "",SUMIF(ch_table[Day], ch_table[[#This Row],[Day]], ch_table[AAT]))</f>
        <v/>
      </c>
      <c r="M1051" s="39">
        <f>SUM(INDEX(ch_table[AAT],1):ch_table[[#This Row],[AAT]])</f>
        <v>1.6923611111111116</v>
      </c>
    </row>
    <row r="1052" spans="1:13" ht="29" x14ac:dyDescent="0.35">
      <c r="A1052" s="2">
        <v>95</v>
      </c>
      <c r="B1052" s="3">
        <v>45713</v>
      </c>
      <c r="C1052" s="4">
        <v>0.58958333333333335</v>
      </c>
      <c r="D1052" s="8" t="s">
        <v>36</v>
      </c>
      <c r="E1052" s="9" t="s">
        <v>635</v>
      </c>
      <c r="G1052" s="4" cm="1">
        <f t="array" ref="G1052">IF(MIN(ROW(ch_table[[Day]:[AAT session total (cum.)]]))+ROWS(ch_table[[Day]:[AAT session total (cum.)]])-1=ROW(),"",IF(ch_table[[#This Row],[Subject 1]]="House rose","", IF(INDEX(ch_table[[#All],[Time]],ROW()+1)="","",(IF(INDEX(ch_table[[#All],[Time]],ROW()+1)&lt;ch_table[[#This Row],[Time]],INDEX(ch_table[[#All],[Time]],ROW()+1)+1,INDEX(ch_table[[#All],[Time]],ROW()+1))-ch_table[[#This Row],[Time]]))))</f>
        <v>3.1944444444444442E-2</v>
      </c>
      <c r="H1052" s="4" t="str">
        <f>IF(ch_table[[#This Row],[Subject 1]]&lt;&gt;"House rose", "",SUMIF(ch_table[Day], ch_table[[#This Row],[Day]], ch_table[Duration]))</f>
        <v/>
      </c>
      <c r="I1052" s="40">
        <f>SUM(INDEX(ch_table[Duration],1):ch_table[[#This Row],[Duration]])</f>
        <v>28.872222222222199</v>
      </c>
      <c r="J1052" s="4" cm="1">
        <f t="array" ref="J10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52" s="4" t="str" cm="1">
        <f t="array" ref="K10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52" s="4" t="str">
        <f>IF(ch_table[[#This Row],[Subject 1]]&lt;&gt;"House rose", "",SUMIF(ch_table[Day], ch_table[[#This Row],[Day]], ch_table[AAT]))</f>
        <v/>
      </c>
      <c r="M1052" s="39">
        <f>SUM(INDEX(ch_table[AAT],1):ch_table[[#This Row],[AAT]])</f>
        <v>1.6923611111111116</v>
      </c>
    </row>
    <row r="1053" spans="1:13" ht="29" x14ac:dyDescent="0.35">
      <c r="A1053" s="2">
        <v>95</v>
      </c>
      <c r="B1053" s="3">
        <v>45713</v>
      </c>
      <c r="C1053" s="4">
        <v>0.62152777777777779</v>
      </c>
      <c r="D1053" s="8" t="s">
        <v>39</v>
      </c>
      <c r="E1053" s="9" t="s">
        <v>636</v>
      </c>
      <c r="G1053" s="4" cm="1">
        <f t="array" ref="G1053">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053" s="4" t="str">
        <f>IF(ch_table[[#This Row],[Subject 1]]&lt;&gt;"House rose", "",SUMIF(ch_table[Day], ch_table[[#This Row],[Day]], ch_table[Duration]))</f>
        <v/>
      </c>
      <c r="I1053" s="40">
        <f>SUM(INDEX(ch_table[Duration],1):ch_table[[#This Row],[Duration]])</f>
        <v>28.874305555555534</v>
      </c>
      <c r="J1053" s="4" cm="1">
        <f t="array" ref="J10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53" s="4" t="str" cm="1">
        <f t="array" ref="K10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53" s="4" t="str">
        <f>IF(ch_table[[#This Row],[Subject 1]]&lt;&gt;"House rose", "",SUMIF(ch_table[Day], ch_table[[#This Row],[Day]], ch_table[AAT]))</f>
        <v/>
      </c>
      <c r="M1053" s="39">
        <f>SUM(INDEX(ch_table[AAT],1):ch_table[[#This Row],[AAT]])</f>
        <v>1.6923611111111116</v>
      </c>
    </row>
    <row r="1054" spans="1:13" x14ac:dyDescent="0.35">
      <c r="A1054" s="2">
        <v>95</v>
      </c>
      <c r="B1054" s="3">
        <v>45713</v>
      </c>
      <c r="C1054" s="4">
        <v>0.62361111111111112</v>
      </c>
      <c r="D1054" s="8" t="s">
        <v>247</v>
      </c>
      <c r="E1054" s="9" t="s">
        <v>637</v>
      </c>
      <c r="G1054" s="4" cm="1">
        <f t="array" ref="G105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1054" s="4" t="str">
        <f>IF(ch_table[[#This Row],[Subject 1]]&lt;&gt;"House rose", "",SUMIF(ch_table[Day], ch_table[[#This Row],[Day]], ch_table[Duration]))</f>
        <v/>
      </c>
      <c r="I1054" s="40">
        <f>SUM(INDEX(ch_table[Duration],1):ch_table[[#This Row],[Duration]])</f>
        <v>28.881249999999977</v>
      </c>
      <c r="J1054" s="4" cm="1">
        <f t="array" ref="J10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54" s="4" t="str" cm="1">
        <f t="array" ref="K10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54" s="4" t="str">
        <f>IF(ch_table[[#This Row],[Subject 1]]&lt;&gt;"House rose", "",SUMIF(ch_table[Day], ch_table[[#This Row],[Day]], ch_table[AAT]))</f>
        <v/>
      </c>
      <c r="M1054" s="39">
        <f>SUM(INDEX(ch_table[AAT],1):ch_table[[#This Row],[AAT]])</f>
        <v>1.6923611111111116</v>
      </c>
    </row>
    <row r="1055" spans="1:13" x14ac:dyDescent="0.35">
      <c r="A1055" s="2">
        <v>95</v>
      </c>
      <c r="B1055" s="3">
        <v>45713</v>
      </c>
      <c r="C1055" s="4">
        <v>0.63055555555555554</v>
      </c>
      <c r="D1055" s="8" t="s">
        <v>86</v>
      </c>
      <c r="E1055" t="s">
        <v>638</v>
      </c>
      <c r="F1055" s="9" t="s">
        <v>125</v>
      </c>
      <c r="G1055" s="4" cm="1">
        <f t="array" ref="G1055">IF(MIN(ROW(ch_table[[Day]:[AAT session total (cum.)]]))+ROWS(ch_table[[Day]:[AAT session total (cum.)]])-1=ROW(),"",IF(ch_table[[#This Row],[Subject 1]]="House rose","", IF(INDEX(ch_table[[#All],[Time]],ROW()+1)="","",(IF(INDEX(ch_table[[#All],[Time]],ROW()+1)&lt;ch_table[[#This Row],[Time]],INDEX(ch_table[[#All],[Time]],ROW()+1)+1,INDEX(ch_table[[#All],[Time]],ROW()+1))-ch_table[[#This Row],[Time]]))))</f>
        <v>0.17847222222222225</v>
      </c>
      <c r="H1055" s="4" t="str">
        <f>IF(ch_table[[#This Row],[Subject 1]]&lt;&gt;"House rose", "",SUMIF(ch_table[Day], ch_table[[#This Row],[Day]], ch_table[Duration]))</f>
        <v/>
      </c>
      <c r="I1055" s="40">
        <f>SUM(INDEX(ch_table[Duration],1):ch_table[[#This Row],[Duration]])</f>
        <v>29.059722222222199</v>
      </c>
      <c r="J1055" s="4" cm="1">
        <f t="array" ref="J10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55" s="4" cm="1">
        <f t="array" ref="K10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1.736111111111116E-2</v>
      </c>
      <c r="L1055" s="4" t="str">
        <f>IF(ch_table[[#This Row],[Subject 1]]&lt;&gt;"House rose", "",SUMIF(ch_table[Day], ch_table[[#This Row],[Day]], ch_table[AAT]))</f>
        <v/>
      </c>
      <c r="M1055" s="39">
        <f>SUM(INDEX(ch_table[AAT],1):ch_table[[#This Row],[AAT]])</f>
        <v>1.7097222222222228</v>
      </c>
    </row>
    <row r="1056" spans="1:13" x14ac:dyDescent="0.35">
      <c r="A1056" s="2">
        <v>95</v>
      </c>
      <c r="B1056" s="3">
        <v>45713</v>
      </c>
      <c r="C1056" s="4">
        <v>0.80902777777777779</v>
      </c>
      <c r="D1056" s="8" t="s">
        <v>54</v>
      </c>
      <c r="E1056" s="9" t="s">
        <v>639</v>
      </c>
      <c r="G1056" s="4" cm="1">
        <f t="array" ref="G1056">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056" s="4" t="str">
        <f>IF(ch_table[[#This Row],[Subject 1]]&lt;&gt;"House rose", "",SUMIF(ch_table[Day], ch_table[[#This Row],[Day]], ch_table[Duration]))</f>
        <v/>
      </c>
      <c r="I1056" s="40">
        <f>SUM(INDEX(ch_table[Duration],1):ch_table[[#This Row],[Duration]])</f>
        <v>29.060416666666644</v>
      </c>
      <c r="J1056" s="4" cm="1">
        <f t="array" ref="J10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56" s="4" cm="1">
        <f t="array" ref="K10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1056" s="4" t="str">
        <f>IF(ch_table[[#This Row],[Subject 1]]&lt;&gt;"House rose", "",SUMIF(ch_table[Day], ch_table[[#This Row],[Day]], ch_table[AAT]))</f>
        <v/>
      </c>
      <c r="M1056" s="39">
        <f>SUM(INDEX(ch_table[AAT],1):ch_table[[#This Row],[AAT]])</f>
        <v>1.7104166666666671</v>
      </c>
    </row>
    <row r="1057" spans="1:13" x14ac:dyDescent="0.35">
      <c r="A1057" s="2">
        <v>95</v>
      </c>
      <c r="B1057" s="3">
        <v>45713</v>
      </c>
      <c r="C1057" s="4">
        <v>0.80972222222222223</v>
      </c>
      <c r="D1057" s="8" t="s">
        <v>30</v>
      </c>
      <c r="E1057" s="9" t="s">
        <v>640</v>
      </c>
      <c r="G1057" s="4" cm="1">
        <f t="array" ref="G1057">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1057" s="4" t="str">
        <f>IF(ch_table[[#This Row],[Subject 1]]&lt;&gt;"House rose", "",SUMIF(ch_table[Day], ch_table[[#This Row],[Day]], ch_table[Duration]))</f>
        <v/>
      </c>
      <c r="I1057" s="40">
        <f>SUM(INDEX(ch_table[Duration],1):ch_table[[#This Row],[Duration]])</f>
        <v>29.080555555555534</v>
      </c>
      <c r="J1057" s="4" cm="1">
        <f t="array" ref="J10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57" s="4" cm="1">
        <f t="array" ref="K10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2.0138888888888928E-2</v>
      </c>
      <c r="L1057" s="4" t="str">
        <f>IF(ch_table[[#This Row],[Subject 1]]&lt;&gt;"House rose", "",SUMIF(ch_table[Day], ch_table[[#This Row],[Day]], ch_table[AAT]))</f>
        <v/>
      </c>
      <c r="M1057" s="39">
        <f>SUM(INDEX(ch_table[AAT],1):ch_table[[#This Row],[AAT]])</f>
        <v>1.7305555555555561</v>
      </c>
    </row>
    <row r="1058" spans="1:13" x14ac:dyDescent="0.35">
      <c r="A1058" s="48">
        <v>95</v>
      </c>
      <c r="B1058" s="49">
        <v>45713</v>
      </c>
      <c r="C1058" s="45">
        <v>0.82986111111111116</v>
      </c>
      <c r="D1058" s="44" t="s">
        <v>17</v>
      </c>
      <c r="E1058" s="50"/>
      <c r="F1058" s="50"/>
      <c r="G1058" s="45" t="str" cm="1">
        <f t="array" ref="G1058">IF(MIN(ROW(ch_table[[Day]:[AAT session total (cum.)]]))+ROWS(ch_table[[Day]:[AAT session total (cum.)]])-1=ROW(),"",IF(ch_table[[#This Row],[Subject 1]]="House rose","", IF(INDEX(ch_table[[#All],[Time]],ROW()+1)="","",(IF(INDEX(ch_table[[#All],[Time]],ROW()+1)&lt;ch_table[[#This Row],[Time]],INDEX(ch_table[[#All],[Time]],ROW()+1)+1,INDEX(ch_table[[#All],[Time]],ROW()+1))-ch_table[[#This Row],[Time]]))))</f>
        <v/>
      </c>
      <c r="H1058" s="45">
        <f>IF(ch_table[[#This Row],[Subject 1]]&lt;&gt;"House rose", "",SUMIF(ch_table[Day], ch_table[[#This Row],[Day]], ch_table[Duration]))</f>
        <v>0.35069444444444448</v>
      </c>
      <c r="I1058" s="46">
        <f>SUM(INDEX(ch_table[Duration],1):ch_table[[#This Row],[Duration]])</f>
        <v>29.080555555555534</v>
      </c>
      <c r="J1058" s="45" cm="1">
        <f t="array" ref="J10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58" s="45" t="str" cm="1">
        <f t="array" ref="K10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58" s="45">
        <f>IF(ch_table[[#This Row],[Subject 1]]&lt;&gt;"House rose", "",SUMIF(ch_table[Day], ch_table[[#This Row],[Day]], ch_table[AAT]))</f>
        <v>3.8194444444444531E-2</v>
      </c>
      <c r="M1058" s="47">
        <f>SUM(INDEX(ch_table[AAT],1):ch_table[[#This Row],[AAT]])</f>
        <v>1.7305555555555561</v>
      </c>
    </row>
    <row r="1059" spans="1:13" x14ac:dyDescent="0.35">
      <c r="A1059" s="2">
        <v>96</v>
      </c>
      <c r="B1059" s="3">
        <v>45714</v>
      </c>
      <c r="C1059" s="4">
        <v>0.47916666666666669</v>
      </c>
      <c r="D1059" s="8" t="s">
        <v>18</v>
      </c>
      <c r="G1059" s="4" cm="1">
        <f t="array" ref="G105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059" s="4" t="str">
        <f>IF(ch_table[[#This Row],[Subject 1]]&lt;&gt;"House rose", "",SUMIF(ch_table[Day], ch_table[[#This Row],[Day]], ch_table[Duration]))</f>
        <v/>
      </c>
      <c r="I1059" s="40">
        <f>SUM(INDEX(ch_table[Duration],1):ch_table[[#This Row],[Duration]])</f>
        <v>29.083333333333311</v>
      </c>
      <c r="J1059" s="4" cm="1">
        <f t="array" ref="J10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59" s="4" t="str" cm="1">
        <f t="array" ref="K10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59" s="4" t="str">
        <f>IF(ch_table[[#This Row],[Subject 1]]&lt;&gt;"House rose", "",SUMIF(ch_table[Day], ch_table[[#This Row],[Day]], ch_table[AAT]))</f>
        <v/>
      </c>
      <c r="M1059" s="39">
        <f>SUM(INDEX(ch_table[AAT],1):ch_table[[#This Row],[AAT]])</f>
        <v>1.7305555555555561</v>
      </c>
    </row>
    <row r="1060" spans="1:13" x14ac:dyDescent="0.35">
      <c r="A1060" s="2">
        <v>96</v>
      </c>
      <c r="B1060" s="3">
        <v>45714</v>
      </c>
      <c r="C1060" s="4">
        <v>0.48194444444444445</v>
      </c>
      <c r="D1060" s="8" t="s">
        <v>58</v>
      </c>
      <c r="E1060" s="9" t="s">
        <v>65</v>
      </c>
      <c r="G1060" s="4" cm="1">
        <f t="array" ref="G1060">IF(MIN(ROW(ch_table[[Day]:[AAT session total (cum.)]]))+ROWS(ch_table[[Day]:[AAT session total (cum.)]])-1=ROW(),"",IF(ch_table[[#This Row],[Subject 1]]="House rose","", IF(INDEX(ch_table[[#All],[Time]],ROW()+1)="","",(IF(INDEX(ch_table[[#All],[Time]],ROW()+1)&lt;ch_table[[#This Row],[Time]],INDEX(ch_table[[#All],[Time]],ROW()+1)+1,INDEX(ch_table[[#All],[Time]],ROW()+1))-ch_table[[#This Row],[Time]]))))</f>
        <v>1.7361111111111049E-2</v>
      </c>
      <c r="H1060" s="4" t="str">
        <f>IF(ch_table[[#This Row],[Subject 1]]&lt;&gt;"House rose", "",SUMIF(ch_table[Day], ch_table[[#This Row],[Day]], ch_table[Duration]))</f>
        <v/>
      </c>
      <c r="I1060" s="40">
        <f>SUM(INDEX(ch_table[Duration],1):ch_table[[#This Row],[Duration]])</f>
        <v>29.100694444444422</v>
      </c>
      <c r="J1060" s="4" cm="1">
        <f t="array" ref="J10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60" s="4" t="str" cm="1">
        <f t="array" ref="K10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60" s="4" t="str">
        <f>IF(ch_table[[#This Row],[Subject 1]]&lt;&gt;"House rose", "",SUMIF(ch_table[Day], ch_table[[#This Row],[Day]], ch_table[AAT]))</f>
        <v/>
      </c>
      <c r="M1060" s="39">
        <f>SUM(INDEX(ch_table[AAT],1):ch_table[[#This Row],[AAT]])</f>
        <v>1.7305555555555561</v>
      </c>
    </row>
    <row r="1061" spans="1:13" x14ac:dyDescent="0.35">
      <c r="A1061" s="2">
        <v>96</v>
      </c>
      <c r="B1061" s="3">
        <v>45714</v>
      </c>
      <c r="C1061" s="4">
        <v>0.4993055555555555</v>
      </c>
      <c r="D1061" s="8" t="s">
        <v>58</v>
      </c>
      <c r="E1061" s="9" t="s">
        <v>118</v>
      </c>
      <c r="G1061" s="4" cm="1">
        <f t="array" ref="G1061">IF(MIN(ROW(ch_table[[Day]:[AAT session total (cum.)]]))+ROWS(ch_table[[Day]:[AAT session total (cum.)]])-1=ROW(),"",IF(ch_table[[#This Row],[Subject 1]]="House rose","", IF(INDEX(ch_table[[#All],[Time]],ROW()+1)="","",(IF(INDEX(ch_table[[#All],[Time]],ROW()+1)&lt;ch_table[[#This Row],[Time]],INDEX(ch_table[[#All],[Time]],ROW()+1)+1,INDEX(ch_table[[#All],[Time]],ROW()+1))-ch_table[[#This Row],[Time]]))))</f>
        <v>2.6388888888888962E-2</v>
      </c>
      <c r="H1061" s="4" t="str">
        <f>IF(ch_table[[#This Row],[Subject 1]]&lt;&gt;"House rose", "",SUMIF(ch_table[Day], ch_table[[#This Row],[Day]], ch_table[Duration]))</f>
        <v/>
      </c>
      <c r="I1061" s="40">
        <f>SUM(INDEX(ch_table[Duration],1):ch_table[[#This Row],[Duration]])</f>
        <v>29.12708333333331</v>
      </c>
      <c r="J1061" s="4" cm="1">
        <f t="array" ref="J10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61" s="4" t="str" cm="1">
        <f t="array" ref="K10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61" s="4" t="str">
        <f>IF(ch_table[[#This Row],[Subject 1]]&lt;&gt;"House rose", "",SUMIF(ch_table[Day], ch_table[[#This Row],[Day]], ch_table[AAT]))</f>
        <v/>
      </c>
      <c r="M1061" s="39">
        <f>SUM(INDEX(ch_table[AAT],1):ch_table[[#This Row],[AAT]])</f>
        <v>1.7305555555555561</v>
      </c>
    </row>
    <row r="1062" spans="1:13" ht="29" x14ac:dyDescent="0.35">
      <c r="A1062" s="2">
        <v>96</v>
      </c>
      <c r="B1062" s="3">
        <v>45714</v>
      </c>
      <c r="C1062" s="4">
        <v>0.52569444444444446</v>
      </c>
      <c r="D1062" s="8" t="s">
        <v>36</v>
      </c>
      <c r="E1062" s="9" t="s">
        <v>641</v>
      </c>
      <c r="G1062" s="4" cm="1">
        <f t="array" ref="G1062">IF(MIN(ROW(ch_table[[Day]:[AAT session total (cum.)]]))+ROWS(ch_table[[Day]:[AAT session total (cum.)]])-1=ROW(),"",IF(ch_table[[#This Row],[Subject 1]]="House rose","", IF(INDEX(ch_table[[#All],[Time]],ROW()+1)="","",(IF(INDEX(ch_table[[#All],[Time]],ROW()+1)&lt;ch_table[[#This Row],[Time]],INDEX(ch_table[[#All],[Time]],ROW()+1)+1,INDEX(ch_table[[#All],[Time]],ROW()+1))-ch_table[[#This Row],[Time]]))))</f>
        <v>4.7916666666666718E-2</v>
      </c>
      <c r="H1062" s="4" t="str">
        <f>IF(ch_table[[#This Row],[Subject 1]]&lt;&gt;"House rose", "",SUMIF(ch_table[Day], ch_table[[#This Row],[Day]], ch_table[Duration]))</f>
        <v/>
      </c>
      <c r="I1062" s="40">
        <f>SUM(INDEX(ch_table[Duration],1):ch_table[[#This Row],[Duration]])</f>
        <v>29.174999999999976</v>
      </c>
      <c r="J1062" s="4" cm="1">
        <f t="array" ref="J10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62" s="4" t="str" cm="1">
        <f t="array" ref="K10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62" s="4" t="str">
        <f>IF(ch_table[[#This Row],[Subject 1]]&lt;&gt;"House rose", "",SUMIF(ch_table[Day], ch_table[[#This Row],[Day]], ch_table[AAT]))</f>
        <v/>
      </c>
      <c r="M1062" s="39">
        <f>SUM(INDEX(ch_table[AAT],1):ch_table[[#This Row],[AAT]])</f>
        <v>1.7305555555555561</v>
      </c>
    </row>
    <row r="1063" spans="1:13" x14ac:dyDescent="0.35">
      <c r="A1063" s="2">
        <v>96</v>
      </c>
      <c r="B1063" s="3">
        <v>45714</v>
      </c>
      <c r="C1063" s="4">
        <v>0.57361111111111118</v>
      </c>
      <c r="D1063" s="8" t="s">
        <v>247</v>
      </c>
      <c r="E1063" s="9" t="s">
        <v>642</v>
      </c>
      <c r="G1063" s="4" cm="1">
        <f t="array" ref="G1063">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1063" s="4" t="str">
        <f>IF(ch_table[[#This Row],[Subject 1]]&lt;&gt;"House rose", "",SUMIF(ch_table[Day], ch_table[[#This Row],[Day]], ch_table[Duration]))</f>
        <v/>
      </c>
      <c r="I1063" s="40">
        <f>SUM(INDEX(ch_table[Duration],1):ch_table[[#This Row],[Duration]])</f>
        <v>29.181944444444419</v>
      </c>
      <c r="J1063" s="4" cm="1">
        <f t="array" ref="J10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63" s="4" t="str" cm="1">
        <f t="array" ref="K10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63" s="4" t="str">
        <f>IF(ch_table[[#This Row],[Subject 1]]&lt;&gt;"House rose", "",SUMIF(ch_table[Day], ch_table[[#This Row],[Day]], ch_table[AAT]))</f>
        <v/>
      </c>
      <c r="M1063" s="39">
        <f>SUM(INDEX(ch_table[AAT],1):ch_table[[#This Row],[AAT]])</f>
        <v>1.7305555555555561</v>
      </c>
    </row>
    <row r="1064" spans="1:13" x14ac:dyDescent="0.35">
      <c r="A1064" s="2">
        <v>96</v>
      </c>
      <c r="B1064" s="3">
        <v>45714</v>
      </c>
      <c r="C1064" s="4">
        <v>0.5805555555555556</v>
      </c>
      <c r="D1064" s="8" t="s">
        <v>144</v>
      </c>
      <c r="E1064" s="9" t="s">
        <v>643</v>
      </c>
      <c r="G1064" s="4" cm="1">
        <f t="array" ref="G1064">IF(MIN(ROW(ch_table[[Day]:[AAT session total (cum.)]]))+ROWS(ch_table[[Day]:[AAT session total (cum.)]])-1=ROW(),"",IF(ch_table[[#This Row],[Subject 1]]="House rose","", IF(INDEX(ch_table[[#All],[Time]],ROW()+1)="","",(IF(INDEX(ch_table[[#All],[Time]],ROW()+1)&lt;ch_table[[#This Row],[Time]],INDEX(ch_table[[#All],[Time]],ROW()+1)+1,INDEX(ch_table[[#All],[Time]],ROW()+1))-ch_table[[#This Row],[Time]]))))</f>
        <v>4.3055555555555514E-2</v>
      </c>
      <c r="H1064" s="4" t="str">
        <f>IF(ch_table[[#This Row],[Subject 1]]&lt;&gt;"House rose", "",SUMIF(ch_table[Day], ch_table[[#This Row],[Day]], ch_table[Duration]))</f>
        <v/>
      </c>
      <c r="I1064" s="40">
        <f>SUM(INDEX(ch_table[Duration],1):ch_table[[#This Row],[Duration]])</f>
        <v>29.224999999999973</v>
      </c>
      <c r="J1064" s="4" cm="1">
        <f t="array" ref="J10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64" s="4" t="str" cm="1">
        <f t="array" ref="K10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64" s="4" t="str">
        <f>IF(ch_table[[#This Row],[Subject 1]]&lt;&gt;"House rose", "",SUMIF(ch_table[Day], ch_table[[#This Row],[Day]], ch_table[AAT]))</f>
        <v/>
      </c>
      <c r="M1064" s="39">
        <f>SUM(INDEX(ch_table[AAT],1):ch_table[[#This Row],[AAT]])</f>
        <v>1.7305555555555561</v>
      </c>
    </row>
    <row r="1065" spans="1:13" x14ac:dyDescent="0.35">
      <c r="A1065" s="2">
        <v>96</v>
      </c>
      <c r="B1065" s="3">
        <v>45714</v>
      </c>
      <c r="C1065" s="4">
        <v>0.62361111111111112</v>
      </c>
      <c r="D1065" s="8" t="s">
        <v>28</v>
      </c>
      <c r="E1065" s="9" t="s">
        <v>394</v>
      </c>
      <c r="F1065" s="9" t="s">
        <v>22</v>
      </c>
      <c r="G1065" s="4" cm="1">
        <f t="array" ref="G1065">IF(MIN(ROW(ch_table[[Day]:[AAT session total (cum.)]]))+ROWS(ch_table[[Day]:[AAT session total (cum.)]])-1=ROW(),"",IF(ch_table[[#This Row],[Subject 1]]="House rose","", IF(INDEX(ch_table[[#All],[Time]],ROW()+1)="","",(IF(INDEX(ch_table[[#All],[Time]],ROW()+1)&lt;ch_table[[#This Row],[Time]],INDEX(ch_table[[#All],[Time]],ROW()+1)+1,INDEX(ch_table[[#All],[Time]],ROW()+1))-ch_table[[#This Row],[Time]]))))</f>
        <v>0</v>
      </c>
      <c r="H1065" s="4" t="str">
        <f>IF(ch_table[[#This Row],[Subject 1]]&lt;&gt;"House rose", "",SUMIF(ch_table[Day], ch_table[[#This Row],[Day]], ch_table[Duration]))</f>
        <v/>
      </c>
      <c r="I1065" s="40">
        <f>SUM(INDEX(ch_table[Duration],1):ch_table[[#This Row],[Duration]])</f>
        <v>29.224999999999973</v>
      </c>
      <c r="J1065" s="4" cm="1">
        <f t="array" ref="J10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65" s="4" t="str" cm="1">
        <f t="array" ref="K10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65" s="4" t="str">
        <f>IF(ch_table[[#This Row],[Subject 1]]&lt;&gt;"House rose", "",SUMIF(ch_table[Day], ch_table[[#This Row],[Day]], ch_table[AAT]))</f>
        <v/>
      </c>
      <c r="M1065" s="39">
        <f>SUM(INDEX(ch_table[AAT],1):ch_table[[#This Row],[AAT]])</f>
        <v>1.7305555555555561</v>
      </c>
    </row>
    <row r="1066" spans="1:13" x14ac:dyDescent="0.35">
      <c r="A1066" s="2">
        <v>96</v>
      </c>
      <c r="B1066" s="3">
        <v>45714</v>
      </c>
      <c r="C1066" s="4">
        <v>0.62361111111111112</v>
      </c>
      <c r="D1066" s="8" t="s">
        <v>144</v>
      </c>
      <c r="E1066" s="9" t="s">
        <v>643</v>
      </c>
      <c r="F1066" s="9" t="s">
        <v>53</v>
      </c>
      <c r="G1066" s="4" cm="1">
        <f t="array" ref="G1066">IF(MIN(ROW(ch_table[[Day]:[AAT session total (cum.)]]))+ROWS(ch_table[[Day]:[AAT session total (cum.)]])-1=ROW(),"",IF(ch_table[[#This Row],[Subject 1]]="House rose","", IF(INDEX(ch_table[[#All],[Time]],ROW()+1)="","",(IF(INDEX(ch_table[[#All],[Time]],ROW()+1)&lt;ch_table[[#This Row],[Time]],INDEX(ch_table[[#All],[Time]],ROW()+1)+1,INDEX(ch_table[[#All],[Time]],ROW()+1))-ch_table[[#This Row],[Time]]))))</f>
        <v>0.11250000000000004</v>
      </c>
      <c r="H1066" s="4" t="str">
        <f>IF(ch_table[[#This Row],[Subject 1]]&lt;&gt;"House rose", "",SUMIF(ch_table[Day], ch_table[[#This Row],[Day]], ch_table[Duration]))</f>
        <v/>
      </c>
      <c r="I1066" s="40">
        <f>SUM(INDEX(ch_table[Duration],1):ch_table[[#This Row],[Duration]])</f>
        <v>29.337499999999974</v>
      </c>
      <c r="J1066" s="4" cm="1">
        <f t="array" ref="J10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66" s="4" t="str" cm="1">
        <f t="array" ref="K10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66" s="4" t="str">
        <f>IF(ch_table[[#This Row],[Subject 1]]&lt;&gt;"House rose", "",SUMIF(ch_table[Day], ch_table[[#This Row],[Day]], ch_table[AAT]))</f>
        <v/>
      </c>
      <c r="M1066" s="39">
        <f>SUM(INDEX(ch_table[AAT],1):ch_table[[#This Row],[AAT]])</f>
        <v>1.7305555555555561</v>
      </c>
    </row>
    <row r="1067" spans="1:13" x14ac:dyDescent="0.35">
      <c r="A1067" s="2">
        <v>96</v>
      </c>
      <c r="B1067" s="3">
        <v>45714</v>
      </c>
      <c r="C1067" s="4">
        <v>0.73611111111111116</v>
      </c>
      <c r="D1067" s="8" t="s">
        <v>144</v>
      </c>
      <c r="E1067" t="s">
        <v>644</v>
      </c>
      <c r="G1067" s="4" cm="1">
        <f t="array" ref="G1067">IF(MIN(ROW(ch_table[[Day]:[AAT session total (cum.)]]))+ROWS(ch_table[[Day]:[AAT session total (cum.)]])-1=ROW(),"",IF(ch_table[[#This Row],[Subject 1]]="House rose","", IF(INDEX(ch_table[[#All],[Time]],ROW()+1)="","",(IF(INDEX(ch_table[[#All],[Time]],ROW()+1)&lt;ch_table[[#This Row],[Time]],INDEX(ch_table[[#All],[Time]],ROW()+1)+1,INDEX(ch_table[[#All],[Time]],ROW()+1))-ch_table[[#This Row],[Time]]))))</f>
        <v>2.4305555555555469E-2</v>
      </c>
      <c r="H1067" s="4" t="str">
        <f>IF(ch_table[[#This Row],[Subject 1]]&lt;&gt;"House rose", "",SUMIF(ch_table[Day], ch_table[[#This Row],[Day]], ch_table[Duration]))</f>
        <v/>
      </c>
      <c r="I1067" s="40">
        <f>SUM(INDEX(ch_table[Duration],1):ch_table[[#This Row],[Duration]])</f>
        <v>29.361805555555531</v>
      </c>
      <c r="J1067" s="4" cm="1">
        <f t="array" ref="J10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67" s="4" t="str" cm="1">
        <f t="array" ref="K10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67" s="4" t="str">
        <f>IF(ch_table[[#This Row],[Subject 1]]&lt;&gt;"House rose", "",SUMIF(ch_table[Day], ch_table[[#This Row],[Day]], ch_table[AAT]))</f>
        <v/>
      </c>
      <c r="M1067" s="39">
        <f>SUM(INDEX(ch_table[AAT],1):ch_table[[#This Row],[AAT]])</f>
        <v>1.7305555555555561</v>
      </c>
    </row>
    <row r="1068" spans="1:13" x14ac:dyDescent="0.35">
      <c r="A1068" s="2">
        <v>96</v>
      </c>
      <c r="B1068" s="3">
        <v>45714</v>
      </c>
      <c r="C1068" s="4">
        <v>0.76041666666666663</v>
      </c>
      <c r="D1068" s="8" t="s">
        <v>28</v>
      </c>
      <c r="E1068" s="9" t="s">
        <v>396</v>
      </c>
      <c r="F1068" s="9" t="s">
        <v>22</v>
      </c>
      <c r="G1068" s="4" cm="1">
        <f t="array" ref="G1068">IF(MIN(ROW(ch_table[[Day]:[AAT session total (cum.)]]))+ROWS(ch_table[[Day]:[AAT session total (cum.)]])-1=ROW(),"",IF(ch_table[[#This Row],[Subject 1]]="House rose","", IF(INDEX(ch_table[[#All],[Time]],ROW()+1)="","",(IF(INDEX(ch_table[[#All],[Time]],ROW()+1)&lt;ch_table[[#This Row],[Time]],INDEX(ch_table[[#All],[Time]],ROW()+1)+1,INDEX(ch_table[[#All],[Time]],ROW()+1))-ch_table[[#This Row],[Time]]))))</f>
        <v>0</v>
      </c>
      <c r="H1068" s="4" t="str">
        <f>IF(ch_table[[#This Row],[Subject 1]]&lt;&gt;"House rose", "",SUMIF(ch_table[Day], ch_table[[#This Row],[Day]], ch_table[Duration]))</f>
        <v/>
      </c>
      <c r="I1068" s="40">
        <f>SUM(INDEX(ch_table[Duration],1):ch_table[[#This Row],[Duration]])</f>
        <v>29.361805555555531</v>
      </c>
      <c r="J1068" s="4" cm="1">
        <f t="array" ref="J10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68" s="4" t="str" cm="1">
        <f t="array" ref="K10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68" s="4" t="str">
        <f>IF(ch_table[[#This Row],[Subject 1]]&lt;&gt;"House rose", "",SUMIF(ch_table[Day], ch_table[[#This Row],[Day]], ch_table[AAT]))</f>
        <v/>
      </c>
      <c r="M1068" s="39">
        <f>SUM(INDEX(ch_table[AAT],1):ch_table[[#This Row],[AAT]])</f>
        <v>1.7305555555555561</v>
      </c>
    </row>
    <row r="1069" spans="1:13" x14ac:dyDescent="0.35">
      <c r="A1069" s="2">
        <v>96</v>
      </c>
      <c r="B1069" s="3">
        <v>45714</v>
      </c>
      <c r="C1069" s="4">
        <v>0.76041666666666663</v>
      </c>
      <c r="D1069" s="8" t="s">
        <v>144</v>
      </c>
      <c r="E1069" t="s">
        <v>644</v>
      </c>
      <c r="F1069" s="9" t="s">
        <v>53</v>
      </c>
      <c r="G1069" s="4" cm="1">
        <f t="array" ref="G1069">IF(MIN(ROW(ch_table[[Day]:[AAT session total (cum.)]]))+ROWS(ch_table[[Day]:[AAT session total (cum.)]])-1=ROW(),"",IF(ch_table[[#This Row],[Subject 1]]="House rose","", IF(INDEX(ch_table[[#All],[Time]],ROW()+1)="","",(IF(INDEX(ch_table[[#All],[Time]],ROW()+1)&lt;ch_table[[#This Row],[Time]],INDEX(ch_table[[#All],[Time]],ROW()+1)+1,INDEX(ch_table[[#All],[Time]],ROW()+1))-ch_table[[#This Row],[Time]]))))</f>
        <v>7.9166666666666607E-2</v>
      </c>
      <c r="H1069" s="4" t="str">
        <f>IF(ch_table[[#This Row],[Subject 1]]&lt;&gt;"House rose", "",SUMIF(ch_table[Day], ch_table[[#This Row],[Day]], ch_table[Duration]))</f>
        <v/>
      </c>
      <c r="I1069" s="40">
        <f>SUM(INDEX(ch_table[Duration],1):ch_table[[#This Row],[Duration]])</f>
        <v>29.440972222222197</v>
      </c>
      <c r="J1069" s="4" cm="1">
        <f t="array" ref="J10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69" s="4" cm="1">
        <f t="array" ref="K10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4.7916666666666607E-2</v>
      </c>
      <c r="L1069" s="4" t="str">
        <f>IF(ch_table[[#This Row],[Subject 1]]&lt;&gt;"House rose", "",SUMIF(ch_table[Day], ch_table[[#This Row],[Day]], ch_table[AAT]))</f>
        <v/>
      </c>
      <c r="M1069" s="39">
        <f>SUM(INDEX(ch_table[AAT],1):ch_table[[#This Row],[AAT]])</f>
        <v>1.7784722222222227</v>
      </c>
    </row>
    <row r="1070" spans="1:13" x14ac:dyDescent="0.35">
      <c r="A1070" s="2">
        <v>96</v>
      </c>
      <c r="B1070" s="3">
        <v>45714</v>
      </c>
      <c r="C1070" s="4">
        <v>0.83958333333333324</v>
      </c>
      <c r="D1070" s="8" t="s">
        <v>54</v>
      </c>
      <c r="E1070" s="9" t="s">
        <v>645</v>
      </c>
      <c r="G1070" s="4" cm="1">
        <f t="array" ref="G1070">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1070" s="4" t="str">
        <f>IF(ch_table[[#This Row],[Subject 1]]&lt;&gt;"House rose", "",SUMIF(ch_table[Day], ch_table[[#This Row],[Day]], ch_table[Duration]))</f>
        <v/>
      </c>
      <c r="I1070" s="40">
        <f>SUM(INDEX(ch_table[Duration],1):ch_table[[#This Row],[Duration]])</f>
        <v>29.441666666666642</v>
      </c>
      <c r="J1070" s="4" cm="1">
        <f t="array" ref="J10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70" s="4" cm="1">
        <f t="array" ref="K10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6.94444444444553E-4</v>
      </c>
      <c r="L1070" s="4" t="str">
        <f>IF(ch_table[[#This Row],[Subject 1]]&lt;&gt;"House rose", "",SUMIF(ch_table[Day], ch_table[[#This Row],[Day]], ch_table[AAT]))</f>
        <v/>
      </c>
      <c r="M1070" s="39">
        <f>SUM(INDEX(ch_table[AAT],1):ch_table[[#This Row],[AAT]])</f>
        <v>1.7791666666666672</v>
      </c>
    </row>
    <row r="1071" spans="1:13" x14ac:dyDescent="0.35">
      <c r="A1071" s="2">
        <v>96</v>
      </c>
      <c r="B1071" s="3">
        <v>45714</v>
      </c>
      <c r="C1071" s="4">
        <v>0.84027777777777779</v>
      </c>
      <c r="D1071" s="8" t="s">
        <v>30</v>
      </c>
      <c r="E1071" s="9" t="s">
        <v>646</v>
      </c>
      <c r="G1071" s="4" cm="1">
        <f t="array" ref="G1071">IF(MIN(ROW(ch_table[[Day]:[AAT session total (cum.)]]))+ROWS(ch_table[[Day]:[AAT session total (cum.)]])-1=ROW(),"",IF(ch_table[[#This Row],[Subject 1]]="House rose","", IF(INDEX(ch_table[[#All],[Time]],ROW()+1)="","",(IF(INDEX(ch_table[[#All],[Time]],ROW()+1)&lt;ch_table[[#This Row],[Time]],INDEX(ch_table[[#All],[Time]],ROW()+1)+1,INDEX(ch_table[[#All],[Time]],ROW()+1))-ch_table[[#This Row],[Time]]))))</f>
        <v>1.7361111111111049E-2</v>
      </c>
      <c r="H1071" s="4" t="str">
        <f>IF(ch_table[[#This Row],[Subject 1]]&lt;&gt;"House rose", "",SUMIF(ch_table[Day], ch_table[[#This Row],[Day]], ch_table[Duration]))</f>
        <v/>
      </c>
      <c r="I1071" s="40">
        <f>SUM(INDEX(ch_table[Duration],1):ch_table[[#This Row],[Duration]])</f>
        <v>29.459027777777752</v>
      </c>
      <c r="J1071" s="4" cm="1">
        <f t="array" ref="J10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71" s="4" cm="1">
        <f t="array" ref="K10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1.7361111111111049E-2</v>
      </c>
      <c r="L1071" s="4" t="str">
        <f>IF(ch_table[[#This Row],[Subject 1]]&lt;&gt;"House rose", "",SUMIF(ch_table[Day], ch_table[[#This Row],[Day]], ch_table[AAT]))</f>
        <v/>
      </c>
      <c r="M1071" s="39">
        <f>SUM(INDEX(ch_table[AAT],1):ch_table[[#This Row],[AAT]])</f>
        <v>1.7965277777777784</v>
      </c>
    </row>
    <row r="1072" spans="1:13" x14ac:dyDescent="0.35">
      <c r="A1072" s="48">
        <v>96</v>
      </c>
      <c r="B1072" s="49">
        <v>45714</v>
      </c>
      <c r="C1072" s="45">
        <v>0.85763888888888884</v>
      </c>
      <c r="D1072" s="44" t="s">
        <v>17</v>
      </c>
      <c r="E1072" s="50"/>
      <c r="F1072" s="50"/>
      <c r="G1072" s="45" t="str" cm="1">
        <f t="array" ref="G1072">IF(MIN(ROW(ch_table[[Day]:[AAT session total (cum.)]]))+ROWS(ch_table[[Day]:[AAT session total (cum.)]])-1=ROW(),"",IF(ch_table[[#This Row],[Subject 1]]="House rose","", IF(INDEX(ch_table[[#All],[Time]],ROW()+1)="","",(IF(INDEX(ch_table[[#All],[Time]],ROW()+1)&lt;ch_table[[#This Row],[Time]],INDEX(ch_table[[#All],[Time]],ROW()+1)+1,INDEX(ch_table[[#All],[Time]],ROW()+1))-ch_table[[#This Row],[Time]]))))</f>
        <v/>
      </c>
      <c r="H1072" s="45">
        <f>IF(ch_table[[#This Row],[Subject 1]]&lt;&gt;"House rose", "",SUMIF(ch_table[Day], ch_table[[#This Row],[Day]], ch_table[Duration]))</f>
        <v>0.37847222222222215</v>
      </c>
      <c r="I1072" s="46">
        <f>SUM(INDEX(ch_table[Duration],1):ch_table[[#This Row],[Duration]])</f>
        <v>29.459027777777752</v>
      </c>
      <c r="J1072" s="45" cm="1">
        <f t="array" ref="J10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72" s="45" t="str" cm="1">
        <f t="array" ref="K10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72" s="45">
        <f>IF(ch_table[[#This Row],[Subject 1]]&lt;&gt;"House rose", "",SUMIF(ch_table[Day], ch_table[[#This Row],[Day]], ch_table[AAT]))</f>
        <v>6.597222222222221E-2</v>
      </c>
      <c r="M1072" s="47">
        <f>SUM(INDEX(ch_table[AAT],1):ch_table[[#This Row],[AAT]])</f>
        <v>1.7965277777777784</v>
      </c>
    </row>
    <row r="1073" spans="1:13" x14ac:dyDescent="0.35">
      <c r="A1073" s="2">
        <v>97</v>
      </c>
      <c r="B1073" s="3">
        <v>45715</v>
      </c>
      <c r="C1073" s="4">
        <v>0.39583333333333331</v>
      </c>
      <c r="D1073" s="8" t="s">
        <v>18</v>
      </c>
      <c r="G1073" s="4" cm="1">
        <f t="array" ref="G107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073" s="4" t="str">
        <f>IF(ch_table[[#This Row],[Subject 1]]&lt;&gt;"House rose", "",SUMIF(ch_table[Day], ch_table[[#This Row],[Day]], ch_table[Duration]))</f>
        <v/>
      </c>
      <c r="I1073" s="40">
        <f>SUM(INDEX(ch_table[Duration],1):ch_table[[#This Row],[Duration]])</f>
        <v>29.461805555555529</v>
      </c>
      <c r="J1073" s="4" cm="1">
        <f t="array" ref="J10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73" s="4" t="str" cm="1">
        <f t="array" ref="K10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73" s="4" t="str">
        <f>IF(ch_table[[#This Row],[Subject 1]]&lt;&gt;"House rose", "",SUMIF(ch_table[Day], ch_table[[#This Row],[Day]], ch_table[AAT]))</f>
        <v/>
      </c>
      <c r="M1073" s="39">
        <f>SUM(INDEX(ch_table[AAT],1):ch_table[[#This Row],[AAT]])</f>
        <v>1.7965277777777784</v>
      </c>
    </row>
    <row r="1074" spans="1:13" x14ac:dyDescent="0.35">
      <c r="A1074" s="2">
        <v>97</v>
      </c>
      <c r="B1074" s="3">
        <v>45715</v>
      </c>
      <c r="C1074" s="4">
        <v>0.39861111111111108</v>
      </c>
      <c r="D1074" s="8" t="s">
        <v>58</v>
      </c>
      <c r="E1074" s="9" t="s">
        <v>208</v>
      </c>
      <c r="G1074" s="4" cm="1">
        <f t="array" ref="G1074">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1074" s="4" t="str">
        <f>IF(ch_table[[#This Row],[Subject 1]]&lt;&gt;"House rose", "",SUMIF(ch_table[Day], ch_table[[#This Row],[Day]], ch_table[Duration]))</f>
        <v/>
      </c>
      <c r="I1074" s="40">
        <f>SUM(INDEX(ch_table[Duration],1):ch_table[[#This Row],[Duration]])</f>
        <v>29.481249999999974</v>
      </c>
      <c r="J1074" s="4" cm="1">
        <f t="array" ref="J10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74" s="4" t="str" cm="1">
        <f t="array" ref="K10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74" s="4" t="str">
        <f>IF(ch_table[[#This Row],[Subject 1]]&lt;&gt;"House rose", "",SUMIF(ch_table[Day], ch_table[[#This Row],[Day]], ch_table[AAT]))</f>
        <v/>
      </c>
      <c r="M1074" s="39">
        <f>SUM(INDEX(ch_table[AAT],1):ch_table[[#This Row],[AAT]])</f>
        <v>1.7965277777777784</v>
      </c>
    </row>
    <row r="1075" spans="1:13" x14ac:dyDescent="0.35">
      <c r="A1075" s="2">
        <v>97</v>
      </c>
      <c r="B1075" s="3">
        <v>45715</v>
      </c>
      <c r="C1075" s="4">
        <v>0.41805555555555557</v>
      </c>
      <c r="D1075" s="8" t="s">
        <v>60</v>
      </c>
      <c r="E1075" s="9" t="s">
        <v>208</v>
      </c>
      <c r="G1075" s="4" cm="1">
        <f t="array" ref="G1075">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1075" s="4" t="str">
        <f>IF(ch_table[[#This Row],[Subject 1]]&lt;&gt;"House rose", "",SUMIF(ch_table[Day], ch_table[[#This Row],[Day]], ch_table[Duration]))</f>
        <v/>
      </c>
      <c r="I1075" s="40">
        <f>SUM(INDEX(ch_table[Duration],1):ch_table[[#This Row],[Duration]])</f>
        <v>29.488194444444417</v>
      </c>
      <c r="J1075" s="4" cm="1">
        <f t="array" ref="J10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75" s="4" t="str" cm="1">
        <f t="array" ref="K10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75" s="4" t="str">
        <f>IF(ch_table[[#This Row],[Subject 1]]&lt;&gt;"House rose", "",SUMIF(ch_table[Day], ch_table[[#This Row],[Day]], ch_table[AAT]))</f>
        <v/>
      </c>
      <c r="M1075" s="39">
        <f>SUM(INDEX(ch_table[AAT],1):ch_table[[#This Row],[AAT]])</f>
        <v>1.7965277777777784</v>
      </c>
    </row>
    <row r="1076" spans="1:13" ht="43.5" x14ac:dyDescent="0.35">
      <c r="A1076" s="2">
        <v>97</v>
      </c>
      <c r="B1076" s="3">
        <v>45715</v>
      </c>
      <c r="C1076" s="4">
        <v>0.42499999999999999</v>
      </c>
      <c r="D1076" s="8" t="s">
        <v>58</v>
      </c>
      <c r="E1076" s="9" t="s">
        <v>647</v>
      </c>
      <c r="G1076" s="4" cm="1">
        <f t="array" ref="G1076">IF(MIN(ROW(ch_table[[Day]:[AAT session total (cum.)]]))+ROWS(ch_table[[Day]:[AAT session total (cum.)]])-1=ROW(),"",IF(ch_table[[#This Row],[Subject 1]]="House rose","", IF(INDEX(ch_table[[#All],[Time]],ROW()+1)="","",(IF(INDEX(ch_table[[#All],[Time]],ROW()+1)&lt;ch_table[[#This Row],[Time]],INDEX(ch_table[[#All],[Time]],ROW()+1)+1,INDEX(ch_table[[#All],[Time]],ROW()+1))-ch_table[[#This Row],[Time]]))))</f>
        <v>1.6666666666666663E-2</v>
      </c>
      <c r="H1076" s="4" t="str">
        <f>IF(ch_table[[#This Row],[Subject 1]]&lt;&gt;"House rose", "",SUMIF(ch_table[Day], ch_table[[#This Row],[Day]], ch_table[Duration]))</f>
        <v/>
      </c>
      <c r="I1076" s="40">
        <f>SUM(INDEX(ch_table[Duration],1):ch_table[[#This Row],[Duration]])</f>
        <v>29.504861111111083</v>
      </c>
      <c r="J1076" s="4" cm="1">
        <f t="array" ref="J10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76" s="4" t="str" cm="1">
        <f t="array" ref="K10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76" s="4" t="str">
        <f>IF(ch_table[[#This Row],[Subject 1]]&lt;&gt;"House rose", "",SUMIF(ch_table[Day], ch_table[[#This Row],[Day]], ch_table[AAT]))</f>
        <v/>
      </c>
      <c r="M1076" s="39">
        <f>SUM(INDEX(ch_table[AAT],1):ch_table[[#This Row],[AAT]])</f>
        <v>1.7965277777777784</v>
      </c>
    </row>
    <row r="1077" spans="1:13" ht="29" x14ac:dyDescent="0.35">
      <c r="A1077" s="2">
        <v>97</v>
      </c>
      <c r="B1077" s="3">
        <v>45715</v>
      </c>
      <c r="C1077" s="4">
        <v>0.44166666666666665</v>
      </c>
      <c r="D1077" s="8" t="s">
        <v>32</v>
      </c>
      <c r="E1077" s="9" t="s">
        <v>648</v>
      </c>
      <c r="G1077" s="4" cm="1">
        <f t="array" ref="G1077">IF(MIN(ROW(ch_table[[Day]:[AAT session total (cum.)]]))+ROWS(ch_table[[Day]:[AAT session total (cum.)]])-1=ROW(),"",IF(ch_table[[#This Row],[Subject 1]]="House rose","", IF(INDEX(ch_table[[#All],[Time]],ROW()+1)="","",(IF(INDEX(ch_table[[#All],[Time]],ROW()+1)&lt;ch_table[[#This Row],[Time]],INDEX(ch_table[[#All],[Time]],ROW()+1)+1,INDEX(ch_table[[#All],[Time]],ROW()+1))-ch_table[[#This Row],[Time]]))))</f>
        <v>2.0833333333333315E-2</v>
      </c>
      <c r="H1077" s="4" t="str">
        <f>IF(ch_table[[#This Row],[Subject 1]]&lt;&gt;"House rose", "",SUMIF(ch_table[Day], ch_table[[#This Row],[Day]], ch_table[Duration]))</f>
        <v/>
      </c>
      <c r="I1077" s="40">
        <f>SUM(INDEX(ch_table[Duration],1):ch_table[[#This Row],[Duration]])</f>
        <v>29.525694444444415</v>
      </c>
      <c r="J1077" s="4" cm="1">
        <f t="array" ref="J10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77" s="4" t="str" cm="1">
        <f t="array" ref="K10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77" s="4" t="str">
        <f>IF(ch_table[[#This Row],[Subject 1]]&lt;&gt;"House rose", "",SUMIF(ch_table[Day], ch_table[[#This Row],[Day]], ch_table[AAT]))</f>
        <v/>
      </c>
      <c r="M1077" s="39">
        <f>SUM(INDEX(ch_table[AAT],1):ch_table[[#This Row],[AAT]])</f>
        <v>1.7965277777777784</v>
      </c>
    </row>
    <row r="1078" spans="1:13" x14ac:dyDescent="0.35">
      <c r="A1078" s="2">
        <v>97</v>
      </c>
      <c r="B1078" s="3">
        <v>45715</v>
      </c>
      <c r="C1078" s="4">
        <v>0.46249999999999997</v>
      </c>
      <c r="D1078" s="8" t="s">
        <v>34</v>
      </c>
      <c r="E1078" s="9" t="s">
        <v>35</v>
      </c>
      <c r="G1078" s="4" cm="1">
        <f t="array" ref="G1078">IF(MIN(ROW(ch_table[[Day]:[AAT session total (cum.)]]))+ROWS(ch_table[[Day]:[AAT session total (cum.)]])-1=ROW(),"",IF(ch_table[[#This Row],[Subject 1]]="House rose","", IF(INDEX(ch_table[[#All],[Time]],ROW()+1)="","",(IF(INDEX(ch_table[[#All],[Time]],ROW()+1)&lt;ch_table[[#This Row],[Time]],INDEX(ch_table[[#All],[Time]],ROW()+1)+1,INDEX(ch_table[[#All],[Time]],ROW()+1))-ch_table[[#This Row],[Time]]))))</f>
        <v>4.6527777777777779E-2</v>
      </c>
      <c r="H1078" s="4" t="str">
        <f>IF(ch_table[[#This Row],[Subject 1]]&lt;&gt;"House rose", "",SUMIF(ch_table[Day], ch_table[[#This Row],[Day]], ch_table[Duration]))</f>
        <v/>
      </c>
      <c r="I1078" s="40">
        <f>SUM(INDEX(ch_table[Duration],1):ch_table[[#This Row],[Duration]])</f>
        <v>29.572222222222194</v>
      </c>
      <c r="J1078" s="4" cm="1">
        <f t="array" ref="J10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78" s="4" t="str" cm="1">
        <f t="array" ref="K10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78" s="4" t="str">
        <f>IF(ch_table[[#This Row],[Subject 1]]&lt;&gt;"House rose", "",SUMIF(ch_table[Day], ch_table[[#This Row],[Day]], ch_table[AAT]))</f>
        <v/>
      </c>
      <c r="M1078" s="39">
        <f>SUM(INDEX(ch_table[AAT],1):ch_table[[#This Row],[AAT]])</f>
        <v>1.7965277777777784</v>
      </c>
    </row>
    <row r="1079" spans="1:13" x14ac:dyDescent="0.35">
      <c r="A1079" s="2">
        <v>97</v>
      </c>
      <c r="B1079" s="3">
        <v>45715</v>
      </c>
      <c r="C1079" s="4">
        <v>0.50902777777777775</v>
      </c>
      <c r="D1079" s="8" t="s">
        <v>333</v>
      </c>
      <c r="E1079" t="s">
        <v>649</v>
      </c>
      <c r="G1079" s="4" cm="1">
        <f t="array" ref="G1079">IF(MIN(ROW(ch_table[[Day]:[AAT session total (cum.)]]))+ROWS(ch_table[[Day]:[AAT session total (cum.)]])-1=ROW(),"",IF(ch_table[[#This Row],[Subject 1]]="House rose","", IF(INDEX(ch_table[[#All],[Time]],ROW()+1)="","",(IF(INDEX(ch_table[[#All],[Time]],ROW()+1)&lt;ch_table[[#This Row],[Time]],INDEX(ch_table[[#All],[Time]],ROW()+1)+1,INDEX(ch_table[[#All],[Time]],ROW()+1))-ch_table[[#This Row],[Time]]))))</f>
        <v>2.2916666666666696E-2</v>
      </c>
      <c r="H1079" s="4" t="str">
        <f>IF(ch_table[[#This Row],[Subject 1]]&lt;&gt;"House rose", "",SUMIF(ch_table[Day], ch_table[[#This Row],[Day]], ch_table[Duration]))</f>
        <v/>
      </c>
      <c r="I1079" s="40">
        <f>SUM(INDEX(ch_table[Duration],1):ch_table[[#This Row],[Duration]])</f>
        <v>29.595138888888862</v>
      </c>
      <c r="J1079" s="4" cm="1">
        <f t="array" ref="J10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79" s="4" t="str" cm="1">
        <f t="array" ref="K10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79" s="4" t="str">
        <f>IF(ch_table[[#This Row],[Subject 1]]&lt;&gt;"House rose", "",SUMIF(ch_table[Day], ch_table[[#This Row],[Day]], ch_table[AAT]))</f>
        <v/>
      </c>
      <c r="M1079" s="39">
        <f>SUM(INDEX(ch_table[AAT],1):ch_table[[#This Row],[AAT]])</f>
        <v>1.7965277777777784</v>
      </c>
    </row>
    <row r="1080" spans="1:13" x14ac:dyDescent="0.35">
      <c r="A1080" s="2">
        <v>97</v>
      </c>
      <c r="B1080" s="3">
        <v>45715</v>
      </c>
      <c r="C1080" s="4">
        <v>0.53194444444444444</v>
      </c>
      <c r="D1080" s="8" t="s">
        <v>28</v>
      </c>
      <c r="E1080" s="9" t="s">
        <v>394</v>
      </c>
      <c r="F1080" s="9" t="s">
        <v>22</v>
      </c>
      <c r="G1080" s="4" cm="1">
        <f t="array" ref="G1080">IF(MIN(ROW(ch_table[[Day]:[AAT session total (cum.)]]))+ROWS(ch_table[[Day]:[AAT session total (cum.)]])-1=ROW(),"",IF(ch_table[[#This Row],[Subject 1]]="House rose","", IF(INDEX(ch_table[[#All],[Time]],ROW()+1)="","",(IF(INDEX(ch_table[[#All],[Time]],ROW()+1)&lt;ch_table[[#This Row],[Time]],INDEX(ch_table[[#All],[Time]],ROW()+1)+1,INDEX(ch_table[[#All],[Time]],ROW()+1))-ch_table[[#This Row],[Time]]))))</f>
        <v>0</v>
      </c>
      <c r="H1080" s="4" t="str">
        <f>IF(ch_table[[#This Row],[Subject 1]]&lt;&gt;"House rose", "",SUMIF(ch_table[Day], ch_table[[#This Row],[Day]], ch_table[Duration]))</f>
        <v/>
      </c>
      <c r="I1080" s="40">
        <f>SUM(INDEX(ch_table[Duration],1):ch_table[[#This Row],[Duration]])</f>
        <v>29.595138888888862</v>
      </c>
      <c r="J1080" s="4" cm="1">
        <f t="array" ref="J10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80" s="4" t="str" cm="1">
        <f t="array" ref="K10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80" s="4" t="str">
        <f>IF(ch_table[[#This Row],[Subject 1]]&lt;&gt;"House rose", "",SUMIF(ch_table[Day], ch_table[[#This Row],[Day]], ch_table[AAT]))</f>
        <v/>
      </c>
      <c r="M1080" s="39">
        <f>SUM(INDEX(ch_table[AAT],1):ch_table[[#This Row],[AAT]])</f>
        <v>1.7965277777777784</v>
      </c>
    </row>
    <row r="1081" spans="1:13" x14ac:dyDescent="0.35">
      <c r="A1081" s="2">
        <v>97</v>
      </c>
      <c r="B1081" s="3">
        <v>45715</v>
      </c>
      <c r="C1081" s="4">
        <v>0.53194444444444444</v>
      </c>
      <c r="D1081" s="8" t="s">
        <v>333</v>
      </c>
      <c r="E1081" t="s">
        <v>649</v>
      </c>
      <c r="G1081" s="4" cm="1">
        <f t="array" ref="G1081">IF(MIN(ROW(ch_table[[Day]:[AAT session total (cum.)]]))+ROWS(ch_table[[Day]:[AAT session total (cum.)]])-1=ROW(),"",IF(ch_table[[#This Row],[Subject 1]]="House rose","", IF(INDEX(ch_table[[#All],[Time]],ROW()+1)="","",(IF(INDEX(ch_table[[#All],[Time]],ROW()+1)&lt;ch_table[[#This Row],[Time]],INDEX(ch_table[[#All],[Time]],ROW()+1)+1,INDEX(ch_table[[#All],[Time]],ROW()+1))-ch_table[[#This Row],[Time]]))))</f>
        <v>0.10486111111111107</v>
      </c>
      <c r="H1081" s="4" t="str">
        <f>IF(ch_table[[#This Row],[Subject 1]]&lt;&gt;"House rose", "",SUMIF(ch_table[Day], ch_table[[#This Row],[Day]], ch_table[Duration]))</f>
        <v/>
      </c>
      <c r="I1081" s="40">
        <f>SUM(INDEX(ch_table[Duration],1):ch_table[[#This Row],[Duration]])</f>
        <v>29.699999999999974</v>
      </c>
      <c r="J1081" s="4" cm="1">
        <f t="array" ref="J10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81" s="4" t="str" cm="1">
        <f t="array" ref="K10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81" s="4" t="str">
        <f>IF(ch_table[[#This Row],[Subject 1]]&lt;&gt;"House rose", "",SUMIF(ch_table[Day], ch_table[[#This Row],[Day]], ch_table[AAT]))</f>
        <v/>
      </c>
      <c r="M1081" s="39">
        <f>SUM(INDEX(ch_table[AAT],1):ch_table[[#This Row],[AAT]])</f>
        <v>1.7965277777777784</v>
      </c>
    </row>
    <row r="1082" spans="1:13" x14ac:dyDescent="0.35">
      <c r="A1082" s="2">
        <v>97</v>
      </c>
      <c r="B1082" s="3">
        <v>45715</v>
      </c>
      <c r="C1082" s="4">
        <v>0.63680555555555551</v>
      </c>
      <c r="D1082" s="8" t="s">
        <v>333</v>
      </c>
      <c r="E1082" t="s">
        <v>650</v>
      </c>
      <c r="G1082" s="4" cm="1">
        <f t="array" ref="G1082">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1082" s="4" t="str">
        <f>IF(ch_table[[#This Row],[Subject 1]]&lt;&gt;"House rose", "",SUMIF(ch_table[Day], ch_table[[#This Row],[Day]], ch_table[Duration]))</f>
        <v/>
      </c>
      <c r="I1082" s="40">
        <f>SUM(INDEX(ch_table[Duration],1):ch_table[[#This Row],[Duration]])</f>
        <v>29.726388888888863</v>
      </c>
      <c r="J1082" s="4" cm="1">
        <f t="array" ref="J10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82" s="4" t="str" cm="1">
        <f t="array" ref="K10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82" s="4" t="str">
        <f>IF(ch_table[[#This Row],[Subject 1]]&lt;&gt;"House rose", "",SUMIF(ch_table[Day], ch_table[[#This Row],[Day]], ch_table[AAT]))</f>
        <v/>
      </c>
      <c r="M1082" s="39">
        <f>SUM(INDEX(ch_table[AAT],1):ch_table[[#This Row],[AAT]])</f>
        <v>1.7965277777777784</v>
      </c>
    </row>
    <row r="1083" spans="1:13" x14ac:dyDescent="0.35">
      <c r="A1083" s="2">
        <v>97</v>
      </c>
      <c r="B1083" s="3">
        <v>45715</v>
      </c>
      <c r="C1083" s="4">
        <v>0.66319444444444442</v>
      </c>
      <c r="D1083" s="8" t="s">
        <v>28</v>
      </c>
      <c r="E1083" s="9" t="s">
        <v>179</v>
      </c>
      <c r="F1083" s="9" t="s">
        <v>22</v>
      </c>
      <c r="G1083" s="4" cm="1">
        <f t="array" ref="G1083">IF(MIN(ROW(ch_table[[Day]:[AAT session total (cum.)]]))+ROWS(ch_table[[Day]:[AAT session total (cum.)]])-1=ROW(),"",IF(ch_table[[#This Row],[Subject 1]]="House rose","", IF(INDEX(ch_table[[#All],[Time]],ROW()+1)="","",(IF(INDEX(ch_table[[#All],[Time]],ROW()+1)&lt;ch_table[[#This Row],[Time]],INDEX(ch_table[[#All],[Time]],ROW()+1)+1,INDEX(ch_table[[#All],[Time]],ROW()+1))-ch_table[[#This Row],[Time]]))))</f>
        <v>0</v>
      </c>
      <c r="H1083" s="4" t="str">
        <f>IF(ch_table[[#This Row],[Subject 1]]&lt;&gt;"House rose", "",SUMIF(ch_table[Day], ch_table[[#This Row],[Day]], ch_table[Duration]))</f>
        <v/>
      </c>
      <c r="I1083" s="40">
        <f>SUM(INDEX(ch_table[Duration],1):ch_table[[#This Row],[Duration]])</f>
        <v>29.726388888888863</v>
      </c>
      <c r="J1083" s="4" cm="1">
        <f t="array" ref="J10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83" s="4" t="str" cm="1">
        <f t="array" ref="K10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83" s="4" t="str">
        <f>IF(ch_table[[#This Row],[Subject 1]]&lt;&gt;"House rose", "",SUMIF(ch_table[Day], ch_table[[#This Row],[Day]], ch_table[AAT]))</f>
        <v/>
      </c>
      <c r="M1083" s="39">
        <f>SUM(INDEX(ch_table[AAT],1):ch_table[[#This Row],[AAT]])</f>
        <v>1.7965277777777784</v>
      </c>
    </row>
    <row r="1084" spans="1:13" x14ac:dyDescent="0.35">
      <c r="A1084" s="2">
        <v>97</v>
      </c>
      <c r="B1084" s="3">
        <v>45715</v>
      </c>
      <c r="C1084" s="4">
        <v>0.66319444444444442</v>
      </c>
      <c r="D1084" s="8" t="s">
        <v>333</v>
      </c>
      <c r="E1084" t="s">
        <v>650</v>
      </c>
      <c r="G1084" s="4" cm="1">
        <f t="array" ref="G1084">IF(MIN(ROW(ch_table[[Day]:[AAT session total (cum.)]]))+ROWS(ch_table[[Day]:[AAT session total (cum.)]])-1=ROW(),"",IF(ch_table[[#This Row],[Subject 1]]="House rose","", IF(INDEX(ch_table[[#All],[Time]],ROW()+1)="","",(IF(INDEX(ch_table[[#All],[Time]],ROW()+1)&lt;ch_table[[#This Row],[Time]],INDEX(ch_table[[#All],[Time]],ROW()+1)+1,INDEX(ch_table[[#All],[Time]],ROW()+1))-ch_table[[#This Row],[Time]]))))</f>
        <v>4.5138888888888951E-2</v>
      </c>
      <c r="H1084" s="4" t="str">
        <f>IF(ch_table[[#This Row],[Subject 1]]&lt;&gt;"House rose", "",SUMIF(ch_table[Day], ch_table[[#This Row],[Day]], ch_table[Duration]))</f>
        <v/>
      </c>
      <c r="I1084" s="40">
        <f>SUM(INDEX(ch_table[Duration],1):ch_table[[#This Row],[Duration]])</f>
        <v>29.771527777777752</v>
      </c>
      <c r="J1084" s="4" cm="1">
        <f t="array" ref="J10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84" s="4" t="str" cm="1">
        <f t="array" ref="K10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84" s="4" t="str">
        <f>IF(ch_table[[#This Row],[Subject 1]]&lt;&gt;"House rose", "",SUMIF(ch_table[Day], ch_table[[#This Row],[Day]], ch_table[AAT]))</f>
        <v/>
      </c>
      <c r="M1084" s="39">
        <f>SUM(INDEX(ch_table[AAT],1):ch_table[[#This Row],[AAT]])</f>
        <v>1.7965277777777784</v>
      </c>
    </row>
    <row r="1085" spans="1:13" x14ac:dyDescent="0.35">
      <c r="A1085" s="2">
        <v>97</v>
      </c>
      <c r="B1085" s="3">
        <v>45715</v>
      </c>
      <c r="C1085" s="4">
        <v>0.70833333333333337</v>
      </c>
      <c r="D1085" s="8" t="s">
        <v>30</v>
      </c>
      <c r="E1085" s="9" t="s">
        <v>651</v>
      </c>
      <c r="G1085" s="4" cm="1">
        <f t="array" ref="G1085">IF(MIN(ROW(ch_table[[Day]:[AAT session total (cum.)]]))+ROWS(ch_table[[Day]:[AAT session total (cum.)]])-1=ROW(),"",IF(ch_table[[#This Row],[Subject 1]]="House rose","", IF(INDEX(ch_table[[#All],[Time]],ROW()+1)="","",(IF(INDEX(ch_table[[#All],[Time]],ROW()+1)&lt;ch_table[[#This Row],[Time]],INDEX(ch_table[[#All],[Time]],ROW()+1)+1,INDEX(ch_table[[#All],[Time]],ROW()+1))-ch_table[[#This Row],[Time]]))))</f>
        <v>1.5277777777777724E-2</v>
      </c>
      <c r="H1085" s="4" t="str">
        <f>IF(ch_table[[#This Row],[Subject 1]]&lt;&gt;"House rose", "",SUMIF(ch_table[Day], ch_table[[#This Row],[Day]], ch_table[Duration]))</f>
        <v/>
      </c>
      <c r="I1085" s="40">
        <f>SUM(INDEX(ch_table[Duration],1):ch_table[[#This Row],[Duration]])</f>
        <v>29.786805555555532</v>
      </c>
      <c r="J1085" s="4" cm="1">
        <f t="array" ref="J10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85" s="4" cm="1">
        <f t="array" ref="K10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1.5277777777777724E-2</v>
      </c>
      <c r="L1085" s="4" t="str">
        <f>IF(ch_table[[#This Row],[Subject 1]]&lt;&gt;"House rose", "",SUMIF(ch_table[Day], ch_table[[#This Row],[Day]], ch_table[AAT]))</f>
        <v/>
      </c>
      <c r="M1085" s="39">
        <f>SUM(INDEX(ch_table[AAT],1):ch_table[[#This Row],[AAT]])</f>
        <v>1.8118055555555561</v>
      </c>
    </row>
    <row r="1086" spans="1:13" x14ac:dyDescent="0.35">
      <c r="A1086" s="48">
        <v>97</v>
      </c>
      <c r="B1086" s="49">
        <v>45715</v>
      </c>
      <c r="C1086" s="45">
        <v>0.72361111111111109</v>
      </c>
      <c r="D1086" s="44" t="s">
        <v>17</v>
      </c>
      <c r="E1086" s="50"/>
      <c r="F1086" s="50"/>
      <c r="G1086" s="45" t="str" cm="1">
        <f t="array" ref="G1086">IF(MIN(ROW(ch_table[[Day]:[AAT session total (cum.)]]))+ROWS(ch_table[[Day]:[AAT session total (cum.)]])-1=ROW(),"",IF(ch_table[[#This Row],[Subject 1]]="House rose","", IF(INDEX(ch_table[[#All],[Time]],ROW()+1)="","",(IF(INDEX(ch_table[[#All],[Time]],ROW()+1)&lt;ch_table[[#This Row],[Time]],INDEX(ch_table[[#All],[Time]],ROW()+1)+1,INDEX(ch_table[[#All],[Time]],ROW()+1))-ch_table[[#This Row],[Time]]))))</f>
        <v/>
      </c>
      <c r="H1086" s="45">
        <f>IF(ch_table[[#This Row],[Subject 1]]&lt;&gt;"House rose", "",SUMIF(ch_table[Day], ch_table[[#This Row],[Day]], ch_table[Duration]))</f>
        <v>0.32777777777777778</v>
      </c>
      <c r="I1086" s="46">
        <f>SUM(INDEX(ch_table[Duration],1):ch_table[[#This Row],[Duration]])</f>
        <v>29.786805555555532</v>
      </c>
      <c r="J1086" s="45" cm="1">
        <f t="array" ref="J10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86" s="45" t="str" cm="1">
        <f t="array" ref="K10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86" s="45">
        <f>IF(ch_table[[#This Row],[Subject 1]]&lt;&gt;"House rose", "",SUMIF(ch_table[Day], ch_table[[#This Row],[Day]], ch_table[AAT]))</f>
        <v>1.5277777777777724E-2</v>
      </c>
      <c r="M1086" s="47">
        <f>SUM(INDEX(ch_table[AAT],1):ch_table[[#This Row],[AAT]])</f>
        <v>1.8118055555555561</v>
      </c>
    </row>
    <row r="1087" spans="1:13" x14ac:dyDescent="0.35">
      <c r="A1087" s="2">
        <v>98</v>
      </c>
      <c r="B1087" s="3">
        <v>45719</v>
      </c>
      <c r="C1087" s="4">
        <v>0.60416666666666663</v>
      </c>
      <c r="D1087" s="8" t="s">
        <v>18</v>
      </c>
      <c r="G1087" s="4" cm="1">
        <f t="array" ref="G108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087" s="4" t="str">
        <f>IF(ch_table[[#This Row],[Subject 1]]&lt;&gt;"House rose", "",SUMIF(ch_table[Day], ch_table[[#This Row],[Day]], ch_table[Duration]))</f>
        <v/>
      </c>
      <c r="I1087" s="40">
        <f>SUM(INDEX(ch_table[Duration],1):ch_table[[#This Row],[Duration]])</f>
        <v>29.789583333333308</v>
      </c>
      <c r="J1087" s="4" cm="1">
        <f t="array" ref="J10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87" s="4" t="str" cm="1">
        <f t="array" ref="K10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87" s="4" t="str">
        <f>IF(ch_table[[#This Row],[Subject 1]]&lt;&gt;"House rose", "",SUMIF(ch_table[Day], ch_table[[#This Row],[Day]], ch_table[AAT]))</f>
        <v/>
      </c>
      <c r="M1087" s="39">
        <f>SUM(INDEX(ch_table[AAT],1):ch_table[[#This Row],[AAT]])</f>
        <v>1.8118055555555561</v>
      </c>
    </row>
    <row r="1088" spans="1:13" x14ac:dyDescent="0.35">
      <c r="A1088" s="2">
        <v>98</v>
      </c>
      <c r="B1088" s="3">
        <v>45719</v>
      </c>
      <c r="C1088" s="4">
        <v>0.6069444444444444</v>
      </c>
      <c r="D1088" s="8" t="s">
        <v>58</v>
      </c>
      <c r="E1088" s="9" t="s">
        <v>234</v>
      </c>
      <c r="G1088" s="4" cm="1">
        <f t="array" ref="G1088">IF(MIN(ROW(ch_table[[Day]:[AAT session total (cum.)]]))+ROWS(ch_table[[Day]:[AAT session total (cum.)]])-1=ROW(),"",IF(ch_table[[#This Row],[Subject 1]]="House rose","", IF(INDEX(ch_table[[#All],[Time]],ROW()+1)="","",(IF(INDEX(ch_table[[#All],[Time]],ROW()+1)&lt;ch_table[[#This Row],[Time]],INDEX(ch_table[[#All],[Time]],ROW()+1)+1,INDEX(ch_table[[#All],[Time]],ROW()+1))-ch_table[[#This Row],[Time]]))))</f>
        <v>3.0555555555555669E-2</v>
      </c>
      <c r="H1088" s="4" t="str">
        <f>IF(ch_table[[#This Row],[Subject 1]]&lt;&gt;"House rose", "",SUMIF(ch_table[Day], ch_table[[#This Row],[Day]], ch_table[Duration]))</f>
        <v/>
      </c>
      <c r="I1088" s="40">
        <f>SUM(INDEX(ch_table[Duration],1):ch_table[[#This Row],[Duration]])</f>
        <v>29.820138888888863</v>
      </c>
      <c r="J1088" s="4" cm="1">
        <f t="array" ref="J10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88" s="4" t="str" cm="1">
        <f t="array" ref="K10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88" s="4" t="str">
        <f>IF(ch_table[[#This Row],[Subject 1]]&lt;&gt;"House rose", "",SUMIF(ch_table[Day], ch_table[[#This Row],[Day]], ch_table[AAT]))</f>
        <v/>
      </c>
      <c r="M1088" s="39">
        <f>SUM(INDEX(ch_table[AAT],1):ch_table[[#This Row],[AAT]])</f>
        <v>1.8118055555555561</v>
      </c>
    </row>
    <row r="1089" spans="1:13" x14ac:dyDescent="0.35">
      <c r="A1089" s="2">
        <v>98</v>
      </c>
      <c r="B1089" s="3">
        <v>45719</v>
      </c>
      <c r="C1089" s="4">
        <v>0.63750000000000007</v>
      </c>
      <c r="D1089" s="8" t="s">
        <v>60</v>
      </c>
      <c r="E1089" s="9" t="s">
        <v>234</v>
      </c>
      <c r="G1089" s="4" cm="1">
        <f t="array" ref="G1089">IF(MIN(ROW(ch_table[[Day]:[AAT session total (cum.)]]))+ROWS(ch_table[[Day]:[AAT session total (cum.)]])-1=ROW(),"",IF(ch_table[[#This Row],[Subject 1]]="House rose","", IF(INDEX(ch_table[[#All],[Time]],ROW()+1)="","",(IF(INDEX(ch_table[[#All],[Time]],ROW()+1)&lt;ch_table[[#This Row],[Time]],INDEX(ch_table[[#All],[Time]],ROW()+1)+1,INDEX(ch_table[[#All],[Time]],ROW()+1))-ch_table[[#This Row],[Time]]))))</f>
        <v>1.041666666666663E-2</v>
      </c>
      <c r="H1089" s="4" t="str">
        <f>IF(ch_table[[#This Row],[Subject 1]]&lt;&gt;"House rose", "",SUMIF(ch_table[Day], ch_table[[#This Row],[Day]], ch_table[Duration]))</f>
        <v/>
      </c>
      <c r="I1089" s="40">
        <f>SUM(INDEX(ch_table[Duration],1):ch_table[[#This Row],[Duration]])</f>
        <v>29.830555555555531</v>
      </c>
      <c r="J1089" s="4" cm="1">
        <f t="array" ref="J10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89" s="4" t="str" cm="1">
        <f t="array" ref="K10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89" s="4" t="str">
        <f>IF(ch_table[[#This Row],[Subject 1]]&lt;&gt;"House rose", "",SUMIF(ch_table[Day], ch_table[[#This Row],[Day]], ch_table[AAT]))</f>
        <v/>
      </c>
      <c r="M1089" s="39">
        <f>SUM(INDEX(ch_table[AAT],1):ch_table[[#This Row],[AAT]])</f>
        <v>1.8118055555555561</v>
      </c>
    </row>
    <row r="1090" spans="1:13" x14ac:dyDescent="0.35">
      <c r="A1090" s="2">
        <v>98</v>
      </c>
      <c r="B1090" s="3">
        <v>45719</v>
      </c>
      <c r="C1090" s="4">
        <v>0.6479166666666667</v>
      </c>
      <c r="D1090" s="8" t="s">
        <v>36</v>
      </c>
      <c r="E1090" s="9" t="s">
        <v>652</v>
      </c>
      <c r="G1090" s="4" cm="1">
        <f t="array" ref="G1090">IF(MIN(ROW(ch_table[[Day]:[AAT session total (cum.)]]))+ROWS(ch_table[[Day]:[AAT session total (cum.)]])-1=ROW(),"",IF(ch_table[[#This Row],[Subject 1]]="House rose","", IF(INDEX(ch_table[[#All],[Time]],ROW()+1)="","",(IF(INDEX(ch_table[[#All],[Time]],ROW()+1)&lt;ch_table[[#This Row],[Time]],INDEX(ch_table[[#All],[Time]],ROW()+1)+1,INDEX(ch_table[[#All],[Time]],ROW()+1))-ch_table[[#This Row],[Time]]))))</f>
        <v>8.1249999999999933E-2</v>
      </c>
      <c r="H1090" s="4" t="str">
        <f>IF(ch_table[[#This Row],[Subject 1]]&lt;&gt;"House rose", "",SUMIF(ch_table[Day], ch_table[[#This Row],[Day]], ch_table[Duration]))</f>
        <v/>
      </c>
      <c r="I1090" s="40">
        <f>SUM(INDEX(ch_table[Duration],1):ch_table[[#This Row],[Duration]])</f>
        <v>29.911805555555532</v>
      </c>
      <c r="J1090" s="4" cm="1">
        <f t="array" ref="J10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90" s="4" t="str" cm="1">
        <f t="array" ref="K10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90" s="4" t="str">
        <f>IF(ch_table[[#This Row],[Subject 1]]&lt;&gt;"House rose", "",SUMIF(ch_table[Day], ch_table[[#This Row],[Day]], ch_table[AAT]))</f>
        <v/>
      </c>
      <c r="M1090" s="39">
        <f>SUM(INDEX(ch_table[AAT],1):ch_table[[#This Row],[AAT]])</f>
        <v>1.8118055555555561</v>
      </c>
    </row>
    <row r="1091" spans="1:13" x14ac:dyDescent="0.35">
      <c r="A1091" s="2">
        <v>98</v>
      </c>
      <c r="B1091" s="3">
        <v>45719</v>
      </c>
      <c r="C1091" s="4">
        <v>0.72916666666666663</v>
      </c>
      <c r="D1091" s="8" t="s">
        <v>249</v>
      </c>
      <c r="E1091" s="9" t="s">
        <v>416</v>
      </c>
      <c r="F1091" s="9" t="s">
        <v>53</v>
      </c>
      <c r="G1091" s="4" cm="1">
        <f t="array" ref="G1091">IF(MIN(ROW(ch_table[[Day]:[AAT session total (cum.)]]))+ROWS(ch_table[[Day]:[AAT session total (cum.)]])-1=ROW(),"",IF(ch_table[[#This Row],[Subject 1]]="House rose","", IF(INDEX(ch_table[[#All],[Time]],ROW()+1)="","",(IF(INDEX(ch_table[[#All],[Time]],ROW()+1)&lt;ch_table[[#This Row],[Time]],INDEX(ch_table[[#All],[Time]],ROW()+1)+1,INDEX(ch_table[[#All],[Time]],ROW()+1))-ch_table[[#This Row],[Time]]))))</f>
        <v>0.11250000000000004</v>
      </c>
      <c r="H1091" s="4" t="str">
        <f>IF(ch_table[[#This Row],[Subject 1]]&lt;&gt;"House rose", "",SUMIF(ch_table[Day], ch_table[[#This Row],[Day]], ch_table[Duration]))</f>
        <v/>
      </c>
      <c r="I1091" s="40">
        <f>SUM(INDEX(ch_table[Duration],1):ch_table[[#This Row],[Duration]])</f>
        <v>30.024305555555532</v>
      </c>
      <c r="J1091" s="4" cm="1">
        <f t="array" ref="J10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91" s="4" t="str" cm="1">
        <f t="array" ref="K10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91" s="4" t="str">
        <f>IF(ch_table[[#This Row],[Subject 1]]&lt;&gt;"House rose", "",SUMIF(ch_table[Day], ch_table[[#This Row],[Day]], ch_table[AAT]))</f>
        <v/>
      </c>
      <c r="M1091" s="39">
        <f>SUM(INDEX(ch_table[AAT],1):ch_table[[#This Row],[AAT]])</f>
        <v>1.8118055555555561</v>
      </c>
    </row>
    <row r="1092" spans="1:13" x14ac:dyDescent="0.35">
      <c r="A1092" s="2">
        <v>98</v>
      </c>
      <c r="B1092" s="3">
        <v>45719</v>
      </c>
      <c r="C1092" s="4">
        <v>0.84166666666666667</v>
      </c>
      <c r="D1092" s="8" t="s">
        <v>114</v>
      </c>
      <c r="E1092" s="9" t="s">
        <v>416</v>
      </c>
      <c r="F1092" s="9" t="s">
        <v>53</v>
      </c>
      <c r="G1092" s="4" cm="1">
        <f t="array" ref="G1092">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1092" s="4" t="str">
        <f>IF(ch_table[[#This Row],[Subject 1]]&lt;&gt;"House rose", "",SUMIF(ch_table[Day], ch_table[[#This Row],[Day]], ch_table[Duration]))</f>
        <v/>
      </c>
      <c r="I1092" s="40">
        <f>SUM(INDEX(ch_table[Duration],1):ch_table[[#This Row],[Duration]])</f>
        <v>30.037499999999977</v>
      </c>
      <c r="J1092" s="4" cm="1">
        <f t="array" ref="J10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92" s="4" t="str" cm="1">
        <f t="array" ref="K10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92" s="4" t="str">
        <f>IF(ch_table[[#This Row],[Subject 1]]&lt;&gt;"House rose", "",SUMIF(ch_table[Day], ch_table[[#This Row],[Day]], ch_table[AAT]))</f>
        <v/>
      </c>
      <c r="M1092" s="39">
        <f>SUM(INDEX(ch_table[AAT],1):ch_table[[#This Row],[AAT]])</f>
        <v>1.8118055555555561</v>
      </c>
    </row>
    <row r="1093" spans="1:13" ht="29" x14ac:dyDescent="0.35">
      <c r="A1093" s="2">
        <v>98</v>
      </c>
      <c r="B1093" s="3">
        <v>45719</v>
      </c>
      <c r="C1093" s="4">
        <v>0.85486111111111107</v>
      </c>
      <c r="D1093" s="8" t="s">
        <v>54</v>
      </c>
      <c r="E1093" s="9" t="s">
        <v>653</v>
      </c>
      <c r="G1093" s="4" cm="1">
        <f t="array" ref="G1093">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1093" s="4" t="str">
        <f>IF(ch_table[[#This Row],[Subject 1]]&lt;&gt;"House rose", "",SUMIF(ch_table[Day], ch_table[[#This Row],[Day]], ch_table[Duration]))</f>
        <v/>
      </c>
      <c r="I1093" s="40">
        <f>SUM(INDEX(ch_table[Duration],1):ch_table[[#This Row],[Duration]])</f>
        <v>30.038888888888867</v>
      </c>
      <c r="J1093" s="4" cm="1">
        <f t="array" ref="J10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93" s="4" t="str" cm="1">
        <f t="array" ref="K10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93" s="4" t="str">
        <f>IF(ch_table[[#This Row],[Subject 1]]&lt;&gt;"House rose", "",SUMIF(ch_table[Day], ch_table[[#This Row],[Day]], ch_table[AAT]))</f>
        <v/>
      </c>
      <c r="M1093" s="39">
        <f>SUM(INDEX(ch_table[AAT],1):ch_table[[#This Row],[AAT]])</f>
        <v>1.8118055555555561</v>
      </c>
    </row>
    <row r="1094" spans="1:13" x14ac:dyDescent="0.35">
      <c r="A1094" s="2">
        <v>98</v>
      </c>
      <c r="B1094" s="3">
        <v>45719</v>
      </c>
      <c r="C1094" s="4">
        <v>0.85625000000000007</v>
      </c>
      <c r="D1094" s="8" t="s">
        <v>30</v>
      </c>
      <c r="E1094" s="9" t="s">
        <v>654</v>
      </c>
      <c r="G1094" s="4" cm="1">
        <f t="array" ref="G1094">IF(MIN(ROW(ch_table[[Day]:[AAT session total (cum.)]]))+ROWS(ch_table[[Day]:[AAT session total (cum.)]])-1=ROW(),"",IF(ch_table[[#This Row],[Subject 1]]="House rose","", IF(INDEX(ch_table[[#All],[Time]],ROW()+1)="","",(IF(INDEX(ch_table[[#All],[Time]],ROW()+1)&lt;ch_table[[#This Row],[Time]],INDEX(ch_table[[#All],[Time]],ROW()+1)+1,INDEX(ch_table[[#All],[Time]],ROW()+1))-ch_table[[#This Row],[Time]]))))</f>
        <v>4.0972222222222188E-2</v>
      </c>
      <c r="H1094" s="4" t="str">
        <f>IF(ch_table[[#This Row],[Subject 1]]&lt;&gt;"House rose", "",SUMIF(ch_table[Day], ch_table[[#This Row],[Day]], ch_table[Duration]))</f>
        <v/>
      </c>
      <c r="I1094" s="40">
        <f>SUM(INDEX(ch_table[Duration],1):ch_table[[#This Row],[Duration]])</f>
        <v>30.079861111111089</v>
      </c>
      <c r="J1094" s="4" cm="1">
        <f t="array" ref="J10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94" s="4" t="str" cm="1">
        <f t="array" ref="K10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94" s="4" t="str">
        <f>IF(ch_table[[#This Row],[Subject 1]]&lt;&gt;"House rose", "",SUMIF(ch_table[Day], ch_table[[#This Row],[Day]], ch_table[AAT]))</f>
        <v/>
      </c>
      <c r="M1094" s="39">
        <f>SUM(INDEX(ch_table[AAT],1):ch_table[[#This Row],[AAT]])</f>
        <v>1.8118055555555561</v>
      </c>
    </row>
    <row r="1095" spans="1:13" x14ac:dyDescent="0.35">
      <c r="A1095" s="48">
        <v>98</v>
      </c>
      <c r="B1095" s="49">
        <v>45719</v>
      </c>
      <c r="C1095" s="45">
        <v>0.89722222222222225</v>
      </c>
      <c r="D1095" s="44" t="s">
        <v>17</v>
      </c>
      <c r="E1095" s="50"/>
      <c r="F1095" s="50"/>
      <c r="G1095" s="45" t="str" cm="1">
        <f t="array" ref="G1095">IF(MIN(ROW(ch_table[[Day]:[AAT session total (cum.)]]))+ROWS(ch_table[[Day]:[AAT session total (cum.)]])-1=ROW(),"",IF(ch_table[[#This Row],[Subject 1]]="House rose","", IF(INDEX(ch_table[[#All],[Time]],ROW()+1)="","",(IF(INDEX(ch_table[[#All],[Time]],ROW()+1)&lt;ch_table[[#This Row],[Time]],INDEX(ch_table[[#All],[Time]],ROW()+1)+1,INDEX(ch_table[[#All],[Time]],ROW()+1))-ch_table[[#This Row],[Time]]))))</f>
        <v/>
      </c>
      <c r="H1095" s="45">
        <f>IF(ch_table[[#This Row],[Subject 1]]&lt;&gt;"House rose", "",SUMIF(ch_table[Day], ch_table[[#This Row],[Day]], ch_table[Duration]))</f>
        <v>0.29305555555555562</v>
      </c>
      <c r="I1095" s="46">
        <f>SUM(INDEX(ch_table[Duration],1):ch_table[[#This Row],[Duration]])</f>
        <v>30.079861111111089</v>
      </c>
      <c r="J1095" s="45" cm="1">
        <f t="array" ref="J10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95" s="45" t="str" cm="1">
        <f t="array" ref="K10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95" s="45">
        <f>IF(ch_table[[#This Row],[Subject 1]]&lt;&gt;"House rose", "",SUMIF(ch_table[Day], ch_table[[#This Row],[Day]], ch_table[AAT]))</f>
        <v>0</v>
      </c>
      <c r="M1095" s="47">
        <f>SUM(INDEX(ch_table[AAT],1):ch_table[[#This Row],[AAT]])</f>
        <v>1.8118055555555561</v>
      </c>
    </row>
    <row r="1096" spans="1:13" x14ac:dyDescent="0.35">
      <c r="A1096" s="2">
        <v>99</v>
      </c>
      <c r="B1096" s="3">
        <v>45720</v>
      </c>
      <c r="C1096" s="4">
        <v>0.47916666666666669</v>
      </c>
      <c r="D1096" s="8" t="s">
        <v>18</v>
      </c>
      <c r="G1096" s="4" cm="1">
        <f t="array" ref="G109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096" s="4" t="str">
        <f>IF(ch_table[[#This Row],[Subject 1]]&lt;&gt;"House rose", "",SUMIF(ch_table[Day], ch_table[[#This Row],[Day]], ch_table[Duration]))</f>
        <v/>
      </c>
      <c r="I1096" s="40">
        <f>SUM(INDEX(ch_table[Duration],1):ch_table[[#This Row],[Duration]])</f>
        <v>30.082638888888866</v>
      </c>
      <c r="J1096" s="4" cm="1">
        <f t="array" ref="J10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96" s="4" t="str" cm="1">
        <f t="array" ref="K10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96" s="4" t="str">
        <f>IF(ch_table[[#This Row],[Subject 1]]&lt;&gt;"House rose", "",SUMIF(ch_table[Day], ch_table[[#This Row],[Day]], ch_table[AAT]))</f>
        <v/>
      </c>
      <c r="M1096" s="39">
        <f>SUM(INDEX(ch_table[AAT],1):ch_table[[#This Row],[AAT]])</f>
        <v>1.8118055555555561</v>
      </c>
    </row>
    <row r="1097" spans="1:13" x14ac:dyDescent="0.35">
      <c r="A1097" s="2">
        <v>99</v>
      </c>
      <c r="B1097" s="3">
        <v>45720</v>
      </c>
      <c r="C1097" s="4">
        <v>0.48194444444444445</v>
      </c>
      <c r="D1097" s="8" t="s">
        <v>58</v>
      </c>
      <c r="E1097" s="9" t="s">
        <v>107</v>
      </c>
      <c r="G1097" s="4" cm="1">
        <f t="array" ref="G1097">IF(MIN(ROW(ch_table[[Day]:[AAT session total (cum.)]]))+ROWS(ch_table[[Day]:[AAT session total (cum.)]])-1=ROW(),"",IF(ch_table[[#This Row],[Subject 1]]="House rose","", IF(INDEX(ch_table[[#All],[Time]],ROW()+1)="","",(IF(INDEX(ch_table[[#All],[Time]],ROW()+1)&lt;ch_table[[#This Row],[Time]],INDEX(ch_table[[#All],[Time]],ROW()+1)+1,INDEX(ch_table[[#All],[Time]],ROW()+1))-ch_table[[#This Row],[Time]]))))</f>
        <v>3.1249999999999944E-2</v>
      </c>
      <c r="H1097" s="4" t="str">
        <f>IF(ch_table[[#This Row],[Subject 1]]&lt;&gt;"House rose", "",SUMIF(ch_table[Day], ch_table[[#This Row],[Day]], ch_table[Duration]))</f>
        <v/>
      </c>
      <c r="I1097" s="40">
        <f>SUM(INDEX(ch_table[Duration],1):ch_table[[#This Row],[Duration]])</f>
        <v>30.113888888888866</v>
      </c>
      <c r="J1097" s="4" cm="1">
        <f t="array" ref="J10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97" s="4" t="str" cm="1">
        <f t="array" ref="K10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97" s="4" t="str">
        <f>IF(ch_table[[#This Row],[Subject 1]]&lt;&gt;"House rose", "",SUMIF(ch_table[Day], ch_table[[#This Row],[Day]], ch_table[AAT]))</f>
        <v/>
      </c>
      <c r="M1097" s="39">
        <f>SUM(INDEX(ch_table[AAT],1):ch_table[[#This Row],[AAT]])</f>
        <v>1.8118055555555561</v>
      </c>
    </row>
    <row r="1098" spans="1:13" x14ac:dyDescent="0.35">
      <c r="A1098" s="2">
        <v>99</v>
      </c>
      <c r="B1098" s="3">
        <v>45720</v>
      </c>
      <c r="C1098" s="4">
        <v>0.5131944444444444</v>
      </c>
      <c r="D1098" s="8" t="s">
        <v>60</v>
      </c>
      <c r="E1098" s="9" t="s">
        <v>107</v>
      </c>
      <c r="G1098" s="4" cm="1">
        <f t="array" ref="G1098">IF(MIN(ROW(ch_table[[Day]:[AAT session total (cum.)]]))+ROWS(ch_table[[Day]:[AAT session total (cum.)]])-1=ROW(),"",IF(ch_table[[#This Row],[Subject 1]]="House rose","", IF(INDEX(ch_table[[#All],[Time]],ROW()+1)="","",(IF(INDEX(ch_table[[#All],[Time]],ROW()+1)&lt;ch_table[[#This Row],[Time]],INDEX(ch_table[[#All],[Time]],ROW()+1)+1,INDEX(ch_table[[#All],[Time]],ROW()+1))-ch_table[[#This Row],[Time]]))))</f>
        <v>1.3888888888888951E-2</v>
      </c>
      <c r="H1098" s="4" t="str">
        <f>IF(ch_table[[#This Row],[Subject 1]]&lt;&gt;"House rose", "",SUMIF(ch_table[Day], ch_table[[#This Row],[Day]], ch_table[Duration]))</f>
        <v/>
      </c>
      <c r="I1098" s="40">
        <f>SUM(INDEX(ch_table[Duration],1):ch_table[[#This Row],[Duration]])</f>
        <v>30.127777777777755</v>
      </c>
      <c r="J1098" s="4" cm="1">
        <f t="array" ref="J10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98" s="4" t="str" cm="1">
        <f t="array" ref="K10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98" s="4" t="str">
        <f>IF(ch_table[[#This Row],[Subject 1]]&lt;&gt;"House rose", "",SUMIF(ch_table[Day], ch_table[[#This Row],[Day]], ch_table[AAT]))</f>
        <v/>
      </c>
      <c r="M1098" s="39">
        <f>SUM(INDEX(ch_table[AAT],1):ch_table[[#This Row],[AAT]])</f>
        <v>1.8118055555555561</v>
      </c>
    </row>
    <row r="1099" spans="1:13" ht="43.5" x14ac:dyDescent="0.35">
      <c r="A1099" s="2">
        <v>99</v>
      </c>
      <c r="B1099" s="3">
        <v>45720</v>
      </c>
      <c r="C1099" s="4">
        <v>0.52708333333333335</v>
      </c>
      <c r="D1099" s="8" t="s">
        <v>32</v>
      </c>
      <c r="E1099" s="9" t="s">
        <v>655</v>
      </c>
      <c r="G1099" s="4" cm="1">
        <f t="array" ref="G1099">IF(MIN(ROW(ch_table[[Day]:[AAT session total (cum.)]]))+ROWS(ch_table[[Day]:[AAT session total (cum.)]])-1=ROW(),"",IF(ch_table[[#This Row],[Subject 1]]="House rose","", IF(INDEX(ch_table[[#All],[Time]],ROW()+1)="","",(IF(INDEX(ch_table[[#All],[Time]],ROW()+1)&lt;ch_table[[#This Row],[Time]],INDEX(ch_table[[#All],[Time]],ROW()+1)+1,INDEX(ch_table[[#All],[Time]],ROW()+1))-ch_table[[#This Row],[Time]]))))</f>
        <v>4.4444444444444398E-2</v>
      </c>
      <c r="H1099" s="4" t="str">
        <f>IF(ch_table[[#This Row],[Subject 1]]&lt;&gt;"House rose", "",SUMIF(ch_table[Day], ch_table[[#This Row],[Day]], ch_table[Duration]))</f>
        <v/>
      </c>
      <c r="I1099" s="40">
        <f>SUM(INDEX(ch_table[Duration],1):ch_table[[#This Row],[Duration]])</f>
        <v>30.172222222222199</v>
      </c>
      <c r="J1099" s="4" cm="1">
        <f t="array" ref="J10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99" s="4" t="str" cm="1">
        <f t="array" ref="K10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99" s="4" t="str">
        <f>IF(ch_table[[#This Row],[Subject 1]]&lt;&gt;"House rose", "",SUMIF(ch_table[Day], ch_table[[#This Row],[Day]], ch_table[AAT]))</f>
        <v/>
      </c>
      <c r="M1099" s="39">
        <f>SUM(INDEX(ch_table[AAT],1):ch_table[[#This Row],[AAT]])</f>
        <v>1.8118055555555561</v>
      </c>
    </row>
    <row r="1100" spans="1:13" ht="43.5" x14ac:dyDescent="0.35">
      <c r="A1100" s="2">
        <v>99</v>
      </c>
      <c r="B1100" s="3">
        <v>45720</v>
      </c>
      <c r="C1100" s="4">
        <v>0.57152777777777775</v>
      </c>
      <c r="D1100" s="8" t="s">
        <v>32</v>
      </c>
      <c r="E1100" s="9" t="s">
        <v>656</v>
      </c>
      <c r="G1100" s="4" cm="1">
        <f t="array" ref="G1100">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1100" s="4" t="str">
        <f>IF(ch_table[[#This Row],[Subject 1]]&lt;&gt;"House rose", "",SUMIF(ch_table[Day], ch_table[[#This Row],[Day]], ch_table[Duration]))</f>
        <v/>
      </c>
      <c r="I1100" s="40">
        <f>SUM(INDEX(ch_table[Duration],1):ch_table[[#This Row],[Duration]])</f>
        <v>30.200694444444423</v>
      </c>
      <c r="J1100" s="4" cm="1">
        <f t="array" ref="J11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00" s="4" t="str" cm="1">
        <f t="array" ref="K11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00" s="4" t="str">
        <f>IF(ch_table[[#This Row],[Subject 1]]&lt;&gt;"House rose", "",SUMIF(ch_table[Day], ch_table[[#This Row],[Day]], ch_table[AAT]))</f>
        <v/>
      </c>
      <c r="M1100" s="39">
        <f>SUM(INDEX(ch_table[AAT],1):ch_table[[#This Row],[AAT]])</f>
        <v>1.8118055555555561</v>
      </c>
    </row>
    <row r="1101" spans="1:13" x14ac:dyDescent="0.35">
      <c r="A1101" s="2">
        <v>99</v>
      </c>
      <c r="B1101" s="3">
        <v>45720</v>
      </c>
      <c r="C1101" s="4">
        <v>0.6</v>
      </c>
      <c r="D1101" s="8" t="s">
        <v>36</v>
      </c>
      <c r="E1101" s="9" t="s">
        <v>657</v>
      </c>
      <c r="G1101" s="4" cm="1">
        <f t="array" ref="G1101">IF(MIN(ROW(ch_table[[Day]:[AAT session total (cum.)]]))+ROWS(ch_table[[Day]:[AAT session total (cum.)]])-1=ROW(),"",IF(ch_table[[#This Row],[Subject 1]]="House rose","", IF(INDEX(ch_table[[#All],[Time]],ROW()+1)="","",(IF(INDEX(ch_table[[#All],[Time]],ROW()+1)&lt;ch_table[[#This Row],[Time]],INDEX(ch_table[[#All],[Time]],ROW()+1)+1,INDEX(ch_table[[#All],[Time]],ROW()+1))-ch_table[[#This Row],[Time]]))))</f>
        <v>3.7500000000000089E-2</v>
      </c>
      <c r="H1101" s="4" t="str">
        <f>IF(ch_table[[#This Row],[Subject 1]]&lt;&gt;"House rose", "",SUMIF(ch_table[Day], ch_table[[#This Row],[Day]], ch_table[Duration]))</f>
        <v/>
      </c>
      <c r="I1101" s="40">
        <f>SUM(INDEX(ch_table[Duration],1):ch_table[[#This Row],[Duration]])</f>
        <v>30.238194444444424</v>
      </c>
      <c r="J1101" s="4" cm="1">
        <f t="array" ref="J11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01" s="4" t="str" cm="1">
        <f t="array" ref="K11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01" s="4" t="str">
        <f>IF(ch_table[[#This Row],[Subject 1]]&lt;&gt;"House rose", "",SUMIF(ch_table[Day], ch_table[[#This Row],[Day]], ch_table[AAT]))</f>
        <v/>
      </c>
      <c r="M1101" s="39">
        <f>SUM(INDEX(ch_table[AAT],1):ch_table[[#This Row],[AAT]])</f>
        <v>1.8118055555555561</v>
      </c>
    </row>
    <row r="1102" spans="1:13" ht="43.5" x14ac:dyDescent="0.35">
      <c r="A1102" s="2">
        <v>99</v>
      </c>
      <c r="B1102" s="3">
        <v>45720</v>
      </c>
      <c r="C1102" s="4">
        <v>0.63750000000000007</v>
      </c>
      <c r="D1102" s="8" t="s">
        <v>36</v>
      </c>
      <c r="E1102" s="9" t="s">
        <v>658</v>
      </c>
      <c r="G1102" s="4" cm="1">
        <f t="array" ref="G1102">IF(MIN(ROW(ch_table[[Day]:[AAT session total (cum.)]]))+ROWS(ch_table[[Day]:[AAT session total (cum.)]])-1=ROW(),"",IF(ch_table[[#This Row],[Subject 1]]="House rose","", IF(INDEX(ch_table[[#All],[Time]],ROW()+1)="","",(IF(INDEX(ch_table[[#All],[Time]],ROW()+1)&lt;ch_table[[#This Row],[Time]],INDEX(ch_table[[#All],[Time]],ROW()+1)+1,INDEX(ch_table[[#All],[Time]],ROW()+1))-ch_table[[#This Row],[Time]]))))</f>
        <v>3.125E-2</v>
      </c>
      <c r="H1102" s="4" t="str">
        <f>IF(ch_table[[#This Row],[Subject 1]]&lt;&gt;"House rose", "",SUMIF(ch_table[Day], ch_table[[#This Row],[Day]], ch_table[Duration]))</f>
        <v/>
      </c>
      <c r="I1102" s="40">
        <f>SUM(INDEX(ch_table[Duration],1):ch_table[[#This Row],[Duration]])</f>
        <v>30.269444444444424</v>
      </c>
      <c r="J1102" s="4" cm="1">
        <f t="array" ref="J11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02" s="4" t="str" cm="1">
        <f t="array" ref="K11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02" s="4" t="str">
        <f>IF(ch_table[[#This Row],[Subject 1]]&lt;&gt;"House rose", "",SUMIF(ch_table[Day], ch_table[[#This Row],[Day]], ch_table[AAT]))</f>
        <v/>
      </c>
      <c r="M1102" s="39">
        <f>SUM(INDEX(ch_table[AAT],1):ch_table[[#This Row],[AAT]])</f>
        <v>1.8118055555555561</v>
      </c>
    </row>
    <row r="1103" spans="1:13" x14ac:dyDescent="0.35">
      <c r="A1103" s="2">
        <v>99</v>
      </c>
      <c r="B1103" s="3">
        <v>45720</v>
      </c>
      <c r="C1103" s="4">
        <v>0.66875000000000007</v>
      </c>
      <c r="D1103" s="8" t="s">
        <v>247</v>
      </c>
      <c r="E1103" t="s">
        <v>659</v>
      </c>
      <c r="G1103" s="4" cm="1">
        <f t="array" ref="G1103">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1103" s="4" t="str">
        <f>IF(ch_table[[#This Row],[Subject 1]]&lt;&gt;"House rose", "",SUMIF(ch_table[Day], ch_table[[#This Row],[Day]], ch_table[Duration]))</f>
        <v/>
      </c>
      <c r="I1103" s="40">
        <f>SUM(INDEX(ch_table[Duration],1):ch_table[[#This Row],[Duration]])</f>
        <v>30.277777777777757</v>
      </c>
      <c r="J1103" s="4" cm="1">
        <f t="array" ref="J11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03" s="4" t="str" cm="1">
        <f t="array" ref="K11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03" s="4" t="str">
        <f>IF(ch_table[[#This Row],[Subject 1]]&lt;&gt;"House rose", "",SUMIF(ch_table[Day], ch_table[[#This Row],[Day]], ch_table[AAT]))</f>
        <v/>
      </c>
      <c r="M1103" s="39">
        <f>SUM(INDEX(ch_table[AAT],1):ch_table[[#This Row],[AAT]])</f>
        <v>1.8118055555555561</v>
      </c>
    </row>
    <row r="1104" spans="1:13" x14ac:dyDescent="0.35">
      <c r="A1104" s="2">
        <v>99</v>
      </c>
      <c r="B1104" s="3">
        <v>45720</v>
      </c>
      <c r="C1104" s="4">
        <v>0.67708333333333337</v>
      </c>
      <c r="D1104" s="8" t="s">
        <v>86</v>
      </c>
      <c r="E1104" t="s">
        <v>660</v>
      </c>
      <c r="G1104" s="4" cm="1">
        <f t="array" ref="G1104">IF(MIN(ROW(ch_table[[Day]:[AAT session total (cum.)]]))+ROWS(ch_table[[Day]:[AAT session total (cum.)]])-1=ROW(),"",IF(ch_table[[#This Row],[Subject 1]]="House rose","", IF(INDEX(ch_table[[#All],[Time]],ROW()+1)="","",(IF(INDEX(ch_table[[#All],[Time]],ROW()+1)&lt;ch_table[[#This Row],[Time]],INDEX(ch_table[[#All],[Time]],ROW()+1)+1,INDEX(ch_table[[#All],[Time]],ROW()+1))-ch_table[[#This Row],[Time]]))))</f>
        <v>3.125E-2</v>
      </c>
      <c r="H1104" s="4" t="str">
        <f>IF(ch_table[[#This Row],[Subject 1]]&lt;&gt;"House rose", "",SUMIF(ch_table[Day], ch_table[[#This Row],[Day]], ch_table[Duration]))</f>
        <v/>
      </c>
      <c r="I1104" s="40">
        <f>SUM(INDEX(ch_table[Duration],1):ch_table[[#This Row],[Duration]])</f>
        <v>30.309027777777757</v>
      </c>
      <c r="J1104" s="4" cm="1">
        <f t="array" ref="J11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04" s="4" t="str" cm="1">
        <f t="array" ref="K11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04" s="4" t="str">
        <f>IF(ch_table[[#This Row],[Subject 1]]&lt;&gt;"House rose", "",SUMIF(ch_table[Day], ch_table[[#This Row],[Day]], ch_table[AAT]))</f>
        <v/>
      </c>
      <c r="M1104" s="39">
        <f>SUM(INDEX(ch_table[AAT],1):ch_table[[#This Row],[AAT]])</f>
        <v>1.8118055555555561</v>
      </c>
    </row>
    <row r="1105" spans="1:13" x14ac:dyDescent="0.35">
      <c r="A1105" s="2">
        <v>99</v>
      </c>
      <c r="B1105" s="3">
        <v>45720</v>
      </c>
      <c r="C1105" s="4">
        <v>0.70833333333333337</v>
      </c>
      <c r="D1105" s="8" t="s">
        <v>293</v>
      </c>
      <c r="E1105" t="s">
        <v>660</v>
      </c>
      <c r="G1105" s="4" cm="1">
        <f t="array" ref="G1105">IF(MIN(ROW(ch_table[[Day]:[AAT session total (cum.)]]))+ROWS(ch_table[[Day]:[AAT session total (cum.)]])-1=ROW(),"",IF(ch_table[[#This Row],[Subject 1]]="House rose","", IF(INDEX(ch_table[[#All],[Time]],ROW()+1)="","",(IF(INDEX(ch_table[[#All],[Time]],ROW()+1)&lt;ch_table[[#This Row],[Time]],INDEX(ch_table[[#All],[Time]],ROW()+1)+1,INDEX(ch_table[[#All],[Time]],ROW()+1))-ch_table[[#This Row],[Time]]))))</f>
        <v>5.5555555555555358E-3</v>
      </c>
      <c r="H1105" s="4" t="str">
        <f>IF(ch_table[[#This Row],[Subject 1]]&lt;&gt;"House rose", "",SUMIF(ch_table[Day], ch_table[[#This Row],[Day]], ch_table[Duration]))</f>
        <v/>
      </c>
      <c r="I1105" s="40">
        <f>SUM(INDEX(ch_table[Duration],1):ch_table[[#This Row],[Duration]])</f>
        <v>30.314583333333314</v>
      </c>
      <c r="J1105" s="4" cm="1">
        <f t="array" ref="J11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05" s="4" t="str" cm="1">
        <f t="array" ref="K11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05" s="4" t="str">
        <f>IF(ch_table[[#This Row],[Subject 1]]&lt;&gt;"House rose", "",SUMIF(ch_table[Day], ch_table[[#This Row],[Day]], ch_table[AAT]))</f>
        <v/>
      </c>
      <c r="M1105" s="39">
        <f>SUM(INDEX(ch_table[AAT],1):ch_table[[#This Row],[AAT]])</f>
        <v>1.8118055555555561</v>
      </c>
    </row>
    <row r="1106" spans="1:13" x14ac:dyDescent="0.35">
      <c r="A1106" s="2">
        <v>99</v>
      </c>
      <c r="B1106" s="3">
        <v>45720</v>
      </c>
      <c r="C1106" s="4">
        <v>0.71388888888888891</v>
      </c>
      <c r="D1106" s="8" t="s">
        <v>30</v>
      </c>
      <c r="E1106" t="s">
        <v>661</v>
      </c>
      <c r="G1106" s="4" cm="1">
        <f t="array" ref="G1106">IF(MIN(ROW(ch_table[[Day]:[AAT session total (cum.)]]))+ROWS(ch_table[[Day]:[AAT session total (cum.)]])-1=ROW(),"",IF(ch_table[[#This Row],[Subject 1]]="House rose","", IF(INDEX(ch_table[[#All],[Time]],ROW()+1)="","",(IF(INDEX(ch_table[[#All],[Time]],ROW()+1)&lt;ch_table[[#This Row],[Time]],INDEX(ch_table[[#All],[Time]],ROW()+1)+1,INDEX(ch_table[[#All],[Time]],ROW()+1))-ch_table[[#This Row],[Time]]))))</f>
        <v>3.819444444444442E-2</v>
      </c>
      <c r="H1106" s="4" t="str">
        <f>IF(ch_table[[#This Row],[Subject 1]]&lt;&gt;"House rose", "",SUMIF(ch_table[Day], ch_table[[#This Row],[Day]], ch_table[Duration]))</f>
        <v/>
      </c>
      <c r="I1106" s="40">
        <f>SUM(INDEX(ch_table[Duration],1):ch_table[[#This Row],[Duration]])</f>
        <v>30.352777777777757</v>
      </c>
      <c r="J1106" s="4" cm="1">
        <f t="array" ref="J11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06" s="4" t="str" cm="1">
        <f t="array" ref="K11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06" s="4" t="str">
        <f>IF(ch_table[[#This Row],[Subject 1]]&lt;&gt;"House rose", "",SUMIF(ch_table[Day], ch_table[[#This Row],[Day]], ch_table[AAT]))</f>
        <v/>
      </c>
      <c r="M1106" s="39">
        <f>SUM(INDEX(ch_table[AAT],1):ch_table[[#This Row],[AAT]])</f>
        <v>1.8118055555555561</v>
      </c>
    </row>
    <row r="1107" spans="1:13" x14ac:dyDescent="0.35">
      <c r="A1107" s="48">
        <v>99</v>
      </c>
      <c r="B1107" s="49">
        <v>45720</v>
      </c>
      <c r="C1107" s="45">
        <v>0.75208333333333333</v>
      </c>
      <c r="D1107" s="44" t="s">
        <v>17</v>
      </c>
      <c r="E1107" s="50"/>
      <c r="F1107" s="50"/>
      <c r="G1107" s="45" t="str" cm="1">
        <f t="array" ref="G1107">IF(MIN(ROW(ch_table[[Day]:[AAT session total (cum.)]]))+ROWS(ch_table[[Day]:[AAT session total (cum.)]])-1=ROW(),"",IF(ch_table[[#This Row],[Subject 1]]="House rose","", IF(INDEX(ch_table[[#All],[Time]],ROW()+1)="","",(IF(INDEX(ch_table[[#All],[Time]],ROW()+1)&lt;ch_table[[#This Row],[Time]],INDEX(ch_table[[#All],[Time]],ROW()+1)+1,INDEX(ch_table[[#All],[Time]],ROW()+1))-ch_table[[#This Row],[Time]]))))</f>
        <v/>
      </c>
      <c r="H1107" s="45">
        <f>IF(ch_table[[#This Row],[Subject 1]]&lt;&gt;"House rose", "",SUMIF(ch_table[Day], ch_table[[#This Row],[Day]], ch_table[Duration]))</f>
        <v>0.27291666666666664</v>
      </c>
      <c r="I1107" s="46">
        <f>SUM(INDEX(ch_table[Duration],1):ch_table[[#This Row],[Duration]])</f>
        <v>30.352777777777757</v>
      </c>
      <c r="J1107" s="45" cm="1">
        <f t="array" ref="J11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07" s="45" t="str" cm="1">
        <f t="array" ref="K11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07" s="45">
        <f>IF(ch_table[[#This Row],[Subject 1]]&lt;&gt;"House rose", "",SUMIF(ch_table[Day], ch_table[[#This Row],[Day]], ch_table[AAT]))</f>
        <v>0</v>
      </c>
      <c r="M1107" s="47">
        <f>SUM(INDEX(ch_table[AAT],1):ch_table[[#This Row],[AAT]])</f>
        <v>1.8118055555555561</v>
      </c>
    </row>
    <row r="1108" spans="1:13" x14ac:dyDescent="0.35">
      <c r="A1108" s="2">
        <v>100</v>
      </c>
      <c r="B1108" s="3">
        <v>45721</v>
      </c>
      <c r="C1108" s="4">
        <v>0.47916666666666669</v>
      </c>
      <c r="D1108" s="8" t="s">
        <v>18</v>
      </c>
      <c r="G1108" s="4" cm="1">
        <f t="array" ref="G110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108" s="4" t="str">
        <f>IF(ch_table[[#This Row],[Subject 1]]&lt;&gt;"House rose", "",SUMIF(ch_table[Day], ch_table[[#This Row],[Day]], ch_table[Duration]))</f>
        <v/>
      </c>
      <c r="I1108" s="40">
        <f>SUM(INDEX(ch_table[Duration],1):ch_table[[#This Row],[Duration]])</f>
        <v>30.355555555555533</v>
      </c>
      <c r="J1108" s="4" cm="1">
        <f t="array" ref="J11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08" s="4" t="str" cm="1">
        <f t="array" ref="K11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08" s="4" t="str">
        <f>IF(ch_table[[#This Row],[Subject 1]]&lt;&gt;"House rose", "",SUMIF(ch_table[Day], ch_table[[#This Row],[Day]], ch_table[AAT]))</f>
        <v/>
      </c>
      <c r="M1108" s="39">
        <f>SUM(INDEX(ch_table[AAT],1):ch_table[[#This Row],[AAT]])</f>
        <v>1.8118055555555561</v>
      </c>
    </row>
    <row r="1109" spans="1:13" x14ac:dyDescent="0.35">
      <c r="A1109" s="2">
        <v>100</v>
      </c>
      <c r="B1109" s="3">
        <v>45721</v>
      </c>
      <c r="C1109" s="4">
        <v>0.48194444444444445</v>
      </c>
      <c r="D1109" s="8" t="s">
        <v>58</v>
      </c>
      <c r="E1109" s="9" t="s">
        <v>117</v>
      </c>
      <c r="G1109" s="4" cm="1">
        <f t="array" ref="G1109">IF(MIN(ROW(ch_table[[Day]:[AAT session total (cum.)]]))+ROWS(ch_table[[Day]:[AAT session total (cum.)]])-1=ROW(),"",IF(ch_table[[#This Row],[Subject 1]]="House rose","", IF(INDEX(ch_table[[#All],[Time]],ROW()+1)="","",(IF(INDEX(ch_table[[#All],[Time]],ROW()+1)&lt;ch_table[[#This Row],[Time]],INDEX(ch_table[[#All],[Time]],ROW()+1)+1,INDEX(ch_table[[#All],[Time]],ROW()+1))-ch_table[[#This Row],[Time]]))))</f>
        <v>1.8749999999999989E-2</v>
      </c>
      <c r="H1109" s="4" t="str">
        <f>IF(ch_table[[#This Row],[Subject 1]]&lt;&gt;"House rose", "",SUMIF(ch_table[Day], ch_table[[#This Row],[Day]], ch_table[Duration]))</f>
        <v/>
      </c>
      <c r="I1109" s="40">
        <f>SUM(INDEX(ch_table[Duration],1):ch_table[[#This Row],[Duration]])</f>
        <v>30.374305555555534</v>
      </c>
      <c r="J1109" s="4" cm="1">
        <f t="array" ref="J11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09" s="4" t="str" cm="1">
        <f t="array" ref="K11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09" s="4" t="str">
        <f>IF(ch_table[[#This Row],[Subject 1]]&lt;&gt;"House rose", "",SUMIF(ch_table[Day], ch_table[[#This Row],[Day]], ch_table[AAT]))</f>
        <v/>
      </c>
      <c r="M1109" s="39">
        <f>SUM(INDEX(ch_table[AAT],1):ch_table[[#This Row],[AAT]])</f>
        <v>1.8118055555555561</v>
      </c>
    </row>
    <row r="1110" spans="1:13" x14ac:dyDescent="0.35">
      <c r="A1110" s="2">
        <v>100</v>
      </c>
      <c r="B1110" s="3">
        <v>45721</v>
      </c>
      <c r="C1110" s="4">
        <v>0.50069444444444444</v>
      </c>
      <c r="D1110" s="8" t="s">
        <v>58</v>
      </c>
      <c r="E1110" s="9" t="s">
        <v>118</v>
      </c>
      <c r="G1110" s="4" cm="1">
        <f t="array" ref="G1110">IF(MIN(ROW(ch_table[[Day]:[AAT session total (cum.)]]))+ROWS(ch_table[[Day]:[AAT session total (cum.)]])-1=ROW(),"",IF(ch_table[[#This Row],[Subject 1]]="House rose","", IF(INDEX(ch_table[[#All],[Time]],ROW()+1)="","",(IF(INDEX(ch_table[[#All],[Time]],ROW()+1)&lt;ch_table[[#This Row],[Time]],INDEX(ch_table[[#All],[Time]],ROW()+1)+1,INDEX(ch_table[[#All],[Time]],ROW()+1))-ch_table[[#This Row],[Time]]))))</f>
        <v>2.5000000000000022E-2</v>
      </c>
      <c r="H1110" s="4" t="str">
        <f>IF(ch_table[[#This Row],[Subject 1]]&lt;&gt;"House rose", "",SUMIF(ch_table[Day], ch_table[[#This Row],[Day]], ch_table[Duration]))</f>
        <v/>
      </c>
      <c r="I1110" s="40">
        <f>SUM(INDEX(ch_table[Duration],1):ch_table[[#This Row],[Duration]])</f>
        <v>30.399305555555532</v>
      </c>
      <c r="J1110" s="4" cm="1">
        <f t="array" ref="J11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10" s="4" t="str" cm="1">
        <f t="array" ref="K11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10" s="4" t="str">
        <f>IF(ch_table[[#This Row],[Subject 1]]&lt;&gt;"House rose", "",SUMIF(ch_table[Day], ch_table[[#This Row],[Day]], ch_table[AAT]))</f>
        <v/>
      </c>
      <c r="M1110" s="39">
        <f>SUM(INDEX(ch_table[AAT],1):ch_table[[#This Row],[AAT]])</f>
        <v>1.8118055555555561</v>
      </c>
    </row>
    <row r="1111" spans="1:13" ht="43.5" x14ac:dyDescent="0.35">
      <c r="A1111" s="2">
        <v>100</v>
      </c>
      <c r="B1111" s="3">
        <v>45721</v>
      </c>
      <c r="C1111" s="4">
        <v>0.52569444444444446</v>
      </c>
      <c r="D1111" s="8" t="s">
        <v>36</v>
      </c>
      <c r="E1111" s="9" t="s">
        <v>662</v>
      </c>
      <c r="G1111" s="4" cm="1">
        <f t="array" ref="G1111">IF(MIN(ROW(ch_table[[Day]:[AAT session total (cum.)]]))+ROWS(ch_table[[Day]:[AAT session total (cum.)]])-1=ROW(),"",IF(ch_table[[#This Row],[Subject 1]]="House rose","", IF(INDEX(ch_table[[#All],[Time]],ROW()+1)="","",(IF(INDEX(ch_table[[#All],[Time]],ROW()+1)&lt;ch_table[[#This Row],[Time]],INDEX(ch_table[[#All],[Time]],ROW()+1)+1,INDEX(ch_table[[#All],[Time]],ROW()+1))-ch_table[[#This Row],[Time]]))))</f>
        <v>3.8888888888888862E-2</v>
      </c>
      <c r="H1111" s="4" t="str">
        <f>IF(ch_table[[#This Row],[Subject 1]]&lt;&gt;"House rose", "",SUMIF(ch_table[Day], ch_table[[#This Row],[Day]], ch_table[Duration]))</f>
        <v/>
      </c>
      <c r="I1111" s="40">
        <f>SUM(INDEX(ch_table[Duration],1):ch_table[[#This Row],[Duration]])</f>
        <v>30.43819444444442</v>
      </c>
      <c r="J1111" s="4" cm="1">
        <f t="array" ref="J11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11" s="4" t="str" cm="1">
        <f t="array" ref="K11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11" s="4" t="str">
        <f>IF(ch_table[[#This Row],[Subject 1]]&lt;&gt;"House rose", "",SUMIF(ch_table[Day], ch_table[[#This Row],[Day]], ch_table[AAT]))</f>
        <v/>
      </c>
      <c r="M1111" s="39">
        <f>SUM(INDEX(ch_table[AAT],1):ch_table[[#This Row],[AAT]])</f>
        <v>1.8118055555555561</v>
      </c>
    </row>
    <row r="1112" spans="1:13" ht="72.5" x14ac:dyDescent="0.35">
      <c r="A1112" s="2">
        <v>100</v>
      </c>
      <c r="B1112" s="3">
        <v>45721</v>
      </c>
      <c r="C1112" s="4">
        <v>0.56458333333333333</v>
      </c>
      <c r="D1112" s="8" t="s">
        <v>39</v>
      </c>
      <c r="E1112" s="9" t="s">
        <v>663</v>
      </c>
      <c r="G1112" s="4" cm="1">
        <f t="array" ref="G1112">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1112" s="4" t="str">
        <f>IF(ch_table[[#This Row],[Subject 1]]&lt;&gt;"House rose", "",SUMIF(ch_table[Day], ch_table[[#This Row],[Day]], ch_table[Duration]))</f>
        <v/>
      </c>
      <c r="I1112" s="40">
        <f>SUM(INDEX(ch_table[Duration],1):ch_table[[#This Row],[Duration]])</f>
        <v>30.441666666666642</v>
      </c>
      <c r="J1112" s="4" cm="1">
        <f t="array" ref="J11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12" s="4" t="str" cm="1">
        <f t="array" ref="K11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12" s="4" t="str">
        <f>IF(ch_table[[#This Row],[Subject 1]]&lt;&gt;"House rose", "",SUMIF(ch_table[Day], ch_table[[#This Row],[Day]], ch_table[AAT]))</f>
        <v/>
      </c>
      <c r="M1112" s="39">
        <f>SUM(INDEX(ch_table[AAT],1):ch_table[[#This Row],[AAT]])</f>
        <v>1.8118055555555561</v>
      </c>
    </row>
    <row r="1113" spans="1:13" x14ac:dyDescent="0.35">
      <c r="A1113" s="2">
        <v>100</v>
      </c>
      <c r="B1113" s="3">
        <v>45721</v>
      </c>
      <c r="C1113" s="4">
        <v>0.56805555555555554</v>
      </c>
      <c r="D1113" s="8" t="s">
        <v>247</v>
      </c>
      <c r="E1113" s="9" t="s">
        <v>664</v>
      </c>
      <c r="G1113" s="4" cm="1">
        <f t="array" ref="G1113">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1113" s="4" t="str">
        <f>IF(ch_table[[#This Row],[Subject 1]]&lt;&gt;"House rose", "",SUMIF(ch_table[Day], ch_table[[#This Row],[Day]], ch_table[Duration]))</f>
        <v/>
      </c>
      <c r="I1113" s="40">
        <f>SUM(INDEX(ch_table[Duration],1):ch_table[[#This Row],[Duration]])</f>
        <v>30.445833333333308</v>
      </c>
      <c r="J1113" s="4" cm="1">
        <f t="array" ref="J11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13" s="4" t="str" cm="1">
        <f t="array" ref="K11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13" s="4" t="str">
        <f>IF(ch_table[[#This Row],[Subject 1]]&lt;&gt;"House rose", "",SUMIF(ch_table[Day], ch_table[[#This Row],[Day]], ch_table[AAT]))</f>
        <v/>
      </c>
      <c r="M1113" s="39">
        <f>SUM(INDEX(ch_table[AAT],1):ch_table[[#This Row],[AAT]])</f>
        <v>1.8118055555555561</v>
      </c>
    </row>
    <row r="1114" spans="1:13" x14ac:dyDescent="0.35">
      <c r="A1114" s="2">
        <v>100</v>
      </c>
      <c r="B1114" s="3">
        <v>45721</v>
      </c>
      <c r="C1114" s="4">
        <v>0.57222222222222219</v>
      </c>
      <c r="D1114" s="8" t="s">
        <v>665</v>
      </c>
      <c r="E1114" s="9" t="s">
        <v>666</v>
      </c>
      <c r="G1114" s="4" cm="1">
        <f t="array" ref="G1114">IF(MIN(ROW(ch_table[[Day]:[AAT session total (cum.)]]))+ROWS(ch_table[[Day]:[AAT session total (cum.)]])-1=ROW(),"",IF(ch_table[[#This Row],[Subject 1]]="House rose","", IF(INDEX(ch_table[[#All],[Time]],ROW()+1)="","",(IF(INDEX(ch_table[[#All],[Time]],ROW()+1)&lt;ch_table[[#This Row],[Time]],INDEX(ch_table[[#All],[Time]],ROW()+1)+1,INDEX(ch_table[[#All],[Time]],ROW()+1))-ch_table[[#This Row],[Time]]))))</f>
        <v>1.3194444444444509E-2</v>
      </c>
      <c r="H1114" s="4" t="str">
        <f>IF(ch_table[[#This Row],[Subject 1]]&lt;&gt;"House rose", "",SUMIF(ch_table[Day], ch_table[[#This Row],[Day]], ch_table[Duration]))</f>
        <v/>
      </c>
      <c r="I1114" s="40">
        <f>SUM(INDEX(ch_table[Duration],1):ch_table[[#This Row],[Duration]])</f>
        <v>30.459027777777752</v>
      </c>
      <c r="J1114" s="4" cm="1">
        <f t="array" ref="J11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14" s="4" t="str" cm="1">
        <f t="array" ref="K11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14" s="4" t="str">
        <f>IF(ch_table[[#This Row],[Subject 1]]&lt;&gt;"House rose", "",SUMIF(ch_table[Day], ch_table[[#This Row],[Day]], ch_table[AAT]))</f>
        <v/>
      </c>
      <c r="M1114" s="39">
        <f>SUM(INDEX(ch_table[AAT],1):ch_table[[#This Row],[AAT]])</f>
        <v>1.8118055555555561</v>
      </c>
    </row>
    <row r="1115" spans="1:13" x14ac:dyDescent="0.35">
      <c r="A1115" s="2">
        <v>100</v>
      </c>
      <c r="B1115" s="3">
        <v>45721</v>
      </c>
      <c r="C1115" s="4">
        <v>0.5854166666666667</v>
      </c>
      <c r="D1115" s="8" t="s">
        <v>28</v>
      </c>
      <c r="E1115" s="9" t="s">
        <v>603</v>
      </c>
      <c r="F1115" s="9" t="s">
        <v>22</v>
      </c>
      <c r="G1115" s="4" cm="1">
        <f t="array" ref="G1115">IF(MIN(ROW(ch_table[[Day]:[AAT session total (cum.)]]))+ROWS(ch_table[[Day]:[AAT session total (cum.)]])-1=ROW(),"",IF(ch_table[[#This Row],[Subject 1]]="House rose","", IF(INDEX(ch_table[[#All],[Time]],ROW()+1)="","",(IF(INDEX(ch_table[[#All],[Time]],ROW()+1)&lt;ch_table[[#This Row],[Time]],INDEX(ch_table[[#All],[Time]],ROW()+1)+1,INDEX(ch_table[[#All],[Time]],ROW()+1))-ch_table[[#This Row],[Time]]))))</f>
        <v>0</v>
      </c>
      <c r="H1115" s="4" t="str">
        <f>IF(ch_table[[#This Row],[Subject 1]]&lt;&gt;"House rose", "",SUMIF(ch_table[Day], ch_table[[#This Row],[Day]], ch_table[Duration]))</f>
        <v/>
      </c>
      <c r="I1115" s="40">
        <f>SUM(INDEX(ch_table[Duration],1):ch_table[[#This Row],[Duration]])</f>
        <v>30.459027777777752</v>
      </c>
      <c r="J1115" s="4" cm="1">
        <f t="array" ref="J11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15" s="4" t="str" cm="1">
        <f t="array" ref="K11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15" s="4" t="str">
        <f>IF(ch_table[[#This Row],[Subject 1]]&lt;&gt;"House rose", "",SUMIF(ch_table[Day], ch_table[[#This Row],[Day]], ch_table[AAT]))</f>
        <v/>
      </c>
      <c r="M1115" s="39">
        <f>SUM(INDEX(ch_table[AAT],1):ch_table[[#This Row],[AAT]])</f>
        <v>1.8118055555555561</v>
      </c>
    </row>
    <row r="1116" spans="1:13" x14ac:dyDescent="0.35">
      <c r="A1116" s="2">
        <v>100</v>
      </c>
      <c r="B1116" s="3">
        <v>45721</v>
      </c>
      <c r="C1116" s="4">
        <v>0.5854166666666667</v>
      </c>
      <c r="D1116" s="8" t="s">
        <v>665</v>
      </c>
      <c r="E1116" s="9" t="s">
        <v>666</v>
      </c>
      <c r="G1116" s="4" cm="1">
        <f t="array" ref="G1116">IF(MIN(ROW(ch_table[[Day]:[AAT session total (cum.)]]))+ROWS(ch_table[[Day]:[AAT session total (cum.)]])-1=ROW(),"",IF(ch_table[[#This Row],[Subject 1]]="House rose","", IF(INDEX(ch_table[[#All],[Time]],ROW()+1)="","",(IF(INDEX(ch_table[[#All],[Time]],ROW()+1)&lt;ch_table[[#This Row],[Time]],INDEX(ch_table[[#All],[Time]],ROW()+1)+1,INDEX(ch_table[[#All],[Time]],ROW()+1))-ch_table[[#This Row],[Time]]))))</f>
        <v>7.2222222222222188E-2</v>
      </c>
      <c r="H1116" s="4" t="str">
        <f>IF(ch_table[[#This Row],[Subject 1]]&lt;&gt;"House rose", "",SUMIF(ch_table[Day], ch_table[[#This Row],[Day]], ch_table[Duration]))</f>
        <v/>
      </c>
      <c r="I1116" s="40">
        <f>SUM(INDEX(ch_table[Duration],1):ch_table[[#This Row],[Duration]])</f>
        <v>30.531249999999975</v>
      </c>
      <c r="J1116" s="4" cm="1">
        <f t="array" ref="J11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16" s="4" t="str" cm="1">
        <f t="array" ref="K11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16" s="4" t="str">
        <f>IF(ch_table[[#This Row],[Subject 1]]&lt;&gt;"House rose", "",SUMIF(ch_table[Day], ch_table[[#This Row],[Day]], ch_table[AAT]))</f>
        <v/>
      </c>
      <c r="M1116" s="39">
        <f>SUM(INDEX(ch_table[AAT],1):ch_table[[#This Row],[AAT]])</f>
        <v>1.8118055555555561</v>
      </c>
    </row>
    <row r="1117" spans="1:13" x14ac:dyDescent="0.35">
      <c r="A1117" s="2">
        <v>100</v>
      </c>
      <c r="B1117" s="3">
        <v>45721</v>
      </c>
      <c r="C1117" s="4">
        <v>0.65763888888888888</v>
      </c>
      <c r="D1117" s="8" t="s">
        <v>665</v>
      </c>
      <c r="E1117" s="9" t="s">
        <v>667</v>
      </c>
      <c r="G1117" s="4" cm="1">
        <f t="array" ref="G1117">IF(MIN(ROW(ch_table[[Day]:[AAT session total (cum.)]]))+ROWS(ch_table[[Day]:[AAT session total (cum.)]])-1=ROW(),"",IF(ch_table[[#This Row],[Subject 1]]="House rose","", IF(INDEX(ch_table[[#All],[Time]],ROW()+1)="","",(IF(INDEX(ch_table[[#All],[Time]],ROW()+1)&lt;ch_table[[#This Row],[Time]],INDEX(ch_table[[#All],[Time]],ROW()+1)+1,INDEX(ch_table[[#All],[Time]],ROW()+1))-ch_table[[#This Row],[Time]]))))</f>
        <v>9.7222222222221877E-3</v>
      </c>
      <c r="H1117" s="4" t="str">
        <f>IF(ch_table[[#This Row],[Subject 1]]&lt;&gt;"House rose", "",SUMIF(ch_table[Day], ch_table[[#This Row],[Day]], ch_table[Duration]))</f>
        <v/>
      </c>
      <c r="I1117" s="40">
        <f>SUM(INDEX(ch_table[Duration],1):ch_table[[#This Row],[Duration]])</f>
        <v>30.540972222222198</v>
      </c>
      <c r="J1117" s="4" cm="1">
        <f t="array" ref="J11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17" s="4" t="str" cm="1">
        <f t="array" ref="K11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17" s="4" t="str">
        <f>IF(ch_table[[#This Row],[Subject 1]]&lt;&gt;"House rose", "",SUMIF(ch_table[Day], ch_table[[#This Row],[Day]], ch_table[AAT]))</f>
        <v/>
      </c>
      <c r="M1117" s="39">
        <f>SUM(INDEX(ch_table[AAT],1):ch_table[[#This Row],[AAT]])</f>
        <v>1.8118055555555561</v>
      </c>
    </row>
    <row r="1118" spans="1:13" x14ac:dyDescent="0.35">
      <c r="A1118" s="2">
        <v>100</v>
      </c>
      <c r="B1118" s="3">
        <v>45721</v>
      </c>
      <c r="C1118" s="4">
        <v>0.66736111111111107</v>
      </c>
      <c r="D1118" s="8" t="s">
        <v>28</v>
      </c>
      <c r="E1118" s="9" t="s">
        <v>436</v>
      </c>
      <c r="F1118" s="9" t="s">
        <v>22</v>
      </c>
      <c r="G1118" s="4" cm="1">
        <f t="array" ref="G1118">IF(MIN(ROW(ch_table[[Day]:[AAT session total (cum.)]]))+ROWS(ch_table[[Day]:[AAT session total (cum.)]])-1=ROW(),"",IF(ch_table[[#This Row],[Subject 1]]="House rose","", IF(INDEX(ch_table[[#All],[Time]],ROW()+1)="","",(IF(INDEX(ch_table[[#All],[Time]],ROW()+1)&lt;ch_table[[#This Row],[Time]],INDEX(ch_table[[#All],[Time]],ROW()+1)+1,INDEX(ch_table[[#All],[Time]],ROW()+1))-ch_table[[#This Row],[Time]]))))</f>
        <v>0</v>
      </c>
      <c r="H1118" s="4" t="str">
        <f>IF(ch_table[[#This Row],[Subject 1]]&lt;&gt;"House rose", "",SUMIF(ch_table[Day], ch_table[[#This Row],[Day]], ch_table[Duration]))</f>
        <v/>
      </c>
      <c r="I1118" s="40">
        <f>SUM(INDEX(ch_table[Duration],1):ch_table[[#This Row],[Duration]])</f>
        <v>30.540972222222198</v>
      </c>
      <c r="J1118" s="4" cm="1">
        <f t="array" ref="J11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18" s="4" t="str" cm="1">
        <f t="array" ref="K11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18" s="4" t="str">
        <f>IF(ch_table[[#This Row],[Subject 1]]&lt;&gt;"House rose", "",SUMIF(ch_table[Day], ch_table[[#This Row],[Day]], ch_table[AAT]))</f>
        <v/>
      </c>
      <c r="M1118" s="39">
        <f>SUM(INDEX(ch_table[AAT],1):ch_table[[#This Row],[AAT]])</f>
        <v>1.8118055555555561</v>
      </c>
    </row>
    <row r="1119" spans="1:13" x14ac:dyDescent="0.35">
      <c r="A1119" s="2">
        <v>100</v>
      </c>
      <c r="B1119" s="3">
        <v>45721</v>
      </c>
      <c r="C1119" s="4">
        <v>0.66736111111111107</v>
      </c>
      <c r="D1119" s="8" t="s">
        <v>665</v>
      </c>
      <c r="E1119" s="9" t="s">
        <v>667</v>
      </c>
      <c r="G1119" s="4" cm="1">
        <f t="array" ref="G1119">IF(MIN(ROW(ch_table[[Day]:[AAT session total (cum.)]]))+ROWS(ch_table[[Day]:[AAT session total (cum.)]])-1=ROW(),"",IF(ch_table[[#This Row],[Subject 1]]="House rose","", IF(INDEX(ch_table[[#All],[Time]],ROW()+1)="","",(IF(INDEX(ch_table[[#All],[Time]],ROW()+1)&lt;ch_table[[#This Row],[Time]],INDEX(ch_table[[#All],[Time]],ROW()+1)+1,INDEX(ch_table[[#All],[Time]],ROW()+1))-ch_table[[#This Row],[Time]]))))</f>
        <v>7.291666666666663E-2</v>
      </c>
      <c r="H1119" s="4" t="str">
        <f>IF(ch_table[[#This Row],[Subject 1]]&lt;&gt;"House rose", "",SUMIF(ch_table[Day], ch_table[[#This Row],[Day]], ch_table[Duration]))</f>
        <v/>
      </c>
      <c r="I1119" s="40">
        <f>SUM(INDEX(ch_table[Duration],1):ch_table[[#This Row],[Duration]])</f>
        <v>30.613888888888866</v>
      </c>
      <c r="J1119" s="4" cm="1">
        <f t="array" ref="J11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19" s="4" t="str" cm="1">
        <f t="array" ref="K11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19" s="4" t="str">
        <f>IF(ch_table[[#This Row],[Subject 1]]&lt;&gt;"House rose", "",SUMIF(ch_table[Day], ch_table[[#This Row],[Day]], ch_table[AAT]))</f>
        <v/>
      </c>
      <c r="M1119" s="39">
        <f>SUM(INDEX(ch_table[AAT],1):ch_table[[#This Row],[AAT]])</f>
        <v>1.8118055555555561</v>
      </c>
    </row>
    <row r="1120" spans="1:13" x14ac:dyDescent="0.35">
      <c r="A1120" s="2">
        <v>100</v>
      </c>
      <c r="B1120" s="3">
        <v>45721</v>
      </c>
      <c r="C1120" s="4">
        <v>0.7402777777777777</v>
      </c>
      <c r="D1120" s="8" t="s">
        <v>665</v>
      </c>
      <c r="E1120" s="9" t="s">
        <v>668</v>
      </c>
      <c r="G1120" s="4" cm="1">
        <f t="array" ref="G1120">IF(MIN(ROW(ch_table[[Day]:[AAT session total (cum.)]]))+ROWS(ch_table[[Day]:[AAT session total (cum.)]])-1=ROW(),"",IF(ch_table[[#This Row],[Subject 1]]="House rose","", IF(INDEX(ch_table[[#All],[Time]],ROW()+1)="","",(IF(INDEX(ch_table[[#All],[Time]],ROW()+1)&lt;ch_table[[#This Row],[Time]],INDEX(ch_table[[#All],[Time]],ROW()+1)+1,INDEX(ch_table[[#All],[Time]],ROW()+1))-ch_table[[#This Row],[Time]]))))</f>
        <v>9.7222222222222987E-3</v>
      </c>
      <c r="H1120" s="4" t="str">
        <f>IF(ch_table[[#This Row],[Subject 1]]&lt;&gt;"House rose", "",SUMIF(ch_table[Day], ch_table[[#This Row],[Day]], ch_table[Duration]))</f>
        <v/>
      </c>
      <c r="I1120" s="40">
        <f>SUM(INDEX(ch_table[Duration],1):ch_table[[#This Row],[Duration]])</f>
        <v>30.623611111111089</v>
      </c>
      <c r="J1120" s="4" cm="1">
        <f t="array" ref="J11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20" s="4" t="str" cm="1">
        <f t="array" ref="K11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20" s="4" t="str">
        <f>IF(ch_table[[#This Row],[Subject 1]]&lt;&gt;"House rose", "",SUMIF(ch_table[Day], ch_table[[#This Row],[Day]], ch_table[AAT]))</f>
        <v/>
      </c>
      <c r="M1120" s="39">
        <f>SUM(INDEX(ch_table[AAT],1):ch_table[[#This Row],[AAT]])</f>
        <v>1.8118055555555561</v>
      </c>
    </row>
    <row r="1121" spans="1:13" x14ac:dyDescent="0.35">
      <c r="A1121" s="2">
        <v>100</v>
      </c>
      <c r="B1121" s="3">
        <v>45721</v>
      </c>
      <c r="C1121" s="4">
        <v>0.75</v>
      </c>
      <c r="D1121" s="8" t="s">
        <v>28</v>
      </c>
      <c r="E1121" s="9" t="s">
        <v>396</v>
      </c>
      <c r="F1121" s="9" t="s">
        <v>22</v>
      </c>
      <c r="G1121" s="4" cm="1">
        <f t="array" ref="G1121">IF(MIN(ROW(ch_table[[Day]:[AAT session total (cum.)]]))+ROWS(ch_table[[Day]:[AAT session total (cum.)]])-1=ROW(),"",IF(ch_table[[#This Row],[Subject 1]]="House rose","", IF(INDEX(ch_table[[#All],[Time]],ROW()+1)="","",(IF(INDEX(ch_table[[#All],[Time]],ROW()+1)&lt;ch_table[[#This Row],[Time]],INDEX(ch_table[[#All],[Time]],ROW()+1)+1,INDEX(ch_table[[#All],[Time]],ROW()+1))-ch_table[[#This Row],[Time]]))))</f>
        <v>0</v>
      </c>
      <c r="H1121" s="4" t="str">
        <f>IF(ch_table[[#This Row],[Subject 1]]&lt;&gt;"House rose", "",SUMIF(ch_table[Day], ch_table[[#This Row],[Day]], ch_table[Duration]))</f>
        <v/>
      </c>
      <c r="I1121" s="40">
        <f>SUM(INDEX(ch_table[Duration],1):ch_table[[#This Row],[Duration]])</f>
        <v>30.623611111111089</v>
      </c>
      <c r="J1121" s="4" cm="1">
        <f t="array" ref="J11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21" s="4" t="str" cm="1">
        <f t="array" ref="K11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21" s="4" t="str">
        <f>IF(ch_table[[#This Row],[Subject 1]]&lt;&gt;"House rose", "",SUMIF(ch_table[Day], ch_table[[#This Row],[Day]], ch_table[AAT]))</f>
        <v/>
      </c>
      <c r="M1121" s="39">
        <f>SUM(INDEX(ch_table[AAT],1):ch_table[[#This Row],[AAT]])</f>
        <v>1.8118055555555561</v>
      </c>
    </row>
    <row r="1122" spans="1:13" x14ac:dyDescent="0.35">
      <c r="A1122" s="2">
        <v>100</v>
      </c>
      <c r="B1122" s="3">
        <v>45721</v>
      </c>
      <c r="C1122" s="4">
        <v>0.75</v>
      </c>
      <c r="D1122" s="8" t="s">
        <v>665</v>
      </c>
      <c r="E1122" s="9" t="s">
        <v>668</v>
      </c>
      <c r="G1122" s="4" cm="1">
        <f t="array" ref="G1122">IF(MIN(ROW(ch_table[[Day]:[AAT session total (cum.)]]))+ROWS(ch_table[[Day]:[AAT session total (cum.)]])-1=ROW(),"",IF(ch_table[[#This Row],[Subject 1]]="House rose","", IF(INDEX(ch_table[[#All],[Time]],ROW()+1)="","",(IF(INDEX(ch_table[[#All],[Time]],ROW()+1)&lt;ch_table[[#This Row],[Time]],INDEX(ch_table[[#All],[Time]],ROW()+1)+1,INDEX(ch_table[[#All],[Time]],ROW()+1))-ch_table[[#This Row],[Time]]))))</f>
        <v>4.3750000000000067E-2</v>
      </c>
      <c r="H1122" s="4" t="str">
        <f>IF(ch_table[[#This Row],[Subject 1]]&lt;&gt;"House rose", "",SUMIF(ch_table[Day], ch_table[[#This Row],[Day]], ch_table[Duration]))</f>
        <v/>
      </c>
      <c r="I1122" s="40">
        <f>SUM(INDEX(ch_table[Duration],1):ch_table[[#This Row],[Duration]])</f>
        <v>30.667361111111088</v>
      </c>
      <c r="J1122" s="4" cm="1">
        <f t="array" ref="J11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22" s="4" cm="1">
        <f t="array" ref="K11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2.083333333333437E-3</v>
      </c>
      <c r="L1122" s="4" t="str">
        <f>IF(ch_table[[#This Row],[Subject 1]]&lt;&gt;"House rose", "",SUMIF(ch_table[Day], ch_table[[#This Row],[Day]], ch_table[AAT]))</f>
        <v/>
      </c>
      <c r="M1122" s="39">
        <f>SUM(INDEX(ch_table[AAT],1):ch_table[[#This Row],[AAT]])</f>
        <v>1.8138888888888896</v>
      </c>
    </row>
    <row r="1123" spans="1:13" x14ac:dyDescent="0.35">
      <c r="A1123" s="2">
        <v>100</v>
      </c>
      <c r="B1123" s="3">
        <v>45721</v>
      </c>
      <c r="C1123" s="4">
        <v>0.79375000000000007</v>
      </c>
      <c r="D1123" s="8" t="s">
        <v>54</v>
      </c>
      <c r="E1123" s="9" t="s">
        <v>669</v>
      </c>
      <c r="G1123" s="4" cm="1">
        <f t="array" ref="G1123">IF(MIN(ROW(ch_table[[Day]:[AAT session total (cum.)]]))+ROWS(ch_table[[Day]:[AAT session total (cum.)]])-1=ROW(),"",IF(ch_table[[#This Row],[Subject 1]]="House rose","", IF(INDEX(ch_table[[#All],[Time]],ROW()+1)="","",(IF(INDEX(ch_table[[#All],[Time]],ROW()+1)&lt;ch_table[[#This Row],[Time]],INDEX(ch_table[[#All],[Time]],ROW()+1)+1,INDEX(ch_table[[#All],[Time]],ROW()+1))-ch_table[[#This Row],[Time]]))))</f>
        <v>1.3888888888887729E-3</v>
      </c>
      <c r="H1123" s="4" t="str">
        <f>IF(ch_table[[#This Row],[Subject 1]]&lt;&gt;"House rose", "",SUMIF(ch_table[Day], ch_table[[#This Row],[Day]], ch_table[Duration]))</f>
        <v/>
      </c>
      <c r="I1123" s="40">
        <f>SUM(INDEX(ch_table[Duration],1):ch_table[[#This Row],[Duration]])</f>
        <v>30.668749999999978</v>
      </c>
      <c r="J1123" s="4" cm="1">
        <f t="array" ref="J11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23" s="4" cm="1">
        <f t="array" ref="K11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1.3888888888887729E-3</v>
      </c>
      <c r="L1123" s="4" t="str">
        <f>IF(ch_table[[#This Row],[Subject 1]]&lt;&gt;"House rose", "",SUMIF(ch_table[Day], ch_table[[#This Row],[Day]], ch_table[AAT]))</f>
        <v/>
      </c>
      <c r="M1123" s="39">
        <f>SUM(INDEX(ch_table[AAT],1):ch_table[[#This Row],[AAT]])</f>
        <v>1.8152777777777782</v>
      </c>
    </row>
    <row r="1124" spans="1:13" x14ac:dyDescent="0.35">
      <c r="A1124" s="2">
        <v>100</v>
      </c>
      <c r="B1124" s="3">
        <v>45721</v>
      </c>
      <c r="C1124" s="4">
        <v>0.79513888888888884</v>
      </c>
      <c r="D1124" s="8" t="s">
        <v>30</v>
      </c>
      <c r="E1124" s="9" t="s">
        <v>670</v>
      </c>
      <c r="G1124" s="4" cm="1">
        <f t="array" ref="G1124">IF(MIN(ROW(ch_table[[Day]:[AAT session total (cum.)]]))+ROWS(ch_table[[Day]:[AAT session total (cum.)]])-1=ROW(),"",IF(ch_table[[#This Row],[Subject 1]]="House rose","", IF(INDEX(ch_table[[#All],[Time]],ROW()+1)="","",(IF(INDEX(ch_table[[#All],[Time]],ROW()+1)&lt;ch_table[[#This Row],[Time]],INDEX(ch_table[[#All],[Time]],ROW()+1)+1,INDEX(ch_table[[#All],[Time]],ROW()+1))-ch_table[[#This Row],[Time]]))))</f>
        <v>1.6666666666666718E-2</v>
      </c>
      <c r="H1124" s="4" t="str">
        <f>IF(ch_table[[#This Row],[Subject 1]]&lt;&gt;"House rose", "",SUMIF(ch_table[Day], ch_table[[#This Row],[Day]], ch_table[Duration]))</f>
        <v/>
      </c>
      <c r="I1124" s="40">
        <f>SUM(INDEX(ch_table[Duration],1):ch_table[[#This Row],[Duration]])</f>
        <v>30.685416666666644</v>
      </c>
      <c r="J1124" s="4" cm="1">
        <f t="array" ref="J11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24" s="4" cm="1">
        <f t="array" ref="K11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1.6666666666666718E-2</v>
      </c>
      <c r="L1124" s="4" t="str">
        <f>IF(ch_table[[#This Row],[Subject 1]]&lt;&gt;"House rose", "",SUMIF(ch_table[Day], ch_table[[#This Row],[Day]], ch_table[AAT]))</f>
        <v/>
      </c>
      <c r="M1124" s="39">
        <f>SUM(INDEX(ch_table[AAT],1):ch_table[[#This Row],[AAT]])</f>
        <v>1.8319444444444448</v>
      </c>
    </row>
    <row r="1125" spans="1:13" x14ac:dyDescent="0.35">
      <c r="A1125" s="48">
        <v>100</v>
      </c>
      <c r="B1125" s="49">
        <v>45721</v>
      </c>
      <c r="C1125" s="45">
        <v>0.81180555555555556</v>
      </c>
      <c r="D1125" s="44" t="s">
        <v>17</v>
      </c>
      <c r="E1125" s="50"/>
      <c r="F1125" s="50"/>
      <c r="G1125" s="45" t="str" cm="1">
        <f t="array" ref="G1125">IF(MIN(ROW(ch_table[[Day]:[AAT session total (cum.)]]))+ROWS(ch_table[[Day]:[AAT session total (cum.)]])-1=ROW(),"",IF(ch_table[[#This Row],[Subject 1]]="House rose","", IF(INDEX(ch_table[[#All],[Time]],ROW()+1)="","",(IF(INDEX(ch_table[[#All],[Time]],ROW()+1)&lt;ch_table[[#This Row],[Time]],INDEX(ch_table[[#All],[Time]],ROW()+1)+1,INDEX(ch_table[[#All],[Time]],ROW()+1))-ch_table[[#This Row],[Time]]))))</f>
        <v/>
      </c>
      <c r="H1125" s="45">
        <f>IF(ch_table[[#This Row],[Subject 1]]&lt;&gt;"House rose", "",SUMIF(ch_table[Day], ch_table[[#This Row],[Day]], ch_table[Duration]))</f>
        <v>0.33263888888888887</v>
      </c>
      <c r="I1125" s="46">
        <f>SUM(INDEX(ch_table[Duration],1):ch_table[[#This Row],[Duration]])</f>
        <v>30.685416666666644</v>
      </c>
      <c r="J1125" s="45" cm="1">
        <f t="array" ref="J11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25" s="45" t="str" cm="1">
        <f t="array" ref="K11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25" s="45">
        <f>IF(ch_table[[#This Row],[Subject 1]]&lt;&gt;"House rose", "",SUMIF(ch_table[Day], ch_table[[#This Row],[Day]], ch_table[AAT]))</f>
        <v>2.0138888888888928E-2</v>
      </c>
      <c r="M1125" s="47">
        <f>SUM(INDEX(ch_table[AAT],1):ch_table[[#This Row],[AAT]])</f>
        <v>1.8319444444444448</v>
      </c>
    </row>
    <row r="1126" spans="1:13" x14ac:dyDescent="0.35">
      <c r="A1126" s="2">
        <v>101</v>
      </c>
      <c r="B1126" s="3">
        <v>45722</v>
      </c>
      <c r="C1126" s="4">
        <v>0.39583333333333331</v>
      </c>
      <c r="D1126" s="8" t="s">
        <v>18</v>
      </c>
      <c r="G1126" s="4" cm="1">
        <f t="array" ref="G1126">IF(MIN(ROW(ch_table[[Day]:[AAT session total (cum.)]]))+ROWS(ch_table[[Day]:[AAT session total (cum.)]])-1=ROW(),"",IF(ch_table[[#This Row],[Subject 1]]="House rose","", IF(INDEX(ch_table[[#All],[Time]],ROW()+1)="","",(IF(INDEX(ch_table[[#All],[Time]],ROW()+1)&lt;ch_table[[#This Row],[Time]],INDEX(ch_table[[#All],[Time]],ROW()+1)+1,INDEX(ch_table[[#All],[Time]],ROW()+1))-ch_table[[#This Row],[Time]]))))</f>
        <v>3.4722222222222654E-3</v>
      </c>
      <c r="H1126" s="4" t="str">
        <f>IF(ch_table[[#This Row],[Subject 1]]&lt;&gt;"House rose", "",SUMIF(ch_table[Day], ch_table[[#This Row],[Day]], ch_table[Duration]))</f>
        <v/>
      </c>
      <c r="I1126" s="40">
        <f>SUM(INDEX(ch_table[Duration],1):ch_table[[#This Row],[Duration]])</f>
        <v>30.688888888888865</v>
      </c>
      <c r="J1126" s="4" cm="1">
        <f t="array" ref="J11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26" s="4" t="str" cm="1">
        <f t="array" ref="K11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26" s="4" t="str">
        <f>IF(ch_table[[#This Row],[Subject 1]]&lt;&gt;"House rose", "",SUMIF(ch_table[Day], ch_table[[#This Row],[Day]], ch_table[AAT]))</f>
        <v/>
      </c>
      <c r="M1126" s="39">
        <f>SUM(INDEX(ch_table[AAT],1):ch_table[[#This Row],[AAT]])</f>
        <v>1.8319444444444448</v>
      </c>
    </row>
    <row r="1127" spans="1:13" x14ac:dyDescent="0.35">
      <c r="A1127" s="2">
        <v>101</v>
      </c>
      <c r="B1127" s="3">
        <v>45722</v>
      </c>
      <c r="C1127" s="4">
        <v>0.39930555555555558</v>
      </c>
      <c r="D1127" s="8" t="s">
        <v>58</v>
      </c>
      <c r="E1127" s="9" t="s">
        <v>75</v>
      </c>
      <c r="G1127" s="4" cm="1">
        <f t="array" ref="G1127">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1127" s="4" t="str">
        <f>IF(ch_table[[#This Row],[Subject 1]]&lt;&gt;"House rose", "",SUMIF(ch_table[Day], ch_table[[#This Row],[Day]], ch_table[Duration]))</f>
        <v/>
      </c>
      <c r="I1127" s="40">
        <f>SUM(INDEX(ch_table[Duration],1):ch_table[[#This Row],[Duration]])</f>
        <v>30.717361111111089</v>
      </c>
      <c r="J1127" s="4" cm="1">
        <f t="array" ref="J11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27" s="4" t="str" cm="1">
        <f t="array" ref="K11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27" s="4" t="str">
        <f>IF(ch_table[[#This Row],[Subject 1]]&lt;&gt;"House rose", "",SUMIF(ch_table[Day], ch_table[[#This Row],[Day]], ch_table[AAT]))</f>
        <v/>
      </c>
      <c r="M1127" s="39">
        <f>SUM(INDEX(ch_table[AAT],1):ch_table[[#This Row],[AAT]])</f>
        <v>1.8319444444444448</v>
      </c>
    </row>
    <row r="1128" spans="1:13" x14ac:dyDescent="0.35">
      <c r="A1128" s="2">
        <v>101</v>
      </c>
      <c r="B1128" s="3">
        <v>45722</v>
      </c>
      <c r="C1128" s="4">
        <v>0.42777777777777781</v>
      </c>
      <c r="D1128" s="8" t="s">
        <v>60</v>
      </c>
      <c r="E1128" s="9" t="s">
        <v>75</v>
      </c>
      <c r="G1128" s="4" cm="1">
        <f t="array" ref="G1128">IF(MIN(ROW(ch_table[[Day]:[AAT session total (cum.)]]))+ROWS(ch_table[[Day]:[AAT session total (cum.)]])-1=ROW(),"",IF(ch_table[[#This Row],[Subject 1]]="House rose","", IF(INDEX(ch_table[[#All],[Time]],ROW()+1)="","",(IF(INDEX(ch_table[[#All],[Time]],ROW()+1)&lt;ch_table[[#This Row],[Time]],INDEX(ch_table[[#All],[Time]],ROW()+1)+1,INDEX(ch_table[[#All],[Time]],ROW()+1))-ch_table[[#This Row],[Time]]))))</f>
        <v>1.0416666666666685E-2</v>
      </c>
      <c r="H1128" s="4" t="str">
        <f>IF(ch_table[[#This Row],[Subject 1]]&lt;&gt;"House rose", "",SUMIF(ch_table[Day], ch_table[[#This Row],[Day]], ch_table[Duration]))</f>
        <v/>
      </c>
      <c r="I1128" s="40">
        <f>SUM(INDEX(ch_table[Duration],1):ch_table[[#This Row],[Duration]])</f>
        <v>30.727777777777757</v>
      </c>
      <c r="J1128" s="4" cm="1">
        <f t="array" ref="J11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28" s="4" t="str" cm="1">
        <f t="array" ref="K11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28" s="4" t="str">
        <f>IF(ch_table[[#This Row],[Subject 1]]&lt;&gt;"House rose", "",SUMIF(ch_table[Day], ch_table[[#This Row],[Day]], ch_table[AAT]))</f>
        <v/>
      </c>
      <c r="M1128" s="39">
        <f>SUM(INDEX(ch_table[AAT],1):ch_table[[#This Row],[AAT]])</f>
        <v>1.8319444444444448</v>
      </c>
    </row>
    <row r="1129" spans="1:13" x14ac:dyDescent="0.35">
      <c r="A1129" s="2">
        <v>101</v>
      </c>
      <c r="B1129" s="3">
        <v>45722</v>
      </c>
      <c r="C1129" s="4">
        <v>0.4381944444444445</v>
      </c>
      <c r="D1129" s="8" t="s">
        <v>20</v>
      </c>
      <c r="E1129" s="9" t="s">
        <v>671</v>
      </c>
      <c r="F1129" s="9" t="s">
        <v>22</v>
      </c>
      <c r="G1129" s="4" cm="1">
        <f t="array" ref="G1129">IF(MIN(ROW(ch_table[[Day]:[AAT session total (cum.)]]))+ROWS(ch_table[[Day]:[AAT session total (cum.)]])-1=ROW(),"",IF(ch_table[[#This Row],[Subject 1]]="House rose","", IF(INDEX(ch_table[[#All],[Time]],ROW()+1)="","",(IF(INDEX(ch_table[[#All],[Time]],ROW()+1)&lt;ch_table[[#This Row],[Time]],INDEX(ch_table[[#All],[Time]],ROW()+1)+1,INDEX(ch_table[[#All],[Time]],ROW()+1))-ch_table[[#This Row],[Time]]))))</f>
        <v>6.9444444444438647E-4</v>
      </c>
      <c r="H1129" s="4" t="str">
        <f>IF(ch_table[[#This Row],[Subject 1]]&lt;&gt;"House rose", "",SUMIF(ch_table[Day], ch_table[[#This Row],[Day]], ch_table[Duration]))</f>
        <v/>
      </c>
      <c r="I1129" s="40">
        <f>SUM(INDEX(ch_table[Duration],1):ch_table[[#This Row],[Duration]])</f>
        <v>30.728472222222202</v>
      </c>
      <c r="J1129" s="4" cm="1">
        <f t="array" ref="J11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29" s="4" t="str" cm="1">
        <f t="array" ref="K11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29" s="4" t="str">
        <f>IF(ch_table[[#This Row],[Subject 1]]&lt;&gt;"House rose", "",SUMIF(ch_table[Day], ch_table[[#This Row],[Day]], ch_table[AAT]))</f>
        <v/>
      </c>
      <c r="M1129" s="39">
        <f>SUM(INDEX(ch_table[AAT],1):ch_table[[#This Row],[AAT]])</f>
        <v>1.8319444444444448</v>
      </c>
    </row>
    <row r="1130" spans="1:13" x14ac:dyDescent="0.35">
      <c r="A1130" s="2">
        <v>101</v>
      </c>
      <c r="B1130" s="3">
        <v>45722</v>
      </c>
      <c r="C1130" s="4">
        <v>0.43888888888888888</v>
      </c>
      <c r="D1130" s="8" t="s">
        <v>34</v>
      </c>
      <c r="E1130" s="9" t="s">
        <v>35</v>
      </c>
      <c r="G1130" s="4" cm="1">
        <f t="array" ref="G1130">IF(MIN(ROW(ch_table[[Day]:[AAT session total (cum.)]]))+ROWS(ch_table[[Day]:[AAT session total (cum.)]])-1=ROW(),"",IF(ch_table[[#This Row],[Subject 1]]="House rose","", IF(INDEX(ch_table[[#All],[Time]],ROW()+1)="","",(IF(INDEX(ch_table[[#All],[Time]],ROW()+1)&lt;ch_table[[#This Row],[Time]],INDEX(ch_table[[#All],[Time]],ROW()+1)+1,INDEX(ch_table[[#All],[Time]],ROW()+1))-ch_table[[#This Row],[Time]]))))</f>
        <v>6.1805555555555558E-2</v>
      </c>
      <c r="H1130" s="4" t="str">
        <f>IF(ch_table[[#This Row],[Subject 1]]&lt;&gt;"House rose", "",SUMIF(ch_table[Day], ch_table[[#This Row],[Day]], ch_table[Duration]))</f>
        <v/>
      </c>
      <c r="I1130" s="40">
        <f>SUM(INDEX(ch_table[Duration],1):ch_table[[#This Row],[Duration]])</f>
        <v>30.790277777777757</v>
      </c>
      <c r="J1130" s="4" cm="1">
        <f t="array" ref="J11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30" s="4" t="str" cm="1">
        <f t="array" ref="K11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30" s="4" t="str">
        <f>IF(ch_table[[#This Row],[Subject 1]]&lt;&gt;"House rose", "",SUMIF(ch_table[Day], ch_table[[#This Row],[Day]], ch_table[AAT]))</f>
        <v/>
      </c>
      <c r="M1130" s="39">
        <f>SUM(INDEX(ch_table[AAT],1):ch_table[[#This Row],[AAT]])</f>
        <v>1.8319444444444448</v>
      </c>
    </row>
    <row r="1131" spans="1:13" ht="29" x14ac:dyDescent="0.35">
      <c r="A1131" s="2">
        <v>101</v>
      </c>
      <c r="B1131" s="3">
        <v>45722</v>
      </c>
      <c r="C1131" s="4">
        <v>0.50069444444444444</v>
      </c>
      <c r="D1131" s="8" t="s">
        <v>36</v>
      </c>
      <c r="E1131" s="9" t="s">
        <v>672</v>
      </c>
      <c r="G1131" s="4" cm="1">
        <f t="array" ref="G1131">IF(MIN(ROW(ch_table[[Day]:[AAT session total (cum.)]]))+ROWS(ch_table[[Day]:[AAT session total (cum.)]])-1=ROW(),"",IF(ch_table[[#This Row],[Subject 1]]="House rose","", IF(INDEX(ch_table[[#All],[Time]],ROW()+1)="","",(IF(INDEX(ch_table[[#All],[Time]],ROW()+1)&lt;ch_table[[#This Row],[Time]],INDEX(ch_table[[#All],[Time]],ROW()+1)+1,INDEX(ch_table[[#All],[Time]],ROW()+1))-ch_table[[#This Row],[Time]]))))</f>
        <v>3.3333333333333326E-2</v>
      </c>
      <c r="H1131" s="4" t="str">
        <f>IF(ch_table[[#This Row],[Subject 1]]&lt;&gt;"House rose", "",SUMIF(ch_table[Day], ch_table[[#This Row],[Day]], ch_table[Duration]))</f>
        <v/>
      </c>
      <c r="I1131" s="40">
        <f>SUM(INDEX(ch_table[Duration],1):ch_table[[#This Row],[Duration]])</f>
        <v>30.823611111111092</v>
      </c>
      <c r="J1131" s="4" cm="1">
        <f t="array" ref="J11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31" s="4" t="str" cm="1">
        <f t="array" ref="K11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31" s="4" t="str">
        <f>IF(ch_table[[#This Row],[Subject 1]]&lt;&gt;"House rose", "",SUMIF(ch_table[Day], ch_table[[#This Row],[Day]], ch_table[AAT]))</f>
        <v/>
      </c>
      <c r="M1131" s="39">
        <f>SUM(INDEX(ch_table[AAT],1):ch_table[[#This Row],[AAT]])</f>
        <v>1.8319444444444448</v>
      </c>
    </row>
    <row r="1132" spans="1:13" x14ac:dyDescent="0.35">
      <c r="A1132" s="2">
        <v>101</v>
      </c>
      <c r="B1132" s="3">
        <v>45722</v>
      </c>
      <c r="C1132" s="4">
        <v>0.53402777777777777</v>
      </c>
      <c r="D1132" s="8" t="s">
        <v>67</v>
      </c>
      <c r="E1132" s="9" t="s">
        <v>673</v>
      </c>
      <c r="G1132" s="4" cm="1">
        <f t="array" ref="G1132">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132" s="4" t="str">
        <f>IF(ch_table[[#This Row],[Subject 1]]&lt;&gt;"House rose", "",SUMIF(ch_table[Day], ch_table[[#This Row],[Day]], ch_table[Duration]))</f>
        <v/>
      </c>
      <c r="I1132" s="40">
        <f>SUM(INDEX(ch_table[Duration],1):ch_table[[#This Row],[Duration]])</f>
        <v>30.825694444444427</v>
      </c>
      <c r="J1132" s="4" cm="1">
        <f t="array" ref="J11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32" s="4" t="str" cm="1">
        <f t="array" ref="K11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32" s="4" t="str">
        <f>IF(ch_table[[#This Row],[Subject 1]]&lt;&gt;"House rose", "",SUMIF(ch_table[Day], ch_table[[#This Row],[Day]], ch_table[AAT]))</f>
        <v/>
      </c>
      <c r="M1132" s="39">
        <f>SUM(INDEX(ch_table[AAT],1):ch_table[[#This Row],[AAT]])</f>
        <v>1.8319444444444448</v>
      </c>
    </row>
    <row r="1133" spans="1:13" x14ac:dyDescent="0.35">
      <c r="A1133" s="2">
        <v>101</v>
      </c>
      <c r="B1133" s="3">
        <v>45722</v>
      </c>
      <c r="C1133" s="4">
        <v>0.53611111111111109</v>
      </c>
      <c r="D1133" s="8" t="s">
        <v>333</v>
      </c>
      <c r="E1133" t="s">
        <v>674</v>
      </c>
      <c r="G1133" s="4" cm="1">
        <f t="array" ref="G1133">IF(MIN(ROW(ch_table[[Day]:[AAT session total (cum.)]]))+ROWS(ch_table[[Day]:[AAT session total (cum.)]])-1=ROW(),"",IF(ch_table[[#This Row],[Subject 1]]="House rose","", IF(INDEX(ch_table[[#All],[Time]],ROW()+1)="","",(IF(INDEX(ch_table[[#All],[Time]],ROW()+1)&lt;ch_table[[#This Row],[Time]],INDEX(ch_table[[#All],[Time]],ROW()+1)+1,INDEX(ch_table[[#All],[Time]],ROW()+1))-ch_table[[#This Row],[Time]]))))</f>
        <v>2.777777777777779E-2</v>
      </c>
      <c r="H1133" s="4" t="str">
        <f>IF(ch_table[[#This Row],[Subject 1]]&lt;&gt;"House rose", "",SUMIF(ch_table[Day], ch_table[[#This Row],[Day]], ch_table[Duration]))</f>
        <v/>
      </c>
      <c r="I1133" s="40">
        <f>SUM(INDEX(ch_table[Duration],1):ch_table[[#This Row],[Duration]])</f>
        <v>30.853472222222205</v>
      </c>
      <c r="J1133" s="4" cm="1">
        <f t="array" ref="J11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33" s="4" t="str" cm="1">
        <f t="array" ref="K11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33" s="4" t="str">
        <f>IF(ch_table[[#This Row],[Subject 1]]&lt;&gt;"House rose", "",SUMIF(ch_table[Day], ch_table[[#This Row],[Day]], ch_table[AAT]))</f>
        <v/>
      </c>
      <c r="M1133" s="39">
        <f>SUM(INDEX(ch_table[AAT],1):ch_table[[#This Row],[AAT]])</f>
        <v>1.8319444444444448</v>
      </c>
    </row>
    <row r="1134" spans="1:13" x14ac:dyDescent="0.35">
      <c r="A1134" s="2">
        <v>101</v>
      </c>
      <c r="B1134" s="3">
        <v>45722</v>
      </c>
      <c r="C1134" s="4">
        <v>0.56388888888888888</v>
      </c>
      <c r="D1134" s="8" t="s">
        <v>28</v>
      </c>
      <c r="E1134" s="9" t="s">
        <v>179</v>
      </c>
      <c r="F1134" s="9" t="s">
        <v>22</v>
      </c>
      <c r="G1134" s="4" cm="1">
        <f t="array" ref="G1134">IF(MIN(ROW(ch_table[[Day]:[AAT session total (cum.)]]))+ROWS(ch_table[[Day]:[AAT session total (cum.)]])-1=ROW(),"",IF(ch_table[[#This Row],[Subject 1]]="House rose","", IF(INDEX(ch_table[[#All],[Time]],ROW()+1)="","",(IF(INDEX(ch_table[[#All],[Time]],ROW()+1)&lt;ch_table[[#This Row],[Time]],INDEX(ch_table[[#All],[Time]],ROW()+1)+1,INDEX(ch_table[[#All],[Time]],ROW()+1))-ch_table[[#This Row],[Time]]))))</f>
        <v>0</v>
      </c>
      <c r="H1134" s="4" t="str">
        <f>IF(ch_table[[#This Row],[Subject 1]]&lt;&gt;"House rose", "",SUMIF(ch_table[Day], ch_table[[#This Row],[Day]], ch_table[Duration]))</f>
        <v/>
      </c>
      <c r="I1134" s="40">
        <f>SUM(INDEX(ch_table[Duration],1):ch_table[[#This Row],[Duration]])</f>
        <v>30.853472222222205</v>
      </c>
      <c r="J1134" s="4" cm="1">
        <f t="array" ref="J11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34" s="4" t="str" cm="1">
        <f t="array" ref="K11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34" s="4" t="str">
        <f>IF(ch_table[[#This Row],[Subject 1]]&lt;&gt;"House rose", "",SUMIF(ch_table[Day], ch_table[[#This Row],[Day]], ch_table[AAT]))</f>
        <v/>
      </c>
      <c r="M1134" s="39">
        <f>SUM(INDEX(ch_table[AAT],1):ch_table[[#This Row],[AAT]])</f>
        <v>1.8319444444444448</v>
      </c>
    </row>
    <row r="1135" spans="1:13" x14ac:dyDescent="0.35">
      <c r="A1135" s="2">
        <v>101</v>
      </c>
      <c r="B1135" s="3">
        <v>45722</v>
      </c>
      <c r="C1135" s="4">
        <v>0.56388888888888888</v>
      </c>
      <c r="D1135" s="8" t="s">
        <v>333</v>
      </c>
      <c r="E1135" t="s">
        <v>674</v>
      </c>
      <c r="G1135" s="4" cm="1">
        <f t="array" ref="G1135">IF(MIN(ROW(ch_table[[Day]:[AAT session total (cum.)]]))+ROWS(ch_table[[Day]:[AAT session total (cum.)]])-1=ROW(),"",IF(ch_table[[#This Row],[Subject 1]]="House rose","", IF(INDEX(ch_table[[#All],[Time]],ROW()+1)="","",(IF(INDEX(ch_table[[#All],[Time]],ROW()+1)&lt;ch_table[[#This Row],[Time]],INDEX(ch_table[[#All],[Time]],ROW()+1)+1,INDEX(ch_table[[#All],[Time]],ROW()+1))-ch_table[[#This Row],[Time]]))))</f>
        <v>9.5138888888888884E-2</v>
      </c>
      <c r="H1135" s="4" t="str">
        <f>IF(ch_table[[#This Row],[Subject 1]]&lt;&gt;"House rose", "",SUMIF(ch_table[Day], ch_table[[#This Row],[Day]], ch_table[Duration]))</f>
        <v/>
      </c>
      <c r="I1135" s="40">
        <f>SUM(INDEX(ch_table[Duration],1):ch_table[[#This Row],[Duration]])</f>
        <v>30.948611111111095</v>
      </c>
      <c r="J1135" s="4" cm="1">
        <f t="array" ref="J11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35" s="4" t="str" cm="1">
        <f t="array" ref="K11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35" s="4" t="str">
        <f>IF(ch_table[[#This Row],[Subject 1]]&lt;&gt;"House rose", "",SUMIF(ch_table[Day], ch_table[[#This Row],[Day]], ch_table[AAT]))</f>
        <v/>
      </c>
      <c r="M1135" s="39">
        <f>SUM(INDEX(ch_table[AAT],1):ch_table[[#This Row],[AAT]])</f>
        <v>1.8319444444444448</v>
      </c>
    </row>
    <row r="1136" spans="1:13" x14ac:dyDescent="0.35">
      <c r="A1136" s="2">
        <v>101</v>
      </c>
      <c r="B1136" s="3">
        <v>45722</v>
      </c>
      <c r="C1136" s="4">
        <v>0.65902777777777777</v>
      </c>
      <c r="D1136" s="8" t="s">
        <v>333</v>
      </c>
      <c r="E1136" t="s">
        <v>675</v>
      </c>
      <c r="G1136" s="4" cm="1">
        <f t="array" ref="G1136">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1136" s="4" t="str">
        <f>IF(ch_table[[#This Row],[Subject 1]]&lt;&gt;"House rose", "",SUMIF(ch_table[Day], ch_table[[#This Row],[Day]], ch_table[Duration]))</f>
        <v/>
      </c>
      <c r="I1136" s="40">
        <f>SUM(INDEX(ch_table[Duration],1):ch_table[[#This Row],[Duration]])</f>
        <v>30.955555555555538</v>
      </c>
      <c r="J1136" s="4" cm="1">
        <f t="array" ref="J11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36" s="4" t="str" cm="1">
        <f t="array" ref="K11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36" s="4" t="str">
        <f>IF(ch_table[[#This Row],[Subject 1]]&lt;&gt;"House rose", "",SUMIF(ch_table[Day], ch_table[[#This Row],[Day]], ch_table[AAT]))</f>
        <v/>
      </c>
      <c r="M1136" s="39">
        <f>SUM(INDEX(ch_table[AAT],1):ch_table[[#This Row],[AAT]])</f>
        <v>1.8319444444444448</v>
      </c>
    </row>
    <row r="1137" spans="1:13" x14ac:dyDescent="0.35">
      <c r="A1137" s="2">
        <v>101</v>
      </c>
      <c r="B1137" s="3">
        <v>45722</v>
      </c>
      <c r="C1137" s="4">
        <v>0.66597222222222219</v>
      </c>
      <c r="D1137" s="8" t="s">
        <v>28</v>
      </c>
      <c r="E1137" s="9" t="s">
        <v>396</v>
      </c>
      <c r="F1137" s="9" t="s">
        <v>22</v>
      </c>
      <c r="G1137" s="4" cm="1">
        <f t="array" ref="G1137">IF(MIN(ROW(ch_table[[Day]:[AAT session total (cum.)]]))+ROWS(ch_table[[Day]:[AAT session total (cum.)]])-1=ROW(),"",IF(ch_table[[#This Row],[Subject 1]]="House rose","", IF(INDEX(ch_table[[#All],[Time]],ROW()+1)="","",(IF(INDEX(ch_table[[#All],[Time]],ROW()+1)&lt;ch_table[[#This Row],[Time]],INDEX(ch_table[[#All],[Time]],ROW()+1)+1,INDEX(ch_table[[#All],[Time]],ROW()+1))-ch_table[[#This Row],[Time]]))))</f>
        <v>0</v>
      </c>
      <c r="H1137" s="4" t="str">
        <f>IF(ch_table[[#This Row],[Subject 1]]&lt;&gt;"House rose", "",SUMIF(ch_table[Day], ch_table[[#This Row],[Day]], ch_table[Duration]))</f>
        <v/>
      </c>
      <c r="I1137" s="40">
        <f>SUM(INDEX(ch_table[Duration],1):ch_table[[#This Row],[Duration]])</f>
        <v>30.955555555555538</v>
      </c>
      <c r="J1137" s="4" cm="1">
        <f t="array" ref="J11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37" s="4" t="str" cm="1">
        <f t="array" ref="K11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37" s="4" t="str">
        <f>IF(ch_table[[#This Row],[Subject 1]]&lt;&gt;"House rose", "",SUMIF(ch_table[Day], ch_table[[#This Row],[Day]], ch_table[AAT]))</f>
        <v/>
      </c>
      <c r="M1137" s="39">
        <f>SUM(INDEX(ch_table[AAT],1):ch_table[[#This Row],[AAT]])</f>
        <v>1.8319444444444448</v>
      </c>
    </row>
    <row r="1138" spans="1:13" x14ac:dyDescent="0.35">
      <c r="A1138" s="2">
        <v>101</v>
      </c>
      <c r="B1138" s="3">
        <v>45722</v>
      </c>
      <c r="C1138" s="4">
        <v>0.66597222222222219</v>
      </c>
      <c r="D1138" s="8" t="s">
        <v>333</v>
      </c>
      <c r="E1138" t="s">
        <v>675</v>
      </c>
      <c r="G1138" s="4" cm="1">
        <f t="array" ref="G1138">IF(MIN(ROW(ch_table[[Day]:[AAT session total (cum.)]]))+ROWS(ch_table[[Day]:[AAT session total (cum.)]])-1=ROW(),"",IF(ch_table[[#This Row],[Subject 1]]="House rose","", IF(INDEX(ch_table[[#All],[Time]],ROW()+1)="","",(IF(INDEX(ch_table[[#All],[Time]],ROW()+1)&lt;ch_table[[#This Row],[Time]],INDEX(ch_table[[#All],[Time]],ROW()+1)+1,INDEX(ch_table[[#All],[Time]],ROW()+1))-ch_table[[#This Row],[Time]]))))</f>
        <v>4.0972222222222188E-2</v>
      </c>
      <c r="H1138" s="4" t="str">
        <f>IF(ch_table[[#This Row],[Subject 1]]&lt;&gt;"House rose", "",SUMIF(ch_table[Day], ch_table[[#This Row],[Day]], ch_table[Duration]))</f>
        <v/>
      </c>
      <c r="I1138" s="40">
        <f>SUM(INDEX(ch_table[Duration],1):ch_table[[#This Row],[Duration]])</f>
        <v>30.996527777777761</v>
      </c>
      <c r="J1138" s="4" cm="1">
        <f t="array" ref="J11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38" s="4" t="str" cm="1">
        <f t="array" ref="K11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38" s="4" t="str">
        <f>IF(ch_table[[#This Row],[Subject 1]]&lt;&gt;"House rose", "",SUMIF(ch_table[Day], ch_table[[#This Row],[Day]], ch_table[AAT]))</f>
        <v/>
      </c>
      <c r="M1138" s="39">
        <f>SUM(INDEX(ch_table[AAT],1):ch_table[[#This Row],[AAT]])</f>
        <v>1.8319444444444448</v>
      </c>
    </row>
    <row r="1139" spans="1:13" x14ac:dyDescent="0.35">
      <c r="A1139" s="2">
        <v>101</v>
      </c>
      <c r="B1139" s="3">
        <v>45722</v>
      </c>
      <c r="C1139" s="4">
        <v>0.70694444444444438</v>
      </c>
      <c r="D1139" s="8" t="s">
        <v>54</v>
      </c>
      <c r="E1139" s="9" t="s">
        <v>676</v>
      </c>
      <c r="G1139" s="4" cm="1">
        <f t="array" ref="G1139">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1139" s="4" t="str">
        <f>IF(ch_table[[#This Row],[Subject 1]]&lt;&gt;"House rose", "",SUMIF(ch_table[Day], ch_table[[#This Row],[Day]], ch_table[Duration]))</f>
        <v/>
      </c>
      <c r="I1139" s="40">
        <f>SUM(INDEX(ch_table[Duration],1):ch_table[[#This Row],[Duration]])</f>
        <v>30.997222222222206</v>
      </c>
      <c r="J1139" s="4" cm="1">
        <f t="array" ref="J11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39" s="4" t="str" cm="1">
        <f t="array" ref="K11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39" s="4" t="str">
        <f>IF(ch_table[[#This Row],[Subject 1]]&lt;&gt;"House rose", "",SUMIF(ch_table[Day], ch_table[[#This Row],[Day]], ch_table[AAT]))</f>
        <v/>
      </c>
      <c r="M1139" s="39">
        <f>SUM(INDEX(ch_table[AAT],1):ch_table[[#This Row],[AAT]])</f>
        <v>1.8319444444444448</v>
      </c>
    </row>
    <row r="1140" spans="1:13" x14ac:dyDescent="0.35">
      <c r="A1140" s="2">
        <v>101</v>
      </c>
      <c r="B1140" s="3">
        <v>45722</v>
      </c>
      <c r="C1140" s="4">
        <v>0.70763888888888893</v>
      </c>
      <c r="D1140" s="8" t="s">
        <v>30</v>
      </c>
      <c r="E1140" s="9" t="s">
        <v>677</v>
      </c>
      <c r="G1140" s="4" cm="1">
        <f t="array" ref="G1140">IF(MIN(ROW(ch_table[[Day]:[AAT session total (cum.)]]))+ROWS(ch_table[[Day]:[AAT session total (cum.)]])-1=ROW(),"",IF(ch_table[[#This Row],[Subject 1]]="House rose","", IF(INDEX(ch_table[[#All],[Time]],ROW()+1)="","",(IF(INDEX(ch_table[[#All],[Time]],ROW()+1)&lt;ch_table[[#This Row],[Time]],INDEX(ch_table[[#All],[Time]],ROW()+1)+1,INDEX(ch_table[[#All],[Time]],ROW()+1))-ch_table[[#This Row],[Time]]))))</f>
        <v>2.0138888888888817E-2</v>
      </c>
      <c r="H1140" s="4" t="str">
        <f>IF(ch_table[[#This Row],[Subject 1]]&lt;&gt;"House rose", "",SUMIF(ch_table[Day], ch_table[[#This Row],[Day]], ch_table[Duration]))</f>
        <v/>
      </c>
      <c r="I1140" s="40">
        <f>SUM(INDEX(ch_table[Duration],1):ch_table[[#This Row],[Duration]])</f>
        <v>31.017361111111093</v>
      </c>
      <c r="J1140" s="4" cm="1">
        <f t="array" ref="J11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40" s="4" cm="1">
        <f t="array" ref="K11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1.9444444444444375E-2</v>
      </c>
      <c r="L1140" s="4" t="str">
        <f>IF(ch_table[[#This Row],[Subject 1]]&lt;&gt;"House rose", "",SUMIF(ch_table[Day], ch_table[[#This Row],[Day]], ch_table[AAT]))</f>
        <v/>
      </c>
      <c r="M1140" s="39">
        <f>SUM(INDEX(ch_table[AAT],1):ch_table[[#This Row],[AAT]])</f>
        <v>1.8513888888888892</v>
      </c>
    </row>
    <row r="1141" spans="1:13" x14ac:dyDescent="0.35">
      <c r="A1141" s="48">
        <v>101</v>
      </c>
      <c r="B1141" s="49">
        <v>45722</v>
      </c>
      <c r="C1141" s="45">
        <v>0.72777777777777775</v>
      </c>
      <c r="D1141" s="44" t="s">
        <v>17</v>
      </c>
      <c r="E1141" s="50"/>
      <c r="F1141" s="50"/>
      <c r="G1141" s="45" t="str" cm="1">
        <f t="array" ref="G1141">IF(MIN(ROW(ch_table[[Day]:[AAT session total (cum.)]]))+ROWS(ch_table[[Day]:[AAT session total (cum.)]])-1=ROW(),"",IF(ch_table[[#This Row],[Subject 1]]="House rose","", IF(INDEX(ch_table[[#All],[Time]],ROW()+1)="","",(IF(INDEX(ch_table[[#All],[Time]],ROW()+1)&lt;ch_table[[#This Row],[Time]],INDEX(ch_table[[#All],[Time]],ROW()+1)+1,INDEX(ch_table[[#All],[Time]],ROW()+1))-ch_table[[#This Row],[Time]]))))</f>
        <v/>
      </c>
      <c r="H1141" s="45">
        <f>IF(ch_table[[#This Row],[Subject 1]]&lt;&gt;"House rose", "",SUMIF(ch_table[Day], ch_table[[#This Row],[Day]], ch_table[Duration]))</f>
        <v>0.33194444444444443</v>
      </c>
      <c r="I1141" s="46">
        <f>SUM(INDEX(ch_table[Duration],1):ch_table[[#This Row],[Duration]])</f>
        <v>31.017361111111093</v>
      </c>
      <c r="J1141" s="45" cm="1">
        <f t="array" ref="J11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41" s="45" t="str" cm="1">
        <f t="array" ref="K11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41" s="45">
        <f>IF(ch_table[[#This Row],[Subject 1]]&lt;&gt;"House rose", "",SUMIF(ch_table[Day], ch_table[[#This Row],[Day]], ch_table[AAT]))</f>
        <v>1.9444444444444375E-2</v>
      </c>
      <c r="M1141" s="47">
        <f>SUM(INDEX(ch_table[AAT],1):ch_table[[#This Row],[AAT]])</f>
        <v>1.8513888888888892</v>
      </c>
    </row>
    <row r="1142" spans="1:13" x14ac:dyDescent="0.35">
      <c r="A1142" s="2">
        <v>102</v>
      </c>
      <c r="B1142" s="3">
        <v>45723</v>
      </c>
      <c r="C1142" s="4">
        <v>0.39583333333333331</v>
      </c>
      <c r="D1142" s="8" t="s">
        <v>18</v>
      </c>
      <c r="G1142" s="4" cm="1">
        <f t="array" ref="G114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142" s="4" t="str">
        <f>IF(ch_table[[#This Row],[Subject 1]]&lt;&gt;"House rose", "",SUMIF(ch_table[Day], ch_table[[#This Row],[Day]], ch_table[Duration]))</f>
        <v/>
      </c>
      <c r="I1142" s="40">
        <f>SUM(INDEX(ch_table[Duration],1):ch_table[[#This Row],[Duration]])</f>
        <v>31.020138888888869</v>
      </c>
      <c r="J1142" s="4" cm="1">
        <f t="array" ref="J11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142" s="4" t="str" cm="1">
        <f t="array" ref="K11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42" s="4" t="str">
        <f>IF(ch_table[[#This Row],[Subject 1]]&lt;&gt;"House rose", "",SUMIF(ch_table[Day], ch_table[[#This Row],[Day]], ch_table[AAT]))</f>
        <v/>
      </c>
      <c r="M1142" s="39">
        <f>SUM(INDEX(ch_table[AAT],1):ch_table[[#This Row],[AAT]])</f>
        <v>1.8513888888888892</v>
      </c>
    </row>
    <row r="1143" spans="1:13" x14ac:dyDescent="0.35">
      <c r="A1143" s="2">
        <v>102</v>
      </c>
      <c r="B1143" s="3">
        <v>45723</v>
      </c>
      <c r="C1143" s="4">
        <v>0.39861111111111108</v>
      </c>
      <c r="D1143" s="8" t="s">
        <v>404</v>
      </c>
      <c r="E1143" s="71" t="s">
        <v>405</v>
      </c>
      <c r="F1143" s="9" t="s">
        <v>53</v>
      </c>
      <c r="G1143" s="4" cm="1">
        <f t="array" ref="G1143">IF(MIN(ROW(ch_table[[Day]:[AAT session total (cum.)]]))+ROWS(ch_table[[Day]:[AAT session total (cum.)]])-1=ROW(),"",IF(ch_table[[#This Row],[Subject 1]]="House rose","", IF(INDEX(ch_table[[#All],[Time]],ROW()+1)="","",(IF(INDEX(ch_table[[#All],[Time]],ROW()+1)&lt;ch_table[[#This Row],[Time]],INDEX(ch_table[[#All],[Time]],ROW()+1)+1,INDEX(ch_table[[#All],[Time]],ROW()+1))-ch_table[[#This Row],[Time]]))))</f>
        <v>9.0277777777778012E-3</v>
      </c>
      <c r="H1143" s="4" t="str">
        <f>IF(ch_table[[#This Row],[Subject 1]]&lt;&gt;"House rose", "",SUMIF(ch_table[Day], ch_table[[#This Row],[Day]], ch_table[Duration]))</f>
        <v/>
      </c>
      <c r="I1143" s="40">
        <f>SUM(INDEX(ch_table[Duration],1):ch_table[[#This Row],[Duration]])</f>
        <v>31.029166666666647</v>
      </c>
      <c r="J1143" s="4" cm="1">
        <f t="array" ref="J11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143" s="4" t="str" cm="1">
        <f t="array" ref="K11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43" s="4" t="str">
        <f>IF(ch_table[[#This Row],[Subject 1]]&lt;&gt;"House rose", "",SUMIF(ch_table[Day], ch_table[[#This Row],[Day]], ch_table[AAT]))</f>
        <v/>
      </c>
      <c r="M1143" s="39">
        <f>SUM(INDEX(ch_table[AAT],1):ch_table[[#This Row],[AAT]])</f>
        <v>1.8513888888888892</v>
      </c>
    </row>
    <row r="1144" spans="1:13" x14ac:dyDescent="0.35">
      <c r="A1144" s="2">
        <v>102</v>
      </c>
      <c r="B1144" s="3">
        <v>45723</v>
      </c>
      <c r="C1144" s="4">
        <v>0.40763888888888888</v>
      </c>
      <c r="D1144" s="8" t="s">
        <v>86</v>
      </c>
      <c r="E1144" t="s">
        <v>678</v>
      </c>
      <c r="F1144" s="9" t="s">
        <v>202</v>
      </c>
      <c r="G1144" s="4" cm="1">
        <f t="array" ref="G1144">IF(MIN(ROW(ch_table[[Day]:[AAT session total (cum.)]]))+ROWS(ch_table[[Day]:[AAT session total (cum.)]])-1=ROW(),"",IF(ch_table[[#This Row],[Subject 1]]="House rose","", IF(INDEX(ch_table[[#All],[Time]],ROW()+1)="","",(IF(INDEX(ch_table[[#All],[Time]],ROW()+1)&lt;ch_table[[#This Row],[Time]],INDEX(ch_table[[#All],[Time]],ROW()+1)+1,INDEX(ch_table[[#All],[Time]],ROW()+1))-ch_table[[#This Row],[Time]]))))</f>
        <v>0.13611111111111118</v>
      </c>
      <c r="H1144" s="4" t="str">
        <f>IF(ch_table[[#This Row],[Subject 1]]&lt;&gt;"House rose", "",SUMIF(ch_table[Day], ch_table[[#This Row],[Day]], ch_table[Duration]))</f>
        <v/>
      </c>
      <c r="I1144" s="40">
        <f>SUM(INDEX(ch_table[Duration],1):ch_table[[#This Row],[Duration]])</f>
        <v>31.16527777777776</v>
      </c>
      <c r="J1144" s="4" cm="1">
        <f t="array" ref="J11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144" s="4" t="str" cm="1">
        <f t="array" ref="K11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44" s="4" t="str">
        <f>IF(ch_table[[#This Row],[Subject 1]]&lt;&gt;"House rose", "",SUMIF(ch_table[Day], ch_table[[#This Row],[Day]], ch_table[AAT]))</f>
        <v/>
      </c>
      <c r="M1144" s="39">
        <f>SUM(INDEX(ch_table[AAT],1):ch_table[[#This Row],[AAT]])</f>
        <v>1.8513888888888892</v>
      </c>
    </row>
    <row r="1145" spans="1:13" x14ac:dyDescent="0.35">
      <c r="A1145" s="2">
        <v>102</v>
      </c>
      <c r="B1145" s="3">
        <v>45723</v>
      </c>
      <c r="C1145" s="4">
        <v>0.54375000000000007</v>
      </c>
      <c r="D1145" s="8" t="s">
        <v>86</v>
      </c>
      <c r="E1145" t="s">
        <v>679</v>
      </c>
      <c r="F1145" s="9" t="s">
        <v>680</v>
      </c>
      <c r="G1145" s="4" cm="1">
        <f t="array" ref="G1145">IF(MIN(ROW(ch_table[[Day]:[AAT session total (cum.)]]))+ROWS(ch_table[[Day]:[AAT session total (cum.)]])-1=ROW(),"",IF(ch_table[[#This Row],[Subject 1]]="House rose","", IF(INDEX(ch_table[[#All],[Time]],ROW()+1)="","",(IF(INDEX(ch_table[[#All],[Time]],ROW()+1)&lt;ch_table[[#This Row],[Time]],INDEX(ch_table[[#All],[Time]],ROW()+1)+1,INDEX(ch_table[[#All],[Time]],ROW()+1))-ch_table[[#This Row],[Time]]))))</f>
        <v>5.7638888888888795E-2</v>
      </c>
      <c r="H1145" s="4" t="str">
        <f>IF(ch_table[[#This Row],[Subject 1]]&lt;&gt;"House rose", "",SUMIF(ch_table[Day], ch_table[[#This Row],[Day]], ch_table[Duration]))</f>
        <v/>
      </c>
      <c r="I1145" s="40">
        <f>SUM(INDEX(ch_table[Duration],1):ch_table[[#This Row],[Duration]])</f>
        <v>31.222916666666649</v>
      </c>
      <c r="J1145" s="4" cm="1">
        <f t="array" ref="J11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145" s="4" t="str" cm="1">
        <f t="array" ref="K11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45" s="4" t="str">
        <f>IF(ch_table[[#This Row],[Subject 1]]&lt;&gt;"House rose", "",SUMIF(ch_table[Day], ch_table[[#This Row],[Day]], ch_table[AAT]))</f>
        <v/>
      </c>
      <c r="M1145" s="39">
        <f>SUM(INDEX(ch_table[AAT],1):ch_table[[#This Row],[AAT]])</f>
        <v>1.8513888888888892</v>
      </c>
    </row>
    <row r="1146" spans="1:13" x14ac:dyDescent="0.35">
      <c r="A1146" s="2">
        <v>102</v>
      </c>
      <c r="B1146" s="3">
        <v>45723</v>
      </c>
      <c r="C1146" s="4">
        <v>0.60138888888888886</v>
      </c>
      <c r="D1146" s="8" t="s">
        <v>86</v>
      </c>
      <c r="E1146" t="s">
        <v>681</v>
      </c>
      <c r="F1146" s="9" t="s">
        <v>202</v>
      </c>
      <c r="G1146" s="4" cm="1">
        <f t="array" ref="G114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146" s="4" t="str">
        <f>IF(ch_table[[#This Row],[Subject 1]]&lt;&gt;"House rose", "",SUMIF(ch_table[Day], ch_table[[#This Row],[Day]], ch_table[Duration]))</f>
        <v/>
      </c>
      <c r="I1146" s="40">
        <f>SUM(INDEX(ch_table[Duration],1):ch_table[[#This Row],[Duration]])</f>
        <v>31.225694444444425</v>
      </c>
      <c r="J1146" s="4" cm="1">
        <f t="array" ref="J11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146" s="4" t="str" cm="1">
        <f t="array" ref="K11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46" s="4" t="str">
        <f>IF(ch_table[[#This Row],[Subject 1]]&lt;&gt;"House rose", "",SUMIF(ch_table[Day], ch_table[[#This Row],[Day]], ch_table[AAT]))</f>
        <v/>
      </c>
      <c r="M1146" s="39">
        <f>SUM(INDEX(ch_table[AAT],1):ch_table[[#This Row],[AAT]])</f>
        <v>1.8513888888888892</v>
      </c>
    </row>
    <row r="1147" spans="1:13" x14ac:dyDescent="0.35">
      <c r="A1147" s="2">
        <v>102</v>
      </c>
      <c r="B1147" s="3">
        <v>45723</v>
      </c>
      <c r="C1147" s="4">
        <v>0.60416666666666663</v>
      </c>
      <c r="D1147" s="8" t="s">
        <v>370</v>
      </c>
      <c r="G1147" s="4" cm="1">
        <f t="array" ref="G1147">IF(MIN(ROW(ch_table[[Day]:[AAT session total (cum.)]]))+ROWS(ch_table[[Day]:[AAT session total (cum.)]])-1=ROW(),"",IF(ch_table[[#This Row],[Subject 1]]="House rose","", IF(INDEX(ch_table[[#All],[Time]],ROW()+1)="","",(IF(INDEX(ch_table[[#All],[Time]],ROW()+1)&lt;ch_table[[#This Row],[Time]],INDEX(ch_table[[#All],[Time]],ROW()+1)+1,INDEX(ch_table[[#All],[Time]],ROW()+1))-ch_table[[#This Row],[Time]]))))</f>
        <v>3.4722222222223209E-3</v>
      </c>
      <c r="H1147" s="4" t="str">
        <f>IF(ch_table[[#This Row],[Subject 1]]&lt;&gt;"House rose", "",SUMIF(ch_table[Day], ch_table[[#This Row],[Day]], ch_table[Duration]))</f>
        <v/>
      </c>
      <c r="I1147" s="40">
        <f>SUM(INDEX(ch_table[Duration],1):ch_table[[#This Row],[Duration]])</f>
        <v>31.229166666666647</v>
      </c>
      <c r="J1147" s="4" cm="1">
        <f t="array" ref="J11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147" s="4" cm="1">
        <f t="array" ref="K11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3.4722222222219878E-3</v>
      </c>
      <c r="L1147" s="4" t="str">
        <f>IF(ch_table[[#This Row],[Subject 1]]&lt;&gt;"House rose", "",SUMIF(ch_table[Day], ch_table[[#This Row],[Day]], ch_table[AAT]))</f>
        <v/>
      </c>
      <c r="M1147" s="39">
        <f>SUM(INDEX(ch_table[AAT],1):ch_table[[#This Row],[AAT]])</f>
        <v>1.8548611111111111</v>
      </c>
    </row>
    <row r="1148" spans="1:13" x14ac:dyDescent="0.35">
      <c r="A1148" s="2">
        <v>102</v>
      </c>
      <c r="B1148" s="3">
        <v>45723</v>
      </c>
      <c r="C1148" s="4">
        <v>0.60763888888888895</v>
      </c>
      <c r="D1148" s="8" t="s">
        <v>30</v>
      </c>
      <c r="E1148" s="9" t="s">
        <v>682</v>
      </c>
      <c r="G1148" s="4" cm="1">
        <f t="array" ref="G1148">IF(MIN(ROW(ch_table[[Day]:[AAT session total (cum.)]]))+ROWS(ch_table[[Day]:[AAT session total (cum.)]])-1=ROW(),"",IF(ch_table[[#This Row],[Subject 1]]="House rose","", IF(INDEX(ch_table[[#All],[Time]],ROW()+1)="","",(IF(INDEX(ch_table[[#All],[Time]],ROW()+1)&lt;ch_table[[#This Row],[Time]],INDEX(ch_table[[#All],[Time]],ROW()+1)+1,INDEX(ch_table[[#All],[Time]],ROW()+1))-ch_table[[#This Row],[Time]]))))</f>
        <v>1.5972222222222165E-2</v>
      </c>
      <c r="H1148" s="4" t="str">
        <f>IF(ch_table[[#This Row],[Subject 1]]&lt;&gt;"House rose", "",SUMIF(ch_table[Day], ch_table[[#This Row],[Day]], ch_table[Duration]))</f>
        <v/>
      </c>
      <c r="I1148" s="40">
        <f>SUM(INDEX(ch_table[Duration],1):ch_table[[#This Row],[Duration]])</f>
        <v>31.245138888888867</v>
      </c>
      <c r="J1148" s="4" cm="1">
        <f t="array" ref="J11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148" s="4" cm="1">
        <f t="array" ref="K11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1.5972222222222165E-2</v>
      </c>
      <c r="L1148" s="4" t="str">
        <f>IF(ch_table[[#This Row],[Subject 1]]&lt;&gt;"House rose", "",SUMIF(ch_table[Day], ch_table[[#This Row],[Day]], ch_table[AAT]))</f>
        <v/>
      </c>
      <c r="M1148" s="39">
        <f>SUM(INDEX(ch_table[AAT],1):ch_table[[#This Row],[AAT]])</f>
        <v>1.8708333333333331</v>
      </c>
    </row>
    <row r="1149" spans="1:13" x14ac:dyDescent="0.35">
      <c r="A1149" s="48">
        <v>102</v>
      </c>
      <c r="B1149" s="49">
        <v>45723</v>
      </c>
      <c r="C1149" s="45">
        <v>0.62361111111111112</v>
      </c>
      <c r="D1149" s="44" t="s">
        <v>17</v>
      </c>
      <c r="E1149" s="50"/>
      <c r="F1149" s="50"/>
      <c r="G1149" s="45" t="str" cm="1">
        <f t="array" ref="G1149">IF(MIN(ROW(ch_table[[Day]:[AAT session total (cum.)]]))+ROWS(ch_table[[Day]:[AAT session total (cum.)]])-1=ROW(),"",IF(ch_table[[#This Row],[Subject 1]]="House rose","", IF(INDEX(ch_table[[#All],[Time]],ROW()+1)="","",(IF(INDEX(ch_table[[#All],[Time]],ROW()+1)&lt;ch_table[[#This Row],[Time]],INDEX(ch_table[[#All],[Time]],ROW()+1)+1,INDEX(ch_table[[#All],[Time]],ROW()+1))-ch_table[[#This Row],[Time]]))))</f>
        <v/>
      </c>
      <c r="H1149" s="45">
        <f>IF(ch_table[[#This Row],[Subject 1]]&lt;&gt;"House rose", "",SUMIF(ch_table[Day], ch_table[[#This Row],[Day]], ch_table[Duration]))</f>
        <v>0.2277777777777778</v>
      </c>
      <c r="I1149" s="46">
        <f>SUM(INDEX(ch_table[Duration],1):ch_table[[#This Row],[Duration]])</f>
        <v>31.245138888888867</v>
      </c>
      <c r="J1149" s="45" cm="1">
        <f t="array" ref="J11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149" s="45" t="str" cm="1">
        <f t="array" ref="K11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49" s="45">
        <f>IF(ch_table[[#This Row],[Subject 1]]&lt;&gt;"House rose", "",SUMIF(ch_table[Day], ch_table[[#This Row],[Day]], ch_table[AAT]))</f>
        <v>1.9444444444444153E-2</v>
      </c>
      <c r="M1149" s="47">
        <f>SUM(INDEX(ch_table[AAT],1):ch_table[[#This Row],[AAT]])</f>
        <v>1.8708333333333331</v>
      </c>
    </row>
    <row r="1150" spans="1:13" x14ac:dyDescent="0.35">
      <c r="A1150" s="2">
        <v>103</v>
      </c>
      <c r="B1150" s="3">
        <v>45726</v>
      </c>
      <c r="C1150" s="4">
        <v>0.60416666666666663</v>
      </c>
      <c r="D1150" s="8" t="s">
        <v>18</v>
      </c>
      <c r="G1150" s="4" cm="1">
        <f t="array" ref="G115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150" s="4" t="str">
        <f>IF(ch_table[[#This Row],[Subject 1]]&lt;&gt;"House rose", "",SUMIF(ch_table[Day], ch_table[[#This Row],[Day]], ch_table[Duration]))</f>
        <v/>
      </c>
      <c r="I1150" s="40">
        <f>SUM(INDEX(ch_table[Duration],1):ch_table[[#This Row],[Duration]])</f>
        <v>31.247916666666644</v>
      </c>
      <c r="J1150" s="4" cm="1">
        <f t="array" ref="J11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50" s="4" t="str" cm="1">
        <f t="array" ref="K11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50" s="4" t="str">
        <f>IF(ch_table[[#This Row],[Subject 1]]&lt;&gt;"House rose", "",SUMIF(ch_table[Day], ch_table[[#This Row],[Day]], ch_table[AAT]))</f>
        <v/>
      </c>
      <c r="M1150" s="39">
        <f>SUM(INDEX(ch_table[AAT],1):ch_table[[#This Row],[AAT]])</f>
        <v>1.8708333333333331</v>
      </c>
    </row>
    <row r="1151" spans="1:13" x14ac:dyDescent="0.35">
      <c r="A1151" s="2">
        <v>103</v>
      </c>
      <c r="B1151" s="3">
        <v>45726</v>
      </c>
      <c r="C1151" s="4">
        <v>0.6069444444444444</v>
      </c>
      <c r="D1151" s="8" t="s">
        <v>20</v>
      </c>
      <c r="E1151" s="9" t="s">
        <v>683</v>
      </c>
      <c r="F1151" s="9" t="s">
        <v>22</v>
      </c>
      <c r="G1151" s="4" cm="1">
        <f t="array" ref="G1151">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1151" s="4" t="str">
        <f>IF(ch_table[[#This Row],[Subject 1]]&lt;&gt;"House rose", "",SUMIF(ch_table[Day], ch_table[[#This Row],[Day]], ch_table[Duration]))</f>
        <v/>
      </c>
      <c r="I1151" s="40">
        <f>SUM(INDEX(ch_table[Duration],1):ch_table[[#This Row],[Duration]])</f>
        <v>31.248611111111089</v>
      </c>
      <c r="J1151" s="4" cm="1">
        <f t="array" ref="J11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51" s="4" t="str" cm="1">
        <f t="array" ref="K11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51" s="4" t="str">
        <f>IF(ch_table[[#This Row],[Subject 1]]&lt;&gt;"House rose", "",SUMIF(ch_table[Day], ch_table[[#This Row],[Day]], ch_table[AAT]))</f>
        <v/>
      </c>
      <c r="M1151" s="39">
        <f>SUM(INDEX(ch_table[AAT],1):ch_table[[#This Row],[AAT]])</f>
        <v>1.8708333333333331</v>
      </c>
    </row>
    <row r="1152" spans="1:13" x14ac:dyDescent="0.35">
      <c r="A1152" s="2">
        <v>103</v>
      </c>
      <c r="B1152" s="3">
        <v>45726</v>
      </c>
      <c r="C1152" s="4">
        <v>0.60763888888888895</v>
      </c>
      <c r="D1152" s="8" t="s">
        <v>58</v>
      </c>
      <c r="E1152" s="9" t="s">
        <v>127</v>
      </c>
      <c r="G1152" s="4" cm="1">
        <f t="array" ref="G1152">IF(MIN(ROW(ch_table[[Day]:[AAT session total (cum.)]]))+ROWS(ch_table[[Day]:[AAT session total (cum.)]])-1=ROW(),"",IF(ch_table[[#This Row],[Subject 1]]="House rose","", IF(INDEX(ch_table[[#All],[Time]],ROW()+1)="","",(IF(INDEX(ch_table[[#All],[Time]],ROW()+1)&lt;ch_table[[#This Row],[Time]],INDEX(ch_table[[#All],[Time]],ROW()+1)+1,INDEX(ch_table[[#All],[Time]],ROW()+1))-ch_table[[#This Row],[Time]]))))</f>
        <v>3.125E-2</v>
      </c>
      <c r="H1152" s="4" t="str">
        <f>IF(ch_table[[#This Row],[Subject 1]]&lt;&gt;"House rose", "",SUMIF(ch_table[Day], ch_table[[#This Row],[Day]], ch_table[Duration]))</f>
        <v/>
      </c>
      <c r="I1152" s="40">
        <f>SUM(INDEX(ch_table[Duration],1):ch_table[[#This Row],[Duration]])</f>
        <v>31.279861111111089</v>
      </c>
      <c r="J1152" s="4" cm="1">
        <f t="array" ref="J11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52" s="4" t="str" cm="1">
        <f t="array" ref="K11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52" s="4" t="str">
        <f>IF(ch_table[[#This Row],[Subject 1]]&lt;&gt;"House rose", "",SUMIF(ch_table[Day], ch_table[[#This Row],[Day]], ch_table[AAT]))</f>
        <v/>
      </c>
      <c r="M1152" s="39">
        <f>SUM(INDEX(ch_table[AAT],1):ch_table[[#This Row],[AAT]])</f>
        <v>1.8708333333333331</v>
      </c>
    </row>
    <row r="1153" spans="1:13" x14ac:dyDescent="0.35">
      <c r="A1153" s="2">
        <v>103</v>
      </c>
      <c r="B1153" s="3">
        <v>45726</v>
      </c>
      <c r="C1153" s="4">
        <v>0.63888888888888895</v>
      </c>
      <c r="D1153" s="8" t="s">
        <v>60</v>
      </c>
      <c r="E1153" s="9" t="s">
        <v>127</v>
      </c>
      <c r="G1153" s="4" cm="1">
        <f t="array" ref="G1153">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1.388888888888884E-2</v>
      </c>
      <c r="H1153" s="4" t="str">
        <f>IF(ch_table[[#This Row],[Subject 1]]&lt;&gt;"House rose", "",SUMIF(ch_table[Day], ch_table[[#This Row],[Day]], ch_table[Duration]))</f>
        <v/>
      </c>
      <c r="I1153" s="40">
        <f>SUM(INDEX(ch_table[Duration],1):ch_table[[#This Row],[Duration]])</f>
        <v>31.293749999999978</v>
      </c>
      <c r="J1153" s="4" cm="1">
        <f t="array" ref="J11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53" s="4" t="str" cm="1">
        <f t="array" ref="K11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53" s="4" t="str">
        <f>IF(ch_table[[#This Row],[Subject 1]]&lt;&gt;"House rose", "",SUMIF(ch_table[Day], ch_table[[#This Row],[Day]], ch_table[AAT]))</f>
        <v/>
      </c>
      <c r="M1153" s="39">
        <f>SUM(INDEX(ch_table[AAT],1):ch_table[[#This Row],[AAT]])</f>
        <v>1.8708333333333331</v>
      </c>
    </row>
    <row r="1154" spans="1:13" ht="43.5" x14ac:dyDescent="0.35">
      <c r="A1154" s="2">
        <v>103</v>
      </c>
      <c r="B1154" s="3">
        <v>45726</v>
      </c>
      <c r="C1154" s="4">
        <v>0.65277777777777779</v>
      </c>
      <c r="D1154" s="8" t="s">
        <v>36</v>
      </c>
      <c r="E1154" s="9" t="s">
        <v>684</v>
      </c>
      <c r="G1154" s="4" cm="1">
        <f t="array" ref="G1154">IF(MIN(ROW(ch_table[[Day]:[AAT session total (cum.)]]))+ROWS(ch_table[[Day]:[AAT session total (cum.)]])-1=ROW(),"",IF(ch_table[[#This Row],[Subject 1]]="House rose","", IF(INDEX(ch_table[[#All],[Time]],ROW()+1)="","",(IF(INDEX(ch_table[[#All],[Time]],ROW()+1)&lt;ch_table[[#This Row],[Time]],INDEX(ch_table[[#All],[Time]],ROW()+1)+1,INDEX(ch_table[[#All],[Time]],ROW()+1))-ch_table[[#This Row],[Time]]))))</f>
        <v>2.9166666666666674E-2</v>
      </c>
      <c r="H1154" s="4" t="str">
        <f>IF(ch_table[[#This Row],[Subject 1]]&lt;&gt;"House rose", "",SUMIF(ch_table[Day], ch_table[[#This Row],[Day]], ch_table[Duration]))</f>
        <v/>
      </c>
      <c r="I1154" s="40">
        <f>SUM(INDEX(ch_table[Duration],1):ch_table[[#This Row],[Duration]])</f>
        <v>31.322916666666643</v>
      </c>
      <c r="J1154" s="4" cm="1">
        <f t="array" ref="J11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54" s="4" t="str" cm="1">
        <f t="array" ref="K11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54" s="4" t="str">
        <f>IF(ch_table[[#This Row],[Subject 1]]&lt;&gt;"House rose", "",SUMIF(ch_table[Day], ch_table[[#This Row],[Day]], ch_table[AAT]))</f>
        <v/>
      </c>
      <c r="M1154" s="39">
        <f>SUM(INDEX(ch_table[AAT],1):ch_table[[#This Row],[AAT]])</f>
        <v>1.8708333333333331</v>
      </c>
    </row>
    <row r="1155" spans="1:13" ht="29" x14ac:dyDescent="0.35">
      <c r="A1155" s="2">
        <v>103</v>
      </c>
      <c r="B1155" s="3">
        <v>45726</v>
      </c>
      <c r="C1155" s="4">
        <v>0.68194444444444446</v>
      </c>
      <c r="D1155" s="8" t="s">
        <v>39</v>
      </c>
      <c r="E1155" s="9" t="s">
        <v>685</v>
      </c>
      <c r="G1155" s="4" cm="1">
        <f t="array" ref="G1155">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155" s="4" t="str">
        <f>IF(ch_table[[#This Row],[Subject 1]]&lt;&gt;"House rose", "",SUMIF(ch_table[Day], ch_table[[#This Row],[Day]], ch_table[Duration]))</f>
        <v/>
      </c>
      <c r="I1155" s="40">
        <f>SUM(INDEX(ch_table[Duration],1):ch_table[[#This Row],[Duration]])</f>
        <v>31.324999999999978</v>
      </c>
      <c r="J1155" s="4" cm="1">
        <f t="array" ref="J11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55" s="4" t="str" cm="1">
        <f t="array" ref="K11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55" s="4" t="str">
        <f>IF(ch_table[[#This Row],[Subject 1]]&lt;&gt;"House rose", "",SUMIF(ch_table[Day], ch_table[[#This Row],[Day]], ch_table[AAT]))</f>
        <v/>
      </c>
      <c r="M1155" s="39">
        <f>SUM(INDEX(ch_table[AAT],1):ch_table[[#This Row],[AAT]])</f>
        <v>1.8708333333333331</v>
      </c>
    </row>
    <row r="1156" spans="1:13" x14ac:dyDescent="0.35">
      <c r="A1156" s="2">
        <v>103</v>
      </c>
      <c r="B1156" s="3">
        <v>45726</v>
      </c>
      <c r="C1156" s="4">
        <v>0.68402777777777779</v>
      </c>
      <c r="D1156" s="8" t="s">
        <v>86</v>
      </c>
      <c r="E1156" t="s">
        <v>686</v>
      </c>
      <c r="G1156" s="4" cm="1">
        <f t="array" ref="G1156">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1156" s="4" t="str">
        <f>IF(ch_table[[#This Row],[Subject 1]]&lt;&gt;"House rose", "",SUMIF(ch_table[Day], ch_table[[#This Row],[Day]], ch_table[Duration]))</f>
        <v/>
      </c>
      <c r="I1156" s="40">
        <f>SUM(INDEX(ch_table[Duration],1):ch_table[[#This Row],[Duration]])</f>
        <v>31.351388888888867</v>
      </c>
      <c r="J1156" s="4" cm="1">
        <f t="array" ref="J11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56" s="4" t="str" cm="1">
        <f t="array" ref="K11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56" s="4" t="str">
        <f>IF(ch_table[[#This Row],[Subject 1]]&lt;&gt;"House rose", "",SUMIF(ch_table[Day], ch_table[[#This Row],[Day]], ch_table[AAT]))</f>
        <v/>
      </c>
      <c r="M1156" s="39">
        <f>SUM(INDEX(ch_table[AAT],1):ch_table[[#This Row],[AAT]])</f>
        <v>1.8708333333333331</v>
      </c>
    </row>
    <row r="1157" spans="1:13" x14ac:dyDescent="0.35">
      <c r="A1157" s="2">
        <v>103</v>
      </c>
      <c r="B1157" s="3">
        <v>45726</v>
      </c>
      <c r="C1157" s="4">
        <v>0.7104166666666667</v>
      </c>
      <c r="D1157" s="8" t="s">
        <v>28</v>
      </c>
      <c r="E1157" s="9" t="s">
        <v>394</v>
      </c>
      <c r="F1157" s="9" t="s">
        <v>22</v>
      </c>
      <c r="G1157" s="4" cm="1">
        <f t="array" ref="G1157">IF(MIN(ROW(ch_table[[Day]:[AAT session total (cum.)]]))+ROWS(ch_table[[Day]:[AAT session total (cum.)]])-1=ROW(),"",IF(ch_table[[#This Row],[Subject 1]]="House rose","", IF(INDEX(ch_table[[#All],[Time]],ROW()+1)="","",(IF(INDEX(ch_table[[#All],[Time]],ROW()+1)&lt;ch_table[[#This Row],[Time]],INDEX(ch_table[[#All],[Time]],ROW()+1)+1,INDEX(ch_table[[#All],[Time]],ROW()+1))-ch_table[[#This Row],[Time]]))))</f>
        <v>0</v>
      </c>
      <c r="H1157" s="4" t="str">
        <f>IF(ch_table[[#This Row],[Subject 1]]&lt;&gt;"House rose", "",SUMIF(ch_table[Day], ch_table[[#This Row],[Day]], ch_table[Duration]))</f>
        <v/>
      </c>
      <c r="I1157" s="40">
        <f>SUM(INDEX(ch_table[Duration],1):ch_table[[#This Row],[Duration]])</f>
        <v>31.351388888888867</v>
      </c>
      <c r="J1157" s="4" cm="1">
        <f t="array" ref="J11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57" s="4" t="str" cm="1">
        <f t="array" ref="K11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57" s="4" t="str">
        <f>IF(ch_table[[#This Row],[Subject 1]]&lt;&gt;"House rose", "",SUMIF(ch_table[Day], ch_table[[#This Row],[Day]], ch_table[AAT]))</f>
        <v/>
      </c>
      <c r="M1157" s="39">
        <f>SUM(INDEX(ch_table[AAT],1):ch_table[[#This Row],[AAT]])</f>
        <v>1.8708333333333331</v>
      </c>
    </row>
    <row r="1158" spans="1:13" x14ac:dyDescent="0.35">
      <c r="A1158" s="2">
        <v>103</v>
      </c>
      <c r="B1158" s="3">
        <v>45726</v>
      </c>
      <c r="C1158" s="4">
        <v>0.7104166666666667</v>
      </c>
      <c r="D1158" s="8" t="s">
        <v>86</v>
      </c>
      <c r="E1158" t="s">
        <v>687</v>
      </c>
      <c r="F1158" s="9" t="s">
        <v>220</v>
      </c>
      <c r="G1158" s="4" cm="1">
        <f t="array" ref="G1158">IF(MIN(ROW(ch_table[[Day]:[AAT session total (cum.)]]))+ROWS(ch_table[[Day]:[AAT session total (cum.)]])-1=ROW(),"",IF(ch_table[[#This Row],[Subject 1]]="House rose","", IF(INDEX(ch_table[[#All],[Time]],ROW()+1)="","",(IF(INDEX(ch_table[[#All],[Time]],ROW()+1)&lt;ch_table[[#This Row],[Time]],INDEX(ch_table[[#All],[Time]],ROW()+1)+1,INDEX(ch_table[[#All],[Time]],ROW()+1))-ch_table[[#This Row],[Time]]))))</f>
        <v>0.20486111111111105</v>
      </c>
      <c r="H1158" s="4" t="str">
        <f>IF(ch_table[[#This Row],[Subject 1]]&lt;&gt;"House rose", "",SUMIF(ch_table[Day], ch_table[[#This Row],[Day]], ch_table[Duration]))</f>
        <v/>
      </c>
      <c r="I1158" s="40">
        <f>SUM(INDEX(ch_table[Duration],1):ch_table[[#This Row],[Duration]])</f>
        <v>31.556249999999977</v>
      </c>
      <c r="J1158" s="4" cm="1">
        <f t="array" ref="J11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58" s="4" t="str" cm="1">
        <f t="array" ref="K11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58" s="4" t="str">
        <f>IF(ch_table[[#This Row],[Subject 1]]&lt;&gt;"House rose", "",SUMIF(ch_table[Day], ch_table[[#This Row],[Day]], ch_table[AAT]))</f>
        <v/>
      </c>
      <c r="M1158" s="39">
        <f>SUM(INDEX(ch_table[AAT],1):ch_table[[#This Row],[AAT]])</f>
        <v>1.8708333333333331</v>
      </c>
    </row>
    <row r="1159" spans="1:13" x14ac:dyDescent="0.35">
      <c r="A1159" s="2">
        <v>103</v>
      </c>
      <c r="B1159" s="3">
        <v>45726</v>
      </c>
      <c r="C1159" s="4">
        <v>0.91527777777777775</v>
      </c>
      <c r="D1159" s="8" t="s">
        <v>54</v>
      </c>
      <c r="E1159" s="9" t="s">
        <v>688</v>
      </c>
      <c r="G1159" s="4" cm="1">
        <f t="array" ref="G1159">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159" s="4" t="str">
        <f>IF(ch_table[[#This Row],[Subject 1]]&lt;&gt;"House rose", "",SUMIF(ch_table[Day], ch_table[[#This Row],[Day]], ch_table[Duration]))</f>
        <v/>
      </c>
      <c r="I1159" s="40">
        <f>SUM(INDEX(ch_table[Duration],1):ch_table[[#This Row],[Duration]])</f>
        <v>31.557638888888867</v>
      </c>
      <c r="J1159" s="4" cm="1">
        <f t="array" ref="J11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59" s="4" t="str" cm="1">
        <f t="array" ref="K11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59" s="4" t="str">
        <f>IF(ch_table[[#This Row],[Subject 1]]&lt;&gt;"House rose", "",SUMIF(ch_table[Day], ch_table[[#This Row],[Day]], ch_table[AAT]))</f>
        <v/>
      </c>
      <c r="M1159" s="39">
        <f>SUM(INDEX(ch_table[AAT],1):ch_table[[#This Row],[AAT]])</f>
        <v>1.8708333333333331</v>
      </c>
    </row>
    <row r="1160" spans="1:13" ht="29" x14ac:dyDescent="0.35">
      <c r="A1160" s="2">
        <v>103</v>
      </c>
      <c r="B1160" s="3">
        <v>45726</v>
      </c>
      <c r="C1160" s="4">
        <v>0.91666666666666663</v>
      </c>
      <c r="D1160" s="8" t="s">
        <v>30</v>
      </c>
      <c r="E1160" s="9" t="s">
        <v>689</v>
      </c>
      <c r="G1160" s="4" cm="1">
        <f t="array" ref="G1160">IF(MIN(ROW(ch_table[[Day]:[AAT session total (cum.)]]))+ROWS(ch_table[[Day]:[AAT session total (cum.)]])-1=ROW(),"",IF(ch_table[[#This Row],[Subject 1]]="House rose","", IF(INDEX(ch_table[[#All],[Time]],ROW()+1)="","",(IF(INDEX(ch_table[[#All],[Time]],ROW()+1)&lt;ch_table[[#This Row],[Time]],INDEX(ch_table[[#All],[Time]],ROW()+1)+1,INDEX(ch_table[[#All],[Time]],ROW()+1))-ch_table[[#This Row],[Time]]))))</f>
        <v>9.7222222222222987E-3</v>
      </c>
      <c r="H1160" s="4" t="str">
        <f>IF(ch_table[[#This Row],[Subject 1]]&lt;&gt;"House rose", "",SUMIF(ch_table[Day], ch_table[[#This Row],[Day]], ch_table[Duration]))</f>
        <v/>
      </c>
      <c r="I1160" s="40">
        <f>SUM(INDEX(ch_table[Duration],1):ch_table[[#This Row],[Duration]])</f>
        <v>31.56736111111109</v>
      </c>
      <c r="J1160" s="4" cm="1">
        <f t="array" ref="J11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60" s="4" cm="1">
        <f t="array" ref="K11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9.7222222222222987E-3</v>
      </c>
      <c r="L1160" s="4" t="str">
        <f>IF(ch_table[[#This Row],[Subject 1]]&lt;&gt;"House rose", "",SUMIF(ch_table[Day], ch_table[[#This Row],[Day]], ch_table[AAT]))</f>
        <v/>
      </c>
      <c r="M1160" s="39">
        <f>SUM(INDEX(ch_table[AAT],1):ch_table[[#This Row],[AAT]])</f>
        <v>1.8805555555555555</v>
      </c>
    </row>
    <row r="1161" spans="1:13" x14ac:dyDescent="0.35">
      <c r="A1161" s="48">
        <v>103</v>
      </c>
      <c r="B1161" s="49">
        <v>45726</v>
      </c>
      <c r="C1161" s="45">
        <v>0.92638888888888893</v>
      </c>
      <c r="D1161" s="44" t="s">
        <v>17</v>
      </c>
      <c r="E1161" s="50"/>
      <c r="F1161" s="50"/>
      <c r="G1161" s="45" t="str" cm="1">
        <f t="array" ref="G1161">IF(MIN(ROW(ch_table[[Day]:[AAT session total (cum.)]]))+ROWS(ch_table[[Day]:[AAT session total (cum.)]])-1=ROW(),"",IF(ch_table[[#This Row],[Subject 1]]="House rose","", IF(INDEX(ch_table[[#All],[Time]],ROW()+1)="","",(IF(INDEX(ch_table[[#All],[Time]],ROW()+1)&lt;ch_table[[#This Row],[Time]],INDEX(ch_table[[#All],[Time]],ROW()+1)+1,INDEX(ch_table[[#All],[Time]],ROW()+1))-ch_table[[#This Row],[Time]]))))</f>
        <v/>
      </c>
      <c r="H1161" s="45">
        <f>IF(ch_table[[#This Row],[Subject 1]]&lt;&gt;"House rose", "",SUMIF(ch_table[Day], ch_table[[#This Row],[Day]], ch_table[Duration]))</f>
        <v>0.3222222222222223</v>
      </c>
      <c r="I1161" s="46">
        <f>SUM(INDEX(ch_table[Duration],1):ch_table[[#This Row],[Duration]])</f>
        <v>31.56736111111109</v>
      </c>
      <c r="J1161" s="45" cm="1">
        <f t="array" ref="J11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61" s="45" t="str" cm="1">
        <f t="array" ref="K11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61" s="45">
        <f>IF(ch_table[[#This Row],[Subject 1]]&lt;&gt;"House rose", "",SUMIF(ch_table[Day], ch_table[[#This Row],[Day]], ch_table[AAT]))</f>
        <v>9.7222222222222987E-3</v>
      </c>
      <c r="M1161" s="47">
        <f>SUM(INDEX(ch_table[AAT],1):ch_table[[#This Row],[AAT]])</f>
        <v>1.8805555555555555</v>
      </c>
    </row>
    <row r="1162" spans="1:13" x14ac:dyDescent="0.35">
      <c r="A1162" s="2">
        <v>104</v>
      </c>
      <c r="B1162" s="3">
        <v>45727</v>
      </c>
      <c r="C1162" s="4">
        <v>0.47916666666666669</v>
      </c>
      <c r="D1162" s="8" t="s">
        <v>18</v>
      </c>
      <c r="G1162" s="4" cm="1">
        <f t="array" ref="G116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162" s="4" t="str">
        <f>IF(ch_table[[#This Row],[Subject 1]]&lt;&gt;"House rose", "",SUMIF(ch_table[Day], ch_table[[#This Row],[Day]], ch_table[Duration]))</f>
        <v/>
      </c>
      <c r="I1162" s="40">
        <f>SUM(INDEX(ch_table[Duration],1):ch_table[[#This Row],[Duration]])</f>
        <v>31.570138888888867</v>
      </c>
      <c r="J1162" s="4" cm="1">
        <f t="array" ref="J11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62" s="4" t="str" cm="1">
        <f t="array" ref="K11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62" s="4" t="str">
        <f>IF(ch_table[[#This Row],[Subject 1]]&lt;&gt;"House rose", "",SUMIF(ch_table[Day], ch_table[[#This Row],[Day]], ch_table[AAT]))</f>
        <v/>
      </c>
      <c r="M1162" s="39">
        <f>SUM(INDEX(ch_table[AAT],1):ch_table[[#This Row],[AAT]])</f>
        <v>1.8805555555555555</v>
      </c>
    </row>
    <row r="1163" spans="1:13" x14ac:dyDescent="0.35">
      <c r="A1163" s="2">
        <v>104</v>
      </c>
      <c r="B1163" s="3">
        <v>45727</v>
      </c>
      <c r="C1163" s="4">
        <v>0.48194444444444445</v>
      </c>
      <c r="D1163" s="8" t="s">
        <v>58</v>
      </c>
      <c r="E1163" s="9" t="s">
        <v>139</v>
      </c>
      <c r="G1163" s="4" cm="1">
        <f t="array" ref="G1163">IF(MIN(ROW(ch_table[[Day]:[AAT session total (cum.)]]))+ROWS(ch_table[[Day]:[AAT session total (cum.)]])-1=ROW(),"",IF(ch_table[[#This Row],[Subject 1]]="House rose","", IF(INDEX(ch_table[[#All],[Time]],ROW()+1)="","",(IF(INDEX(ch_table[[#All],[Time]],ROW()+1)&lt;ch_table[[#This Row],[Time]],INDEX(ch_table[[#All],[Time]],ROW()+1)+1,INDEX(ch_table[[#All],[Time]],ROW()+1))-ch_table[[#This Row],[Time]]))))</f>
        <v>3.0555555555555614E-2</v>
      </c>
      <c r="H1163" s="4" t="str">
        <f>IF(ch_table[[#This Row],[Subject 1]]&lt;&gt;"House rose", "",SUMIF(ch_table[Day], ch_table[[#This Row],[Day]], ch_table[Duration]))</f>
        <v/>
      </c>
      <c r="I1163" s="40">
        <f>SUM(INDEX(ch_table[Duration],1):ch_table[[#This Row],[Duration]])</f>
        <v>31.600694444444422</v>
      </c>
      <c r="J1163" s="4" cm="1">
        <f t="array" ref="J11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63" s="4" t="str" cm="1">
        <f t="array" ref="K11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63" s="4" t="str">
        <f>IF(ch_table[[#This Row],[Subject 1]]&lt;&gt;"House rose", "",SUMIF(ch_table[Day], ch_table[[#This Row],[Day]], ch_table[AAT]))</f>
        <v/>
      </c>
      <c r="M1163" s="39">
        <f>SUM(INDEX(ch_table[AAT],1):ch_table[[#This Row],[AAT]])</f>
        <v>1.8805555555555555</v>
      </c>
    </row>
    <row r="1164" spans="1:13" x14ac:dyDescent="0.35">
      <c r="A1164" s="2">
        <v>104</v>
      </c>
      <c r="B1164" s="3">
        <v>45727</v>
      </c>
      <c r="C1164" s="4">
        <v>0.51250000000000007</v>
      </c>
      <c r="D1164" s="8" t="s">
        <v>60</v>
      </c>
      <c r="E1164" s="9" t="s">
        <v>139</v>
      </c>
      <c r="G1164" s="4" cm="1">
        <f t="array" ref="G1164">IF(MIN(ROW(ch_table[[Day]:[AAT session total (cum.)]]))+ROWS(ch_table[[Day]:[AAT session total (cum.)]])-1=ROW(),"",IF(ch_table[[#This Row],[Subject 1]]="House rose","", IF(INDEX(ch_table[[#All],[Time]],ROW()+1)="","",(IF(INDEX(ch_table[[#All],[Time]],ROW()+1)&lt;ch_table[[#This Row],[Time]],INDEX(ch_table[[#All],[Time]],ROW()+1)+1,INDEX(ch_table[[#All],[Time]],ROW()+1))-ch_table[[#This Row],[Time]]))))</f>
        <v>1.7361111111111049E-2</v>
      </c>
      <c r="H1164" s="4" t="str">
        <f>IF(ch_table[[#This Row],[Subject 1]]&lt;&gt;"House rose", "",SUMIF(ch_table[Day], ch_table[[#This Row],[Day]], ch_table[Duration]))</f>
        <v/>
      </c>
      <c r="I1164" s="40">
        <f>SUM(INDEX(ch_table[Duration],1):ch_table[[#This Row],[Duration]])</f>
        <v>31.618055555555532</v>
      </c>
      <c r="J1164" s="4" cm="1">
        <f t="array" ref="J11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64" s="4" t="str" cm="1">
        <f t="array" ref="K11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64" s="4" t="str">
        <f>IF(ch_table[[#This Row],[Subject 1]]&lt;&gt;"House rose", "",SUMIF(ch_table[Day], ch_table[[#This Row],[Day]], ch_table[AAT]))</f>
        <v/>
      </c>
      <c r="M1164" s="39">
        <f>SUM(INDEX(ch_table[AAT],1):ch_table[[#This Row],[AAT]])</f>
        <v>1.8805555555555555</v>
      </c>
    </row>
    <row r="1165" spans="1:13" ht="29" x14ac:dyDescent="0.35">
      <c r="A1165" s="2">
        <v>104</v>
      </c>
      <c r="B1165" s="3">
        <v>45727</v>
      </c>
      <c r="C1165" s="4">
        <v>0.52986111111111112</v>
      </c>
      <c r="D1165" s="8" t="s">
        <v>36</v>
      </c>
      <c r="E1165" s="9" t="s">
        <v>690</v>
      </c>
      <c r="G1165" s="4" cm="1">
        <f t="array" ref="G1165">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3.0555555555555558E-2</v>
      </c>
      <c r="H1165" s="4" t="str">
        <f>IF(ch_table[[#This Row],[Subject 1]]&lt;&gt;"House rose", "",SUMIF(ch_table[Day], ch_table[[#This Row],[Day]], ch_table[Duration]))</f>
        <v/>
      </c>
      <c r="I1165" s="40">
        <f>SUM(INDEX(ch_table[Duration],1):ch_table[[#This Row],[Duration]])</f>
        <v>31.648611111111087</v>
      </c>
      <c r="J1165" s="4" cm="1">
        <f t="array" ref="J11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65" s="4" t="str" cm="1">
        <f t="array" ref="K11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65" s="4" t="str">
        <f>IF(ch_table[[#This Row],[Subject 1]]&lt;&gt;"House rose", "",SUMIF(ch_table[Day], ch_table[[#This Row],[Day]], ch_table[AAT]))</f>
        <v/>
      </c>
      <c r="M1165" s="39">
        <f>SUM(INDEX(ch_table[AAT],1):ch_table[[#This Row],[AAT]])</f>
        <v>1.8805555555555555</v>
      </c>
    </row>
    <row r="1166" spans="1:13" x14ac:dyDescent="0.35">
      <c r="A1166" s="2">
        <v>104</v>
      </c>
      <c r="B1166" s="3">
        <v>45727</v>
      </c>
      <c r="C1166" s="4">
        <v>0.56041666666666667</v>
      </c>
      <c r="D1166" s="8" t="s">
        <v>67</v>
      </c>
      <c r="E1166" s="9" t="s">
        <v>691</v>
      </c>
      <c r="G1166" s="4" cm="1">
        <f t="array" ref="G1166">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166" s="4" t="str">
        <f>IF(ch_table[[#This Row],[Subject 1]]&lt;&gt;"House rose", "",SUMIF(ch_table[Day], ch_table[[#This Row],[Day]], ch_table[Duration]))</f>
        <v/>
      </c>
      <c r="I1166" s="40">
        <f>SUM(INDEX(ch_table[Duration],1):ch_table[[#This Row],[Duration]])</f>
        <v>31.649999999999977</v>
      </c>
      <c r="J1166" s="4" cm="1">
        <f t="array" ref="J11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66" s="4" t="str" cm="1">
        <f t="array" ref="K11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66" s="4" t="str">
        <f>IF(ch_table[[#This Row],[Subject 1]]&lt;&gt;"House rose", "",SUMIF(ch_table[Day], ch_table[[#This Row],[Day]], ch_table[AAT]))</f>
        <v/>
      </c>
      <c r="M1166" s="39">
        <f>SUM(INDEX(ch_table[AAT],1):ch_table[[#This Row],[AAT]])</f>
        <v>1.8805555555555555</v>
      </c>
    </row>
    <row r="1167" spans="1:13" x14ac:dyDescent="0.35">
      <c r="A1167" s="2">
        <v>104</v>
      </c>
      <c r="B1167" s="3">
        <v>45727</v>
      </c>
      <c r="C1167" s="4">
        <v>0.56180555555555556</v>
      </c>
      <c r="D1167" s="8" t="s">
        <v>247</v>
      </c>
      <c r="E1167" s="9" t="s">
        <v>692</v>
      </c>
      <c r="G1167" s="4" cm="1">
        <f t="array" ref="G1167">IF(MIN(ROW(ch_table[[Day]:[AAT session total (cum.)]]))+ROWS(ch_table[[Day]:[AAT session total (cum.)]])-1=ROW(),"",IF(ch_table[[#This Row],[Subject 1]]="House rose","", IF(INDEX(ch_table[[#All],[Time]],ROW()+1)="","",(IF(INDEX(ch_table[[#All],[Time]],ROW()+1)&lt;ch_table[[#This Row],[Time]],INDEX(ch_table[[#All],[Time]],ROW()+1)+1,INDEX(ch_table[[#All],[Time]],ROW()+1))-ch_table[[#This Row],[Time]]))))</f>
        <v>4.8611111111110938E-3</v>
      </c>
      <c r="H1167" s="4" t="str">
        <f>IF(ch_table[[#This Row],[Subject 1]]&lt;&gt;"House rose", "",SUMIF(ch_table[Day], ch_table[[#This Row],[Day]], ch_table[Duration]))</f>
        <v/>
      </c>
      <c r="I1167" s="40">
        <f>SUM(INDEX(ch_table[Duration],1):ch_table[[#This Row],[Duration]])</f>
        <v>31.654861111111089</v>
      </c>
      <c r="J1167" s="4" cm="1">
        <f t="array" ref="J11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67" s="4" t="str" cm="1">
        <f t="array" ref="K11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67" s="4" t="str">
        <f>IF(ch_table[[#This Row],[Subject 1]]&lt;&gt;"House rose", "",SUMIF(ch_table[Day], ch_table[[#This Row],[Day]], ch_table[AAT]))</f>
        <v/>
      </c>
      <c r="M1167" s="39">
        <f>SUM(INDEX(ch_table[AAT],1):ch_table[[#This Row],[AAT]])</f>
        <v>1.8805555555555555</v>
      </c>
    </row>
    <row r="1168" spans="1:13" x14ac:dyDescent="0.35">
      <c r="A1168" s="2">
        <v>104</v>
      </c>
      <c r="B1168" s="3">
        <v>45727</v>
      </c>
      <c r="C1168" s="4">
        <v>0.56666666666666665</v>
      </c>
      <c r="D1168" s="8" t="s">
        <v>249</v>
      </c>
      <c r="E1168" t="s">
        <v>693</v>
      </c>
      <c r="G1168" s="4" cm="1">
        <f t="array" ref="G1168">IF(MIN(ROW(ch_table[[Day]:[AAT session total (cum.)]]))+ROWS(ch_table[[Day]:[AAT session total (cum.)]])-1=ROW(),"",IF(ch_table[[#This Row],[Subject 1]]="House rose","", IF(INDEX(ch_table[[#All],[Time]],ROW()+1)="","",(IF(INDEX(ch_table[[#All],[Time]],ROW()+1)&lt;ch_table[[#This Row],[Time]],INDEX(ch_table[[#All],[Time]],ROW()+1)+1,INDEX(ch_table[[#All],[Time]],ROW()+1))-ch_table[[#This Row],[Time]]))))</f>
        <v>4.861111111111116E-2</v>
      </c>
      <c r="H1168" s="4" t="str">
        <f>IF(ch_table[[#This Row],[Subject 1]]&lt;&gt;"House rose", "",SUMIF(ch_table[Day], ch_table[[#This Row],[Day]], ch_table[Duration]))</f>
        <v/>
      </c>
      <c r="I1168" s="40">
        <f>SUM(INDEX(ch_table[Duration],1):ch_table[[#This Row],[Duration]])</f>
        <v>31.703472222222199</v>
      </c>
      <c r="J1168" s="4" cm="1">
        <f t="array" ref="J11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68" s="4" t="str" cm="1">
        <f t="array" ref="K11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68" s="4" t="str">
        <f>IF(ch_table[[#This Row],[Subject 1]]&lt;&gt;"House rose", "",SUMIF(ch_table[Day], ch_table[[#This Row],[Day]], ch_table[AAT]))</f>
        <v/>
      </c>
      <c r="M1168" s="39">
        <f>SUM(INDEX(ch_table[AAT],1):ch_table[[#This Row],[AAT]])</f>
        <v>1.8805555555555555</v>
      </c>
    </row>
    <row r="1169" spans="1:13" x14ac:dyDescent="0.35">
      <c r="A1169" s="2">
        <v>104</v>
      </c>
      <c r="B1169" s="3">
        <v>45727</v>
      </c>
      <c r="C1169" s="4">
        <v>0.61527777777777781</v>
      </c>
      <c r="D1169" s="8" t="s">
        <v>28</v>
      </c>
      <c r="E1169" s="9" t="s">
        <v>79</v>
      </c>
      <c r="F1169" s="9" t="s">
        <v>22</v>
      </c>
      <c r="G1169" s="4" cm="1">
        <f t="array" ref="G1169">IF(MIN(ROW(ch_table[[Day]:[AAT session total (cum.)]]))+ROWS(ch_table[[Day]:[AAT session total (cum.)]])-1=ROW(),"",IF(ch_table[[#This Row],[Subject 1]]="House rose","", IF(INDEX(ch_table[[#All],[Time]],ROW()+1)="","",(IF(INDEX(ch_table[[#All],[Time]],ROW()+1)&lt;ch_table[[#This Row],[Time]],INDEX(ch_table[[#All],[Time]],ROW()+1)+1,INDEX(ch_table[[#All],[Time]],ROW()+1))-ch_table[[#This Row],[Time]]))))</f>
        <v>0</v>
      </c>
      <c r="H1169" s="4" t="str">
        <f>IF(ch_table[[#This Row],[Subject 1]]&lt;&gt;"House rose", "",SUMIF(ch_table[Day], ch_table[[#This Row],[Day]], ch_table[Duration]))</f>
        <v/>
      </c>
      <c r="I1169" s="40">
        <f>SUM(INDEX(ch_table[Duration],1):ch_table[[#This Row],[Duration]])</f>
        <v>31.703472222222199</v>
      </c>
      <c r="J1169" s="4" cm="1">
        <f t="array" ref="J11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69" s="4" t="str" cm="1">
        <f t="array" ref="K11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69" s="4" t="str">
        <f>IF(ch_table[[#This Row],[Subject 1]]&lt;&gt;"House rose", "",SUMIF(ch_table[Day], ch_table[[#This Row],[Day]], ch_table[AAT]))</f>
        <v/>
      </c>
      <c r="M1169" s="39">
        <f>SUM(INDEX(ch_table[AAT],1):ch_table[[#This Row],[AAT]])</f>
        <v>1.8805555555555555</v>
      </c>
    </row>
    <row r="1170" spans="1:13" x14ac:dyDescent="0.35">
      <c r="A1170" s="2">
        <v>104</v>
      </c>
      <c r="B1170" s="3">
        <v>45727</v>
      </c>
      <c r="C1170" s="4">
        <v>0.61527777777777781</v>
      </c>
      <c r="D1170" s="8" t="s">
        <v>249</v>
      </c>
      <c r="E1170" t="s">
        <v>693</v>
      </c>
      <c r="F1170" s="9" t="s">
        <v>53</v>
      </c>
      <c r="G1170" s="4" cm="1">
        <f t="array" ref="G1170">IF(MIN(ROW(ch_table[[Day]:[AAT session total (cum.)]]))+ROWS(ch_table[[Day]:[AAT session total (cum.)]])-1=ROW(),"",IF(ch_table[[#This Row],[Subject 1]]="House rose","", IF(INDEX(ch_table[[#All],[Time]],ROW()+1)="","",(IF(INDEX(ch_table[[#All],[Time]],ROW()+1)&lt;ch_table[[#This Row],[Time]],INDEX(ch_table[[#All],[Time]],ROW()+1)+1,INDEX(ch_table[[#All],[Time]],ROW()+1))-ch_table[[#This Row],[Time]]))))</f>
        <v>0.24097222222222225</v>
      </c>
      <c r="H1170" s="4" t="str">
        <f>IF(ch_table[[#This Row],[Subject 1]]&lt;&gt;"House rose", "",SUMIF(ch_table[Day], ch_table[[#This Row],[Day]], ch_table[Duration]))</f>
        <v/>
      </c>
      <c r="I1170" s="40">
        <f>SUM(INDEX(ch_table[Duration],1):ch_table[[#This Row],[Duration]])</f>
        <v>31.944444444444422</v>
      </c>
      <c r="J1170" s="4" cm="1">
        <f t="array" ref="J11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70" s="4" cm="1">
        <f t="array" ref="K11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6.4583333333333437E-2</v>
      </c>
      <c r="L1170" s="4" t="str">
        <f>IF(ch_table[[#This Row],[Subject 1]]&lt;&gt;"House rose", "",SUMIF(ch_table[Day], ch_table[[#This Row],[Day]], ch_table[AAT]))</f>
        <v/>
      </c>
      <c r="M1170" s="39">
        <f>SUM(INDEX(ch_table[AAT],1):ch_table[[#This Row],[AAT]])</f>
        <v>1.945138888888889</v>
      </c>
    </row>
    <row r="1171" spans="1:13" x14ac:dyDescent="0.35">
      <c r="A1171" s="2">
        <v>104</v>
      </c>
      <c r="B1171" s="3">
        <v>45727</v>
      </c>
      <c r="C1171" s="4">
        <v>0.85625000000000007</v>
      </c>
      <c r="D1171" s="8" t="s">
        <v>54</v>
      </c>
      <c r="E1171" s="9" t="s">
        <v>694</v>
      </c>
      <c r="G1171" s="4" cm="1">
        <f t="array" ref="G1171">IF(MIN(ROW(ch_table[[Day]:[AAT session total (cum.)]]))+ROWS(ch_table[[Day]:[AAT session total (cum.)]])-1=ROW(),"",IF(ch_table[[#This Row],[Subject 1]]="House rose","", IF(INDEX(ch_table[[#All],[Time]],ROW()+1)="","",(IF(INDEX(ch_table[[#All],[Time]],ROW()+1)&lt;ch_table[[#This Row],[Time]],INDEX(ch_table[[#All],[Time]],ROW()+1)+1,INDEX(ch_table[[#All],[Time]],ROW()+1))-ch_table[[#This Row],[Time]]))))</f>
        <v>1.3888888888887729E-3</v>
      </c>
      <c r="H1171" s="4" t="str">
        <f>IF(ch_table[[#This Row],[Subject 1]]&lt;&gt;"House rose", "",SUMIF(ch_table[Day], ch_table[[#This Row],[Day]], ch_table[Duration]))</f>
        <v/>
      </c>
      <c r="I1171" s="40">
        <f>SUM(INDEX(ch_table[Duration],1):ch_table[[#This Row],[Duration]])</f>
        <v>31.945833333333312</v>
      </c>
      <c r="J1171" s="4" cm="1">
        <f t="array" ref="J11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71" s="4" cm="1">
        <f t="array" ref="K11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1.3888888888887729E-3</v>
      </c>
      <c r="L1171" s="4" t="str">
        <f>IF(ch_table[[#This Row],[Subject 1]]&lt;&gt;"House rose", "",SUMIF(ch_table[Day], ch_table[[#This Row],[Day]], ch_table[AAT]))</f>
        <v/>
      </c>
      <c r="M1171" s="39">
        <f>SUM(INDEX(ch_table[AAT],1):ch_table[[#This Row],[AAT]])</f>
        <v>1.9465277777777779</v>
      </c>
    </row>
    <row r="1172" spans="1:13" ht="43.5" x14ac:dyDescent="0.35">
      <c r="A1172" s="2">
        <v>104</v>
      </c>
      <c r="B1172" s="3">
        <v>45727</v>
      </c>
      <c r="C1172" s="4">
        <v>0.85763888888888884</v>
      </c>
      <c r="D1172" s="8" t="s">
        <v>30</v>
      </c>
      <c r="E1172" s="9" t="s">
        <v>695</v>
      </c>
      <c r="G1172" s="4" cm="1">
        <f t="array" ref="G1172">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1172" s="4" t="str">
        <f>IF(ch_table[[#This Row],[Subject 1]]&lt;&gt;"House rose", "",SUMIF(ch_table[Day], ch_table[[#This Row],[Day]], ch_table[Duration]))</f>
        <v/>
      </c>
      <c r="I1172" s="40">
        <f>SUM(INDEX(ch_table[Duration],1):ch_table[[#This Row],[Duration]])</f>
        <v>31.965972222222199</v>
      </c>
      <c r="J1172" s="4" cm="1">
        <f t="array" ref="J11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72" s="4" cm="1">
        <f t="array" ref="K11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2.0138888888888928E-2</v>
      </c>
      <c r="L1172" s="4" t="str">
        <f>IF(ch_table[[#This Row],[Subject 1]]&lt;&gt;"House rose", "",SUMIF(ch_table[Day], ch_table[[#This Row],[Day]], ch_table[AAT]))</f>
        <v/>
      </c>
      <c r="M1172" s="39">
        <f>SUM(INDEX(ch_table[AAT],1):ch_table[[#This Row],[AAT]])</f>
        <v>1.9666666666666668</v>
      </c>
    </row>
    <row r="1173" spans="1:13" x14ac:dyDescent="0.35">
      <c r="A1173" s="48">
        <v>104</v>
      </c>
      <c r="B1173" s="49">
        <v>45727</v>
      </c>
      <c r="C1173" s="45">
        <v>0.87777777777777777</v>
      </c>
      <c r="D1173" s="44" t="s">
        <v>17</v>
      </c>
      <c r="E1173" s="50"/>
      <c r="F1173" s="50"/>
      <c r="G1173" s="45" t="str" cm="1">
        <f t="array" ref="G1173">IF(MIN(ROW(ch_table[[Day]:[AAT session total (cum.)]]))+ROWS(ch_table[[Day]:[AAT session total (cum.)]])-1=ROW(),"",IF(ch_table[[#This Row],[Subject 1]]="House rose","", IF(INDEX(ch_table[[#All],[Time]],ROW()+1)="","",(IF(INDEX(ch_table[[#All],[Time]],ROW()+1)&lt;ch_table[[#This Row],[Time]],INDEX(ch_table[[#All],[Time]],ROW()+1)+1,INDEX(ch_table[[#All],[Time]],ROW()+1))-ch_table[[#This Row],[Time]]))))</f>
        <v/>
      </c>
      <c r="H1173" s="45">
        <f>IF(ch_table[[#This Row],[Subject 1]]&lt;&gt;"House rose", "",SUMIF(ch_table[Day], ch_table[[#This Row],[Day]], ch_table[Duration]))</f>
        <v>0.39861111111111108</v>
      </c>
      <c r="I1173" s="46">
        <f>SUM(INDEX(ch_table[Duration],1):ch_table[[#This Row],[Duration]])</f>
        <v>31.965972222222199</v>
      </c>
      <c r="J1173" s="45" cm="1">
        <f t="array" ref="J11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73" s="45" t="str" cm="1">
        <f t="array" ref="K11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73" s="45">
        <f>IF(ch_table[[#This Row],[Subject 1]]&lt;&gt;"House rose", "",SUMIF(ch_table[Day], ch_table[[#This Row],[Day]], ch_table[AAT]))</f>
        <v>8.6111111111111138E-2</v>
      </c>
      <c r="M1173" s="47">
        <f>SUM(INDEX(ch_table[AAT],1):ch_table[[#This Row],[AAT]])</f>
        <v>1.9666666666666668</v>
      </c>
    </row>
    <row r="1174" spans="1:13" x14ac:dyDescent="0.35">
      <c r="A1174" s="2">
        <v>105</v>
      </c>
      <c r="B1174" s="3">
        <v>45728</v>
      </c>
      <c r="C1174" s="4">
        <v>0.47916666666666669</v>
      </c>
      <c r="D1174" s="8" t="s">
        <v>18</v>
      </c>
      <c r="G1174" s="4" cm="1">
        <f t="array" ref="G117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174" s="4" t="str">
        <f>IF(ch_table[[#This Row],[Subject 1]]&lt;&gt;"House rose", "",SUMIF(ch_table[Day], ch_table[[#This Row],[Day]], ch_table[Duration]))</f>
        <v/>
      </c>
      <c r="I1174" s="40">
        <f>SUM(INDEX(ch_table[Duration],1):ch_table[[#This Row],[Duration]])</f>
        <v>31.968749999999975</v>
      </c>
      <c r="J1174" s="4" cm="1">
        <f t="array" ref="J11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74" s="4" t="str" cm="1">
        <f t="array" ref="K11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74" s="4" t="str">
        <f>IF(ch_table[[#This Row],[Subject 1]]&lt;&gt;"House rose", "",SUMIF(ch_table[Day], ch_table[[#This Row],[Day]], ch_table[AAT]))</f>
        <v/>
      </c>
      <c r="M1174" s="39">
        <f>SUM(INDEX(ch_table[AAT],1):ch_table[[#This Row],[AAT]])</f>
        <v>1.9666666666666668</v>
      </c>
    </row>
    <row r="1175" spans="1:13" x14ac:dyDescent="0.35">
      <c r="A1175" s="2">
        <v>105</v>
      </c>
      <c r="B1175" s="3">
        <v>45728</v>
      </c>
      <c r="C1175" s="4">
        <v>0.48194444444444445</v>
      </c>
      <c r="D1175" s="8" t="s">
        <v>58</v>
      </c>
      <c r="E1175" s="9" t="s">
        <v>148</v>
      </c>
      <c r="G1175" s="4" cm="1">
        <f t="array" ref="G1175">IF(MIN(ROW(ch_table[[Day]:[AAT session total (cum.)]]))+ROWS(ch_table[[Day]:[AAT session total (cum.)]])-1=ROW(),"",IF(ch_table[[#This Row],[Subject 1]]="House rose","", IF(INDEX(ch_table[[#All],[Time]],ROW()+1)="","",(IF(INDEX(ch_table[[#All],[Time]],ROW()+1)&lt;ch_table[[#This Row],[Time]],INDEX(ch_table[[#All],[Time]],ROW()+1)+1,INDEX(ch_table[[#All],[Time]],ROW()+1))-ch_table[[#This Row],[Time]]))))</f>
        <v>1.8055555555555547E-2</v>
      </c>
      <c r="H1175" s="4" t="str">
        <f>IF(ch_table[[#This Row],[Subject 1]]&lt;&gt;"House rose", "",SUMIF(ch_table[Day], ch_table[[#This Row],[Day]], ch_table[Duration]))</f>
        <v/>
      </c>
      <c r="I1175" s="40">
        <f>SUM(INDEX(ch_table[Duration],1):ch_table[[#This Row],[Duration]])</f>
        <v>31.986805555555531</v>
      </c>
      <c r="J1175" s="4" cm="1">
        <f t="array" ref="J11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75" s="4" t="str" cm="1">
        <f t="array" ref="K11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75" s="4" t="str">
        <f>IF(ch_table[[#This Row],[Subject 1]]&lt;&gt;"House rose", "",SUMIF(ch_table[Day], ch_table[[#This Row],[Day]], ch_table[AAT]))</f>
        <v/>
      </c>
      <c r="M1175" s="39">
        <f>SUM(INDEX(ch_table[AAT],1):ch_table[[#This Row],[AAT]])</f>
        <v>1.9666666666666668</v>
      </c>
    </row>
    <row r="1176" spans="1:13" x14ac:dyDescent="0.35">
      <c r="A1176" s="2">
        <v>105</v>
      </c>
      <c r="B1176" s="3">
        <v>45728</v>
      </c>
      <c r="C1176" s="4">
        <v>0.5</v>
      </c>
      <c r="D1176" s="8" t="s">
        <v>58</v>
      </c>
      <c r="E1176" s="9" t="s">
        <v>118</v>
      </c>
      <c r="G1176" s="4" cm="1">
        <f t="array" ref="G1176">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1176" s="4" t="str">
        <f>IF(ch_table[[#This Row],[Subject 1]]&lt;&gt;"House rose", "",SUMIF(ch_table[Day], ch_table[[#This Row],[Day]], ch_table[Duration]))</f>
        <v/>
      </c>
      <c r="I1176" s="40">
        <f>SUM(INDEX(ch_table[Duration],1):ch_table[[#This Row],[Duration]])</f>
        <v>32.013194444444423</v>
      </c>
      <c r="J1176" s="4" cm="1">
        <f t="array" ref="J11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76" s="4" t="str" cm="1">
        <f t="array" ref="K11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76" s="4" t="str">
        <f>IF(ch_table[[#This Row],[Subject 1]]&lt;&gt;"House rose", "",SUMIF(ch_table[Day], ch_table[[#This Row],[Day]], ch_table[AAT]))</f>
        <v/>
      </c>
      <c r="M1176" s="39">
        <f>SUM(INDEX(ch_table[AAT],1):ch_table[[#This Row],[AAT]])</f>
        <v>1.9666666666666668</v>
      </c>
    </row>
    <row r="1177" spans="1:13" ht="29" x14ac:dyDescent="0.35">
      <c r="A1177" s="2">
        <v>105</v>
      </c>
      <c r="B1177" s="3">
        <v>45728</v>
      </c>
      <c r="C1177" s="4">
        <v>0.52638888888888891</v>
      </c>
      <c r="D1177" s="8" t="s">
        <v>36</v>
      </c>
      <c r="E1177" s="9" t="s">
        <v>696</v>
      </c>
      <c r="G1177" s="4" cm="1">
        <f t="array" ref="G1177">IF(MIN(ROW(ch_table[[Day]:[AAT session total (cum.)]]))+ROWS(ch_table[[Day]:[AAT session total (cum.)]])-1=ROW(),"",IF(ch_table[[#This Row],[Subject 1]]="House rose","", IF(INDEX(ch_table[[#All],[Time]],ROW()+1)="","",(IF(INDEX(ch_table[[#All],[Time]],ROW()+1)&lt;ch_table[[#This Row],[Time]],INDEX(ch_table[[#All],[Time]],ROW()+1)+1,INDEX(ch_table[[#All],[Time]],ROW()+1))-ch_table[[#This Row],[Time]]))))</f>
        <v>3.3333333333333326E-2</v>
      </c>
      <c r="H1177" s="4" t="str">
        <f>IF(ch_table[[#This Row],[Subject 1]]&lt;&gt;"House rose", "",SUMIF(ch_table[Day], ch_table[[#This Row],[Day]], ch_table[Duration]))</f>
        <v/>
      </c>
      <c r="I1177" s="40">
        <f>SUM(INDEX(ch_table[Duration],1):ch_table[[#This Row],[Duration]])</f>
        <v>32.046527777777754</v>
      </c>
      <c r="J1177" s="4" cm="1">
        <f t="array" ref="J11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77" s="4" t="str" cm="1">
        <f t="array" ref="K11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77" s="4" t="str">
        <f>IF(ch_table[[#This Row],[Subject 1]]&lt;&gt;"House rose", "",SUMIF(ch_table[Day], ch_table[[#This Row],[Day]], ch_table[AAT]))</f>
        <v/>
      </c>
      <c r="M1177" s="39">
        <f>SUM(INDEX(ch_table[AAT],1):ch_table[[#This Row],[AAT]])</f>
        <v>1.9666666666666668</v>
      </c>
    </row>
    <row r="1178" spans="1:13" x14ac:dyDescent="0.35">
      <c r="A1178" s="2">
        <v>105</v>
      </c>
      <c r="B1178" s="3">
        <v>45728</v>
      </c>
      <c r="C1178" s="4">
        <v>0.55972222222222223</v>
      </c>
      <c r="D1178" s="8" t="s">
        <v>39</v>
      </c>
      <c r="E1178" t="s">
        <v>697</v>
      </c>
      <c r="G1178" s="4" cm="1">
        <f t="array" ref="G117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178" s="4" t="str">
        <f>IF(ch_table[[#This Row],[Subject 1]]&lt;&gt;"House rose", "",SUMIF(ch_table[Day], ch_table[[#This Row],[Day]], ch_table[Duration]))</f>
        <v/>
      </c>
      <c r="I1178" s="40">
        <f>SUM(INDEX(ch_table[Duration],1):ch_table[[#This Row],[Duration]])</f>
        <v>32.049305555555534</v>
      </c>
      <c r="J1178" s="4" cm="1">
        <f t="array" ref="J11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78" s="4" t="str" cm="1">
        <f t="array" ref="K11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78" s="4" t="str">
        <f>IF(ch_table[[#This Row],[Subject 1]]&lt;&gt;"House rose", "",SUMIF(ch_table[Day], ch_table[[#This Row],[Day]], ch_table[AAT]))</f>
        <v/>
      </c>
      <c r="M1178" s="39">
        <f>SUM(INDEX(ch_table[AAT],1):ch_table[[#This Row],[AAT]])</f>
        <v>1.9666666666666668</v>
      </c>
    </row>
    <row r="1179" spans="1:13" x14ac:dyDescent="0.35">
      <c r="A1179" s="2">
        <v>105</v>
      </c>
      <c r="B1179" s="3">
        <v>45728</v>
      </c>
      <c r="C1179" s="4">
        <v>0.5625</v>
      </c>
      <c r="D1179" s="8" t="s">
        <v>247</v>
      </c>
      <c r="E1179" t="s">
        <v>698</v>
      </c>
      <c r="G1179" s="4" cm="1">
        <f t="array" ref="G1179">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1179" s="4" t="str">
        <f>IF(ch_table[[#This Row],[Subject 1]]&lt;&gt;"House rose", "",SUMIF(ch_table[Day], ch_table[[#This Row],[Day]], ch_table[Duration]))</f>
        <v/>
      </c>
      <c r="I1179" s="40">
        <f>SUM(INDEX(ch_table[Duration],1):ch_table[[#This Row],[Duration]])</f>
        <v>32.056249999999977</v>
      </c>
      <c r="J1179" s="4" cm="1">
        <f t="array" ref="J11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79" s="4" t="str" cm="1">
        <f t="array" ref="K11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79" s="4" t="str">
        <f>IF(ch_table[[#This Row],[Subject 1]]&lt;&gt;"House rose", "",SUMIF(ch_table[Day], ch_table[[#This Row],[Day]], ch_table[AAT]))</f>
        <v/>
      </c>
      <c r="M1179" s="39">
        <f>SUM(INDEX(ch_table[AAT],1):ch_table[[#This Row],[AAT]])</f>
        <v>1.9666666666666668</v>
      </c>
    </row>
    <row r="1180" spans="1:13" x14ac:dyDescent="0.35">
      <c r="A1180" s="2">
        <v>105</v>
      </c>
      <c r="B1180" s="3">
        <v>45728</v>
      </c>
      <c r="C1180" s="4">
        <v>0.56944444444444442</v>
      </c>
      <c r="D1180" s="8" t="s">
        <v>249</v>
      </c>
      <c r="E1180" s="9" t="s">
        <v>699</v>
      </c>
      <c r="F1180" s="9" t="s">
        <v>53</v>
      </c>
      <c r="G1180" s="4" cm="1">
        <f t="array" ref="G1180">IF(MIN(ROW(ch_table[[Day]:[AAT session total (cum.)]]))+ROWS(ch_table[[Day]:[AAT session total (cum.)]])-1=ROW(),"",IF(ch_table[[#This Row],[Subject 1]]="House rose","", IF(INDEX(ch_table[[#All],[Time]],ROW()+1)="","",(IF(INDEX(ch_table[[#All],[Time]],ROW()+1)&lt;ch_table[[#This Row],[Time]],INDEX(ch_table[[#All],[Time]],ROW()+1)+1,INDEX(ch_table[[#All],[Time]],ROW()+1))-ch_table[[#This Row],[Time]]))))</f>
        <v>0.22430555555555565</v>
      </c>
      <c r="H1180" s="4" t="str">
        <f>IF(ch_table[[#This Row],[Subject 1]]&lt;&gt;"House rose", "",SUMIF(ch_table[Day], ch_table[[#This Row],[Day]], ch_table[Duration]))</f>
        <v/>
      </c>
      <c r="I1180" s="40">
        <f>SUM(INDEX(ch_table[Duration],1):ch_table[[#This Row],[Duration]])</f>
        <v>32.28055555555553</v>
      </c>
      <c r="J1180" s="4" cm="1">
        <f t="array" ref="J11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80" s="4" cm="1">
        <f t="array" ref="K11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2.083333333333437E-3</v>
      </c>
      <c r="L1180" s="4" t="str">
        <f>IF(ch_table[[#This Row],[Subject 1]]&lt;&gt;"House rose", "",SUMIF(ch_table[Day], ch_table[[#This Row],[Day]], ch_table[AAT]))</f>
        <v/>
      </c>
      <c r="M1180" s="39">
        <f>SUM(INDEX(ch_table[AAT],1):ch_table[[#This Row],[AAT]])</f>
        <v>1.9687500000000002</v>
      </c>
    </row>
    <row r="1181" spans="1:13" x14ac:dyDescent="0.35">
      <c r="A1181" s="2">
        <v>105</v>
      </c>
      <c r="B1181" s="3">
        <v>45728</v>
      </c>
      <c r="C1181" s="4">
        <v>0.79375000000000007</v>
      </c>
      <c r="D1181" s="8" t="s">
        <v>114</v>
      </c>
      <c r="E1181" s="9" t="s">
        <v>700</v>
      </c>
      <c r="F1181" s="9" t="s">
        <v>53</v>
      </c>
      <c r="G1181" s="4" cm="1">
        <f t="array" ref="G1181">IF(MIN(ROW(ch_table[[Day]:[AAT session total (cum.)]]))+ROWS(ch_table[[Day]:[AAT session total (cum.)]])-1=ROW(),"",IF(ch_table[[#This Row],[Subject 1]]="House rose","", IF(INDEX(ch_table[[#All],[Time]],ROW()+1)="","",(IF(INDEX(ch_table[[#All],[Time]],ROW()+1)&lt;ch_table[[#This Row],[Time]],INDEX(ch_table[[#All],[Time]],ROW()+1)+1,INDEX(ch_table[[#All],[Time]],ROW()+1))-ch_table[[#This Row],[Time]]))))</f>
        <v>1.6666666666666607E-2</v>
      </c>
      <c r="H1181" s="4" t="str">
        <f>IF(ch_table[[#This Row],[Subject 1]]&lt;&gt;"House rose", "",SUMIF(ch_table[Day], ch_table[[#This Row],[Day]], ch_table[Duration]))</f>
        <v/>
      </c>
      <c r="I1181" s="40">
        <f>SUM(INDEX(ch_table[Duration],1):ch_table[[#This Row],[Duration]])</f>
        <v>32.297222222222196</v>
      </c>
      <c r="J1181" s="4" cm="1">
        <f t="array" ref="J11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81" s="4" cm="1">
        <f t="array" ref="K11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1.6666666666666607E-2</v>
      </c>
      <c r="L1181" s="4" t="str">
        <f>IF(ch_table[[#This Row],[Subject 1]]&lt;&gt;"House rose", "",SUMIF(ch_table[Day], ch_table[[#This Row],[Day]], ch_table[AAT]))</f>
        <v/>
      </c>
      <c r="M1181" s="39">
        <f>SUM(INDEX(ch_table[AAT],1):ch_table[[#This Row],[AAT]])</f>
        <v>1.9854166666666668</v>
      </c>
    </row>
    <row r="1182" spans="1:13" x14ac:dyDescent="0.35">
      <c r="A1182" s="2">
        <v>105</v>
      </c>
      <c r="B1182" s="3">
        <v>45728</v>
      </c>
      <c r="C1182" s="4">
        <v>0.81041666666666667</v>
      </c>
      <c r="D1182" s="8" t="s">
        <v>67</v>
      </c>
      <c r="E1182" s="9" t="s">
        <v>701</v>
      </c>
      <c r="G1182" s="4" cm="1">
        <f t="array" ref="G1182">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182" s="4" t="str">
        <f>IF(ch_table[[#This Row],[Subject 1]]&lt;&gt;"House rose", "",SUMIF(ch_table[Day], ch_table[[#This Row],[Day]], ch_table[Duration]))</f>
        <v/>
      </c>
      <c r="I1182" s="40">
        <f>SUM(INDEX(ch_table[Duration],1):ch_table[[#This Row],[Duration]])</f>
        <v>32.298611111111086</v>
      </c>
      <c r="J1182" s="4" cm="1">
        <f t="array" ref="J11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82" s="4" cm="1">
        <f t="array" ref="K11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1182" s="4" t="str">
        <f>IF(ch_table[[#This Row],[Subject 1]]&lt;&gt;"House rose", "",SUMIF(ch_table[Day], ch_table[[#This Row],[Day]], ch_table[AAT]))</f>
        <v/>
      </c>
      <c r="M1182" s="39">
        <f>SUM(INDEX(ch_table[AAT],1):ch_table[[#This Row],[AAT]])</f>
        <v>1.9868055555555557</v>
      </c>
    </row>
    <row r="1183" spans="1:13" ht="29" x14ac:dyDescent="0.35">
      <c r="A1183" s="2">
        <v>105</v>
      </c>
      <c r="B1183" s="3">
        <v>45728</v>
      </c>
      <c r="C1183" s="4">
        <v>0.81180555555555556</v>
      </c>
      <c r="D1183" s="8" t="s">
        <v>30</v>
      </c>
      <c r="E1183" s="9" t="s">
        <v>702</v>
      </c>
      <c r="G1183" s="4" cm="1">
        <f t="array" ref="G1183">IF(MIN(ROW(ch_table[[Day]:[AAT session total (cum.)]]))+ROWS(ch_table[[Day]:[AAT session total (cum.)]])-1=ROW(),"",IF(ch_table[[#This Row],[Subject 1]]="House rose","", IF(INDEX(ch_table[[#All],[Time]],ROW()+1)="","",(IF(INDEX(ch_table[[#All],[Time]],ROW()+1)&lt;ch_table[[#This Row],[Time]],INDEX(ch_table[[#All],[Time]],ROW()+1)+1,INDEX(ch_table[[#All],[Time]],ROW()+1))-ch_table[[#This Row],[Time]]))))</f>
        <v>2.0138888888888817E-2</v>
      </c>
      <c r="H1183" s="4" t="str">
        <f>IF(ch_table[[#This Row],[Subject 1]]&lt;&gt;"House rose", "",SUMIF(ch_table[Day], ch_table[[#This Row],[Day]], ch_table[Duration]))</f>
        <v/>
      </c>
      <c r="I1183" s="40">
        <f>SUM(INDEX(ch_table[Duration],1):ch_table[[#This Row],[Duration]])</f>
        <v>32.318749999999973</v>
      </c>
      <c r="J1183" s="4" cm="1">
        <f t="array" ref="J11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83" s="4" cm="1">
        <f t="array" ref="K11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2.0138888888888817E-2</v>
      </c>
      <c r="L1183" s="4" t="str">
        <f>IF(ch_table[[#This Row],[Subject 1]]&lt;&gt;"House rose", "",SUMIF(ch_table[Day], ch_table[[#This Row],[Day]], ch_table[AAT]))</f>
        <v/>
      </c>
      <c r="M1183" s="39">
        <f>SUM(INDEX(ch_table[AAT],1):ch_table[[#This Row],[AAT]])</f>
        <v>2.0069444444444446</v>
      </c>
    </row>
    <row r="1184" spans="1:13" x14ac:dyDescent="0.35">
      <c r="A1184" s="48">
        <v>105</v>
      </c>
      <c r="B1184" s="49">
        <v>45728</v>
      </c>
      <c r="C1184" s="45">
        <v>0.83194444444444438</v>
      </c>
      <c r="D1184" s="44" t="s">
        <v>17</v>
      </c>
      <c r="E1184" s="50"/>
      <c r="F1184" s="50"/>
      <c r="G1184" s="45" t="str" cm="1">
        <f t="array" ref="G1184">IF(MIN(ROW(ch_table[[Day]:[AAT session total (cum.)]]))+ROWS(ch_table[[Day]:[AAT session total (cum.)]])-1=ROW(),"",IF(ch_table[[#This Row],[Subject 1]]="House rose","", IF(INDEX(ch_table[[#All],[Time]],ROW()+1)="","",(IF(INDEX(ch_table[[#All],[Time]],ROW()+1)&lt;ch_table[[#This Row],[Time]],INDEX(ch_table[[#All],[Time]],ROW()+1)+1,INDEX(ch_table[[#All],[Time]],ROW()+1))-ch_table[[#This Row],[Time]]))))</f>
        <v/>
      </c>
      <c r="H1184" s="45">
        <f>IF(ch_table[[#This Row],[Subject 1]]&lt;&gt;"House rose", "",SUMIF(ch_table[Day], ch_table[[#This Row],[Day]], ch_table[Duration]))</f>
        <v>0.35277777777777769</v>
      </c>
      <c r="I1184" s="46">
        <f>SUM(INDEX(ch_table[Duration],1):ch_table[[#This Row],[Duration]])</f>
        <v>32.318749999999973</v>
      </c>
      <c r="J1184" s="45" cm="1">
        <f t="array" ref="J11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84" s="45" t="str" cm="1">
        <f t="array" ref="K11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84" s="45">
        <f>IF(ch_table[[#This Row],[Subject 1]]&lt;&gt;"House rose", "",SUMIF(ch_table[Day], ch_table[[#This Row],[Day]], ch_table[AAT]))</f>
        <v>4.0277777777777746E-2</v>
      </c>
      <c r="M1184" s="47">
        <f>SUM(INDEX(ch_table[AAT],1):ch_table[[#This Row],[AAT]])</f>
        <v>2.0069444444444446</v>
      </c>
    </row>
    <row r="1185" spans="1:13" x14ac:dyDescent="0.35">
      <c r="A1185" s="2">
        <v>106</v>
      </c>
      <c r="B1185" s="3">
        <v>45729</v>
      </c>
      <c r="C1185" s="4">
        <v>0.39583333333333331</v>
      </c>
      <c r="D1185" s="8" t="s">
        <v>18</v>
      </c>
      <c r="G1185" s="4" cm="1">
        <f t="array" ref="G118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185" s="4" t="str">
        <f>IF(ch_table[[#This Row],[Subject 1]]&lt;&gt;"House rose", "",SUMIF(ch_table[Day], ch_table[[#This Row],[Day]], ch_table[Duration]))</f>
        <v/>
      </c>
      <c r="I1185" s="40">
        <f>SUM(INDEX(ch_table[Duration],1):ch_table[[#This Row],[Duration]])</f>
        <v>32.321527777777753</v>
      </c>
      <c r="J1185" s="4" cm="1">
        <f t="array" ref="J11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85" s="4" t="str" cm="1">
        <f t="array" ref="K11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85" s="4" t="str">
        <f>IF(ch_table[[#This Row],[Subject 1]]&lt;&gt;"House rose", "",SUMIF(ch_table[Day], ch_table[[#This Row],[Day]], ch_table[AAT]))</f>
        <v/>
      </c>
      <c r="M1185" s="39">
        <f>SUM(INDEX(ch_table[AAT],1):ch_table[[#This Row],[AAT]])</f>
        <v>2.0069444444444446</v>
      </c>
    </row>
    <row r="1186" spans="1:13" x14ac:dyDescent="0.35">
      <c r="A1186" s="2">
        <v>106</v>
      </c>
      <c r="B1186" s="3">
        <v>45729</v>
      </c>
      <c r="C1186" s="4">
        <v>0.39861111111111108</v>
      </c>
      <c r="D1186" s="8" t="s">
        <v>58</v>
      </c>
      <c r="E1186" s="9" t="s">
        <v>122</v>
      </c>
      <c r="G1186" s="4" cm="1">
        <f t="array" ref="G1186">IF(MIN(ROW(ch_table[[Day]:[AAT session total (cum.)]]))+ROWS(ch_table[[Day]:[AAT session total (cum.)]])-1=ROW(),"",IF(ch_table[[#This Row],[Subject 1]]="House rose","", IF(INDEX(ch_table[[#All],[Time]],ROW()+1)="","",(IF(INDEX(ch_table[[#All],[Time]],ROW()+1)&lt;ch_table[[#This Row],[Time]],INDEX(ch_table[[#All],[Time]],ROW()+1)+1,INDEX(ch_table[[#All],[Time]],ROW()+1))-ch_table[[#This Row],[Time]]))))</f>
        <v>3.1944444444444497E-2</v>
      </c>
      <c r="H1186" s="4" t="str">
        <f>IF(ch_table[[#This Row],[Subject 1]]&lt;&gt;"House rose", "",SUMIF(ch_table[Day], ch_table[[#This Row],[Day]], ch_table[Duration]))</f>
        <v/>
      </c>
      <c r="I1186" s="40">
        <f>SUM(INDEX(ch_table[Duration],1):ch_table[[#This Row],[Duration]])</f>
        <v>32.353472222222194</v>
      </c>
      <c r="J1186" s="4" cm="1">
        <f t="array" ref="J11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86" s="4" t="str" cm="1">
        <f t="array" ref="K11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86" s="4" t="str">
        <f>IF(ch_table[[#This Row],[Subject 1]]&lt;&gt;"House rose", "",SUMIF(ch_table[Day], ch_table[[#This Row],[Day]], ch_table[AAT]))</f>
        <v/>
      </c>
      <c r="M1186" s="39">
        <f>SUM(INDEX(ch_table[AAT],1):ch_table[[#This Row],[AAT]])</f>
        <v>2.0069444444444446</v>
      </c>
    </row>
    <row r="1187" spans="1:13" x14ac:dyDescent="0.35">
      <c r="A1187" s="2">
        <v>106</v>
      </c>
      <c r="B1187" s="3">
        <v>45729</v>
      </c>
      <c r="C1187" s="4">
        <v>0.43055555555555558</v>
      </c>
      <c r="D1187" s="8" t="s">
        <v>60</v>
      </c>
      <c r="E1187" s="9" t="s">
        <v>122</v>
      </c>
      <c r="G1187" s="4" cm="1">
        <f t="array" ref="G1187">IF(MIN(ROW(ch_table[[Day]:[AAT session total (cum.)]]))+ROWS(ch_table[[Day]:[AAT session total (cum.)]])-1=ROW(),"",IF(ch_table[[#This Row],[Subject 1]]="House rose","", IF(INDEX(ch_table[[#All],[Time]],ROW()+1)="","",(IF(INDEX(ch_table[[#All],[Time]],ROW()+1)&lt;ch_table[[#This Row],[Time]],INDEX(ch_table[[#All],[Time]],ROW()+1)+1,INDEX(ch_table[[#All],[Time]],ROW()+1))-ch_table[[#This Row],[Time]]))))</f>
        <v>1.1805555555555569E-2</v>
      </c>
      <c r="H1187" s="4" t="str">
        <f>IF(ch_table[[#This Row],[Subject 1]]&lt;&gt;"House rose", "",SUMIF(ch_table[Day], ch_table[[#This Row],[Day]], ch_table[Duration]))</f>
        <v/>
      </c>
      <c r="I1187" s="40">
        <f>SUM(INDEX(ch_table[Duration],1):ch_table[[#This Row],[Duration]])</f>
        <v>32.365277777777749</v>
      </c>
      <c r="J1187" s="4" cm="1">
        <f t="array" ref="J11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87" s="4" t="str" cm="1">
        <f t="array" ref="K11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87" s="4" t="str">
        <f>IF(ch_table[[#This Row],[Subject 1]]&lt;&gt;"House rose", "",SUMIF(ch_table[Day], ch_table[[#This Row],[Day]], ch_table[AAT]))</f>
        <v/>
      </c>
      <c r="M1187" s="39">
        <f>SUM(INDEX(ch_table[AAT],1):ch_table[[#This Row],[AAT]])</f>
        <v>2.0069444444444446</v>
      </c>
    </row>
    <row r="1188" spans="1:13" x14ac:dyDescent="0.35">
      <c r="A1188" s="2">
        <v>106</v>
      </c>
      <c r="B1188" s="3">
        <v>45729</v>
      </c>
      <c r="C1188" s="4">
        <v>0.44236111111111115</v>
      </c>
      <c r="D1188" s="8" t="s">
        <v>34</v>
      </c>
      <c r="E1188" s="9" t="s">
        <v>35</v>
      </c>
      <c r="G1188" s="4" cm="1">
        <f t="array" ref="G1188">IF(MIN(ROW(ch_table[[Day]:[AAT session total (cum.)]]))+ROWS(ch_table[[Day]:[AAT session total (cum.)]])-1=ROW(),"",IF(ch_table[[#This Row],[Subject 1]]="House rose","", IF(INDEX(ch_table[[#All],[Time]],ROW()+1)="","",(IF(INDEX(ch_table[[#All],[Time]],ROW()+1)&lt;ch_table[[#This Row],[Time]],INDEX(ch_table[[#All],[Time]],ROW()+1)+1,INDEX(ch_table[[#All],[Time]],ROW()+1))-ch_table[[#This Row],[Time]]))))</f>
        <v>4.6527777777777724E-2</v>
      </c>
      <c r="H1188" s="4" t="str">
        <f>IF(ch_table[[#This Row],[Subject 1]]&lt;&gt;"House rose", "",SUMIF(ch_table[Day], ch_table[[#This Row],[Day]], ch_table[Duration]))</f>
        <v/>
      </c>
      <c r="I1188" s="40">
        <f>SUM(INDEX(ch_table[Duration],1):ch_table[[#This Row],[Duration]])</f>
        <v>32.411805555555524</v>
      </c>
      <c r="J1188" s="4" cm="1">
        <f t="array" ref="J11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88" s="4" t="str" cm="1">
        <f t="array" ref="K11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88" s="4" t="str">
        <f>IF(ch_table[[#This Row],[Subject 1]]&lt;&gt;"House rose", "",SUMIF(ch_table[Day], ch_table[[#This Row],[Day]], ch_table[AAT]))</f>
        <v/>
      </c>
      <c r="M1188" s="39">
        <f>SUM(INDEX(ch_table[AAT],1):ch_table[[#This Row],[AAT]])</f>
        <v>2.0069444444444446</v>
      </c>
    </row>
    <row r="1189" spans="1:13" ht="29" x14ac:dyDescent="0.35">
      <c r="A1189" s="2">
        <v>106</v>
      </c>
      <c r="B1189" s="3">
        <v>45729</v>
      </c>
      <c r="C1189" s="4">
        <v>0.48888888888888887</v>
      </c>
      <c r="D1189" s="8" t="s">
        <v>36</v>
      </c>
      <c r="E1189" s="9" t="s">
        <v>703</v>
      </c>
      <c r="G1189" s="4" cm="1">
        <f t="array" ref="G1189">IF(MIN(ROW(ch_table[[Day]:[AAT session total (cum.)]]))+ROWS(ch_table[[Day]:[AAT session total (cum.)]])-1=ROW(),"",IF(ch_table[[#This Row],[Subject 1]]="House rose","", IF(INDEX(ch_table[[#All],[Time]],ROW()+1)="","",(IF(INDEX(ch_table[[#All],[Time]],ROW()+1)&lt;ch_table[[#This Row],[Time]],INDEX(ch_table[[#All],[Time]],ROW()+1)+1,INDEX(ch_table[[#All],[Time]],ROW()+1))-ch_table[[#This Row],[Time]]))))</f>
        <v>5.347222222222231E-2</v>
      </c>
      <c r="H1189" s="4" t="str">
        <f>IF(ch_table[[#This Row],[Subject 1]]&lt;&gt;"House rose", "",SUMIF(ch_table[Day], ch_table[[#This Row],[Day]], ch_table[Duration]))</f>
        <v/>
      </c>
      <c r="I1189" s="40">
        <f>SUM(INDEX(ch_table[Duration],1):ch_table[[#This Row],[Duration]])</f>
        <v>32.46527777777775</v>
      </c>
      <c r="J1189" s="4" cm="1">
        <f t="array" ref="J11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89" s="4" t="str" cm="1">
        <f t="array" ref="K11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89" s="4" t="str">
        <f>IF(ch_table[[#This Row],[Subject 1]]&lt;&gt;"House rose", "",SUMIF(ch_table[Day], ch_table[[#This Row],[Day]], ch_table[AAT]))</f>
        <v/>
      </c>
      <c r="M1189" s="39">
        <f>SUM(INDEX(ch_table[AAT],1):ch_table[[#This Row],[AAT]])</f>
        <v>2.0069444444444446</v>
      </c>
    </row>
    <row r="1190" spans="1:13" ht="43.5" x14ac:dyDescent="0.35">
      <c r="A1190" s="2">
        <v>106</v>
      </c>
      <c r="B1190" s="3">
        <v>45729</v>
      </c>
      <c r="C1190" s="4">
        <v>0.54236111111111118</v>
      </c>
      <c r="D1190" s="8" t="s">
        <v>36</v>
      </c>
      <c r="E1190" s="9" t="s">
        <v>704</v>
      </c>
      <c r="G1190" s="4" cm="1">
        <f t="array" ref="G1190">IF(MIN(ROW(ch_table[[Day]:[AAT session total (cum.)]]))+ROWS(ch_table[[Day]:[AAT session total (cum.)]])-1=ROW(),"",IF(ch_table[[#This Row],[Subject 1]]="House rose","", IF(INDEX(ch_table[[#All],[Time]],ROW()+1)="","",(IF(INDEX(ch_table[[#All],[Time]],ROW()+1)&lt;ch_table[[#This Row],[Time]],INDEX(ch_table[[#All],[Time]],ROW()+1)+1,INDEX(ch_table[[#All],[Time]],ROW()+1))-ch_table[[#This Row],[Time]]))))</f>
        <v>2.7083333333333237E-2</v>
      </c>
      <c r="H1190" s="4" t="str">
        <f>IF(ch_table[[#This Row],[Subject 1]]&lt;&gt;"House rose", "",SUMIF(ch_table[Day], ch_table[[#This Row],[Day]], ch_table[Duration]))</f>
        <v/>
      </c>
      <c r="I1190" s="40">
        <f>SUM(INDEX(ch_table[Duration],1):ch_table[[#This Row],[Duration]])</f>
        <v>32.49236111111108</v>
      </c>
      <c r="J1190" s="4" cm="1">
        <f t="array" ref="J11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90" s="4" t="str" cm="1">
        <f t="array" ref="K11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90" s="4" t="str">
        <f>IF(ch_table[[#This Row],[Subject 1]]&lt;&gt;"House rose", "",SUMIF(ch_table[Day], ch_table[[#This Row],[Day]], ch_table[AAT]))</f>
        <v/>
      </c>
      <c r="M1190" s="39">
        <f>SUM(INDEX(ch_table[AAT],1):ch_table[[#This Row],[AAT]])</f>
        <v>2.0069444444444446</v>
      </c>
    </row>
    <row r="1191" spans="1:13" x14ac:dyDescent="0.35">
      <c r="A1191" s="2">
        <v>106</v>
      </c>
      <c r="B1191" s="3">
        <v>45729</v>
      </c>
      <c r="C1191" s="4">
        <v>0.56944444444444442</v>
      </c>
      <c r="D1191" s="8" t="s">
        <v>333</v>
      </c>
      <c r="E1191" s="9" t="s">
        <v>705</v>
      </c>
      <c r="G1191" s="4" cm="1">
        <f t="array" ref="G1191">IF(MIN(ROW(ch_table[[Day]:[AAT session total (cum.)]]))+ROWS(ch_table[[Day]:[AAT session total (cum.)]])-1=ROW(),"",IF(ch_table[[#This Row],[Subject 1]]="House rose","", IF(INDEX(ch_table[[#All],[Time]],ROW()+1)="","",(IF(INDEX(ch_table[[#All],[Time]],ROW()+1)&lt;ch_table[[#This Row],[Time]],INDEX(ch_table[[#All],[Time]],ROW()+1)+1,INDEX(ch_table[[#All],[Time]],ROW()+1))-ch_table[[#This Row],[Time]]))))</f>
        <v>1.3194444444444509E-2</v>
      </c>
      <c r="H1191" s="4" t="str">
        <f>IF(ch_table[[#This Row],[Subject 1]]&lt;&gt;"House rose", "",SUMIF(ch_table[Day], ch_table[[#This Row],[Day]], ch_table[Duration]))</f>
        <v/>
      </c>
      <c r="I1191" s="40">
        <f>SUM(INDEX(ch_table[Duration],1):ch_table[[#This Row],[Duration]])</f>
        <v>32.505555555555524</v>
      </c>
      <c r="J1191" s="4" cm="1">
        <f t="array" ref="J11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91" s="4" t="str" cm="1">
        <f t="array" ref="K11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91" s="4" t="str">
        <f>IF(ch_table[[#This Row],[Subject 1]]&lt;&gt;"House rose", "",SUMIF(ch_table[Day], ch_table[[#This Row],[Day]], ch_table[AAT]))</f>
        <v/>
      </c>
      <c r="M1191" s="39">
        <f>SUM(INDEX(ch_table[AAT],1):ch_table[[#This Row],[AAT]])</f>
        <v>2.0069444444444446</v>
      </c>
    </row>
    <row r="1192" spans="1:13" x14ac:dyDescent="0.35">
      <c r="A1192" s="2">
        <v>106</v>
      </c>
      <c r="B1192" s="3">
        <v>45729</v>
      </c>
      <c r="C1192" s="4">
        <v>0.58263888888888893</v>
      </c>
      <c r="D1192" s="8" t="s">
        <v>28</v>
      </c>
      <c r="E1192" s="9" t="s">
        <v>179</v>
      </c>
      <c r="F1192" s="9" t="s">
        <v>22</v>
      </c>
      <c r="G1192" s="4" cm="1">
        <f t="array" ref="G1192">IF(MIN(ROW(ch_table[[Day]:[AAT session total (cum.)]]))+ROWS(ch_table[[Day]:[AAT session total (cum.)]])-1=ROW(),"",IF(ch_table[[#This Row],[Subject 1]]="House rose","", IF(INDEX(ch_table[[#All],[Time]],ROW()+1)="","",(IF(INDEX(ch_table[[#All],[Time]],ROW()+1)&lt;ch_table[[#This Row],[Time]],INDEX(ch_table[[#All],[Time]],ROW()+1)+1,INDEX(ch_table[[#All],[Time]],ROW()+1))-ch_table[[#This Row],[Time]]))))</f>
        <v>0</v>
      </c>
      <c r="H1192" s="4" t="str">
        <f>IF(ch_table[[#This Row],[Subject 1]]&lt;&gt;"House rose", "",SUMIF(ch_table[Day], ch_table[[#This Row],[Day]], ch_table[Duration]))</f>
        <v/>
      </c>
      <c r="I1192" s="40">
        <f>SUM(INDEX(ch_table[Duration],1):ch_table[[#This Row],[Duration]])</f>
        <v>32.505555555555524</v>
      </c>
      <c r="J1192" s="4" cm="1">
        <f t="array" ref="J11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92" s="4" t="str" cm="1">
        <f t="array" ref="K11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92" s="4" t="str">
        <f>IF(ch_table[[#This Row],[Subject 1]]&lt;&gt;"House rose", "",SUMIF(ch_table[Day], ch_table[[#This Row],[Day]], ch_table[AAT]))</f>
        <v/>
      </c>
      <c r="M1192" s="39">
        <f>SUM(INDEX(ch_table[AAT],1):ch_table[[#This Row],[AAT]])</f>
        <v>2.0069444444444446</v>
      </c>
    </row>
    <row r="1193" spans="1:13" x14ac:dyDescent="0.35">
      <c r="A1193" s="2">
        <v>106</v>
      </c>
      <c r="B1193" s="3">
        <v>45729</v>
      </c>
      <c r="C1193" s="4">
        <v>0.58263888888888893</v>
      </c>
      <c r="D1193" s="8" t="s">
        <v>333</v>
      </c>
      <c r="E1193" s="9" t="s">
        <v>705</v>
      </c>
      <c r="G1193" s="4" cm="1">
        <f t="array" ref="G1193">IF(MIN(ROW(ch_table[[Day]:[AAT session total (cum.)]]))+ROWS(ch_table[[Day]:[AAT session total (cum.)]])-1=ROW(),"",IF(ch_table[[#This Row],[Subject 1]]="House rose","", IF(INDEX(ch_table[[#All],[Time]],ROW()+1)="","",(IF(INDEX(ch_table[[#All],[Time]],ROW()+1)&lt;ch_table[[#This Row],[Time]],INDEX(ch_table[[#All],[Time]],ROW()+1)+1,INDEX(ch_table[[#All],[Time]],ROW()+1))-ch_table[[#This Row],[Time]]))))</f>
        <v>7.0138888888888862E-2</v>
      </c>
      <c r="H1193" s="4" t="str">
        <f>IF(ch_table[[#This Row],[Subject 1]]&lt;&gt;"House rose", "",SUMIF(ch_table[Day], ch_table[[#This Row],[Day]], ch_table[Duration]))</f>
        <v/>
      </c>
      <c r="I1193" s="40">
        <f>SUM(INDEX(ch_table[Duration],1):ch_table[[#This Row],[Duration]])</f>
        <v>32.575694444444416</v>
      </c>
      <c r="J1193" s="4" cm="1">
        <f t="array" ref="J11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93" s="4" t="str" cm="1">
        <f t="array" ref="K11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93" s="4" t="str">
        <f>IF(ch_table[[#This Row],[Subject 1]]&lt;&gt;"House rose", "",SUMIF(ch_table[Day], ch_table[[#This Row],[Day]], ch_table[AAT]))</f>
        <v/>
      </c>
      <c r="M1193" s="39">
        <f>SUM(INDEX(ch_table[AAT],1):ch_table[[#This Row],[AAT]])</f>
        <v>2.0069444444444446</v>
      </c>
    </row>
    <row r="1194" spans="1:13" x14ac:dyDescent="0.35">
      <c r="A1194" s="2">
        <v>106</v>
      </c>
      <c r="B1194" s="3">
        <v>45729</v>
      </c>
      <c r="C1194" s="4">
        <v>0.65277777777777779</v>
      </c>
      <c r="D1194" s="8" t="s">
        <v>333</v>
      </c>
      <c r="E1194" t="s">
        <v>706</v>
      </c>
      <c r="G1194" s="4" cm="1">
        <f t="array" ref="G1194">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1194" s="4" t="str">
        <f>IF(ch_table[[#This Row],[Subject 1]]&lt;&gt;"House rose", "",SUMIF(ch_table[Day], ch_table[[#This Row],[Day]], ch_table[Duration]))</f>
        <v/>
      </c>
      <c r="I1194" s="40">
        <f>SUM(INDEX(ch_table[Duration],1):ch_table[[#This Row],[Duration]])</f>
        <v>32.58888888888886</v>
      </c>
      <c r="J1194" s="4" cm="1">
        <f t="array" ref="J11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94" s="4" t="str" cm="1">
        <f t="array" ref="K11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94" s="4" t="str">
        <f>IF(ch_table[[#This Row],[Subject 1]]&lt;&gt;"House rose", "",SUMIF(ch_table[Day], ch_table[[#This Row],[Day]], ch_table[AAT]))</f>
        <v/>
      </c>
      <c r="M1194" s="39">
        <f>SUM(INDEX(ch_table[AAT],1):ch_table[[#This Row],[AAT]])</f>
        <v>2.0069444444444446</v>
      </c>
    </row>
    <row r="1195" spans="1:13" x14ac:dyDescent="0.35">
      <c r="A1195" s="2">
        <v>106</v>
      </c>
      <c r="B1195" s="3">
        <v>45729</v>
      </c>
      <c r="C1195" s="4">
        <v>0.66597222222222219</v>
      </c>
      <c r="D1195" s="8" t="s">
        <v>28</v>
      </c>
      <c r="E1195" s="9" t="s">
        <v>436</v>
      </c>
      <c r="F1195" s="9" t="s">
        <v>22</v>
      </c>
      <c r="G1195" s="4" cm="1">
        <f t="array" ref="G1195">IF(MIN(ROW(ch_table[[Day]:[AAT session total (cum.)]]))+ROWS(ch_table[[Day]:[AAT session total (cum.)]])-1=ROW(),"",IF(ch_table[[#This Row],[Subject 1]]="House rose","", IF(INDEX(ch_table[[#All],[Time]],ROW()+1)="","",(IF(INDEX(ch_table[[#All],[Time]],ROW()+1)&lt;ch_table[[#This Row],[Time]],INDEX(ch_table[[#All],[Time]],ROW()+1)+1,INDEX(ch_table[[#All],[Time]],ROW()+1))-ch_table[[#This Row],[Time]]))))</f>
        <v>0</v>
      </c>
      <c r="H1195" s="4" t="str">
        <f>IF(ch_table[[#This Row],[Subject 1]]&lt;&gt;"House rose", "",SUMIF(ch_table[Day], ch_table[[#This Row],[Day]], ch_table[Duration]))</f>
        <v/>
      </c>
      <c r="I1195" s="40">
        <f>SUM(INDEX(ch_table[Duration],1):ch_table[[#This Row],[Duration]])</f>
        <v>32.58888888888886</v>
      </c>
      <c r="J1195" s="4" cm="1">
        <f t="array" ref="J11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95" s="4" t="str" cm="1">
        <f t="array" ref="K11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95" s="4" t="str">
        <f>IF(ch_table[[#This Row],[Subject 1]]&lt;&gt;"House rose", "",SUMIF(ch_table[Day], ch_table[[#This Row],[Day]], ch_table[AAT]))</f>
        <v/>
      </c>
      <c r="M1195" s="39">
        <f>SUM(INDEX(ch_table[AAT],1):ch_table[[#This Row],[AAT]])</f>
        <v>2.0069444444444446</v>
      </c>
    </row>
    <row r="1196" spans="1:13" x14ac:dyDescent="0.35">
      <c r="A1196" s="2">
        <v>106</v>
      </c>
      <c r="B1196" s="3">
        <v>45729</v>
      </c>
      <c r="C1196" s="4">
        <v>0.66597222222222219</v>
      </c>
      <c r="D1196" s="8" t="s">
        <v>333</v>
      </c>
      <c r="E1196" t="s">
        <v>706</v>
      </c>
      <c r="G1196" s="4" cm="1">
        <f t="array" ref="G1196">IF(MIN(ROW(ch_table[[Day]:[AAT session total (cum.)]]))+ROWS(ch_table[[Day]:[AAT session total (cum.)]])-1=ROW(),"",IF(ch_table[[#This Row],[Subject 1]]="House rose","", IF(INDEX(ch_table[[#All],[Time]],ROW()+1)="","",(IF(INDEX(ch_table[[#All],[Time]],ROW()+1)&lt;ch_table[[#This Row],[Time]],INDEX(ch_table[[#All],[Time]],ROW()+1)+1,INDEX(ch_table[[#All],[Time]],ROW()+1))-ch_table[[#This Row],[Time]]))))</f>
        <v>4.2361111111111183E-2</v>
      </c>
      <c r="H1196" s="4" t="str">
        <f>IF(ch_table[[#This Row],[Subject 1]]&lt;&gt;"House rose", "",SUMIF(ch_table[Day], ch_table[[#This Row],[Day]], ch_table[Duration]))</f>
        <v/>
      </c>
      <c r="I1196" s="40">
        <f>SUM(INDEX(ch_table[Duration],1):ch_table[[#This Row],[Duration]])</f>
        <v>32.631249999999973</v>
      </c>
      <c r="J1196" s="4" cm="1">
        <f t="array" ref="J11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96" s="4" t="str" cm="1">
        <f t="array" ref="K11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96" s="4" t="str">
        <f>IF(ch_table[[#This Row],[Subject 1]]&lt;&gt;"House rose", "",SUMIF(ch_table[Day], ch_table[[#This Row],[Day]], ch_table[AAT]))</f>
        <v/>
      </c>
      <c r="M1196" s="39">
        <f>SUM(INDEX(ch_table[AAT],1):ch_table[[#This Row],[AAT]])</f>
        <v>2.0069444444444446</v>
      </c>
    </row>
    <row r="1197" spans="1:13" x14ac:dyDescent="0.35">
      <c r="A1197" s="2">
        <v>106</v>
      </c>
      <c r="B1197" s="3">
        <v>45729</v>
      </c>
      <c r="C1197" s="4">
        <v>0.70833333333333337</v>
      </c>
      <c r="D1197" s="8" t="s">
        <v>30</v>
      </c>
      <c r="E1197" s="9" t="s">
        <v>707</v>
      </c>
      <c r="G1197" s="4" cm="1">
        <f t="array" ref="G1197">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1197" s="4" t="str">
        <f>IF(ch_table[[#This Row],[Subject 1]]&lt;&gt;"House rose", "",SUMIF(ch_table[Day], ch_table[[#This Row],[Day]], ch_table[Duration]))</f>
        <v/>
      </c>
      <c r="I1197" s="40">
        <f>SUM(INDEX(ch_table[Duration],1):ch_table[[#This Row],[Duration]])</f>
        <v>32.64999999999997</v>
      </c>
      <c r="J1197" s="4" cm="1">
        <f t="array" ref="J11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97" s="4" cm="1">
        <f t="array" ref="K11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1.8749999999999933E-2</v>
      </c>
      <c r="L1197" s="4" t="str">
        <f>IF(ch_table[[#This Row],[Subject 1]]&lt;&gt;"House rose", "",SUMIF(ch_table[Day], ch_table[[#This Row],[Day]], ch_table[AAT]))</f>
        <v/>
      </c>
      <c r="M1197" s="39">
        <f>SUM(INDEX(ch_table[AAT],1):ch_table[[#This Row],[AAT]])</f>
        <v>2.0256944444444445</v>
      </c>
    </row>
    <row r="1198" spans="1:13" x14ac:dyDescent="0.35">
      <c r="A1198" s="48">
        <v>106</v>
      </c>
      <c r="B1198" s="49">
        <v>45729</v>
      </c>
      <c r="C1198" s="45">
        <v>0.7270833333333333</v>
      </c>
      <c r="D1198" s="44" t="s">
        <v>17</v>
      </c>
      <c r="E1198" s="50"/>
      <c r="F1198" s="50"/>
      <c r="G1198" s="45" t="str" cm="1">
        <f t="array" ref="G1198">IF(MIN(ROW(ch_table[[Day]:[AAT session total (cum.)]]))+ROWS(ch_table[[Day]:[AAT session total (cum.)]])-1=ROW(),"",IF(ch_table[[#This Row],[Subject 1]]="House rose","", IF(INDEX(ch_table[[#All],[Time]],ROW()+1)="","",(IF(INDEX(ch_table[[#All],[Time]],ROW()+1)&lt;ch_table[[#This Row],[Time]],INDEX(ch_table[[#All],[Time]],ROW()+1)+1,INDEX(ch_table[[#All],[Time]],ROW()+1))-ch_table[[#This Row],[Time]]))))</f>
        <v/>
      </c>
      <c r="H1198" s="45">
        <f>IF(ch_table[[#This Row],[Subject 1]]&lt;&gt;"House rose", "",SUMIF(ch_table[Day], ch_table[[#This Row],[Day]], ch_table[Duration]))</f>
        <v>0.33124999999999999</v>
      </c>
      <c r="I1198" s="46">
        <f>SUM(INDEX(ch_table[Duration],1):ch_table[[#This Row],[Duration]])</f>
        <v>32.64999999999997</v>
      </c>
      <c r="J1198" s="45" cm="1">
        <f t="array" ref="J11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98" s="45" t="str" cm="1">
        <f t="array" ref="K11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98" s="45">
        <f>IF(ch_table[[#This Row],[Subject 1]]&lt;&gt;"House rose", "",SUMIF(ch_table[Day], ch_table[[#This Row],[Day]], ch_table[AAT]))</f>
        <v>1.8749999999999933E-2</v>
      </c>
      <c r="M1198" s="47">
        <f>SUM(INDEX(ch_table[AAT],1):ch_table[[#This Row],[AAT]])</f>
        <v>2.0256944444444445</v>
      </c>
    </row>
    <row r="1199" spans="1:13" x14ac:dyDescent="0.35">
      <c r="A1199" s="2">
        <v>107</v>
      </c>
      <c r="B1199" s="3">
        <v>45730</v>
      </c>
      <c r="C1199" s="4">
        <v>0.39583333333333331</v>
      </c>
      <c r="D1199" s="8" t="s">
        <v>18</v>
      </c>
      <c r="G1199" s="4" cm="1">
        <f t="array" ref="G119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199" s="4" t="str">
        <f>IF(ch_table[[#This Row],[Subject 1]]&lt;&gt;"House rose", "",SUMIF(ch_table[Day], ch_table[[#This Row],[Day]], ch_table[Duration]))</f>
        <v/>
      </c>
      <c r="I1199" s="40">
        <f>SUM(INDEX(ch_table[Duration],1):ch_table[[#This Row],[Duration]])</f>
        <v>32.65277777777775</v>
      </c>
      <c r="J1199" s="4" cm="1">
        <f t="array" ref="J11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199" s="4" t="str" cm="1">
        <f t="array" ref="K11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99" s="4" t="str">
        <f>IF(ch_table[[#This Row],[Subject 1]]&lt;&gt;"House rose", "",SUMIF(ch_table[Day], ch_table[[#This Row],[Day]], ch_table[AAT]))</f>
        <v/>
      </c>
      <c r="M1199" s="39">
        <f>SUM(INDEX(ch_table[AAT],1):ch_table[[#This Row],[AAT]])</f>
        <v>2.0256944444444445</v>
      </c>
    </row>
    <row r="1200" spans="1:13" x14ac:dyDescent="0.35">
      <c r="A1200" s="2">
        <v>107</v>
      </c>
      <c r="B1200" s="3">
        <v>45730</v>
      </c>
      <c r="C1200" s="4">
        <v>0.39861111111111108</v>
      </c>
      <c r="D1200" s="8" t="s">
        <v>86</v>
      </c>
      <c r="E1200" t="s">
        <v>708</v>
      </c>
      <c r="F1200" s="9" t="s">
        <v>680</v>
      </c>
      <c r="G1200" s="4" cm="1">
        <f t="array" ref="G1200">IF(MIN(ROW(ch_table[[Day]:[AAT session total (cum.)]]))+ROWS(ch_table[[Day]:[AAT session total (cum.)]])-1=ROW(),"",IF(ch_table[[#This Row],[Subject 1]]="House rose","", IF(INDEX(ch_table[[#All],[Time]],ROW()+1)="","",(IF(INDEX(ch_table[[#All],[Time]],ROW()+1)&lt;ch_table[[#This Row],[Time]],INDEX(ch_table[[#All],[Time]],ROW()+1)+1,INDEX(ch_table[[#All],[Time]],ROW()+1))-ch_table[[#This Row],[Time]]))))</f>
        <v>0.1388888888888889</v>
      </c>
      <c r="H1200" s="4" t="str">
        <f>IF(ch_table[[#This Row],[Subject 1]]&lt;&gt;"House rose", "",SUMIF(ch_table[Day], ch_table[[#This Row],[Day]], ch_table[Duration]))</f>
        <v/>
      </c>
      <c r="I1200" s="40">
        <f>SUM(INDEX(ch_table[Duration],1):ch_table[[#This Row],[Duration]])</f>
        <v>32.791666666666636</v>
      </c>
      <c r="J1200" s="4" cm="1">
        <f t="array" ref="J12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200" s="4" t="str" cm="1">
        <f t="array" ref="K12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00" s="4" t="str">
        <f>IF(ch_table[[#This Row],[Subject 1]]&lt;&gt;"House rose", "",SUMIF(ch_table[Day], ch_table[[#This Row],[Day]], ch_table[AAT]))</f>
        <v/>
      </c>
      <c r="M1200" s="39">
        <f>SUM(INDEX(ch_table[AAT],1):ch_table[[#This Row],[AAT]])</f>
        <v>2.0256944444444445</v>
      </c>
    </row>
    <row r="1201" spans="1:13" x14ac:dyDescent="0.35">
      <c r="A1201" s="2">
        <v>107</v>
      </c>
      <c r="B1201" s="3">
        <v>45730</v>
      </c>
      <c r="C1201" s="4">
        <v>0.53749999999999998</v>
      </c>
      <c r="D1201" s="8" t="s">
        <v>86</v>
      </c>
      <c r="E1201" t="s">
        <v>709</v>
      </c>
      <c r="F1201" s="9" t="s">
        <v>202</v>
      </c>
      <c r="G1201" s="4" cm="1">
        <f t="array" ref="G1201">IF(MIN(ROW(ch_table[[Day]:[AAT session total (cum.)]]))+ROWS(ch_table[[Day]:[AAT session total (cum.)]])-1=ROW(),"",IF(ch_table[[#This Row],[Subject 1]]="House rose","", IF(INDEX(ch_table[[#All],[Time]],ROW()+1)="","",(IF(INDEX(ch_table[[#All],[Time]],ROW()+1)&lt;ch_table[[#This Row],[Time]],INDEX(ch_table[[#All],[Time]],ROW()+1)+1,INDEX(ch_table[[#All],[Time]],ROW()+1))-ch_table[[#This Row],[Time]]))))</f>
        <v>3.5416666666666652E-2</v>
      </c>
      <c r="H1201" s="4" t="str">
        <f>IF(ch_table[[#This Row],[Subject 1]]&lt;&gt;"House rose", "",SUMIF(ch_table[Day], ch_table[[#This Row],[Day]], ch_table[Duration]))</f>
        <v/>
      </c>
      <c r="I1201" s="40">
        <f>SUM(INDEX(ch_table[Duration],1):ch_table[[#This Row],[Duration]])</f>
        <v>32.827083333333306</v>
      </c>
      <c r="J1201" s="4" cm="1">
        <f t="array" ref="J12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201" s="4" t="str" cm="1">
        <f t="array" ref="K12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01" s="4" t="str">
        <f>IF(ch_table[[#This Row],[Subject 1]]&lt;&gt;"House rose", "",SUMIF(ch_table[Day], ch_table[[#This Row],[Day]], ch_table[AAT]))</f>
        <v/>
      </c>
      <c r="M1201" s="39">
        <f>SUM(INDEX(ch_table[AAT],1):ch_table[[#This Row],[AAT]])</f>
        <v>2.0256944444444445</v>
      </c>
    </row>
    <row r="1202" spans="1:13" x14ac:dyDescent="0.35">
      <c r="A1202" s="2">
        <v>107</v>
      </c>
      <c r="B1202" s="3">
        <v>45730</v>
      </c>
      <c r="C1202" s="4">
        <v>0.57291666666666663</v>
      </c>
      <c r="D1202" s="8" t="s">
        <v>86</v>
      </c>
      <c r="E1202" s="9" t="s">
        <v>2812</v>
      </c>
      <c r="F1202" s="9" t="s">
        <v>202</v>
      </c>
      <c r="G1202" s="4" cm="1">
        <f t="array" ref="G1202">IF(MIN(ROW(ch_table[[Day]:[AAT session total (cum.)]]))+ROWS(ch_table[[Day]:[AAT session total (cum.)]])-1=ROW(),"",IF(ch_table[[#This Row],[Subject 1]]="House rose","", IF(INDEX(ch_table[[#All],[Time]],ROW()+1)="","",(IF(INDEX(ch_table[[#All],[Time]],ROW()+1)&lt;ch_table[[#This Row],[Time]],INDEX(ch_table[[#All],[Time]],ROW()+1)+1,INDEX(ch_table[[#All],[Time]],ROW()+1))-ch_table[[#This Row],[Time]]))))</f>
        <v>3.125E-2</v>
      </c>
      <c r="H1202" s="4" t="str">
        <f>IF(ch_table[[#This Row],[Subject 1]]&lt;&gt;"House rose", "",SUMIF(ch_table[Day], ch_table[[#This Row],[Day]], ch_table[Duration]))</f>
        <v/>
      </c>
      <c r="I1202" s="40">
        <f>SUM(INDEX(ch_table[Duration],1):ch_table[[#This Row],[Duration]])</f>
        <v>32.858333333333306</v>
      </c>
      <c r="J1202" s="4" cm="1">
        <f t="array" ref="J12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202" s="4" t="str" cm="1">
        <f t="array" ref="K12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02" s="4" t="str">
        <f>IF(ch_table[[#This Row],[Subject 1]]&lt;&gt;"House rose", "",SUMIF(ch_table[Day], ch_table[[#This Row],[Day]], ch_table[AAT]))</f>
        <v/>
      </c>
      <c r="M1202" s="39">
        <f>SUM(INDEX(ch_table[AAT],1):ch_table[[#This Row],[AAT]])</f>
        <v>2.0256944444444445</v>
      </c>
    </row>
    <row r="1203" spans="1:13" x14ac:dyDescent="0.35">
      <c r="A1203" s="2">
        <v>107</v>
      </c>
      <c r="B1203" s="3">
        <v>45730</v>
      </c>
      <c r="C1203" s="4">
        <v>0.60416666666666663</v>
      </c>
      <c r="D1203" s="8" t="s">
        <v>370</v>
      </c>
      <c r="G1203" s="4" cm="1">
        <f t="array" ref="G1203">IF(MIN(ROW(ch_table[[Day]:[AAT session total (cum.)]]))+ROWS(ch_table[[Day]:[AAT session total (cum.)]])-1=ROW(),"",IF(ch_table[[#This Row],[Subject 1]]="House rose","", IF(INDEX(ch_table[[#All],[Time]],ROW()+1)="","",(IF(INDEX(ch_table[[#All],[Time]],ROW()+1)&lt;ch_table[[#This Row],[Time]],INDEX(ch_table[[#All],[Time]],ROW()+1)+1,INDEX(ch_table[[#All],[Time]],ROW()+1))-ch_table[[#This Row],[Time]]))))</f>
        <v>3.4722222222223209E-3</v>
      </c>
      <c r="H1203" s="4" t="str">
        <f>IF(ch_table[[#This Row],[Subject 1]]&lt;&gt;"House rose", "",SUMIF(ch_table[Day], ch_table[[#This Row],[Day]], ch_table[Duration]))</f>
        <v/>
      </c>
      <c r="I1203" s="40">
        <f>SUM(INDEX(ch_table[Duration],1):ch_table[[#This Row],[Duration]])</f>
        <v>32.861805555555527</v>
      </c>
      <c r="J1203" s="4" cm="1">
        <f t="array" ref="J12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203" s="4" cm="1">
        <f t="array" ref="K12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3.4722222222219878E-3</v>
      </c>
      <c r="L1203" s="4" t="str">
        <f>IF(ch_table[[#This Row],[Subject 1]]&lt;&gt;"House rose", "",SUMIF(ch_table[Day], ch_table[[#This Row],[Day]], ch_table[AAT]))</f>
        <v/>
      </c>
      <c r="M1203" s="39">
        <f>SUM(INDEX(ch_table[AAT],1):ch_table[[#This Row],[AAT]])</f>
        <v>2.0291666666666663</v>
      </c>
    </row>
    <row r="1204" spans="1:13" ht="29" x14ac:dyDescent="0.35">
      <c r="A1204" s="2">
        <v>107</v>
      </c>
      <c r="B1204" s="3">
        <v>45730</v>
      </c>
      <c r="C1204" s="4">
        <v>0.60763888888888895</v>
      </c>
      <c r="D1204" s="8" t="s">
        <v>30</v>
      </c>
      <c r="E1204" s="9" t="s">
        <v>710</v>
      </c>
      <c r="G1204" s="4" cm="1">
        <f t="array" ref="G1204">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1.388888888888884E-2</v>
      </c>
      <c r="H1204" s="4" t="str">
        <f>IF(ch_table[[#This Row],[Subject 1]]&lt;&gt;"House rose", "",SUMIF(ch_table[Day], ch_table[[#This Row],[Day]], ch_table[Duration]))</f>
        <v/>
      </c>
      <c r="I1204" s="40">
        <f>SUM(INDEX(ch_table[Duration],1):ch_table[[#This Row],[Duration]])</f>
        <v>32.875694444444413</v>
      </c>
      <c r="J1204" s="4" cm="1">
        <f t="array" ref="J12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204" s="4" cm="1">
        <f t="array" ref="K12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1.388888888888884E-2</v>
      </c>
      <c r="L1204" s="4" t="str">
        <f>IF(ch_table[[#This Row],[Subject 1]]&lt;&gt;"House rose", "",SUMIF(ch_table[Day], ch_table[[#This Row],[Day]], ch_table[AAT]))</f>
        <v/>
      </c>
      <c r="M1204" s="39">
        <f>SUM(INDEX(ch_table[AAT],1):ch_table[[#This Row],[AAT]])</f>
        <v>2.0430555555555552</v>
      </c>
    </row>
    <row r="1205" spans="1:13" x14ac:dyDescent="0.35">
      <c r="A1205" s="48">
        <v>107</v>
      </c>
      <c r="B1205" s="49">
        <v>45730</v>
      </c>
      <c r="C1205" s="45">
        <v>0.62152777777777779</v>
      </c>
      <c r="D1205" s="44" t="s">
        <v>17</v>
      </c>
      <c r="E1205" s="50"/>
      <c r="F1205" s="50"/>
      <c r="G1205" s="45" t="str" cm="1">
        <f t="array" ref="G1205">IF(MIN(ROW(ch_table[[Day]:[AAT session total (cum.)]]))+ROWS(ch_table[[Day]:[AAT session total (cum.)]])-1=ROW(),"",IF(ch_table[[#This Row],[Subject 1]]="House rose","", IF(INDEX(ch_table[[#All],[Time]],ROW()+1)="","",(IF(INDEX(ch_table[[#All],[Time]],ROW()+1)&lt;ch_table[[#This Row],[Time]],INDEX(ch_table[[#All],[Time]],ROW()+1)+1,INDEX(ch_table[[#All],[Time]],ROW()+1))-ch_table[[#This Row],[Time]]))))</f>
        <v/>
      </c>
      <c r="H1205" s="45">
        <f>IF(ch_table[[#This Row],[Subject 1]]&lt;&gt;"House rose", "",SUMIF(ch_table[Day], ch_table[[#This Row],[Day]], ch_table[Duration]))</f>
        <v>0.22569444444444448</v>
      </c>
      <c r="I1205" s="46">
        <f>SUM(INDEX(ch_table[Duration],1):ch_table[[#This Row],[Duration]])</f>
        <v>32.875694444444413</v>
      </c>
      <c r="J1205" s="45" cm="1">
        <f t="array" ref="J12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205" s="45" t="str" cm="1">
        <f t="array" ref="K12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05" s="45">
        <f>IF(ch_table[[#This Row],[Subject 1]]&lt;&gt;"House rose", "",SUMIF(ch_table[Day], ch_table[[#This Row],[Day]], ch_table[AAT]))</f>
        <v>1.7361111111110827E-2</v>
      </c>
      <c r="M1205" s="47">
        <f>SUM(INDEX(ch_table[AAT],1):ch_table[[#This Row],[AAT]])</f>
        <v>2.0430555555555552</v>
      </c>
    </row>
    <row r="1206" spans="1:13" x14ac:dyDescent="0.35">
      <c r="A1206" s="2">
        <v>108</v>
      </c>
      <c r="B1206" s="3">
        <v>45733</v>
      </c>
      <c r="C1206" s="4">
        <v>0.60416666666666663</v>
      </c>
      <c r="D1206" s="8" t="s">
        <v>18</v>
      </c>
      <c r="G1206" s="4" cm="1">
        <f t="array" ref="G120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206" s="4" t="str">
        <f>IF(ch_table[[#This Row],[Subject 1]]&lt;&gt;"House rose", "",SUMIF(ch_table[Day], ch_table[[#This Row],[Day]], ch_table[Duration]))</f>
        <v/>
      </c>
      <c r="I1206" s="40">
        <f>SUM(INDEX(ch_table[Duration],1):ch_table[[#This Row],[Duration]])</f>
        <v>32.878472222222193</v>
      </c>
      <c r="J1206" s="4" cm="1">
        <f t="array" ref="J12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06" s="4" t="str" cm="1">
        <f t="array" ref="K12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06" s="4" t="str">
        <f>IF(ch_table[[#This Row],[Subject 1]]&lt;&gt;"House rose", "",SUMIF(ch_table[Day], ch_table[[#This Row],[Day]], ch_table[AAT]))</f>
        <v/>
      </c>
      <c r="M1206" s="39">
        <f>SUM(INDEX(ch_table[AAT],1):ch_table[[#This Row],[AAT]])</f>
        <v>2.0430555555555552</v>
      </c>
    </row>
    <row r="1207" spans="1:13" x14ac:dyDescent="0.35">
      <c r="A1207" s="2">
        <v>108</v>
      </c>
      <c r="B1207" s="3">
        <v>45733</v>
      </c>
      <c r="C1207" s="4">
        <v>0.6069444444444444</v>
      </c>
      <c r="D1207" s="8" t="s">
        <v>58</v>
      </c>
      <c r="E1207" s="9" t="s">
        <v>162</v>
      </c>
      <c r="G1207" s="4" cm="1">
        <f t="array" ref="G1207">IF(MIN(ROW(ch_table[[Day]:[AAT session total (cum.)]]))+ROWS(ch_table[[Day]:[AAT session total (cum.)]])-1=ROW(),"",IF(ch_table[[#This Row],[Subject 1]]="House rose","", IF(INDEX(ch_table[[#All],[Time]],ROW()+1)="","",(IF(INDEX(ch_table[[#All],[Time]],ROW()+1)&lt;ch_table[[#This Row],[Time]],INDEX(ch_table[[#All],[Time]],ROW()+1)+1,INDEX(ch_table[[#All],[Time]],ROW()+1))-ch_table[[#This Row],[Time]]))))</f>
        <v>3.0555555555555669E-2</v>
      </c>
      <c r="H1207" s="4" t="str">
        <f>IF(ch_table[[#This Row],[Subject 1]]&lt;&gt;"House rose", "",SUMIF(ch_table[Day], ch_table[[#This Row],[Day]], ch_table[Duration]))</f>
        <v/>
      </c>
      <c r="I1207" s="40">
        <f>SUM(INDEX(ch_table[Duration],1):ch_table[[#This Row],[Duration]])</f>
        <v>32.909027777777752</v>
      </c>
      <c r="J1207" s="4" cm="1">
        <f t="array" ref="J12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07" s="4" t="str" cm="1">
        <f t="array" ref="K12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07" s="4" t="str">
        <f>IF(ch_table[[#This Row],[Subject 1]]&lt;&gt;"House rose", "",SUMIF(ch_table[Day], ch_table[[#This Row],[Day]], ch_table[AAT]))</f>
        <v/>
      </c>
      <c r="M1207" s="39">
        <f>SUM(INDEX(ch_table[AAT],1):ch_table[[#This Row],[AAT]])</f>
        <v>2.0430555555555552</v>
      </c>
    </row>
    <row r="1208" spans="1:13" x14ac:dyDescent="0.35">
      <c r="A1208" s="2">
        <v>108</v>
      </c>
      <c r="B1208" s="3">
        <v>45733</v>
      </c>
      <c r="C1208" s="4">
        <v>0.63750000000000007</v>
      </c>
      <c r="D1208" s="8" t="s">
        <v>60</v>
      </c>
      <c r="E1208" s="9" t="s">
        <v>162</v>
      </c>
      <c r="G1208" s="4" cm="1">
        <f t="array" ref="G1208">IF(MIN(ROW(ch_table[[Day]:[AAT session total (cum.)]]))+ROWS(ch_table[[Day]:[AAT session total (cum.)]])-1=ROW(),"",IF(ch_table[[#This Row],[Subject 1]]="House rose","", IF(INDEX(ch_table[[#All],[Time]],ROW()+1)="","",(IF(INDEX(ch_table[[#All],[Time]],ROW()+1)&lt;ch_table[[#This Row],[Time]],INDEX(ch_table[[#All],[Time]],ROW()+1)+1,INDEX(ch_table[[#All],[Time]],ROW()+1))-ch_table[[#This Row],[Time]]))))</f>
        <v>1.5972222222222165E-2</v>
      </c>
      <c r="H1208" s="4" t="str">
        <f>IF(ch_table[[#This Row],[Subject 1]]&lt;&gt;"House rose", "",SUMIF(ch_table[Day], ch_table[[#This Row],[Day]], ch_table[Duration]))</f>
        <v/>
      </c>
      <c r="I1208" s="40">
        <f>SUM(INDEX(ch_table[Duration],1):ch_table[[#This Row],[Duration]])</f>
        <v>32.924999999999976</v>
      </c>
      <c r="J1208" s="4" cm="1">
        <f t="array" ref="J12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08" s="4" t="str" cm="1">
        <f t="array" ref="K12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08" s="4" t="str">
        <f>IF(ch_table[[#This Row],[Subject 1]]&lt;&gt;"House rose", "",SUMIF(ch_table[Day], ch_table[[#This Row],[Day]], ch_table[AAT]))</f>
        <v/>
      </c>
      <c r="M1208" s="39">
        <f>SUM(INDEX(ch_table[AAT],1):ch_table[[#This Row],[AAT]])</f>
        <v>2.0430555555555552</v>
      </c>
    </row>
    <row r="1209" spans="1:13" ht="43.5" x14ac:dyDescent="0.35">
      <c r="A1209" s="2">
        <v>108</v>
      </c>
      <c r="B1209" s="3">
        <v>45733</v>
      </c>
      <c r="C1209" s="4">
        <v>0.65347222222222223</v>
      </c>
      <c r="D1209" s="8" t="s">
        <v>32</v>
      </c>
      <c r="E1209" s="9" t="s">
        <v>711</v>
      </c>
      <c r="G1209" s="4" cm="1">
        <f t="array" ref="G1209">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1209" s="4" t="str">
        <f>IF(ch_table[[#This Row],[Subject 1]]&lt;&gt;"House rose", "",SUMIF(ch_table[Day], ch_table[[#This Row],[Day]], ch_table[Duration]))</f>
        <v/>
      </c>
      <c r="I1209" s="40">
        <f>SUM(INDEX(ch_table[Duration],1):ch_table[[#This Row],[Duration]])</f>
        <v>32.945833333333312</v>
      </c>
      <c r="J1209" s="4" cm="1">
        <f t="array" ref="J12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09" s="4" t="str" cm="1">
        <f t="array" ref="K12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09" s="4" t="str">
        <f>IF(ch_table[[#This Row],[Subject 1]]&lt;&gt;"House rose", "",SUMIF(ch_table[Day], ch_table[[#This Row],[Day]], ch_table[AAT]))</f>
        <v/>
      </c>
      <c r="M1209" s="39">
        <f>SUM(INDEX(ch_table[AAT],1):ch_table[[#This Row],[AAT]])</f>
        <v>2.0430555555555552</v>
      </c>
    </row>
    <row r="1210" spans="1:13" ht="29" x14ac:dyDescent="0.35">
      <c r="A1210" s="2">
        <v>108</v>
      </c>
      <c r="B1210" s="3">
        <v>45733</v>
      </c>
      <c r="C1210" s="4">
        <v>0.6743055555555556</v>
      </c>
      <c r="D1210" s="8" t="s">
        <v>36</v>
      </c>
      <c r="E1210" s="9" t="s">
        <v>712</v>
      </c>
      <c r="G1210" s="4" cm="1">
        <f t="array" ref="G1210">IF(MIN(ROW(ch_table[[Day]:[AAT session total (cum.)]]))+ROWS(ch_table[[Day]:[AAT session total (cum.)]])-1=ROW(),"",IF(ch_table[[#This Row],[Subject 1]]="House rose","", IF(INDEX(ch_table[[#All],[Time]],ROW()+1)="","",(IF(INDEX(ch_table[[#All],[Time]],ROW()+1)&lt;ch_table[[#This Row],[Time]],INDEX(ch_table[[#All],[Time]],ROW()+1)+1,INDEX(ch_table[[#All],[Time]],ROW()+1))-ch_table[[#This Row],[Time]]))))</f>
        <v>3.8888888888888862E-2</v>
      </c>
      <c r="H1210" s="4" t="str">
        <f>IF(ch_table[[#This Row],[Subject 1]]&lt;&gt;"House rose", "",SUMIF(ch_table[Day], ch_table[[#This Row],[Day]], ch_table[Duration]))</f>
        <v/>
      </c>
      <c r="I1210" s="40">
        <f>SUM(INDEX(ch_table[Duration],1):ch_table[[#This Row],[Duration]])</f>
        <v>32.984722222222203</v>
      </c>
      <c r="J1210" s="4" cm="1">
        <f t="array" ref="J12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10" s="4" t="str" cm="1">
        <f t="array" ref="K12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10" s="4" t="str">
        <f>IF(ch_table[[#This Row],[Subject 1]]&lt;&gt;"House rose", "",SUMIF(ch_table[Day], ch_table[[#This Row],[Day]], ch_table[AAT]))</f>
        <v/>
      </c>
      <c r="M1210" s="39">
        <f>SUM(INDEX(ch_table[AAT],1):ch_table[[#This Row],[AAT]])</f>
        <v>2.0430555555555552</v>
      </c>
    </row>
    <row r="1211" spans="1:13" x14ac:dyDescent="0.35">
      <c r="A1211" s="2">
        <v>108</v>
      </c>
      <c r="B1211" s="3">
        <v>45733</v>
      </c>
      <c r="C1211" s="4">
        <v>0.71319444444444446</v>
      </c>
      <c r="D1211" s="8" t="s">
        <v>249</v>
      </c>
      <c r="E1211" t="s">
        <v>713</v>
      </c>
      <c r="F1211" s="9" t="s">
        <v>53</v>
      </c>
      <c r="G1211" s="4" cm="1">
        <f t="array" ref="G1211">IF(MIN(ROW(ch_table[[Day]:[AAT session total (cum.)]]))+ROWS(ch_table[[Day]:[AAT session total (cum.)]])-1=ROW(),"",IF(ch_table[[#This Row],[Subject 1]]="House rose","", IF(INDEX(ch_table[[#All],[Time]],ROW()+1)="","",(IF(INDEX(ch_table[[#All],[Time]],ROW()+1)&lt;ch_table[[#This Row],[Time]],INDEX(ch_table[[#All],[Time]],ROW()+1)+1,INDEX(ch_table[[#All],[Time]],ROW()+1))-ch_table[[#This Row],[Time]]))))</f>
        <v>0.1645833333333333</v>
      </c>
      <c r="H1211" s="4" t="str">
        <f>IF(ch_table[[#This Row],[Subject 1]]&lt;&gt;"House rose", "",SUMIF(ch_table[Day], ch_table[[#This Row],[Day]], ch_table[Duration]))</f>
        <v/>
      </c>
      <c r="I1211" s="40">
        <f>SUM(INDEX(ch_table[Duration],1):ch_table[[#This Row],[Duration]])</f>
        <v>33.149305555555536</v>
      </c>
      <c r="J1211" s="4" cm="1">
        <f t="array" ref="J12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11" s="4" t="str" cm="1">
        <f t="array" ref="K12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11" s="4" t="str">
        <f>IF(ch_table[[#This Row],[Subject 1]]&lt;&gt;"House rose", "",SUMIF(ch_table[Day], ch_table[[#This Row],[Day]], ch_table[AAT]))</f>
        <v/>
      </c>
      <c r="M1211" s="39">
        <f>SUM(INDEX(ch_table[AAT],1):ch_table[[#This Row],[AAT]])</f>
        <v>2.0430555555555552</v>
      </c>
    </row>
    <row r="1212" spans="1:13" x14ac:dyDescent="0.35">
      <c r="A1212" s="2">
        <v>108</v>
      </c>
      <c r="B1212" s="3">
        <v>45733</v>
      </c>
      <c r="C1212" s="4">
        <v>0.87777777777777777</v>
      </c>
      <c r="D1212" s="8" t="s">
        <v>30</v>
      </c>
      <c r="E1212" s="9" t="s">
        <v>714</v>
      </c>
      <c r="G1212" s="4" cm="1">
        <f t="array" ref="G1212">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1212" s="4" t="str">
        <f>IF(ch_table[[#This Row],[Subject 1]]&lt;&gt;"House rose", "",SUMIF(ch_table[Day], ch_table[[#This Row],[Day]], ch_table[Duration]))</f>
        <v/>
      </c>
      <c r="I1212" s="40">
        <f>SUM(INDEX(ch_table[Duration],1):ch_table[[#This Row],[Duration]])</f>
        <v>33.177777777777756</v>
      </c>
      <c r="J1212" s="4" cm="1">
        <f t="array" ref="J12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12" s="4" t="str" cm="1">
        <f t="array" ref="K12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12" s="4" t="str">
        <f>IF(ch_table[[#This Row],[Subject 1]]&lt;&gt;"House rose", "",SUMIF(ch_table[Day], ch_table[[#This Row],[Day]], ch_table[AAT]))</f>
        <v/>
      </c>
      <c r="M1212" s="39">
        <f>SUM(INDEX(ch_table[AAT],1):ch_table[[#This Row],[AAT]])</f>
        <v>2.0430555555555552</v>
      </c>
    </row>
    <row r="1213" spans="1:13" x14ac:dyDescent="0.35">
      <c r="A1213" s="48">
        <v>108</v>
      </c>
      <c r="B1213" s="49">
        <v>45733</v>
      </c>
      <c r="C1213" s="45">
        <v>0.90625</v>
      </c>
      <c r="D1213" s="44" t="s">
        <v>17</v>
      </c>
      <c r="E1213" s="50"/>
      <c r="F1213" s="50"/>
      <c r="G1213" s="45" t="str" cm="1">
        <f t="array" ref="G1213">IF(MIN(ROW(ch_table[[Day]:[AAT session total (cum.)]]))+ROWS(ch_table[[Day]:[AAT session total (cum.)]])-1=ROW(),"",IF(ch_table[[#This Row],[Subject 1]]="House rose","", IF(INDEX(ch_table[[#All],[Time]],ROW()+1)="","",(IF(INDEX(ch_table[[#All],[Time]],ROW()+1)&lt;ch_table[[#This Row],[Time]],INDEX(ch_table[[#All],[Time]],ROW()+1)+1,INDEX(ch_table[[#All],[Time]],ROW()+1))-ch_table[[#This Row],[Time]]))))</f>
        <v/>
      </c>
      <c r="H1213" s="45">
        <f>IF(ch_table[[#This Row],[Subject 1]]&lt;&gt;"House rose", "",SUMIF(ch_table[Day], ch_table[[#This Row],[Day]], ch_table[Duration]))</f>
        <v>0.30208333333333337</v>
      </c>
      <c r="I1213" s="46">
        <f>SUM(INDEX(ch_table[Duration],1):ch_table[[#This Row],[Duration]])</f>
        <v>33.177777777777756</v>
      </c>
      <c r="J1213" s="45" cm="1">
        <f t="array" ref="J12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13" s="45" t="str" cm="1">
        <f t="array" ref="K12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13" s="45">
        <f>IF(ch_table[[#This Row],[Subject 1]]&lt;&gt;"House rose", "",SUMIF(ch_table[Day], ch_table[[#This Row],[Day]], ch_table[AAT]))</f>
        <v>0</v>
      </c>
      <c r="M1213" s="47">
        <f>SUM(INDEX(ch_table[AAT],1):ch_table[[#This Row],[AAT]])</f>
        <v>2.0430555555555552</v>
      </c>
    </row>
    <row r="1214" spans="1:13" x14ac:dyDescent="0.35">
      <c r="A1214" s="2">
        <v>109</v>
      </c>
      <c r="B1214" s="3">
        <v>45734</v>
      </c>
      <c r="C1214" s="4">
        <v>0.47916666666666669</v>
      </c>
      <c r="D1214" s="8" t="s">
        <v>18</v>
      </c>
      <c r="G1214" s="4" cm="1">
        <f t="array" ref="G121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214" s="4" t="str">
        <f>IF(ch_table[[#This Row],[Subject 1]]&lt;&gt;"House rose", "",SUMIF(ch_table[Day], ch_table[[#This Row],[Day]], ch_table[Duration]))</f>
        <v/>
      </c>
      <c r="I1214" s="40">
        <f>SUM(INDEX(ch_table[Duration],1):ch_table[[#This Row],[Duration]])</f>
        <v>33.180555555555536</v>
      </c>
      <c r="J1214" s="4" cm="1">
        <f t="array" ref="J12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14" s="4" t="str" cm="1">
        <f t="array" ref="K12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14" s="4" t="str">
        <f>IF(ch_table[[#This Row],[Subject 1]]&lt;&gt;"House rose", "",SUMIF(ch_table[Day], ch_table[[#This Row],[Day]], ch_table[AAT]))</f>
        <v/>
      </c>
      <c r="M1214" s="39">
        <f>SUM(INDEX(ch_table[AAT],1):ch_table[[#This Row],[AAT]])</f>
        <v>2.0430555555555552</v>
      </c>
    </row>
    <row r="1215" spans="1:13" x14ac:dyDescent="0.35">
      <c r="A1215" s="2">
        <v>109</v>
      </c>
      <c r="B1215" s="3">
        <v>45734</v>
      </c>
      <c r="C1215" s="4">
        <v>0.48194444444444445</v>
      </c>
      <c r="D1215" s="8" t="s">
        <v>58</v>
      </c>
      <c r="E1215" s="9" t="s">
        <v>169</v>
      </c>
      <c r="G1215" s="4" cm="1">
        <f t="array" ref="G1215">IF(MIN(ROW(ch_table[[Day]:[AAT session total (cum.)]]))+ROWS(ch_table[[Day]:[AAT session total (cum.)]])-1=ROW(),"",IF(ch_table[[#This Row],[Subject 1]]="House rose","", IF(INDEX(ch_table[[#All],[Time]],ROW()+1)="","",(IF(INDEX(ch_table[[#All],[Time]],ROW()+1)&lt;ch_table[[#This Row],[Time]],INDEX(ch_table[[#All],[Time]],ROW()+1)+1,INDEX(ch_table[[#All],[Time]],ROW()+1))-ch_table[[#This Row],[Time]]))))</f>
        <v>3.2638888888888828E-2</v>
      </c>
      <c r="H1215" s="4" t="str">
        <f>IF(ch_table[[#This Row],[Subject 1]]&lt;&gt;"House rose", "",SUMIF(ch_table[Day], ch_table[[#This Row],[Day]], ch_table[Duration]))</f>
        <v/>
      </c>
      <c r="I1215" s="40">
        <f>SUM(INDEX(ch_table[Duration],1):ch_table[[#This Row],[Duration]])</f>
        <v>33.213194444444426</v>
      </c>
      <c r="J1215" s="4" cm="1">
        <f t="array" ref="J12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15" s="4" t="str" cm="1">
        <f t="array" ref="K12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15" s="4" t="str">
        <f>IF(ch_table[[#This Row],[Subject 1]]&lt;&gt;"House rose", "",SUMIF(ch_table[Day], ch_table[[#This Row],[Day]], ch_table[AAT]))</f>
        <v/>
      </c>
      <c r="M1215" s="39">
        <f>SUM(INDEX(ch_table[AAT],1):ch_table[[#This Row],[AAT]])</f>
        <v>2.0430555555555552</v>
      </c>
    </row>
    <row r="1216" spans="1:13" x14ac:dyDescent="0.35">
      <c r="A1216" s="2">
        <v>109</v>
      </c>
      <c r="B1216" s="3">
        <v>45734</v>
      </c>
      <c r="C1216" s="4">
        <v>0.51458333333333328</v>
      </c>
      <c r="D1216" s="8" t="s">
        <v>60</v>
      </c>
      <c r="E1216" s="9" t="s">
        <v>169</v>
      </c>
      <c r="G1216" s="4" cm="1">
        <f t="array" ref="G1216">IF(MIN(ROW(ch_table[[Day]:[AAT session total (cum.)]]))+ROWS(ch_table[[Day]:[AAT session total (cum.)]])-1=ROW(),"",IF(ch_table[[#This Row],[Subject 1]]="House rose","", IF(INDEX(ch_table[[#All],[Time]],ROW()+1)="","",(IF(INDEX(ch_table[[#All],[Time]],ROW()+1)&lt;ch_table[[#This Row],[Time]],INDEX(ch_table[[#All],[Time]],ROW()+1)+1,INDEX(ch_table[[#All],[Time]],ROW()+1))-ch_table[[#This Row],[Time]]))))</f>
        <v>1.0416666666666741E-2</v>
      </c>
      <c r="H1216" s="4" t="str">
        <f>IF(ch_table[[#This Row],[Subject 1]]&lt;&gt;"House rose", "",SUMIF(ch_table[Day], ch_table[[#This Row],[Day]], ch_table[Duration]))</f>
        <v/>
      </c>
      <c r="I1216" s="40">
        <f>SUM(INDEX(ch_table[Duration],1):ch_table[[#This Row],[Duration]])</f>
        <v>33.22361111111109</v>
      </c>
      <c r="J1216" s="4" cm="1">
        <f t="array" ref="J12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16" s="4" t="str" cm="1">
        <f t="array" ref="K12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16" s="4" t="str">
        <f>IF(ch_table[[#This Row],[Subject 1]]&lt;&gt;"House rose", "",SUMIF(ch_table[Day], ch_table[[#This Row],[Day]], ch_table[AAT]))</f>
        <v/>
      </c>
      <c r="M1216" s="39">
        <f>SUM(INDEX(ch_table[AAT],1):ch_table[[#This Row],[AAT]])</f>
        <v>2.0430555555555552</v>
      </c>
    </row>
    <row r="1217" spans="1:13" ht="29" x14ac:dyDescent="0.35">
      <c r="A1217" s="2">
        <v>109</v>
      </c>
      <c r="B1217" s="3">
        <v>45734</v>
      </c>
      <c r="C1217" s="4">
        <v>0.52500000000000002</v>
      </c>
      <c r="D1217" s="8" t="s">
        <v>36</v>
      </c>
      <c r="E1217" s="9" t="s">
        <v>715</v>
      </c>
      <c r="G1217" s="4" cm="1">
        <f t="array" ref="G1217">IF(MIN(ROW(ch_table[[Day]:[AAT session total (cum.)]]))+ROWS(ch_table[[Day]:[AAT session total (cum.)]])-1=ROW(),"",IF(ch_table[[#This Row],[Subject 1]]="House rose","", IF(INDEX(ch_table[[#All],[Time]],ROW()+1)="","",(IF(INDEX(ch_table[[#All],[Time]],ROW()+1)&lt;ch_table[[#This Row],[Time]],INDEX(ch_table[[#All],[Time]],ROW()+1)+1,INDEX(ch_table[[#All],[Time]],ROW()+1))-ch_table[[#This Row],[Time]]))))</f>
        <v>8.4027777777777812E-2</v>
      </c>
      <c r="H1217" s="4" t="str">
        <f>IF(ch_table[[#This Row],[Subject 1]]&lt;&gt;"House rose", "",SUMIF(ch_table[Day], ch_table[[#This Row],[Day]], ch_table[Duration]))</f>
        <v/>
      </c>
      <c r="I1217" s="40">
        <f>SUM(INDEX(ch_table[Duration],1):ch_table[[#This Row],[Duration]])</f>
        <v>33.307638888888867</v>
      </c>
      <c r="J1217" s="4" cm="1">
        <f t="array" ref="J12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17" s="4" t="str" cm="1">
        <f t="array" ref="K12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17" s="4" t="str">
        <f>IF(ch_table[[#This Row],[Subject 1]]&lt;&gt;"House rose", "",SUMIF(ch_table[Day], ch_table[[#This Row],[Day]], ch_table[AAT]))</f>
        <v/>
      </c>
      <c r="M1217" s="39">
        <f>SUM(INDEX(ch_table[AAT],1):ch_table[[#This Row],[AAT]])</f>
        <v>2.0430555555555552</v>
      </c>
    </row>
    <row r="1218" spans="1:13" x14ac:dyDescent="0.35">
      <c r="A1218" s="2">
        <v>109</v>
      </c>
      <c r="B1218" s="3">
        <v>45734</v>
      </c>
      <c r="C1218" s="4">
        <v>0.60902777777777783</v>
      </c>
      <c r="D1218" s="8" t="s">
        <v>247</v>
      </c>
      <c r="E1218" s="9" t="s">
        <v>716</v>
      </c>
      <c r="G1218" s="4" cm="1">
        <f t="array" ref="G1218">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1218" s="4" t="str">
        <f>IF(ch_table[[#This Row],[Subject 1]]&lt;&gt;"House rose", "",SUMIF(ch_table[Day], ch_table[[#This Row],[Day]], ch_table[Duration]))</f>
        <v/>
      </c>
      <c r="I1218" s="40">
        <f>SUM(INDEX(ch_table[Duration],1):ch_table[[#This Row],[Duration]])</f>
        <v>33.31458333333331</v>
      </c>
      <c r="J1218" s="4" cm="1">
        <f t="array" ref="J12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18" s="4" t="str" cm="1">
        <f t="array" ref="K12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18" s="4" t="str">
        <f>IF(ch_table[[#This Row],[Subject 1]]&lt;&gt;"House rose", "",SUMIF(ch_table[Day], ch_table[[#This Row],[Day]], ch_table[AAT]))</f>
        <v/>
      </c>
      <c r="M1218" s="39">
        <f>SUM(INDEX(ch_table[AAT],1):ch_table[[#This Row],[AAT]])</f>
        <v>2.0430555555555552</v>
      </c>
    </row>
    <row r="1219" spans="1:13" x14ac:dyDescent="0.35">
      <c r="A1219" s="2">
        <v>109</v>
      </c>
      <c r="B1219" s="3">
        <v>45734</v>
      </c>
      <c r="C1219" s="4">
        <v>0.61597222222222225</v>
      </c>
      <c r="D1219" s="8" t="s">
        <v>249</v>
      </c>
      <c r="E1219" t="s">
        <v>717</v>
      </c>
      <c r="F1219" s="9" t="s">
        <v>53</v>
      </c>
      <c r="G1219" s="4" cm="1">
        <f t="array" ref="G1219">IF(MIN(ROW(ch_table[[Day]:[AAT session total (cum.)]]))+ROWS(ch_table[[Day]:[AAT session total (cum.)]])-1=ROW(),"",IF(ch_table[[#This Row],[Subject 1]]="House rose","", IF(INDEX(ch_table[[#All],[Time]],ROW()+1)="","",(IF(INDEX(ch_table[[#All],[Time]],ROW()+1)&lt;ch_table[[#This Row],[Time]],INDEX(ch_table[[#All],[Time]],ROW()+1)+1,INDEX(ch_table[[#All],[Time]],ROW()+1))-ch_table[[#This Row],[Time]]))))</f>
        <v>0.19513888888888875</v>
      </c>
      <c r="H1219" s="4" t="str">
        <f>IF(ch_table[[#This Row],[Subject 1]]&lt;&gt;"House rose", "",SUMIF(ch_table[Day], ch_table[[#This Row],[Day]], ch_table[Duration]))</f>
        <v/>
      </c>
      <c r="I1219" s="40">
        <f>SUM(INDEX(ch_table[Duration],1):ch_table[[#This Row],[Duration]])</f>
        <v>33.509722222222202</v>
      </c>
      <c r="J1219" s="4" cm="1">
        <f t="array" ref="J12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19" s="4" cm="1">
        <f t="array" ref="K12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1.9444444444444375E-2</v>
      </c>
      <c r="L1219" s="4" t="str">
        <f>IF(ch_table[[#This Row],[Subject 1]]&lt;&gt;"House rose", "",SUMIF(ch_table[Day], ch_table[[#This Row],[Day]], ch_table[AAT]))</f>
        <v/>
      </c>
      <c r="M1219" s="39">
        <f>SUM(INDEX(ch_table[AAT],1):ch_table[[#This Row],[AAT]])</f>
        <v>2.0624999999999996</v>
      </c>
    </row>
    <row r="1220" spans="1:13" x14ac:dyDescent="0.35">
      <c r="A1220" s="2">
        <v>109</v>
      </c>
      <c r="B1220" s="3">
        <v>45734</v>
      </c>
      <c r="C1220" s="4">
        <v>0.81111111111111101</v>
      </c>
      <c r="D1220" s="8" t="s">
        <v>114</v>
      </c>
      <c r="E1220" s="9" t="s">
        <v>718</v>
      </c>
      <c r="F1220" s="9" t="s">
        <v>53</v>
      </c>
      <c r="G1220" s="4" cm="1">
        <f t="array" ref="G1220">IF(MIN(ROW(ch_table[[Day]:[AAT session total (cum.)]]))+ROWS(ch_table[[Day]:[AAT session total (cum.)]])-1=ROW(),"",IF(ch_table[[#This Row],[Subject 1]]="House rose","", IF(INDEX(ch_table[[#All],[Time]],ROW()+1)="","",(IF(INDEX(ch_table[[#All],[Time]],ROW()+1)&lt;ch_table[[#This Row],[Time]],INDEX(ch_table[[#All],[Time]],ROW()+1)+1,INDEX(ch_table[[#All],[Time]],ROW()+1))-ch_table[[#This Row],[Time]]))))</f>
        <v>1.736111111111116E-2</v>
      </c>
      <c r="H1220" s="4" t="str">
        <f>IF(ch_table[[#This Row],[Subject 1]]&lt;&gt;"House rose", "",SUMIF(ch_table[Day], ch_table[[#This Row],[Day]], ch_table[Duration]))</f>
        <v/>
      </c>
      <c r="I1220" s="40">
        <f>SUM(INDEX(ch_table[Duration],1):ch_table[[#This Row],[Duration]])</f>
        <v>33.527083333333316</v>
      </c>
      <c r="J1220" s="4" cm="1">
        <f t="array" ref="J12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20" s="4" cm="1">
        <f t="array" ref="K12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1.736111111111116E-2</v>
      </c>
      <c r="L1220" s="4" t="str">
        <f>IF(ch_table[[#This Row],[Subject 1]]&lt;&gt;"House rose", "",SUMIF(ch_table[Day], ch_table[[#This Row],[Day]], ch_table[AAT]))</f>
        <v/>
      </c>
      <c r="M1220" s="39">
        <f>SUM(INDEX(ch_table[AAT],1):ch_table[[#This Row],[AAT]])</f>
        <v>2.0798611111111107</v>
      </c>
    </row>
    <row r="1221" spans="1:13" ht="29" x14ac:dyDescent="0.35">
      <c r="A1221" s="2">
        <v>109</v>
      </c>
      <c r="B1221" s="3">
        <v>45734</v>
      </c>
      <c r="C1221" s="4">
        <v>0.82847222222222217</v>
      </c>
      <c r="D1221" s="8" t="s">
        <v>30</v>
      </c>
      <c r="E1221" s="9" t="s">
        <v>719</v>
      </c>
      <c r="G1221" s="4" cm="1">
        <f t="array" ref="G1221">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1221" s="4" t="str">
        <f>IF(ch_table[[#This Row],[Subject 1]]&lt;&gt;"House rose", "",SUMIF(ch_table[Day], ch_table[[#This Row],[Day]], ch_table[Duration]))</f>
        <v/>
      </c>
      <c r="I1221" s="40">
        <f>SUM(INDEX(ch_table[Duration],1):ch_table[[#This Row],[Duration]])</f>
        <v>33.547222222222203</v>
      </c>
      <c r="J1221" s="4" cm="1">
        <f t="array" ref="J12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21" s="4" cm="1">
        <f t="array" ref="K12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2.0138888888888928E-2</v>
      </c>
      <c r="L1221" s="4" t="str">
        <f>IF(ch_table[[#This Row],[Subject 1]]&lt;&gt;"House rose", "",SUMIF(ch_table[Day], ch_table[[#This Row],[Day]], ch_table[AAT]))</f>
        <v/>
      </c>
      <c r="M1221" s="39">
        <f>SUM(INDEX(ch_table[AAT],1):ch_table[[#This Row],[AAT]])</f>
        <v>2.0999999999999996</v>
      </c>
    </row>
    <row r="1222" spans="1:13" x14ac:dyDescent="0.35">
      <c r="A1222" s="48">
        <v>109</v>
      </c>
      <c r="B1222" s="49">
        <v>45734</v>
      </c>
      <c r="C1222" s="45">
        <v>0.84861111111111109</v>
      </c>
      <c r="D1222" s="44" t="s">
        <v>17</v>
      </c>
      <c r="E1222" s="50"/>
      <c r="F1222" s="50"/>
      <c r="G1222" s="45" t="str" cm="1">
        <f t="array" ref="G1222">IF(MIN(ROW(ch_table[[Day]:[AAT session total (cum.)]]))+ROWS(ch_table[[Day]:[AAT session total (cum.)]])-1=ROW(),"",IF(ch_table[[#This Row],[Subject 1]]="House rose","", IF(INDEX(ch_table[[#All],[Time]],ROW()+1)="","",(IF(INDEX(ch_table[[#All],[Time]],ROW()+1)&lt;ch_table[[#This Row],[Time]],INDEX(ch_table[[#All],[Time]],ROW()+1)+1,INDEX(ch_table[[#All],[Time]],ROW()+1))-ch_table[[#This Row],[Time]]))))</f>
        <v/>
      </c>
      <c r="H1222" s="45">
        <f>IF(ch_table[[#This Row],[Subject 1]]&lt;&gt;"House rose", "",SUMIF(ch_table[Day], ch_table[[#This Row],[Day]], ch_table[Duration]))</f>
        <v>0.36944444444444441</v>
      </c>
      <c r="I1222" s="46">
        <f>SUM(INDEX(ch_table[Duration],1):ch_table[[#This Row],[Duration]])</f>
        <v>33.547222222222203</v>
      </c>
      <c r="J1222" s="45" cm="1">
        <f t="array" ref="J12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22" s="45" t="str" cm="1">
        <f t="array" ref="K12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22" s="45">
        <f>IF(ch_table[[#This Row],[Subject 1]]&lt;&gt;"House rose", "",SUMIF(ch_table[Day], ch_table[[#This Row],[Day]], ch_table[AAT]))</f>
        <v>5.6944444444444464E-2</v>
      </c>
      <c r="M1222" s="47">
        <f>SUM(INDEX(ch_table[AAT],1):ch_table[[#This Row],[AAT]])</f>
        <v>2.0999999999999996</v>
      </c>
    </row>
    <row r="1223" spans="1:13" x14ac:dyDescent="0.35">
      <c r="A1223" s="2">
        <v>110</v>
      </c>
      <c r="B1223" s="3">
        <v>45735</v>
      </c>
      <c r="C1223" s="4">
        <v>0.47916666666666669</v>
      </c>
      <c r="D1223" s="8" t="s">
        <v>18</v>
      </c>
      <c r="G1223" s="4" cm="1">
        <f t="array" ref="G122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223" s="4" t="str">
        <f>IF(ch_table[[#This Row],[Subject 1]]&lt;&gt;"House rose", "",SUMIF(ch_table[Day], ch_table[[#This Row],[Day]], ch_table[Duration]))</f>
        <v/>
      </c>
      <c r="I1223" s="40">
        <f>SUM(INDEX(ch_table[Duration],1):ch_table[[#This Row],[Duration]])</f>
        <v>33.549999999999983</v>
      </c>
      <c r="J1223" s="4" cm="1">
        <f t="array" ref="J12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23" s="4" t="str" cm="1">
        <f t="array" ref="K12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23" s="4" t="str">
        <f>IF(ch_table[[#This Row],[Subject 1]]&lt;&gt;"House rose", "",SUMIF(ch_table[Day], ch_table[[#This Row],[Day]], ch_table[AAT]))</f>
        <v/>
      </c>
      <c r="M1223" s="39">
        <f>SUM(INDEX(ch_table[AAT],1):ch_table[[#This Row],[AAT]])</f>
        <v>2.0999999999999996</v>
      </c>
    </row>
    <row r="1224" spans="1:13" x14ac:dyDescent="0.35">
      <c r="A1224" s="2">
        <v>110</v>
      </c>
      <c r="B1224" s="3">
        <v>45735</v>
      </c>
      <c r="C1224" s="4">
        <v>0.48194444444444445</v>
      </c>
      <c r="D1224" s="8" t="s">
        <v>58</v>
      </c>
      <c r="E1224" s="9" t="s">
        <v>175</v>
      </c>
      <c r="G1224" s="4" cm="1">
        <f t="array" ref="G1224">IF(MIN(ROW(ch_table[[Day]:[AAT session total (cum.)]]))+ROWS(ch_table[[Day]:[AAT session total (cum.)]])-1=ROW(),"",IF(ch_table[[#This Row],[Subject 1]]="House rose","", IF(INDEX(ch_table[[#All],[Time]],ROW()+1)="","",(IF(INDEX(ch_table[[#All],[Time]],ROW()+1)&lt;ch_table[[#This Row],[Time]],INDEX(ch_table[[#All],[Time]],ROW()+1)+1,INDEX(ch_table[[#All],[Time]],ROW()+1))-ch_table[[#This Row],[Time]]))))</f>
        <v>1.4583333333333282E-2</v>
      </c>
      <c r="H1224" s="4" t="str">
        <f>IF(ch_table[[#This Row],[Subject 1]]&lt;&gt;"House rose", "",SUMIF(ch_table[Day], ch_table[[#This Row],[Day]], ch_table[Duration]))</f>
        <v/>
      </c>
      <c r="I1224" s="40">
        <f>SUM(INDEX(ch_table[Duration],1):ch_table[[#This Row],[Duration]])</f>
        <v>33.564583333333317</v>
      </c>
      <c r="J1224" s="4" cm="1">
        <f t="array" ref="J12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24" s="4" t="str" cm="1">
        <f t="array" ref="K12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24" s="4" t="str">
        <f>IF(ch_table[[#This Row],[Subject 1]]&lt;&gt;"House rose", "",SUMIF(ch_table[Day], ch_table[[#This Row],[Day]], ch_table[AAT]))</f>
        <v/>
      </c>
      <c r="M1224" s="39">
        <f>SUM(INDEX(ch_table[AAT],1):ch_table[[#This Row],[AAT]])</f>
        <v>2.0999999999999996</v>
      </c>
    </row>
    <row r="1225" spans="1:13" x14ac:dyDescent="0.35">
      <c r="A1225" s="2">
        <v>110</v>
      </c>
      <c r="B1225" s="3">
        <v>45735</v>
      </c>
      <c r="C1225" s="4">
        <v>0.49652777777777773</v>
      </c>
      <c r="D1225" s="8" t="s">
        <v>60</v>
      </c>
      <c r="E1225" s="9" t="s">
        <v>175</v>
      </c>
      <c r="G1225" s="4" cm="1">
        <f t="array" ref="G1225">IF(MIN(ROW(ch_table[[Day]:[AAT session total (cum.)]]))+ROWS(ch_table[[Day]:[AAT session total (cum.)]])-1=ROW(),"",IF(ch_table[[#This Row],[Subject 1]]="House rose","", IF(INDEX(ch_table[[#All],[Time]],ROW()+1)="","",(IF(INDEX(ch_table[[#All],[Time]],ROW()+1)&lt;ch_table[[#This Row],[Time]],INDEX(ch_table[[#All],[Time]],ROW()+1)+1,INDEX(ch_table[[#All],[Time]],ROW()+1))-ch_table[[#This Row],[Time]]))))</f>
        <v>3.4722222222222654E-3</v>
      </c>
      <c r="H1225" s="4" t="str">
        <f>IF(ch_table[[#This Row],[Subject 1]]&lt;&gt;"House rose", "",SUMIF(ch_table[Day], ch_table[[#This Row],[Day]], ch_table[Duration]))</f>
        <v/>
      </c>
      <c r="I1225" s="40">
        <f>SUM(INDEX(ch_table[Duration],1):ch_table[[#This Row],[Duration]])</f>
        <v>33.568055555555539</v>
      </c>
      <c r="J1225" s="4" cm="1">
        <f t="array" ref="J12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25" s="4" t="str" cm="1">
        <f t="array" ref="K12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25" s="4" t="str">
        <f>IF(ch_table[[#This Row],[Subject 1]]&lt;&gt;"House rose", "",SUMIF(ch_table[Day], ch_table[[#This Row],[Day]], ch_table[AAT]))</f>
        <v/>
      </c>
      <c r="M1225" s="39">
        <f>SUM(INDEX(ch_table[AAT],1):ch_table[[#This Row],[AAT]])</f>
        <v>2.0999999999999996</v>
      </c>
    </row>
    <row r="1226" spans="1:13" x14ac:dyDescent="0.35">
      <c r="A1226" s="2">
        <v>110</v>
      </c>
      <c r="B1226" s="3">
        <v>45735</v>
      </c>
      <c r="C1226" s="4">
        <v>0.5</v>
      </c>
      <c r="D1226" s="8" t="s">
        <v>58</v>
      </c>
      <c r="E1226" s="9" t="s">
        <v>118</v>
      </c>
      <c r="G1226" s="4" cm="1">
        <f t="array" ref="G1226">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1226" s="4" t="str">
        <f>IF(ch_table[[#This Row],[Subject 1]]&lt;&gt;"House rose", "",SUMIF(ch_table[Day], ch_table[[#This Row],[Day]], ch_table[Duration]))</f>
        <v/>
      </c>
      <c r="I1226" s="40">
        <f>SUM(INDEX(ch_table[Duration],1):ch_table[[#This Row],[Duration]])</f>
        <v>33.594444444444427</v>
      </c>
      <c r="J1226" s="4" cm="1">
        <f t="array" ref="J12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26" s="4" t="str" cm="1">
        <f t="array" ref="K12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26" s="4" t="str">
        <f>IF(ch_table[[#This Row],[Subject 1]]&lt;&gt;"House rose", "",SUMIF(ch_table[Day], ch_table[[#This Row],[Day]], ch_table[AAT]))</f>
        <v/>
      </c>
      <c r="M1226" s="39">
        <f>SUM(INDEX(ch_table[AAT],1):ch_table[[#This Row],[AAT]])</f>
        <v>2.0999999999999996</v>
      </c>
    </row>
    <row r="1227" spans="1:13" x14ac:dyDescent="0.35">
      <c r="A1227" s="2">
        <v>110</v>
      </c>
      <c r="B1227" s="3">
        <v>45735</v>
      </c>
      <c r="C1227" s="4">
        <v>0.52638888888888891</v>
      </c>
      <c r="D1227" s="8" t="s">
        <v>67</v>
      </c>
      <c r="E1227" s="9" t="s">
        <v>720</v>
      </c>
      <c r="G1227" s="4" cm="1">
        <f t="array" ref="G1227">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227" s="4" t="str">
        <f>IF(ch_table[[#This Row],[Subject 1]]&lt;&gt;"House rose", "",SUMIF(ch_table[Day], ch_table[[#This Row],[Day]], ch_table[Duration]))</f>
        <v/>
      </c>
      <c r="I1227" s="40">
        <f>SUM(INDEX(ch_table[Duration],1):ch_table[[#This Row],[Duration]])</f>
        <v>33.595138888888869</v>
      </c>
      <c r="J1227" s="4" cm="1">
        <f t="array" ref="J12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27" s="4" t="str" cm="1">
        <f t="array" ref="K12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27" s="4" t="str">
        <f>IF(ch_table[[#This Row],[Subject 1]]&lt;&gt;"House rose", "",SUMIF(ch_table[Day], ch_table[[#This Row],[Day]], ch_table[AAT]))</f>
        <v/>
      </c>
      <c r="M1227" s="39">
        <f>SUM(INDEX(ch_table[AAT],1):ch_table[[#This Row],[AAT]])</f>
        <v>2.0999999999999996</v>
      </c>
    </row>
    <row r="1228" spans="1:13" ht="29" x14ac:dyDescent="0.35">
      <c r="A1228" s="2">
        <v>110</v>
      </c>
      <c r="B1228" s="3">
        <v>45735</v>
      </c>
      <c r="C1228" s="4">
        <v>0.52708333333333335</v>
      </c>
      <c r="D1228" s="8" t="s">
        <v>247</v>
      </c>
      <c r="E1228" s="9" t="s">
        <v>721</v>
      </c>
      <c r="G1228" s="4" cm="1">
        <f t="array" ref="G1228">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1228" s="4" t="str">
        <f>IF(ch_table[[#This Row],[Subject 1]]&lt;&gt;"House rose", "",SUMIF(ch_table[Day], ch_table[[#This Row],[Day]], ch_table[Duration]))</f>
        <v/>
      </c>
      <c r="I1228" s="40">
        <f>SUM(INDEX(ch_table[Duration],1):ch_table[[#This Row],[Duration]])</f>
        <v>33.603472222222202</v>
      </c>
      <c r="J1228" s="4" cm="1">
        <f t="array" ref="J12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28" s="4" t="str" cm="1">
        <f t="array" ref="K12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28" s="4" t="str">
        <f>IF(ch_table[[#This Row],[Subject 1]]&lt;&gt;"House rose", "",SUMIF(ch_table[Day], ch_table[[#This Row],[Day]], ch_table[AAT]))</f>
        <v/>
      </c>
      <c r="M1228" s="39">
        <f>SUM(INDEX(ch_table[AAT],1):ch_table[[#This Row],[AAT]])</f>
        <v>2.0999999999999996</v>
      </c>
    </row>
    <row r="1229" spans="1:13" x14ac:dyDescent="0.35">
      <c r="A1229" s="2">
        <v>110</v>
      </c>
      <c r="B1229" s="3">
        <v>45735</v>
      </c>
      <c r="C1229" s="4">
        <v>0.53541666666666665</v>
      </c>
      <c r="D1229" s="8" t="s">
        <v>320</v>
      </c>
      <c r="E1229" t="s">
        <v>441</v>
      </c>
      <c r="G1229" s="4" cm="1">
        <f t="array" ref="G1229">IF(MIN(ROW(ch_table[[Day]:[AAT session total (cum.)]]))+ROWS(ch_table[[Day]:[AAT session total (cum.)]])-1=ROW(),"",IF(ch_table[[#This Row],[Subject 1]]="House rose","", IF(INDEX(ch_table[[#All],[Time]],ROW()+1)="","",(IF(INDEX(ch_table[[#All],[Time]],ROW()+1)&lt;ch_table[[#This Row],[Time]],INDEX(ch_table[[#All],[Time]],ROW()+1)+1,INDEX(ch_table[[#All],[Time]],ROW()+1))-ch_table[[#This Row],[Time]]))))</f>
        <v>2.2222222222222254E-2</v>
      </c>
      <c r="H1229" s="4" t="str">
        <f>IF(ch_table[[#This Row],[Subject 1]]&lt;&gt;"House rose", "",SUMIF(ch_table[Day], ch_table[[#This Row],[Day]], ch_table[Duration]))</f>
        <v/>
      </c>
      <c r="I1229" s="40">
        <f>SUM(INDEX(ch_table[Duration],1):ch_table[[#This Row],[Duration]])</f>
        <v>33.625694444444427</v>
      </c>
      <c r="J1229" s="4" cm="1">
        <f t="array" ref="J12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29" s="4" t="str" cm="1">
        <f t="array" ref="K12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29" s="4" t="str">
        <f>IF(ch_table[[#This Row],[Subject 1]]&lt;&gt;"House rose", "",SUMIF(ch_table[Day], ch_table[[#This Row],[Day]], ch_table[AAT]))</f>
        <v/>
      </c>
      <c r="M1229" s="39">
        <f>SUM(INDEX(ch_table[AAT],1):ch_table[[#This Row],[AAT]])</f>
        <v>2.0999999999999996</v>
      </c>
    </row>
    <row r="1230" spans="1:13" x14ac:dyDescent="0.35">
      <c r="A1230" s="2">
        <v>110</v>
      </c>
      <c r="B1230" s="3">
        <v>45735</v>
      </c>
      <c r="C1230" s="4">
        <v>0.55763888888888891</v>
      </c>
      <c r="D1230" s="8" t="s">
        <v>28</v>
      </c>
      <c r="E1230" s="9" t="s">
        <v>722</v>
      </c>
      <c r="F1230" s="9" t="s">
        <v>22</v>
      </c>
      <c r="G1230" s="4" cm="1">
        <f t="array" ref="G1230">IF(MIN(ROW(ch_table[[Day]:[AAT session total (cum.)]]))+ROWS(ch_table[[Day]:[AAT session total (cum.)]])-1=ROW(),"",IF(ch_table[[#This Row],[Subject 1]]="House rose","", IF(INDEX(ch_table[[#All],[Time]],ROW()+1)="","",(IF(INDEX(ch_table[[#All],[Time]],ROW()+1)&lt;ch_table[[#This Row],[Time]],INDEX(ch_table[[#All],[Time]],ROW()+1)+1,INDEX(ch_table[[#All],[Time]],ROW()+1))-ch_table[[#This Row],[Time]]))))</f>
        <v>0</v>
      </c>
      <c r="H1230" s="4" t="str">
        <f>IF(ch_table[[#This Row],[Subject 1]]&lt;&gt;"House rose", "",SUMIF(ch_table[Day], ch_table[[#This Row],[Day]], ch_table[Duration]))</f>
        <v/>
      </c>
      <c r="I1230" s="40">
        <f>SUM(INDEX(ch_table[Duration],1):ch_table[[#This Row],[Duration]])</f>
        <v>33.625694444444427</v>
      </c>
      <c r="J1230" s="4" cm="1">
        <f t="array" ref="J12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30" s="4" t="str" cm="1">
        <f t="array" ref="K12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30" s="4" t="str">
        <f>IF(ch_table[[#This Row],[Subject 1]]&lt;&gt;"House rose", "",SUMIF(ch_table[Day], ch_table[[#This Row],[Day]], ch_table[AAT]))</f>
        <v/>
      </c>
      <c r="M1230" s="39">
        <f>SUM(INDEX(ch_table[AAT],1):ch_table[[#This Row],[AAT]])</f>
        <v>2.0999999999999996</v>
      </c>
    </row>
    <row r="1231" spans="1:13" x14ac:dyDescent="0.35">
      <c r="A1231" s="2">
        <v>110</v>
      </c>
      <c r="B1231" s="3">
        <v>45735</v>
      </c>
      <c r="C1231" s="4">
        <v>0.55763888888888891</v>
      </c>
      <c r="D1231" s="8" t="s">
        <v>320</v>
      </c>
      <c r="E1231" t="s">
        <v>441</v>
      </c>
      <c r="G1231" s="4" cm="1">
        <f t="array" ref="G1231">IF(MIN(ROW(ch_table[[Day]:[AAT session total (cum.)]]))+ROWS(ch_table[[Day]:[AAT session total (cum.)]])-1=ROW(),"",IF(ch_table[[#This Row],[Subject 1]]="House rose","", IF(INDEX(ch_table[[#All],[Time]],ROW()+1)="","",(IF(INDEX(ch_table[[#All],[Time]],ROW()+1)&lt;ch_table[[#This Row],[Time]],INDEX(ch_table[[#All],[Time]],ROW()+1)+1,INDEX(ch_table[[#All],[Time]],ROW()+1))-ch_table[[#This Row],[Time]]))))</f>
        <v>0.11111111111111116</v>
      </c>
      <c r="H1231" s="4" t="str">
        <f>IF(ch_table[[#This Row],[Subject 1]]&lt;&gt;"House rose", "",SUMIF(ch_table[Day], ch_table[[#This Row],[Day]], ch_table[Duration]))</f>
        <v/>
      </c>
      <c r="I1231" s="40">
        <f>SUM(INDEX(ch_table[Duration],1):ch_table[[#This Row],[Duration]])</f>
        <v>33.736805555555542</v>
      </c>
      <c r="J1231" s="4" cm="1">
        <f t="array" ref="J12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31" s="4" t="str" cm="1">
        <f t="array" ref="K12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31" s="4" t="str">
        <f>IF(ch_table[[#This Row],[Subject 1]]&lt;&gt;"House rose", "",SUMIF(ch_table[Day], ch_table[[#This Row],[Day]], ch_table[AAT]))</f>
        <v/>
      </c>
      <c r="M1231" s="39">
        <f>SUM(INDEX(ch_table[AAT],1):ch_table[[#This Row],[AAT]])</f>
        <v>2.0999999999999996</v>
      </c>
    </row>
    <row r="1232" spans="1:13" x14ac:dyDescent="0.35">
      <c r="A1232" s="2">
        <v>110</v>
      </c>
      <c r="B1232" s="3">
        <v>45735</v>
      </c>
      <c r="C1232" s="4">
        <v>0.66875000000000007</v>
      </c>
      <c r="D1232" s="8" t="s">
        <v>144</v>
      </c>
      <c r="E1232" t="s">
        <v>723</v>
      </c>
      <c r="G1232" s="4" cm="1">
        <f t="array" ref="G1232">IF(MIN(ROW(ch_table[[Day]:[AAT session total (cum.)]]))+ROWS(ch_table[[Day]:[AAT session total (cum.)]])-1=ROW(),"",IF(ch_table[[#This Row],[Subject 1]]="House rose","", IF(INDEX(ch_table[[#All],[Time]],ROW()+1)="","",(IF(INDEX(ch_table[[#All],[Time]],ROW()+1)&lt;ch_table[[#This Row],[Time]],INDEX(ch_table[[#All],[Time]],ROW()+1)+1,INDEX(ch_table[[#All],[Time]],ROW()+1))-ch_table[[#This Row],[Time]]))))</f>
        <v>8.1249999999999933E-2</v>
      </c>
      <c r="H1232" s="4" t="str">
        <f>IF(ch_table[[#This Row],[Subject 1]]&lt;&gt;"House rose", "",SUMIF(ch_table[Day], ch_table[[#This Row],[Day]], ch_table[Duration]))</f>
        <v/>
      </c>
      <c r="I1232" s="40">
        <f>SUM(INDEX(ch_table[Duration],1):ch_table[[#This Row],[Duration]])</f>
        <v>33.818055555555539</v>
      </c>
      <c r="J1232" s="4" cm="1">
        <f t="array" ref="J12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32" s="4" t="str" cm="1">
        <f t="array" ref="K12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32" s="4" t="str">
        <f>IF(ch_table[[#This Row],[Subject 1]]&lt;&gt;"House rose", "",SUMIF(ch_table[Day], ch_table[[#This Row],[Day]], ch_table[AAT]))</f>
        <v/>
      </c>
      <c r="M1232" s="39">
        <f>SUM(INDEX(ch_table[AAT],1):ch_table[[#This Row],[AAT]])</f>
        <v>2.0999999999999996</v>
      </c>
    </row>
    <row r="1233" spans="1:13" x14ac:dyDescent="0.35">
      <c r="A1233" s="2">
        <v>110</v>
      </c>
      <c r="B1233" s="3">
        <v>45735</v>
      </c>
      <c r="C1233" s="4">
        <v>0.75</v>
      </c>
      <c r="D1233" s="8" t="s">
        <v>28</v>
      </c>
      <c r="E1233" s="9" t="s">
        <v>146</v>
      </c>
      <c r="F1233" s="9" t="s">
        <v>22</v>
      </c>
      <c r="G1233" s="4" cm="1">
        <f t="array" ref="G1233">IF(MIN(ROW(ch_table[[Day]:[AAT session total (cum.)]]))+ROWS(ch_table[[Day]:[AAT session total (cum.)]])-1=ROW(),"",IF(ch_table[[#This Row],[Subject 1]]="House rose","", IF(INDEX(ch_table[[#All],[Time]],ROW()+1)="","",(IF(INDEX(ch_table[[#All],[Time]],ROW()+1)&lt;ch_table[[#This Row],[Time]],INDEX(ch_table[[#All],[Time]],ROW()+1)+1,INDEX(ch_table[[#All],[Time]],ROW()+1))-ch_table[[#This Row],[Time]]))))</f>
        <v>0</v>
      </c>
      <c r="H1233" s="4" t="str">
        <f>IF(ch_table[[#This Row],[Subject 1]]&lt;&gt;"House rose", "",SUMIF(ch_table[Day], ch_table[[#This Row],[Day]], ch_table[Duration]))</f>
        <v/>
      </c>
      <c r="I1233" s="40">
        <f>SUM(INDEX(ch_table[Duration],1):ch_table[[#This Row],[Duration]])</f>
        <v>33.818055555555539</v>
      </c>
      <c r="J1233" s="4" cm="1">
        <f t="array" ref="J12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33" s="4" t="str" cm="1">
        <f t="array" ref="K12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33" s="4" t="str">
        <f>IF(ch_table[[#This Row],[Subject 1]]&lt;&gt;"House rose", "",SUMIF(ch_table[Day], ch_table[[#This Row],[Day]], ch_table[AAT]))</f>
        <v/>
      </c>
      <c r="M1233" s="39">
        <f>SUM(INDEX(ch_table[AAT],1):ch_table[[#This Row],[AAT]])</f>
        <v>2.0999999999999996</v>
      </c>
    </row>
    <row r="1234" spans="1:13" x14ac:dyDescent="0.35">
      <c r="A1234" s="2">
        <v>110</v>
      </c>
      <c r="B1234" s="3">
        <v>45735</v>
      </c>
      <c r="C1234" s="4">
        <v>0.75</v>
      </c>
      <c r="D1234" s="8" t="s">
        <v>144</v>
      </c>
      <c r="E1234" t="s">
        <v>723</v>
      </c>
      <c r="F1234" s="9" t="s">
        <v>53</v>
      </c>
      <c r="G1234" s="4" cm="1">
        <f t="array" ref="G1234">IF(MIN(ROW(ch_table[[Day]:[AAT session total (cum.)]]))+ROWS(ch_table[[Day]:[AAT session total (cum.)]])-1=ROW(),"",IF(ch_table[[#This Row],[Subject 1]]="House rose","", IF(INDEX(ch_table[[#All],[Time]],ROW()+1)="","",(IF(INDEX(ch_table[[#All],[Time]],ROW()+1)&lt;ch_table[[#This Row],[Time]],INDEX(ch_table[[#All],[Time]],ROW()+1)+1,INDEX(ch_table[[#All],[Time]],ROW()+1))-ch_table[[#This Row],[Time]]))))</f>
        <v>5.208333333333337E-2</v>
      </c>
      <c r="H1234" s="4" t="str">
        <f>IF(ch_table[[#This Row],[Subject 1]]&lt;&gt;"House rose", "",SUMIF(ch_table[Day], ch_table[[#This Row],[Day]], ch_table[Duration]))</f>
        <v/>
      </c>
      <c r="I1234" s="40">
        <f>SUM(INDEX(ch_table[Duration],1):ch_table[[#This Row],[Duration]])</f>
        <v>33.870138888888874</v>
      </c>
      <c r="J1234" s="4" cm="1">
        <f t="array" ref="J12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34" s="4" cm="1">
        <f t="array" ref="K12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1.0416666666666741E-2</v>
      </c>
      <c r="L1234" s="4" t="str">
        <f>IF(ch_table[[#This Row],[Subject 1]]&lt;&gt;"House rose", "",SUMIF(ch_table[Day], ch_table[[#This Row],[Day]], ch_table[AAT]))</f>
        <v/>
      </c>
      <c r="M1234" s="39">
        <f>SUM(INDEX(ch_table[AAT],1):ch_table[[#This Row],[AAT]])</f>
        <v>2.1104166666666666</v>
      </c>
    </row>
    <row r="1235" spans="1:13" x14ac:dyDescent="0.35">
      <c r="A1235" s="2">
        <v>110</v>
      </c>
      <c r="B1235" s="3">
        <v>45735</v>
      </c>
      <c r="C1235" s="4">
        <v>0.80208333333333337</v>
      </c>
      <c r="D1235" s="8" t="s">
        <v>30</v>
      </c>
      <c r="E1235" s="9" t="s">
        <v>724</v>
      </c>
      <c r="G1235" s="4" cm="1">
        <f t="array" ref="G1235">IF(MIN(ROW(ch_table[[Day]:[AAT session total (cum.)]]))+ROWS(ch_table[[Day]:[AAT session total (cum.)]])-1=ROW(),"",IF(ch_table[[#This Row],[Subject 1]]="House rose","", IF(INDEX(ch_table[[#All],[Time]],ROW()+1)="","",(IF(INDEX(ch_table[[#All],[Time]],ROW()+1)&lt;ch_table[[#This Row],[Time]],INDEX(ch_table[[#All],[Time]],ROW()+1)+1,INDEX(ch_table[[#All],[Time]],ROW()+1))-ch_table[[#This Row],[Time]]))))</f>
        <v>1.736111111111116E-2</v>
      </c>
      <c r="H1235" s="4" t="str">
        <f>IF(ch_table[[#This Row],[Subject 1]]&lt;&gt;"House rose", "",SUMIF(ch_table[Day], ch_table[[#This Row],[Day]], ch_table[Duration]))</f>
        <v/>
      </c>
      <c r="I1235" s="40">
        <f>SUM(INDEX(ch_table[Duration],1):ch_table[[#This Row],[Duration]])</f>
        <v>33.887499999999989</v>
      </c>
      <c r="J1235" s="4" cm="1">
        <f t="array" ref="J12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35" s="4" cm="1">
        <f t="array" ref="K12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1.736111111111116E-2</v>
      </c>
      <c r="L1235" s="4" t="str">
        <f>IF(ch_table[[#This Row],[Subject 1]]&lt;&gt;"House rose", "",SUMIF(ch_table[Day], ch_table[[#This Row],[Day]], ch_table[AAT]))</f>
        <v/>
      </c>
      <c r="M1235" s="39">
        <f>SUM(INDEX(ch_table[AAT],1):ch_table[[#This Row],[AAT]])</f>
        <v>2.1277777777777778</v>
      </c>
    </row>
    <row r="1236" spans="1:13" x14ac:dyDescent="0.35">
      <c r="A1236" s="48">
        <v>110</v>
      </c>
      <c r="B1236" s="49">
        <v>45735</v>
      </c>
      <c r="C1236" s="45">
        <v>0.81944444444444453</v>
      </c>
      <c r="D1236" s="44" t="s">
        <v>17</v>
      </c>
      <c r="E1236" s="50"/>
      <c r="F1236" s="50"/>
      <c r="G1236" s="45" t="str" cm="1">
        <f t="array" ref="G1236">IF(MIN(ROW(ch_table[[Day]:[AAT session total (cum.)]]))+ROWS(ch_table[[Day]:[AAT session total (cum.)]])-1=ROW(),"",IF(ch_table[[#This Row],[Subject 1]]="House rose","", IF(INDEX(ch_table[[#All],[Time]],ROW()+1)="","",(IF(INDEX(ch_table[[#All],[Time]],ROW()+1)&lt;ch_table[[#This Row],[Time]],INDEX(ch_table[[#All],[Time]],ROW()+1)+1,INDEX(ch_table[[#All],[Time]],ROW()+1))-ch_table[[#This Row],[Time]]))))</f>
        <v/>
      </c>
      <c r="H1236" s="45">
        <f>IF(ch_table[[#This Row],[Subject 1]]&lt;&gt;"House rose", "",SUMIF(ch_table[Day], ch_table[[#This Row],[Day]], ch_table[Duration]))</f>
        <v>0.34027777777777785</v>
      </c>
      <c r="I1236" s="46">
        <f>SUM(INDEX(ch_table[Duration],1):ch_table[[#This Row],[Duration]])</f>
        <v>33.887499999999989</v>
      </c>
      <c r="J1236" s="45" cm="1">
        <f t="array" ref="J12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36" s="45" t="str" cm="1">
        <f t="array" ref="K12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36" s="45">
        <f>IF(ch_table[[#This Row],[Subject 1]]&lt;&gt;"House rose", "",SUMIF(ch_table[Day], ch_table[[#This Row],[Day]], ch_table[AAT]))</f>
        <v>2.7777777777777901E-2</v>
      </c>
      <c r="M1236" s="47">
        <f>SUM(INDEX(ch_table[AAT],1):ch_table[[#This Row],[AAT]])</f>
        <v>2.1277777777777778</v>
      </c>
    </row>
    <row r="1237" spans="1:13" x14ac:dyDescent="0.35">
      <c r="A1237" s="2">
        <v>111</v>
      </c>
      <c r="B1237" s="3">
        <v>45736</v>
      </c>
      <c r="C1237" s="4">
        <v>0.39583333333333331</v>
      </c>
      <c r="D1237" s="8" t="s">
        <v>18</v>
      </c>
      <c r="G1237" s="4" cm="1">
        <f t="array" ref="G123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237" s="4" t="str">
        <f>IF(ch_table[[#This Row],[Subject 1]]&lt;&gt;"House rose", "",SUMIF(ch_table[Day], ch_table[[#This Row],[Day]], ch_table[Duration]))</f>
        <v/>
      </c>
      <c r="I1237" s="40">
        <f>SUM(INDEX(ch_table[Duration],1):ch_table[[#This Row],[Duration]])</f>
        <v>33.890277777777769</v>
      </c>
      <c r="J1237" s="4" cm="1">
        <f t="array" ref="J12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37" s="4" t="str" cm="1">
        <f t="array" ref="K12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37" s="4" t="str">
        <f>IF(ch_table[[#This Row],[Subject 1]]&lt;&gt;"House rose", "",SUMIF(ch_table[Day], ch_table[[#This Row],[Day]], ch_table[AAT]))</f>
        <v/>
      </c>
      <c r="M1237" s="39">
        <f>SUM(INDEX(ch_table[AAT],1):ch_table[[#This Row],[AAT]])</f>
        <v>2.1277777777777778</v>
      </c>
    </row>
    <row r="1238" spans="1:13" x14ac:dyDescent="0.35">
      <c r="A1238" s="2">
        <v>111</v>
      </c>
      <c r="B1238" s="3">
        <v>45736</v>
      </c>
      <c r="C1238" s="4">
        <v>0.39861111111111108</v>
      </c>
      <c r="D1238" s="8" t="s">
        <v>58</v>
      </c>
      <c r="E1238" s="9" t="s">
        <v>154</v>
      </c>
      <c r="G1238" s="4" cm="1">
        <f t="array" ref="G1238">IF(MIN(ROW(ch_table[[Day]:[AAT session total (cum.)]]))+ROWS(ch_table[[Day]:[AAT session total (cum.)]])-1=ROW(),"",IF(ch_table[[#This Row],[Subject 1]]="House rose","", IF(INDEX(ch_table[[#All],[Time]],ROW()+1)="","",(IF(INDEX(ch_table[[#All],[Time]],ROW()+1)&lt;ch_table[[#This Row],[Time]],INDEX(ch_table[[#All],[Time]],ROW()+1)+1,INDEX(ch_table[[#All],[Time]],ROW()+1))-ch_table[[#This Row],[Time]]))))</f>
        <v>2.2222222222222254E-2</v>
      </c>
      <c r="H1238" s="4" t="str">
        <f>IF(ch_table[[#This Row],[Subject 1]]&lt;&gt;"House rose", "",SUMIF(ch_table[Day], ch_table[[#This Row],[Day]], ch_table[Duration]))</f>
        <v/>
      </c>
      <c r="I1238" s="40">
        <f>SUM(INDEX(ch_table[Duration],1):ch_table[[#This Row],[Duration]])</f>
        <v>33.912499999999994</v>
      </c>
      <c r="J1238" s="4" cm="1">
        <f t="array" ref="J12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38" s="4" t="str" cm="1">
        <f t="array" ref="K12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38" s="4" t="str">
        <f>IF(ch_table[[#This Row],[Subject 1]]&lt;&gt;"House rose", "",SUMIF(ch_table[Day], ch_table[[#This Row],[Day]], ch_table[AAT]))</f>
        <v/>
      </c>
      <c r="M1238" s="39">
        <f>SUM(INDEX(ch_table[AAT],1):ch_table[[#This Row],[AAT]])</f>
        <v>2.1277777777777778</v>
      </c>
    </row>
    <row r="1239" spans="1:13" x14ac:dyDescent="0.35">
      <c r="A1239" s="2">
        <v>111</v>
      </c>
      <c r="B1239" s="3">
        <v>45736</v>
      </c>
      <c r="C1239" s="4">
        <v>0.42083333333333334</v>
      </c>
      <c r="D1239" s="8" t="s">
        <v>60</v>
      </c>
      <c r="E1239" s="9" t="s">
        <v>154</v>
      </c>
      <c r="G1239" s="4" cm="1">
        <f t="array" ref="G1239">IF(MIN(ROW(ch_table[[Day]:[AAT session total (cum.)]]))+ROWS(ch_table[[Day]:[AAT session total (cum.)]])-1=ROW(),"",IF(ch_table[[#This Row],[Subject 1]]="House rose","", IF(INDEX(ch_table[[#All],[Time]],ROW()+1)="","",(IF(INDEX(ch_table[[#All],[Time]],ROW()+1)&lt;ch_table[[#This Row],[Time]],INDEX(ch_table[[#All],[Time]],ROW()+1)+1,INDEX(ch_table[[#All],[Time]],ROW()+1))-ch_table[[#This Row],[Time]]))))</f>
        <v>8.3333333333333592E-3</v>
      </c>
      <c r="H1239" s="4" t="str">
        <f>IF(ch_table[[#This Row],[Subject 1]]&lt;&gt;"House rose", "",SUMIF(ch_table[Day], ch_table[[#This Row],[Day]], ch_table[Duration]))</f>
        <v/>
      </c>
      <c r="I1239" s="40">
        <f>SUM(INDEX(ch_table[Duration],1):ch_table[[#This Row],[Duration]])</f>
        <v>33.920833333333327</v>
      </c>
      <c r="J1239" s="4" cm="1">
        <f t="array" ref="J12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39" s="4" t="str" cm="1">
        <f t="array" ref="K12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39" s="4" t="str">
        <f>IF(ch_table[[#This Row],[Subject 1]]&lt;&gt;"House rose", "",SUMIF(ch_table[Day], ch_table[[#This Row],[Day]], ch_table[AAT]))</f>
        <v/>
      </c>
      <c r="M1239" s="39">
        <f>SUM(INDEX(ch_table[AAT],1):ch_table[[#This Row],[AAT]])</f>
        <v>2.1277777777777778</v>
      </c>
    </row>
    <row r="1240" spans="1:13" x14ac:dyDescent="0.35">
      <c r="A1240" s="2">
        <v>111</v>
      </c>
      <c r="B1240" s="3">
        <v>45736</v>
      </c>
      <c r="C1240" s="4">
        <v>0.4291666666666667</v>
      </c>
      <c r="D1240" s="8" t="s">
        <v>58</v>
      </c>
      <c r="E1240" s="9" t="s">
        <v>155</v>
      </c>
      <c r="G1240" s="4" cm="1">
        <f t="array" ref="G1240">IF(MIN(ROW(ch_table[[Day]:[AAT session total (cum.)]]))+ROWS(ch_table[[Day]:[AAT session total (cum.)]])-1=ROW(),"",IF(ch_table[[#This Row],[Subject 1]]="House rose","", IF(INDEX(ch_table[[#All],[Time]],ROW()+1)="","",(IF(INDEX(ch_table[[#All],[Time]],ROW()+1)&lt;ch_table[[#This Row],[Time]],INDEX(ch_table[[#All],[Time]],ROW()+1)+1,INDEX(ch_table[[#All],[Time]],ROW()+1))-ch_table[[#This Row],[Time]]))))</f>
        <v>1.6666666666666607E-2</v>
      </c>
      <c r="H1240" s="4" t="str">
        <f>IF(ch_table[[#This Row],[Subject 1]]&lt;&gt;"House rose", "",SUMIF(ch_table[Day], ch_table[[#This Row],[Day]], ch_table[Duration]))</f>
        <v/>
      </c>
      <c r="I1240" s="40">
        <f>SUM(INDEX(ch_table[Duration],1):ch_table[[#This Row],[Duration]])</f>
        <v>33.937499999999993</v>
      </c>
      <c r="J1240" s="4" cm="1">
        <f t="array" ref="J12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40" s="4" t="str" cm="1">
        <f t="array" ref="K12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40" s="4" t="str">
        <f>IF(ch_table[[#This Row],[Subject 1]]&lt;&gt;"House rose", "",SUMIF(ch_table[Day], ch_table[[#This Row],[Day]], ch_table[AAT]))</f>
        <v/>
      </c>
      <c r="M1240" s="39">
        <f>SUM(INDEX(ch_table[AAT],1):ch_table[[#This Row],[AAT]])</f>
        <v>2.1277777777777778</v>
      </c>
    </row>
    <row r="1241" spans="1:13" x14ac:dyDescent="0.35">
      <c r="A1241" s="2">
        <v>111</v>
      </c>
      <c r="B1241" s="3">
        <v>45736</v>
      </c>
      <c r="C1241" s="4">
        <v>0.4458333333333333</v>
      </c>
      <c r="D1241" s="8" t="s">
        <v>34</v>
      </c>
      <c r="E1241" s="9" t="s">
        <v>35</v>
      </c>
      <c r="G1241" s="4" cm="1">
        <f t="array" ref="G1241">IF(MIN(ROW(ch_table[[Day]:[AAT session total (cum.)]]))+ROWS(ch_table[[Day]:[AAT session total (cum.)]])-1=ROW(),"",IF(ch_table[[#This Row],[Subject 1]]="House rose","", IF(INDEX(ch_table[[#All],[Time]],ROW()+1)="","",(IF(INDEX(ch_table[[#All],[Time]],ROW()+1)&lt;ch_table[[#This Row],[Time]],INDEX(ch_table[[#All],[Time]],ROW()+1)+1,INDEX(ch_table[[#All],[Time]],ROW()+1))-ch_table[[#This Row],[Time]]))))</f>
        <v>4.9305555555555547E-2</v>
      </c>
      <c r="H1241" s="4" t="str">
        <f>IF(ch_table[[#This Row],[Subject 1]]&lt;&gt;"House rose", "",SUMIF(ch_table[Day], ch_table[[#This Row],[Day]], ch_table[Duration]))</f>
        <v/>
      </c>
      <c r="I1241" s="40">
        <f>SUM(INDEX(ch_table[Duration],1):ch_table[[#This Row],[Duration]])</f>
        <v>33.986805555555549</v>
      </c>
      <c r="J1241" s="4" cm="1">
        <f t="array" ref="J12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41" s="4" t="str" cm="1">
        <f t="array" ref="K12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41" s="4" t="str">
        <f>IF(ch_table[[#This Row],[Subject 1]]&lt;&gt;"House rose", "",SUMIF(ch_table[Day], ch_table[[#This Row],[Day]], ch_table[AAT]))</f>
        <v/>
      </c>
      <c r="M1241" s="39">
        <f>SUM(INDEX(ch_table[AAT],1):ch_table[[#This Row],[AAT]])</f>
        <v>2.1277777777777778</v>
      </c>
    </row>
    <row r="1242" spans="1:13" ht="29" x14ac:dyDescent="0.35">
      <c r="A1242" s="2">
        <v>111</v>
      </c>
      <c r="B1242" s="3">
        <v>45736</v>
      </c>
      <c r="C1242" s="4">
        <v>0.49513888888888885</v>
      </c>
      <c r="D1242" s="8" t="s">
        <v>36</v>
      </c>
      <c r="E1242" s="9" t="s">
        <v>725</v>
      </c>
      <c r="G1242" s="4" cm="1">
        <f t="array" ref="G1242">IF(MIN(ROW(ch_table[[Day]:[AAT session total (cum.)]]))+ROWS(ch_table[[Day]:[AAT session total (cum.)]])-1=ROW(),"",IF(ch_table[[#This Row],[Subject 1]]="House rose","", IF(INDEX(ch_table[[#All],[Time]],ROW()+1)="","",(IF(INDEX(ch_table[[#All],[Time]],ROW()+1)&lt;ch_table[[#This Row],[Time]],INDEX(ch_table[[#All],[Time]],ROW()+1)+1,INDEX(ch_table[[#All],[Time]],ROW()+1))-ch_table[[#This Row],[Time]]))))</f>
        <v>5.9722222222222288E-2</v>
      </c>
      <c r="H1242" s="4" t="str">
        <f>IF(ch_table[[#This Row],[Subject 1]]&lt;&gt;"House rose", "",SUMIF(ch_table[Day], ch_table[[#This Row],[Day]], ch_table[Duration]))</f>
        <v/>
      </c>
      <c r="I1242" s="40">
        <f>SUM(INDEX(ch_table[Duration],1):ch_table[[#This Row],[Duration]])</f>
        <v>34.046527777777769</v>
      </c>
      <c r="J1242" s="4" cm="1">
        <f t="array" ref="J12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42" s="4" t="str" cm="1">
        <f t="array" ref="K12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42" s="4" t="str">
        <f>IF(ch_table[[#This Row],[Subject 1]]&lt;&gt;"House rose", "",SUMIF(ch_table[Day], ch_table[[#This Row],[Day]], ch_table[AAT]))</f>
        <v/>
      </c>
      <c r="M1242" s="39">
        <f>SUM(INDEX(ch_table[AAT],1):ch_table[[#This Row],[AAT]])</f>
        <v>2.1277777777777778</v>
      </c>
    </row>
    <row r="1243" spans="1:13" ht="43.5" x14ac:dyDescent="0.35">
      <c r="A1243" s="2">
        <v>111</v>
      </c>
      <c r="B1243" s="3">
        <v>45736</v>
      </c>
      <c r="C1243" s="4">
        <v>0.55486111111111114</v>
      </c>
      <c r="D1243" s="8" t="s">
        <v>457</v>
      </c>
      <c r="E1243" s="9" t="s">
        <v>726</v>
      </c>
      <c r="G1243" s="4" cm="1">
        <f t="array" ref="G1243">IF(MIN(ROW(ch_table[[Day]:[AAT session total (cum.)]]))+ROWS(ch_table[[Day]:[AAT session total (cum.)]])-1=ROW(),"",IF(ch_table[[#This Row],[Subject 1]]="House rose","", IF(INDEX(ch_table[[#All],[Time]],ROW()+1)="","",(IF(INDEX(ch_table[[#All],[Time]],ROW()+1)&lt;ch_table[[#This Row],[Time]],INDEX(ch_table[[#All],[Time]],ROW()+1)+1,INDEX(ch_table[[#All],[Time]],ROW()+1))-ch_table[[#This Row],[Time]]))))</f>
        <v>1.4583333333333282E-2</v>
      </c>
      <c r="H1243" s="4" t="str">
        <f>IF(ch_table[[#This Row],[Subject 1]]&lt;&gt;"House rose", "",SUMIF(ch_table[Day], ch_table[[#This Row],[Day]], ch_table[Duration]))</f>
        <v/>
      </c>
      <c r="I1243" s="40">
        <f>SUM(INDEX(ch_table[Duration],1):ch_table[[#This Row],[Duration]])</f>
        <v>34.061111111111103</v>
      </c>
      <c r="J1243" s="4" cm="1">
        <f t="array" ref="J12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43" s="4" t="str" cm="1">
        <f t="array" ref="K12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43" s="4" t="str">
        <f>IF(ch_table[[#This Row],[Subject 1]]&lt;&gt;"House rose", "",SUMIF(ch_table[Day], ch_table[[#This Row],[Day]], ch_table[AAT]))</f>
        <v/>
      </c>
      <c r="M1243" s="39">
        <f>SUM(INDEX(ch_table[AAT],1):ch_table[[#This Row],[AAT]])</f>
        <v>2.1277777777777778</v>
      </c>
    </row>
    <row r="1244" spans="1:13" x14ac:dyDescent="0.35">
      <c r="A1244" s="2">
        <v>111</v>
      </c>
      <c r="B1244" s="3">
        <v>45736</v>
      </c>
      <c r="C1244" s="4">
        <v>0.56944444444444442</v>
      </c>
      <c r="D1244" s="8" t="s">
        <v>333</v>
      </c>
      <c r="E1244" t="s">
        <v>727</v>
      </c>
      <c r="G1244" s="4" cm="1">
        <f t="array" ref="G1244">IF(MIN(ROW(ch_table[[Day]:[AAT session total (cum.)]]))+ROWS(ch_table[[Day]:[AAT session total (cum.)]])-1=ROW(),"",IF(ch_table[[#This Row],[Subject 1]]="House rose","", IF(INDEX(ch_table[[#All],[Time]],ROW()+1)="","",(IF(INDEX(ch_table[[#All],[Time]],ROW()+1)&lt;ch_table[[#This Row],[Time]],INDEX(ch_table[[#All],[Time]],ROW()+1)+1,INDEX(ch_table[[#All],[Time]],ROW()+1))-ch_table[[#This Row],[Time]]))))</f>
        <v>2.9166666666666674E-2</v>
      </c>
      <c r="H1244" s="4" t="str">
        <f>IF(ch_table[[#This Row],[Subject 1]]&lt;&gt;"House rose", "",SUMIF(ch_table[Day], ch_table[[#This Row],[Day]], ch_table[Duration]))</f>
        <v/>
      </c>
      <c r="I1244" s="40">
        <f>SUM(INDEX(ch_table[Duration],1):ch_table[[#This Row],[Duration]])</f>
        <v>34.090277777777771</v>
      </c>
      <c r="J1244" s="4" cm="1">
        <f t="array" ref="J12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44" s="4" t="str" cm="1">
        <f t="array" ref="K12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44" s="4" t="str">
        <f>IF(ch_table[[#This Row],[Subject 1]]&lt;&gt;"House rose", "",SUMIF(ch_table[Day], ch_table[[#This Row],[Day]], ch_table[AAT]))</f>
        <v/>
      </c>
      <c r="M1244" s="39">
        <f>SUM(INDEX(ch_table[AAT],1):ch_table[[#This Row],[AAT]])</f>
        <v>2.1277777777777778</v>
      </c>
    </row>
    <row r="1245" spans="1:13" x14ac:dyDescent="0.35">
      <c r="A1245" s="2">
        <v>111</v>
      </c>
      <c r="B1245" s="3">
        <v>45736</v>
      </c>
      <c r="C1245" s="4">
        <v>0.59861111111111109</v>
      </c>
      <c r="D1245" s="8" t="s">
        <v>28</v>
      </c>
      <c r="E1245" s="9" t="s">
        <v>179</v>
      </c>
      <c r="F1245" s="9" t="s">
        <v>22</v>
      </c>
      <c r="G1245" s="4" cm="1">
        <f t="array" ref="G1245">IF(MIN(ROW(ch_table[[Day]:[AAT session total (cum.)]]))+ROWS(ch_table[[Day]:[AAT session total (cum.)]])-1=ROW(),"",IF(ch_table[[#This Row],[Subject 1]]="House rose","", IF(INDEX(ch_table[[#All],[Time]],ROW()+1)="","",(IF(INDEX(ch_table[[#All],[Time]],ROW()+1)&lt;ch_table[[#This Row],[Time]],INDEX(ch_table[[#All],[Time]],ROW()+1)+1,INDEX(ch_table[[#All],[Time]],ROW()+1))-ch_table[[#This Row],[Time]]))))</f>
        <v>0</v>
      </c>
      <c r="H1245" s="4" t="str">
        <f>IF(ch_table[[#This Row],[Subject 1]]&lt;&gt;"House rose", "",SUMIF(ch_table[Day], ch_table[[#This Row],[Day]], ch_table[Duration]))</f>
        <v/>
      </c>
      <c r="I1245" s="40">
        <f>SUM(INDEX(ch_table[Duration],1):ch_table[[#This Row],[Duration]])</f>
        <v>34.090277777777771</v>
      </c>
      <c r="J1245" s="4" cm="1">
        <f t="array" ref="J12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45" s="4" t="str" cm="1">
        <f t="array" ref="K12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45" s="4" t="str">
        <f>IF(ch_table[[#This Row],[Subject 1]]&lt;&gt;"House rose", "",SUMIF(ch_table[Day], ch_table[[#This Row],[Day]], ch_table[AAT]))</f>
        <v/>
      </c>
      <c r="M1245" s="39">
        <f>SUM(INDEX(ch_table[AAT],1):ch_table[[#This Row],[AAT]])</f>
        <v>2.1277777777777778</v>
      </c>
    </row>
    <row r="1246" spans="1:13" x14ac:dyDescent="0.35">
      <c r="A1246" s="2">
        <v>111</v>
      </c>
      <c r="B1246" s="3">
        <v>45736</v>
      </c>
      <c r="C1246" s="4">
        <v>0.59861111111111109</v>
      </c>
      <c r="D1246" s="8" t="s">
        <v>333</v>
      </c>
      <c r="E1246" t="s">
        <v>727</v>
      </c>
      <c r="G1246" s="4" cm="1">
        <f t="array" ref="G1246">IF(MIN(ROW(ch_table[[Day]:[AAT session total (cum.)]]))+ROWS(ch_table[[Day]:[AAT session total (cum.)]])-1=ROW(),"",IF(ch_table[[#This Row],[Subject 1]]="House rose","", IF(INDEX(ch_table[[#All],[Time]],ROW()+1)="","",(IF(INDEX(ch_table[[#All],[Time]],ROW()+1)&lt;ch_table[[#This Row],[Time]],INDEX(ch_table[[#All],[Time]],ROW()+1)+1,INDEX(ch_table[[#All],[Time]],ROW()+1))-ch_table[[#This Row],[Time]]))))</f>
        <v>5.0694444444444486E-2</v>
      </c>
      <c r="H1246" s="4" t="str">
        <f>IF(ch_table[[#This Row],[Subject 1]]&lt;&gt;"House rose", "",SUMIF(ch_table[Day], ch_table[[#This Row],[Day]], ch_table[Duration]))</f>
        <v/>
      </c>
      <c r="I1246" s="40">
        <f>SUM(INDEX(ch_table[Duration],1):ch_table[[#This Row],[Duration]])</f>
        <v>34.140972222222217</v>
      </c>
      <c r="J1246" s="4" cm="1">
        <f t="array" ref="J12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46" s="4" t="str" cm="1">
        <f t="array" ref="K12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46" s="4" t="str">
        <f>IF(ch_table[[#This Row],[Subject 1]]&lt;&gt;"House rose", "",SUMIF(ch_table[Day], ch_table[[#This Row],[Day]], ch_table[AAT]))</f>
        <v/>
      </c>
      <c r="M1246" s="39">
        <f>SUM(INDEX(ch_table[AAT],1):ch_table[[#This Row],[AAT]])</f>
        <v>2.1277777777777778</v>
      </c>
    </row>
    <row r="1247" spans="1:13" x14ac:dyDescent="0.35">
      <c r="A1247" s="2">
        <v>111</v>
      </c>
      <c r="B1247" s="3">
        <v>45736</v>
      </c>
      <c r="C1247" s="4">
        <v>0.64930555555555558</v>
      </c>
      <c r="D1247" s="8" t="s">
        <v>333</v>
      </c>
      <c r="E1247" t="s">
        <v>728</v>
      </c>
      <c r="G1247" s="4" cm="1">
        <f t="array" ref="G1247">IF(MIN(ROW(ch_table[[Day]:[AAT session total (cum.)]]))+ROWS(ch_table[[Day]:[AAT session total (cum.)]])-1=ROW(),"",IF(ch_table[[#This Row],[Subject 1]]="House rose","", IF(INDEX(ch_table[[#All],[Time]],ROW()+1)="","",(IF(INDEX(ch_table[[#All],[Time]],ROW()+1)&lt;ch_table[[#This Row],[Time]],INDEX(ch_table[[#All],[Time]],ROW()+1)+1,INDEX(ch_table[[#All],[Time]],ROW()+1))-ch_table[[#This Row],[Time]]))))</f>
        <v>1.2499999999999956E-2</v>
      </c>
      <c r="H1247" s="4" t="str">
        <f>IF(ch_table[[#This Row],[Subject 1]]&lt;&gt;"House rose", "",SUMIF(ch_table[Day], ch_table[[#This Row],[Day]], ch_table[Duration]))</f>
        <v/>
      </c>
      <c r="I1247" s="40">
        <f>SUM(INDEX(ch_table[Duration],1):ch_table[[#This Row],[Duration]])</f>
        <v>34.15347222222222</v>
      </c>
      <c r="J1247" s="4" cm="1">
        <f t="array" ref="J12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47" s="4" t="str" cm="1">
        <f t="array" ref="K12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47" s="4" t="str">
        <f>IF(ch_table[[#This Row],[Subject 1]]&lt;&gt;"House rose", "",SUMIF(ch_table[Day], ch_table[[#This Row],[Day]], ch_table[AAT]))</f>
        <v/>
      </c>
      <c r="M1247" s="39">
        <f>SUM(INDEX(ch_table[AAT],1):ch_table[[#This Row],[AAT]])</f>
        <v>2.1277777777777778</v>
      </c>
    </row>
    <row r="1248" spans="1:13" x14ac:dyDescent="0.35">
      <c r="A1248" s="2">
        <v>111</v>
      </c>
      <c r="B1248" s="3">
        <v>45736</v>
      </c>
      <c r="C1248" s="4">
        <v>0.66180555555555554</v>
      </c>
      <c r="D1248" s="8" t="s">
        <v>28</v>
      </c>
      <c r="E1248" s="9" t="s">
        <v>143</v>
      </c>
      <c r="F1248" s="9" t="s">
        <v>22</v>
      </c>
      <c r="G1248" s="4" cm="1">
        <f t="array" ref="G1248">IF(MIN(ROW(ch_table[[Day]:[AAT session total (cum.)]]))+ROWS(ch_table[[Day]:[AAT session total (cum.)]])-1=ROW(),"",IF(ch_table[[#This Row],[Subject 1]]="House rose","", IF(INDEX(ch_table[[#All],[Time]],ROW()+1)="","",(IF(INDEX(ch_table[[#All],[Time]],ROW()+1)&lt;ch_table[[#This Row],[Time]],INDEX(ch_table[[#All],[Time]],ROW()+1)+1,INDEX(ch_table[[#All],[Time]],ROW()+1))-ch_table[[#This Row],[Time]]))))</f>
        <v>0</v>
      </c>
      <c r="H1248" s="4" t="str">
        <f>IF(ch_table[[#This Row],[Subject 1]]&lt;&gt;"House rose", "",SUMIF(ch_table[Day], ch_table[[#This Row],[Day]], ch_table[Duration]))</f>
        <v/>
      </c>
      <c r="I1248" s="40">
        <f>SUM(INDEX(ch_table[Duration],1):ch_table[[#This Row],[Duration]])</f>
        <v>34.15347222222222</v>
      </c>
      <c r="J1248" s="4" cm="1">
        <f t="array" ref="J12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48" s="4" t="str" cm="1">
        <f t="array" ref="K12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48" s="4" t="str">
        <f>IF(ch_table[[#This Row],[Subject 1]]&lt;&gt;"House rose", "",SUMIF(ch_table[Day], ch_table[[#This Row],[Day]], ch_table[AAT]))</f>
        <v/>
      </c>
      <c r="M1248" s="39">
        <f>SUM(INDEX(ch_table[AAT],1):ch_table[[#This Row],[AAT]])</f>
        <v>2.1277777777777778</v>
      </c>
    </row>
    <row r="1249" spans="1:13" x14ac:dyDescent="0.35">
      <c r="A1249" s="2">
        <v>111</v>
      </c>
      <c r="B1249" s="3">
        <v>45736</v>
      </c>
      <c r="C1249" s="4">
        <v>0.66180555555555554</v>
      </c>
      <c r="D1249" s="8" t="s">
        <v>333</v>
      </c>
      <c r="E1249" t="s">
        <v>728</v>
      </c>
      <c r="G1249" s="4" cm="1">
        <f t="array" ref="G1249">IF(MIN(ROW(ch_table[[Day]:[AAT session total (cum.)]]))+ROWS(ch_table[[Day]:[AAT session total (cum.)]])-1=ROW(),"",IF(ch_table[[#This Row],[Subject 1]]="House rose","", IF(INDEX(ch_table[[#All],[Time]],ROW()+1)="","",(IF(INDEX(ch_table[[#All],[Time]],ROW()+1)&lt;ch_table[[#This Row],[Time]],INDEX(ch_table[[#All],[Time]],ROW()+1)+1,INDEX(ch_table[[#All],[Time]],ROW()+1))-ch_table[[#This Row],[Time]]))))</f>
        <v>4.6527777777777835E-2</v>
      </c>
      <c r="H1249" s="4" t="str">
        <f>IF(ch_table[[#This Row],[Subject 1]]&lt;&gt;"House rose", "",SUMIF(ch_table[Day], ch_table[[#This Row],[Day]], ch_table[Duration]))</f>
        <v/>
      </c>
      <c r="I1249" s="40">
        <f>SUM(INDEX(ch_table[Duration],1):ch_table[[#This Row],[Duration]])</f>
        <v>34.199999999999996</v>
      </c>
      <c r="J1249" s="4" cm="1">
        <f t="array" ref="J12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49" s="4" t="str" cm="1">
        <f t="array" ref="K12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49" s="4" t="str">
        <f>IF(ch_table[[#This Row],[Subject 1]]&lt;&gt;"House rose", "",SUMIF(ch_table[Day], ch_table[[#This Row],[Day]], ch_table[AAT]))</f>
        <v/>
      </c>
      <c r="M1249" s="39">
        <f>SUM(INDEX(ch_table[AAT],1):ch_table[[#This Row],[AAT]])</f>
        <v>2.1277777777777778</v>
      </c>
    </row>
    <row r="1250" spans="1:13" x14ac:dyDescent="0.35">
      <c r="A1250" s="2">
        <v>111</v>
      </c>
      <c r="B1250" s="3">
        <v>45736</v>
      </c>
      <c r="C1250" s="4">
        <v>0.70833333333333337</v>
      </c>
      <c r="D1250" s="8" t="s">
        <v>30</v>
      </c>
      <c r="E1250" s="9" t="s">
        <v>729</v>
      </c>
      <c r="G1250" s="4" cm="1">
        <f t="array" ref="G1250">IF(MIN(ROW(ch_table[[Day]:[AAT session total (cum.)]]))+ROWS(ch_table[[Day]:[AAT session total (cum.)]])-1=ROW(),"",IF(ch_table[[#This Row],[Subject 1]]="House rose","", IF(INDEX(ch_table[[#All],[Time]],ROW()+1)="","",(IF(INDEX(ch_table[[#All],[Time]],ROW()+1)&lt;ch_table[[#This Row],[Time]],INDEX(ch_table[[#All],[Time]],ROW()+1)+1,INDEX(ch_table[[#All],[Time]],ROW()+1))-ch_table[[#This Row],[Time]]))))</f>
        <v>1.5972222222222165E-2</v>
      </c>
      <c r="H1250" s="4" t="str">
        <f>IF(ch_table[[#This Row],[Subject 1]]&lt;&gt;"House rose", "",SUMIF(ch_table[Day], ch_table[[#This Row],[Day]], ch_table[Duration]))</f>
        <v/>
      </c>
      <c r="I1250" s="40">
        <f>SUM(INDEX(ch_table[Duration],1):ch_table[[#This Row],[Duration]])</f>
        <v>34.21597222222222</v>
      </c>
      <c r="J1250" s="4" cm="1">
        <f t="array" ref="J12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50" s="4" cm="1">
        <f t="array" ref="K12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1.5972222222222165E-2</v>
      </c>
      <c r="L1250" s="4" t="str">
        <f>IF(ch_table[[#This Row],[Subject 1]]&lt;&gt;"House rose", "",SUMIF(ch_table[Day], ch_table[[#This Row],[Day]], ch_table[AAT]))</f>
        <v/>
      </c>
      <c r="M1250" s="39">
        <f>SUM(INDEX(ch_table[AAT],1):ch_table[[#This Row],[AAT]])</f>
        <v>2.1437499999999998</v>
      </c>
    </row>
    <row r="1251" spans="1:13" x14ac:dyDescent="0.35">
      <c r="A1251" s="48">
        <v>111</v>
      </c>
      <c r="B1251" s="75">
        <v>45736</v>
      </c>
      <c r="C1251" s="45">
        <v>0.72430555555555554</v>
      </c>
      <c r="D1251" s="44" t="s">
        <v>17</v>
      </c>
      <c r="E1251" s="50"/>
      <c r="F1251" s="50"/>
      <c r="G1251" s="45" t="str" cm="1">
        <f t="array" ref="G1251">IF(MIN(ROW(ch_table[[Day]:[AAT session total (cum.)]]))+ROWS(ch_table[[Day]:[AAT session total (cum.)]])-1=ROW(),"",IF(ch_table[[#This Row],[Subject 1]]="House rose","", IF(INDEX(ch_table[[#All],[Time]],ROW()+1)="","",(IF(INDEX(ch_table[[#All],[Time]],ROW()+1)&lt;ch_table[[#This Row],[Time]],INDEX(ch_table[[#All],[Time]],ROW()+1)+1,INDEX(ch_table[[#All],[Time]],ROW()+1))-ch_table[[#This Row],[Time]]))))</f>
        <v/>
      </c>
      <c r="H1251" s="45">
        <f>IF(ch_table[[#This Row],[Subject 1]]&lt;&gt;"House rose", "",SUMIF(ch_table[Day], ch_table[[#This Row],[Day]], ch_table[Duration]))</f>
        <v>0.32847222222222222</v>
      </c>
      <c r="I1251" s="46">
        <f>SUM(INDEX(ch_table[Duration],1):ch_table[[#This Row],[Duration]])</f>
        <v>34.21597222222222</v>
      </c>
      <c r="J1251" s="45" cm="1">
        <f t="array" ref="J12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51" s="45" t="str" cm="1">
        <f t="array" ref="K12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51" s="45">
        <f>IF(ch_table[[#This Row],[Subject 1]]&lt;&gt;"House rose", "",SUMIF(ch_table[Day], ch_table[[#This Row],[Day]], ch_table[AAT]))</f>
        <v>1.5972222222222165E-2</v>
      </c>
      <c r="M1251" s="47">
        <f>SUM(INDEX(ch_table[AAT],1):ch_table[[#This Row],[AAT]])</f>
        <v>2.1437499999999998</v>
      </c>
    </row>
    <row r="1252" spans="1:13" x14ac:dyDescent="0.35">
      <c r="A1252" s="2">
        <v>112</v>
      </c>
      <c r="B1252" s="3">
        <v>45740</v>
      </c>
      <c r="C1252" s="4">
        <v>0.60416666666666663</v>
      </c>
      <c r="D1252" s="8" t="s">
        <v>18</v>
      </c>
      <c r="G1252" s="4" cm="1">
        <f t="array" ref="G125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252" s="4" t="str">
        <f>IF(ch_table[[#This Row],[Subject 1]]&lt;&gt;"House rose", "",SUMIF(ch_table[Day], ch_table[[#This Row],[Day]], ch_table[Duration]))</f>
        <v/>
      </c>
      <c r="I1252" s="40">
        <f>SUM(INDEX(ch_table[Duration],1):ch_table[[#This Row],[Duration]])</f>
        <v>34.21875</v>
      </c>
      <c r="J1252" s="4" cm="1">
        <f t="array" ref="J12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52" s="4" t="str" cm="1">
        <f t="array" ref="K12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52" s="4" t="str">
        <f>IF(ch_table[[#This Row],[Subject 1]]&lt;&gt;"House rose", "",SUMIF(ch_table[Day], ch_table[[#This Row],[Day]], ch_table[AAT]))</f>
        <v/>
      </c>
      <c r="M1252" s="39">
        <f>SUM(INDEX(ch_table[AAT],1):ch_table[[#This Row],[AAT]])</f>
        <v>2.1437499999999998</v>
      </c>
    </row>
    <row r="1253" spans="1:13" ht="29" x14ac:dyDescent="0.35">
      <c r="A1253" s="2">
        <v>112</v>
      </c>
      <c r="B1253" s="3">
        <v>45740</v>
      </c>
      <c r="C1253" s="4">
        <v>0.6069444444444444</v>
      </c>
      <c r="D1253" s="8" t="s">
        <v>26</v>
      </c>
      <c r="E1253" s="9" t="s">
        <v>730</v>
      </c>
      <c r="G1253" s="4" cm="1">
        <f t="array" ref="G1253">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1253" s="4" t="str">
        <f>IF(ch_table[[#This Row],[Subject 1]]&lt;&gt;"House rose", "",SUMIF(ch_table[Day], ch_table[[#This Row],[Day]], ch_table[Duration]))</f>
        <v/>
      </c>
      <c r="I1253" s="40">
        <f>SUM(INDEX(ch_table[Duration],1):ch_table[[#This Row],[Duration]])</f>
        <v>34.219444444444441</v>
      </c>
      <c r="J1253" s="4" cm="1">
        <f t="array" ref="J12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53" s="4" t="str" cm="1">
        <f t="array" ref="K12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53" s="4" t="str">
        <f>IF(ch_table[[#This Row],[Subject 1]]&lt;&gt;"House rose", "",SUMIF(ch_table[Day], ch_table[[#This Row],[Day]], ch_table[AAT]))</f>
        <v/>
      </c>
      <c r="M1253" s="39">
        <f>SUM(INDEX(ch_table[AAT],1):ch_table[[#This Row],[AAT]])</f>
        <v>2.1437499999999998</v>
      </c>
    </row>
    <row r="1254" spans="1:13" x14ac:dyDescent="0.35">
      <c r="A1254" s="2">
        <v>112</v>
      </c>
      <c r="B1254" s="3">
        <v>45740</v>
      </c>
      <c r="C1254" s="4">
        <v>0.60763888888888895</v>
      </c>
      <c r="D1254" s="8" t="s">
        <v>58</v>
      </c>
      <c r="E1254" s="9" t="s">
        <v>185</v>
      </c>
      <c r="G1254" s="4" cm="1">
        <f t="array" ref="G1254">IF(MIN(ROW(ch_table[[Day]:[AAT session total (cum.)]]))+ROWS(ch_table[[Day]:[AAT session total (cum.)]])-1=ROW(),"",IF(ch_table[[#This Row],[Subject 1]]="House rose","", IF(INDEX(ch_table[[#All],[Time]],ROW()+1)="","",(IF(INDEX(ch_table[[#All],[Time]],ROW()+1)&lt;ch_table[[#This Row],[Time]],INDEX(ch_table[[#All],[Time]],ROW()+1)+1,INDEX(ch_table[[#All],[Time]],ROW()+1))-ch_table[[#This Row],[Time]]))))</f>
        <v>3.3333333333333215E-2</v>
      </c>
      <c r="H1254" s="4" t="str">
        <f>IF(ch_table[[#This Row],[Subject 1]]&lt;&gt;"House rose", "",SUMIF(ch_table[Day], ch_table[[#This Row],[Day]], ch_table[Duration]))</f>
        <v/>
      </c>
      <c r="I1254" s="40">
        <f>SUM(INDEX(ch_table[Duration],1):ch_table[[#This Row],[Duration]])</f>
        <v>34.252777777777773</v>
      </c>
      <c r="J1254" s="4" cm="1">
        <f t="array" ref="J12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54" s="4" t="str" cm="1">
        <f t="array" ref="K12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54" s="4" t="str">
        <f>IF(ch_table[[#This Row],[Subject 1]]&lt;&gt;"House rose", "",SUMIF(ch_table[Day], ch_table[[#This Row],[Day]], ch_table[AAT]))</f>
        <v/>
      </c>
      <c r="M1254" s="39">
        <f>SUM(INDEX(ch_table[AAT],1):ch_table[[#This Row],[AAT]])</f>
        <v>2.1437499999999998</v>
      </c>
    </row>
    <row r="1255" spans="1:13" x14ac:dyDescent="0.35">
      <c r="A1255" s="2">
        <v>112</v>
      </c>
      <c r="B1255" s="3">
        <v>45740</v>
      </c>
      <c r="C1255" s="4">
        <v>0.64097222222222217</v>
      </c>
      <c r="D1255" s="8" t="s">
        <v>60</v>
      </c>
      <c r="E1255" s="9" t="s">
        <v>185</v>
      </c>
      <c r="G1255" s="4" cm="1">
        <f t="array" ref="G1255">IF(MIN(ROW(ch_table[[Day]:[AAT session total (cum.)]]))+ROWS(ch_table[[Day]:[AAT session total (cum.)]])-1=ROW(),"",IF(ch_table[[#This Row],[Subject 1]]="House rose","", IF(INDEX(ch_table[[#All],[Time]],ROW()+1)="","",(IF(INDEX(ch_table[[#All],[Time]],ROW()+1)&lt;ch_table[[#This Row],[Time]],INDEX(ch_table[[#All],[Time]],ROW()+1)+1,INDEX(ch_table[[#All],[Time]],ROW()+1))-ch_table[[#This Row],[Time]]))))</f>
        <v>1.3888888888888951E-2</v>
      </c>
      <c r="H1255" s="4" t="str">
        <f>IF(ch_table[[#This Row],[Subject 1]]&lt;&gt;"House rose", "",SUMIF(ch_table[Day], ch_table[[#This Row],[Day]], ch_table[Duration]))</f>
        <v/>
      </c>
      <c r="I1255" s="40">
        <f>SUM(INDEX(ch_table[Duration],1):ch_table[[#This Row],[Duration]])</f>
        <v>34.266666666666659</v>
      </c>
      <c r="J1255" s="4" cm="1">
        <f t="array" ref="J12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55" s="4" t="str" cm="1">
        <f t="array" ref="K12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55" s="4" t="str">
        <f>IF(ch_table[[#This Row],[Subject 1]]&lt;&gt;"House rose", "",SUMIF(ch_table[Day], ch_table[[#This Row],[Day]], ch_table[AAT]))</f>
        <v/>
      </c>
      <c r="M1255" s="39">
        <f>SUM(INDEX(ch_table[AAT],1):ch_table[[#This Row],[AAT]])</f>
        <v>2.1437499999999998</v>
      </c>
    </row>
    <row r="1256" spans="1:13" ht="29" x14ac:dyDescent="0.35">
      <c r="A1256" s="2">
        <v>112</v>
      </c>
      <c r="B1256" s="3">
        <v>45740</v>
      </c>
      <c r="C1256" s="4">
        <v>0.65486111111111112</v>
      </c>
      <c r="D1256" s="8" t="s">
        <v>36</v>
      </c>
      <c r="E1256" s="9" t="s">
        <v>731</v>
      </c>
      <c r="G1256" s="4" cm="1">
        <f t="array" ref="G1256">IF(MIN(ROW(ch_table[[Day]:[AAT session total (cum.)]]))+ROWS(ch_table[[Day]:[AAT session total (cum.)]])-1=ROW(),"",IF(ch_table[[#This Row],[Subject 1]]="House rose","", IF(INDEX(ch_table[[#All],[Time]],ROW()+1)="","",(IF(INDEX(ch_table[[#All],[Time]],ROW()+1)&lt;ch_table[[#This Row],[Time]],INDEX(ch_table[[#All],[Time]],ROW()+1)+1,INDEX(ch_table[[#All],[Time]],ROW()+1))-ch_table[[#This Row],[Time]]))))</f>
        <v>3.2638888888888884E-2</v>
      </c>
      <c r="H1256" s="4" t="str">
        <f>IF(ch_table[[#This Row],[Subject 1]]&lt;&gt;"House rose", "",SUMIF(ch_table[Day], ch_table[[#This Row],[Day]], ch_table[Duration]))</f>
        <v/>
      </c>
      <c r="I1256" s="40">
        <f>SUM(INDEX(ch_table[Duration],1):ch_table[[#This Row],[Duration]])</f>
        <v>34.299305555555549</v>
      </c>
      <c r="J1256" s="4" cm="1">
        <f t="array" ref="J12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56" s="4" t="str" cm="1">
        <f t="array" ref="K12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56" s="4" t="str">
        <f>IF(ch_table[[#This Row],[Subject 1]]&lt;&gt;"House rose", "",SUMIF(ch_table[Day], ch_table[[#This Row],[Day]], ch_table[AAT]))</f>
        <v/>
      </c>
      <c r="M1256" s="39">
        <f>SUM(INDEX(ch_table[AAT],1):ch_table[[#This Row],[AAT]])</f>
        <v>2.1437499999999998</v>
      </c>
    </row>
    <row r="1257" spans="1:13" x14ac:dyDescent="0.35">
      <c r="A1257" s="2">
        <v>112</v>
      </c>
      <c r="B1257" s="3">
        <v>45740</v>
      </c>
      <c r="C1257" s="4">
        <v>0.6875</v>
      </c>
      <c r="D1257" s="8" t="s">
        <v>67</v>
      </c>
      <c r="E1257" s="9" t="s">
        <v>732</v>
      </c>
      <c r="G1257" s="4" cm="1">
        <f t="array" ref="G1257">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1257" s="4" t="str">
        <f>IF(ch_table[[#This Row],[Subject 1]]&lt;&gt;"House rose", "",SUMIF(ch_table[Day], ch_table[[#This Row],[Day]], ch_table[Duration]))</f>
        <v/>
      </c>
      <c r="I1257" s="40">
        <f>SUM(INDEX(ch_table[Duration],1):ch_table[[#This Row],[Duration]])</f>
        <v>34.300694444444439</v>
      </c>
      <c r="J1257" s="4" cm="1">
        <f t="array" ref="J12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57" s="4" t="str" cm="1">
        <f t="array" ref="K12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57" s="4" t="str">
        <f>IF(ch_table[[#This Row],[Subject 1]]&lt;&gt;"House rose", "",SUMIF(ch_table[Day], ch_table[[#This Row],[Day]], ch_table[AAT]))</f>
        <v/>
      </c>
      <c r="M1257" s="39">
        <f>SUM(INDEX(ch_table[AAT],1):ch_table[[#This Row],[AAT]])</f>
        <v>2.1437499999999998</v>
      </c>
    </row>
    <row r="1258" spans="1:13" x14ac:dyDescent="0.35">
      <c r="A1258" s="2">
        <v>112</v>
      </c>
      <c r="B1258" s="3">
        <v>45740</v>
      </c>
      <c r="C1258" s="4">
        <v>0.68888888888888899</v>
      </c>
      <c r="D1258" s="8" t="s">
        <v>86</v>
      </c>
      <c r="E1258" t="s">
        <v>733</v>
      </c>
      <c r="G1258" s="4" cm="1">
        <f t="array" ref="G1258">IF(MIN(ROW(ch_table[[Day]:[AAT session total (cum.)]]))+ROWS(ch_table[[Day]:[AAT session total (cum.)]])-1=ROW(),"",IF(ch_table[[#This Row],[Subject 1]]="House rose","", IF(INDEX(ch_table[[#All],[Time]],ROW()+1)="","",(IF(INDEX(ch_table[[#All],[Time]],ROW()+1)&lt;ch_table[[#This Row],[Time]],INDEX(ch_table[[#All],[Time]],ROW()+1)+1,INDEX(ch_table[[#All],[Time]],ROW()+1))-ch_table[[#This Row],[Time]]))))</f>
        <v>3.9583333333333193E-2</v>
      </c>
      <c r="H1258" s="4" t="str">
        <f>IF(ch_table[[#This Row],[Subject 1]]&lt;&gt;"House rose", "",SUMIF(ch_table[Day], ch_table[[#This Row],[Day]], ch_table[Duration]))</f>
        <v/>
      </c>
      <c r="I1258" s="40">
        <f>SUM(INDEX(ch_table[Duration],1):ch_table[[#This Row],[Duration]])</f>
        <v>34.340277777777771</v>
      </c>
      <c r="J1258" s="4" cm="1">
        <f t="array" ref="J12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58" s="4" t="str" cm="1">
        <f t="array" ref="K12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58" s="4" t="str">
        <f>IF(ch_table[[#This Row],[Subject 1]]&lt;&gt;"House rose", "",SUMIF(ch_table[Day], ch_table[[#This Row],[Day]], ch_table[AAT]))</f>
        <v/>
      </c>
      <c r="M1258" s="39">
        <f>SUM(INDEX(ch_table[AAT],1):ch_table[[#This Row],[AAT]])</f>
        <v>2.1437499999999998</v>
      </c>
    </row>
    <row r="1259" spans="1:13" x14ac:dyDescent="0.35">
      <c r="A1259" s="2">
        <v>112</v>
      </c>
      <c r="B1259" s="3">
        <v>45740</v>
      </c>
      <c r="C1259" s="4">
        <v>0.72847222222222219</v>
      </c>
      <c r="D1259" s="8" t="s">
        <v>28</v>
      </c>
      <c r="E1259" s="9" t="s">
        <v>396</v>
      </c>
      <c r="F1259" s="9" t="s">
        <v>22</v>
      </c>
      <c r="G1259" s="4" cm="1">
        <f t="array" ref="G1259">IF(MIN(ROW(ch_table[[Day]:[AAT session total (cum.)]]))+ROWS(ch_table[[Day]:[AAT session total (cum.)]])-1=ROW(),"",IF(ch_table[[#This Row],[Subject 1]]="House rose","", IF(INDEX(ch_table[[#All],[Time]],ROW()+1)="","",(IF(INDEX(ch_table[[#All],[Time]],ROW()+1)&lt;ch_table[[#This Row],[Time]],INDEX(ch_table[[#All],[Time]],ROW()+1)+1,INDEX(ch_table[[#All],[Time]],ROW()+1))-ch_table[[#This Row],[Time]]))))</f>
        <v>0</v>
      </c>
      <c r="H1259" s="4" t="str">
        <f>IF(ch_table[[#This Row],[Subject 1]]&lt;&gt;"House rose", "",SUMIF(ch_table[Day], ch_table[[#This Row],[Day]], ch_table[Duration]))</f>
        <v/>
      </c>
      <c r="I1259" s="40">
        <f>SUM(INDEX(ch_table[Duration],1):ch_table[[#This Row],[Duration]])</f>
        <v>34.340277777777771</v>
      </c>
      <c r="J1259" s="4" cm="1">
        <f t="array" ref="J12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59" s="4" t="str" cm="1">
        <f t="array" ref="K12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59" s="4" t="str">
        <f>IF(ch_table[[#This Row],[Subject 1]]&lt;&gt;"House rose", "",SUMIF(ch_table[Day], ch_table[[#This Row],[Day]], ch_table[AAT]))</f>
        <v/>
      </c>
      <c r="M1259" s="39">
        <f>SUM(INDEX(ch_table[AAT],1):ch_table[[#This Row],[AAT]])</f>
        <v>2.1437499999999998</v>
      </c>
    </row>
    <row r="1260" spans="1:13" x14ac:dyDescent="0.35">
      <c r="A1260" s="2">
        <v>112</v>
      </c>
      <c r="B1260" s="3">
        <v>45740</v>
      </c>
      <c r="C1260" s="4">
        <v>0.72847222222222219</v>
      </c>
      <c r="D1260" s="8" t="s">
        <v>86</v>
      </c>
      <c r="E1260" t="s">
        <v>733</v>
      </c>
      <c r="F1260" s="9" t="s">
        <v>734</v>
      </c>
      <c r="G1260" s="4" cm="1">
        <f t="array" ref="G1260">IF(MIN(ROW(ch_table[[Day]:[AAT session total (cum.)]]))+ROWS(ch_table[[Day]:[AAT session total (cum.)]])-1=ROW(),"",IF(ch_table[[#This Row],[Subject 1]]="House rose","", IF(INDEX(ch_table[[#All],[Time]],ROW()+1)="","",(IF(INDEX(ch_table[[#All],[Time]],ROW()+1)&lt;ch_table[[#This Row],[Time]],INDEX(ch_table[[#All],[Time]],ROW()+1)+1,INDEX(ch_table[[#All],[Time]],ROW()+1))-ch_table[[#This Row],[Time]]))))</f>
        <v>0.19583333333333341</v>
      </c>
      <c r="H1260" s="4" t="str">
        <f>IF(ch_table[[#This Row],[Subject 1]]&lt;&gt;"House rose", "",SUMIF(ch_table[Day], ch_table[[#This Row],[Day]], ch_table[Duration]))</f>
        <v/>
      </c>
      <c r="I1260" s="40">
        <f>SUM(INDEX(ch_table[Duration],1):ch_table[[#This Row],[Duration]])</f>
        <v>34.536111111111104</v>
      </c>
      <c r="J1260" s="4" cm="1">
        <f t="array" ref="J12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60" s="4" cm="1">
        <f t="array" ref="K12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7.6388888888889728E-3</v>
      </c>
      <c r="L1260" s="4" t="str">
        <f>IF(ch_table[[#This Row],[Subject 1]]&lt;&gt;"House rose", "",SUMIF(ch_table[Day], ch_table[[#This Row],[Day]], ch_table[AAT]))</f>
        <v/>
      </c>
      <c r="M1260" s="39">
        <f>SUM(INDEX(ch_table[AAT],1):ch_table[[#This Row],[AAT]])</f>
        <v>2.1513888888888886</v>
      </c>
    </row>
    <row r="1261" spans="1:13" x14ac:dyDescent="0.35">
      <c r="A1261" s="2">
        <v>112</v>
      </c>
      <c r="B1261" s="3">
        <v>45740</v>
      </c>
      <c r="C1261" s="4">
        <v>0.9243055555555556</v>
      </c>
      <c r="D1261" s="8" t="s">
        <v>54</v>
      </c>
      <c r="E1261" s="9" t="s">
        <v>735</v>
      </c>
      <c r="G1261" s="4" cm="1">
        <f t="array" ref="G1261">IF(MIN(ROW(ch_table[[Day]:[AAT session total (cum.)]]))+ROWS(ch_table[[Day]:[AAT session total (cum.)]])-1=ROW(),"",IF(ch_table[[#This Row],[Subject 1]]="House rose","", IF(INDEX(ch_table[[#All],[Time]],ROW()+1)="","",(IF(INDEX(ch_table[[#All],[Time]],ROW()+1)&lt;ch_table[[#This Row],[Time]],INDEX(ch_table[[#All],[Time]],ROW()+1)+1,INDEX(ch_table[[#All],[Time]],ROW()+1))-ch_table[[#This Row],[Time]]))))</f>
        <v>1.3888888888887729E-3</v>
      </c>
      <c r="H1261" s="4" t="str">
        <f>IF(ch_table[[#This Row],[Subject 1]]&lt;&gt;"House rose", "",SUMIF(ch_table[Day], ch_table[[#This Row],[Day]], ch_table[Duration]))</f>
        <v/>
      </c>
      <c r="I1261" s="40">
        <f>SUM(INDEX(ch_table[Duration],1):ch_table[[#This Row],[Duration]])</f>
        <v>34.537499999999994</v>
      </c>
      <c r="J1261" s="4" cm="1">
        <f t="array" ref="J12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61" s="4" cm="1">
        <f t="array" ref="K12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1.3888888888887729E-3</v>
      </c>
      <c r="L1261" s="4" t="str">
        <f>IF(ch_table[[#This Row],[Subject 1]]&lt;&gt;"House rose", "",SUMIF(ch_table[Day], ch_table[[#This Row],[Day]], ch_table[AAT]))</f>
        <v/>
      </c>
      <c r="M1261" s="39">
        <f>SUM(INDEX(ch_table[AAT],1):ch_table[[#This Row],[AAT]])</f>
        <v>2.1527777777777772</v>
      </c>
    </row>
    <row r="1262" spans="1:13" x14ac:dyDescent="0.35">
      <c r="A1262" s="2">
        <v>112</v>
      </c>
      <c r="B1262" s="3">
        <v>45740</v>
      </c>
      <c r="C1262" s="4">
        <v>0.92569444444444438</v>
      </c>
      <c r="D1262" s="8" t="s">
        <v>30</v>
      </c>
      <c r="E1262" s="9" t="s">
        <v>736</v>
      </c>
      <c r="G1262" s="4" cm="1">
        <f t="array" ref="G1262">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1262" s="4" t="str">
        <f>IF(ch_table[[#This Row],[Subject 1]]&lt;&gt;"House rose", "",SUMIF(ch_table[Day], ch_table[[#This Row],[Day]], ch_table[Duration]))</f>
        <v/>
      </c>
      <c r="I1262" s="40">
        <f>SUM(INDEX(ch_table[Duration],1):ch_table[[#This Row],[Duration]])</f>
        <v>34.55555555555555</v>
      </c>
      <c r="J1262" s="4" cm="1">
        <f t="array" ref="J12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62" s="4" cm="1">
        <f t="array" ref="K12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1.8055555555555602E-2</v>
      </c>
      <c r="L1262" s="4" t="str">
        <f>IF(ch_table[[#This Row],[Subject 1]]&lt;&gt;"House rose", "",SUMIF(ch_table[Day], ch_table[[#This Row],[Day]], ch_table[AAT]))</f>
        <v/>
      </c>
      <c r="M1262" s="39">
        <f>SUM(INDEX(ch_table[AAT],1):ch_table[[#This Row],[AAT]])</f>
        <v>2.1708333333333329</v>
      </c>
    </row>
    <row r="1263" spans="1:13" x14ac:dyDescent="0.35">
      <c r="A1263" s="48">
        <v>112</v>
      </c>
      <c r="B1263" s="49">
        <v>45740</v>
      </c>
      <c r="C1263" s="45">
        <v>0.94374999999999998</v>
      </c>
      <c r="D1263" s="44" t="s">
        <v>17</v>
      </c>
      <c r="E1263" s="50"/>
      <c r="F1263" s="50"/>
      <c r="G1263" s="45" t="str" cm="1">
        <f t="array" ref="G1263">IF(MIN(ROW(ch_table[[Day]:[AAT session total (cum.)]]))+ROWS(ch_table[[Day]:[AAT session total (cum.)]])-1=ROW(),"",IF(ch_table[[#This Row],[Subject 1]]="House rose","", IF(INDEX(ch_table[[#All],[Time]],ROW()+1)="","",(IF(INDEX(ch_table[[#All],[Time]],ROW()+1)&lt;ch_table[[#This Row],[Time]],INDEX(ch_table[[#All],[Time]],ROW()+1)+1,INDEX(ch_table[[#All],[Time]],ROW()+1))-ch_table[[#This Row],[Time]]))))</f>
        <v/>
      </c>
      <c r="H1263" s="45">
        <f>IF(ch_table[[#This Row],[Subject 1]]&lt;&gt;"House rose", "",SUMIF(ch_table[Day], ch_table[[#This Row],[Day]], ch_table[Duration]))</f>
        <v>0.33958333333333335</v>
      </c>
      <c r="I1263" s="46">
        <f>SUM(INDEX(ch_table[Duration],1):ch_table[[#This Row],[Duration]])</f>
        <v>34.55555555555555</v>
      </c>
      <c r="J1263" s="45" cm="1">
        <f t="array" ref="J12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63" s="45" t="str" cm="1">
        <f t="array" ref="K12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63" s="45">
        <f>IF(ch_table[[#This Row],[Subject 1]]&lt;&gt;"House rose", "",SUMIF(ch_table[Day], ch_table[[#This Row],[Day]], ch_table[AAT]))</f>
        <v>2.7083333333333348E-2</v>
      </c>
      <c r="M1263" s="47">
        <f>SUM(INDEX(ch_table[AAT],1):ch_table[[#This Row],[AAT]])</f>
        <v>2.1708333333333329</v>
      </c>
    </row>
    <row r="1264" spans="1:13" x14ac:dyDescent="0.35">
      <c r="A1264" s="2">
        <v>113</v>
      </c>
      <c r="B1264" s="3">
        <v>45741</v>
      </c>
      <c r="C1264" s="4">
        <v>0.47916666666666669</v>
      </c>
      <c r="D1264" s="8" t="s">
        <v>18</v>
      </c>
      <c r="G1264" s="4" cm="1">
        <f t="array" ref="G126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264" s="4" t="str">
        <f>IF(ch_table[[#This Row],[Subject 1]]&lt;&gt;"House rose", "",SUMIF(ch_table[Day], ch_table[[#This Row],[Day]], ch_table[Duration]))</f>
        <v/>
      </c>
      <c r="I1264" s="40">
        <f>SUM(INDEX(ch_table[Duration],1):ch_table[[#This Row],[Duration]])</f>
        <v>34.55833333333333</v>
      </c>
      <c r="J1264" s="4" cm="1">
        <f t="array" ref="J12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64" s="4" t="str" cm="1">
        <f t="array" ref="K12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64" s="4" t="str">
        <f>IF(ch_table[[#This Row],[Subject 1]]&lt;&gt;"House rose", "",SUMIF(ch_table[Day], ch_table[[#This Row],[Day]], ch_table[AAT]))</f>
        <v/>
      </c>
      <c r="M1264" s="39">
        <f>SUM(INDEX(ch_table[AAT],1):ch_table[[#This Row],[AAT]])</f>
        <v>2.1708333333333329</v>
      </c>
    </row>
    <row r="1265" spans="1:13" x14ac:dyDescent="0.35">
      <c r="A1265" s="2">
        <v>113</v>
      </c>
      <c r="B1265" s="3">
        <v>45741</v>
      </c>
      <c r="C1265" s="4">
        <v>0.48194444444444445</v>
      </c>
      <c r="D1265" s="8" t="s">
        <v>58</v>
      </c>
      <c r="E1265" s="9" t="s">
        <v>59</v>
      </c>
      <c r="G1265" s="4" cm="1">
        <f t="array" ref="G1265">IF(MIN(ROW(ch_table[[Day]:[AAT session total (cum.)]]))+ROWS(ch_table[[Day]:[AAT session total (cum.)]])-1=ROW(),"",IF(ch_table[[#This Row],[Subject 1]]="House rose","", IF(INDEX(ch_table[[#All],[Time]],ROW()+1)="","",(IF(INDEX(ch_table[[#All],[Time]],ROW()+1)&lt;ch_table[[#This Row],[Time]],INDEX(ch_table[[#All],[Time]],ROW()+1)+1,INDEX(ch_table[[#All],[Time]],ROW()+1))-ch_table[[#This Row],[Time]]))))</f>
        <v>3.2638888888888828E-2</v>
      </c>
      <c r="H1265" s="4" t="str">
        <f>IF(ch_table[[#This Row],[Subject 1]]&lt;&gt;"House rose", "",SUMIF(ch_table[Day], ch_table[[#This Row],[Day]], ch_table[Duration]))</f>
        <v/>
      </c>
      <c r="I1265" s="40">
        <f>SUM(INDEX(ch_table[Duration],1):ch_table[[#This Row],[Duration]])</f>
        <v>34.59097222222222</v>
      </c>
      <c r="J1265" s="4" cm="1">
        <f t="array" ref="J12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65" s="4" t="str" cm="1">
        <f t="array" ref="K12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65" s="4" t="str">
        <f>IF(ch_table[[#This Row],[Subject 1]]&lt;&gt;"House rose", "",SUMIF(ch_table[Day], ch_table[[#This Row],[Day]], ch_table[AAT]))</f>
        <v/>
      </c>
      <c r="M1265" s="39">
        <f>SUM(INDEX(ch_table[AAT],1):ch_table[[#This Row],[AAT]])</f>
        <v>2.1708333333333329</v>
      </c>
    </row>
    <row r="1266" spans="1:13" x14ac:dyDescent="0.35">
      <c r="A1266" s="2">
        <v>113</v>
      </c>
      <c r="B1266" s="3">
        <v>45741</v>
      </c>
      <c r="C1266" s="4">
        <v>0.51458333333333328</v>
      </c>
      <c r="D1266" s="8" t="s">
        <v>60</v>
      </c>
      <c r="E1266" s="9" t="s">
        <v>59</v>
      </c>
      <c r="G1266" s="4" cm="1">
        <f t="array" ref="G1266">IF(MIN(ROW(ch_table[[Day]:[AAT session total (cum.)]]))+ROWS(ch_table[[Day]:[AAT session total (cum.)]])-1=ROW(),"",IF(ch_table[[#This Row],[Subject 1]]="House rose","", IF(INDEX(ch_table[[#All],[Time]],ROW()+1)="","",(IF(INDEX(ch_table[[#All],[Time]],ROW()+1)&lt;ch_table[[#This Row],[Time]],INDEX(ch_table[[#All],[Time]],ROW()+1)+1,INDEX(ch_table[[#All],[Time]],ROW()+1))-ch_table[[#This Row],[Time]]))))</f>
        <v>1.5277777777777835E-2</v>
      </c>
      <c r="H1266" s="4" t="str">
        <f>IF(ch_table[[#This Row],[Subject 1]]&lt;&gt;"House rose", "",SUMIF(ch_table[Day], ch_table[[#This Row],[Day]], ch_table[Duration]))</f>
        <v/>
      </c>
      <c r="I1266" s="40">
        <f>SUM(INDEX(ch_table[Duration],1):ch_table[[#This Row],[Duration]])</f>
        <v>34.606249999999996</v>
      </c>
      <c r="J1266" s="4" cm="1">
        <f t="array" ref="J12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66" s="4" t="str" cm="1">
        <f t="array" ref="K12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66" s="4" t="str">
        <f>IF(ch_table[[#This Row],[Subject 1]]&lt;&gt;"House rose", "",SUMIF(ch_table[Day], ch_table[[#This Row],[Day]], ch_table[AAT]))</f>
        <v/>
      </c>
      <c r="M1266" s="39">
        <f>SUM(INDEX(ch_table[AAT],1):ch_table[[#This Row],[AAT]])</f>
        <v>2.1708333333333329</v>
      </c>
    </row>
    <row r="1267" spans="1:13" ht="43.5" x14ac:dyDescent="0.35">
      <c r="A1267" s="2">
        <v>113</v>
      </c>
      <c r="B1267" s="3">
        <v>45741</v>
      </c>
      <c r="C1267" s="4">
        <v>0.52986111111111112</v>
      </c>
      <c r="D1267" s="8" t="s">
        <v>32</v>
      </c>
      <c r="E1267" s="9" t="s">
        <v>737</v>
      </c>
      <c r="G1267" s="4" cm="1">
        <f t="array" ref="G1267">IF(MIN(ROW(ch_table[[Day]:[AAT session total (cum.)]]))+ROWS(ch_table[[Day]:[AAT session total (cum.)]])-1=ROW(),"",IF(ch_table[[#This Row],[Subject 1]]="House rose","", IF(INDEX(ch_table[[#All],[Time]],ROW()+1)="","",(IF(INDEX(ch_table[[#All],[Time]],ROW()+1)&lt;ch_table[[#This Row],[Time]],INDEX(ch_table[[#All],[Time]],ROW()+1)+1,INDEX(ch_table[[#All],[Time]],ROW()+1))-ch_table[[#This Row],[Time]]))))</f>
        <v>3.125E-2</v>
      </c>
      <c r="H1267" s="4" t="str">
        <f>IF(ch_table[[#This Row],[Subject 1]]&lt;&gt;"House rose", "",SUMIF(ch_table[Day], ch_table[[#This Row],[Day]], ch_table[Duration]))</f>
        <v/>
      </c>
      <c r="I1267" s="40">
        <f>SUM(INDEX(ch_table[Duration],1):ch_table[[#This Row],[Duration]])</f>
        <v>34.637499999999996</v>
      </c>
      <c r="J1267" s="4" cm="1">
        <f t="array" ref="J12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67" s="4" t="str" cm="1">
        <f t="array" ref="K12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67" s="4" t="str">
        <f>IF(ch_table[[#This Row],[Subject 1]]&lt;&gt;"House rose", "",SUMIF(ch_table[Day], ch_table[[#This Row],[Day]], ch_table[AAT]))</f>
        <v/>
      </c>
      <c r="M1267" s="39">
        <f>SUM(INDEX(ch_table[AAT],1):ch_table[[#This Row],[AAT]])</f>
        <v>2.1708333333333329</v>
      </c>
    </row>
    <row r="1268" spans="1:13" ht="29" x14ac:dyDescent="0.35">
      <c r="A1268" s="2">
        <v>113</v>
      </c>
      <c r="B1268" s="3">
        <v>45741</v>
      </c>
      <c r="C1268" s="4">
        <v>0.56111111111111112</v>
      </c>
      <c r="D1268" s="8" t="s">
        <v>67</v>
      </c>
      <c r="E1268" s="9" t="s">
        <v>738</v>
      </c>
      <c r="G1268" s="4" cm="1">
        <f t="array" ref="G1268">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268" s="4" t="str">
        <f>IF(ch_table[[#This Row],[Subject 1]]&lt;&gt;"House rose", "",SUMIF(ch_table[Day], ch_table[[#This Row],[Day]], ch_table[Duration]))</f>
        <v/>
      </c>
      <c r="I1268" s="40">
        <f>SUM(INDEX(ch_table[Duration],1):ch_table[[#This Row],[Duration]])</f>
        <v>34.638888888888886</v>
      </c>
      <c r="J1268" s="4" cm="1">
        <f t="array" ref="J12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68" s="4" t="str" cm="1">
        <f t="array" ref="K12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68" s="4" t="str">
        <f>IF(ch_table[[#This Row],[Subject 1]]&lt;&gt;"House rose", "",SUMIF(ch_table[Day], ch_table[[#This Row],[Day]], ch_table[AAT]))</f>
        <v/>
      </c>
      <c r="M1268" s="39">
        <f>SUM(INDEX(ch_table[AAT],1):ch_table[[#This Row],[AAT]])</f>
        <v>2.1708333333333329</v>
      </c>
    </row>
    <row r="1269" spans="1:13" x14ac:dyDescent="0.35">
      <c r="A1269" s="2">
        <v>113</v>
      </c>
      <c r="B1269" s="3">
        <v>45741</v>
      </c>
      <c r="C1269" s="4">
        <v>0.5625</v>
      </c>
      <c r="D1269" s="8" t="s">
        <v>247</v>
      </c>
      <c r="E1269" s="9" t="s">
        <v>739</v>
      </c>
      <c r="G1269" s="4" cm="1">
        <f t="array" ref="G1269">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1269" s="4" t="str">
        <f>IF(ch_table[[#This Row],[Subject 1]]&lt;&gt;"House rose", "",SUMIF(ch_table[Day], ch_table[[#This Row],[Day]], ch_table[Duration]))</f>
        <v/>
      </c>
      <c r="I1269" s="40">
        <f>SUM(INDEX(ch_table[Duration],1):ch_table[[#This Row],[Duration]])</f>
        <v>34.647222222222219</v>
      </c>
      <c r="J1269" s="4" cm="1">
        <f t="array" ref="J12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69" s="4" t="str" cm="1">
        <f t="array" ref="K12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69" s="4" t="str">
        <f>IF(ch_table[[#This Row],[Subject 1]]&lt;&gt;"House rose", "",SUMIF(ch_table[Day], ch_table[[#This Row],[Day]], ch_table[AAT]))</f>
        <v/>
      </c>
      <c r="M1269" s="39">
        <f>SUM(INDEX(ch_table[AAT],1):ch_table[[#This Row],[AAT]])</f>
        <v>2.1708333333333329</v>
      </c>
    </row>
    <row r="1270" spans="1:13" x14ac:dyDescent="0.35">
      <c r="A1270" s="2">
        <v>113</v>
      </c>
      <c r="B1270" s="3">
        <v>45741</v>
      </c>
      <c r="C1270" s="4">
        <v>0.5708333333333333</v>
      </c>
      <c r="D1270" s="8" t="s">
        <v>320</v>
      </c>
      <c r="E1270" t="s">
        <v>441</v>
      </c>
      <c r="F1270" s="9" t="s">
        <v>53</v>
      </c>
      <c r="G1270" s="4" cm="1">
        <f t="array" ref="G1270">IF(MIN(ROW(ch_table[[Day]:[AAT session total (cum.)]]))+ROWS(ch_table[[Day]:[AAT session total (cum.)]])-1=ROW(),"",IF(ch_table[[#This Row],[Subject 1]]="House rose","", IF(INDEX(ch_table[[#All],[Time]],ROW()+1)="","",(IF(INDEX(ch_table[[#All],[Time]],ROW()+1)&lt;ch_table[[#This Row],[Time]],INDEX(ch_table[[#All],[Time]],ROW()+1)+1,INDEX(ch_table[[#All],[Time]],ROW()+1))-ch_table[[#This Row],[Time]]))))</f>
        <v>6.6666666666666763E-2</v>
      </c>
      <c r="H1270" s="4" t="str">
        <f>IF(ch_table[[#This Row],[Subject 1]]&lt;&gt;"House rose", "",SUMIF(ch_table[Day], ch_table[[#This Row],[Day]], ch_table[Duration]))</f>
        <v/>
      </c>
      <c r="I1270" s="40">
        <f>SUM(INDEX(ch_table[Duration],1):ch_table[[#This Row],[Duration]])</f>
        <v>34.713888888888889</v>
      </c>
      <c r="J1270" s="4" cm="1">
        <f t="array" ref="J12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70" s="4" t="str" cm="1">
        <f t="array" ref="K12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70" s="4" t="str">
        <f>IF(ch_table[[#This Row],[Subject 1]]&lt;&gt;"House rose", "",SUMIF(ch_table[Day], ch_table[[#This Row],[Day]], ch_table[AAT]))</f>
        <v/>
      </c>
      <c r="M1270" s="39">
        <f>SUM(INDEX(ch_table[AAT],1):ch_table[[#This Row],[AAT]])</f>
        <v>2.1708333333333329</v>
      </c>
    </row>
    <row r="1271" spans="1:13" x14ac:dyDescent="0.35">
      <c r="A1271" s="2">
        <v>113</v>
      </c>
      <c r="B1271" s="3">
        <v>45741</v>
      </c>
      <c r="C1271" s="4">
        <v>0.63750000000000007</v>
      </c>
      <c r="D1271" s="8" t="s">
        <v>320</v>
      </c>
      <c r="E1271" t="s">
        <v>740</v>
      </c>
      <c r="F1271" s="9" t="s">
        <v>53</v>
      </c>
      <c r="G1271" s="4" cm="1">
        <f t="array" ref="G1271">IF(MIN(ROW(ch_table[[Day]:[AAT session total (cum.)]]))+ROWS(ch_table[[Day]:[AAT session total (cum.)]])-1=ROW(),"",IF(ch_table[[#This Row],[Subject 1]]="House rose","", IF(INDEX(ch_table[[#All],[Time]],ROW()+1)="","",(IF(INDEX(ch_table[[#All],[Time]],ROW()+1)&lt;ch_table[[#This Row],[Time]],INDEX(ch_table[[#All],[Time]],ROW()+1)+1,INDEX(ch_table[[#All],[Time]],ROW()+1))-ch_table[[#This Row],[Time]]))))</f>
        <v>8.7499999999999911E-2</v>
      </c>
      <c r="H1271" s="4" t="str">
        <f>IF(ch_table[[#This Row],[Subject 1]]&lt;&gt;"House rose", "",SUMIF(ch_table[Day], ch_table[[#This Row],[Day]], ch_table[Duration]))</f>
        <v/>
      </c>
      <c r="I1271" s="40">
        <f>SUM(INDEX(ch_table[Duration],1):ch_table[[#This Row],[Duration]])</f>
        <v>34.801388888888887</v>
      </c>
      <c r="J1271" s="4" cm="1">
        <f t="array" ref="J12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71" s="4" t="str" cm="1">
        <f t="array" ref="K12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71" s="4" t="str">
        <f>IF(ch_table[[#This Row],[Subject 1]]&lt;&gt;"House rose", "",SUMIF(ch_table[Day], ch_table[[#This Row],[Day]], ch_table[AAT]))</f>
        <v/>
      </c>
      <c r="M1271" s="39">
        <f>SUM(INDEX(ch_table[AAT],1):ch_table[[#This Row],[AAT]])</f>
        <v>2.1708333333333329</v>
      </c>
    </row>
    <row r="1272" spans="1:13" x14ac:dyDescent="0.35">
      <c r="A1272" s="2">
        <v>113</v>
      </c>
      <c r="B1272" s="3">
        <v>45741</v>
      </c>
      <c r="C1272" s="4">
        <v>0.72499999999999998</v>
      </c>
      <c r="D1272" s="8" t="s">
        <v>320</v>
      </c>
      <c r="E1272" t="s">
        <v>250</v>
      </c>
      <c r="F1272" s="9" t="s">
        <v>53</v>
      </c>
      <c r="G1272" s="4" cm="1">
        <f t="array" ref="G1272">IF(MIN(ROW(ch_table[[Day]:[AAT session total (cum.)]]))+ROWS(ch_table[[Day]:[AAT session total (cum.)]])-1=ROW(),"",IF(ch_table[[#This Row],[Subject 1]]="House rose","", IF(INDEX(ch_table[[#All],[Time]],ROW()+1)="","",(IF(INDEX(ch_table[[#All],[Time]],ROW()+1)&lt;ch_table[[#This Row],[Time]],INDEX(ch_table[[#All],[Time]],ROW()+1)+1,INDEX(ch_table[[#All],[Time]],ROW()+1))-ch_table[[#This Row],[Time]]))))</f>
        <v>5.2083333333333259E-2</v>
      </c>
      <c r="H1272" s="4" t="str">
        <f>IF(ch_table[[#This Row],[Subject 1]]&lt;&gt;"House rose", "",SUMIF(ch_table[Day], ch_table[[#This Row],[Day]], ch_table[Duration]))</f>
        <v/>
      </c>
      <c r="I1272" s="40">
        <f>SUM(INDEX(ch_table[Duration],1):ch_table[[#This Row],[Duration]])</f>
        <v>34.853472222222223</v>
      </c>
      <c r="J1272" s="4" cm="1">
        <f t="array" ref="J12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72" s="4" t="str" cm="1">
        <f t="array" ref="K12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72" s="4" t="str">
        <f>IF(ch_table[[#This Row],[Subject 1]]&lt;&gt;"House rose", "",SUMIF(ch_table[Day], ch_table[[#This Row],[Day]], ch_table[AAT]))</f>
        <v/>
      </c>
      <c r="M1272" s="39">
        <f>SUM(INDEX(ch_table[AAT],1):ch_table[[#This Row],[AAT]])</f>
        <v>2.1708333333333329</v>
      </c>
    </row>
    <row r="1273" spans="1:13" x14ac:dyDescent="0.35">
      <c r="A1273" s="2">
        <v>113</v>
      </c>
      <c r="B1273" s="3">
        <v>45741</v>
      </c>
      <c r="C1273" s="4">
        <v>0.77708333333333324</v>
      </c>
      <c r="D1273" s="8" t="s">
        <v>320</v>
      </c>
      <c r="E1273" t="s">
        <v>410</v>
      </c>
      <c r="G1273" s="4" cm="1">
        <f t="array" ref="G1273">IF(MIN(ROW(ch_table[[Day]:[AAT session total (cum.)]]))+ROWS(ch_table[[Day]:[AAT session total (cum.)]])-1=ROW(),"",IF(ch_table[[#This Row],[Subject 1]]="House rose","", IF(INDEX(ch_table[[#All],[Time]],ROW()+1)="","",(IF(INDEX(ch_table[[#All],[Time]],ROW()+1)&lt;ch_table[[#This Row],[Time]],INDEX(ch_table[[#All],[Time]],ROW()+1)+1,INDEX(ch_table[[#All],[Time]],ROW()+1))-ch_table[[#This Row],[Time]]))))</f>
        <v>1.5277777777777835E-2</v>
      </c>
      <c r="H1273" s="4" t="str">
        <f>IF(ch_table[[#This Row],[Subject 1]]&lt;&gt;"House rose", "",SUMIF(ch_table[Day], ch_table[[#This Row],[Day]], ch_table[Duration]))</f>
        <v/>
      </c>
      <c r="I1273" s="40">
        <f>SUM(INDEX(ch_table[Duration],1):ch_table[[#This Row],[Duration]])</f>
        <v>34.868749999999999</v>
      </c>
      <c r="J1273" s="4" cm="1">
        <f t="array" ref="J12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73" s="4" cm="1">
        <f t="array" ref="K12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1273" s="4" t="str">
        <f>IF(ch_table[[#This Row],[Subject 1]]&lt;&gt;"House rose", "",SUMIF(ch_table[Day], ch_table[[#This Row],[Day]], ch_table[AAT]))</f>
        <v/>
      </c>
      <c r="M1273" s="39">
        <f>SUM(INDEX(ch_table[AAT],1):ch_table[[#This Row],[AAT]])</f>
        <v>2.1715277777777775</v>
      </c>
    </row>
    <row r="1274" spans="1:13" x14ac:dyDescent="0.35">
      <c r="A1274" s="2">
        <v>113</v>
      </c>
      <c r="B1274" s="3">
        <v>45741</v>
      </c>
      <c r="C1274" s="4">
        <v>0.79236111111111107</v>
      </c>
      <c r="D1274" s="8" t="s">
        <v>69</v>
      </c>
      <c r="E1274" t="s">
        <v>610</v>
      </c>
      <c r="G1274" s="4" cm="1">
        <f t="array" ref="G1274">IF(MIN(ROW(ch_table[[Day]:[AAT session total (cum.)]]))+ROWS(ch_table[[Day]:[AAT session total (cum.)]])-1=ROW(),"",IF(ch_table[[#This Row],[Subject 1]]="House rose","", IF(INDEX(ch_table[[#All],[Time]],ROW()+1)="","",(IF(INDEX(ch_table[[#All],[Time]],ROW()+1)&lt;ch_table[[#This Row],[Time]],INDEX(ch_table[[#All],[Time]],ROW()+1)+1,INDEX(ch_table[[#All],[Time]],ROW()+1))-ch_table[[#This Row],[Time]]))))</f>
        <v>4.0972222222222299E-2</v>
      </c>
      <c r="H1274" s="4" t="str">
        <f>IF(ch_table[[#This Row],[Subject 1]]&lt;&gt;"House rose", "",SUMIF(ch_table[Day], ch_table[[#This Row],[Day]], ch_table[Duration]))</f>
        <v/>
      </c>
      <c r="I1274" s="40">
        <f>SUM(INDEX(ch_table[Duration],1):ch_table[[#This Row],[Duration]])</f>
        <v>34.909722222222221</v>
      </c>
      <c r="J1274" s="4" cm="1">
        <f t="array" ref="J12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74" s="4" cm="1">
        <f t="array" ref="K12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4.0972222222222299E-2</v>
      </c>
      <c r="L1274" s="4" t="str">
        <f>IF(ch_table[[#This Row],[Subject 1]]&lt;&gt;"House rose", "",SUMIF(ch_table[Day], ch_table[[#This Row],[Day]], ch_table[AAT]))</f>
        <v/>
      </c>
      <c r="M1274" s="39">
        <f>SUM(INDEX(ch_table[AAT],1):ch_table[[#This Row],[AAT]])</f>
        <v>2.2124999999999999</v>
      </c>
    </row>
    <row r="1275" spans="1:13" x14ac:dyDescent="0.35">
      <c r="A1275" s="2">
        <v>113</v>
      </c>
      <c r="B1275" s="3">
        <v>45741</v>
      </c>
      <c r="C1275" s="4">
        <v>0.83333333333333337</v>
      </c>
      <c r="D1275" s="8" t="s">
        <v>54</v>
      </c>
      <c r="E1275" s="9" t="s">
        <v>741</v>
      </c>
      <c r="G1275" s="4" cm="1">
        <f t="array" ref="G1275">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1275" s="4" t="str">
        <f>IF(ch_table[[#This Row],[Subject 1]]&lt;&gt;"House rose", "",SUMIF(ch_table[Day], ch_table[[#This Row],[Day]], ch_table[Duration]))</f>
        <v/>
      </c>
      <c r="I1275" s="40">
        <f>SUM(INDEX(ch_table[Duration],1):ch_table[[#This Row],[Duration]])</f>
        <v>34.910416666666663</v>
      </c>
      <c r="J1275" s="4" cm="1">
        <f t="array" ref="J12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75" s="4" cm="1">
        <f t="array" ref="K12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6.9444444444433095E-4</v>
      </c>
      <c r="L1275" s="4" t="str">
        <f>IF(ch_table[[#This Row],[Subject 1]]&lt;&gt;"House rose", "",SUMIF(ch_table[Day], ch_table[[#This Row],[Day]], ch_table[AAT]))</f>
        <v/>
      </c>
      <c r="M1275" s="39">
        <f>SUM(INDEX(ch_table[AAT],1):ch_table[[#This Row],[AAT]])</f>
        <v>2.2131944444444445</v>
      </c>
    </row>
    <row r="1276" spans="1:13" x14ac:dyDescent="0.35">
      <c r="A1276" s="2">
        <v>113</v>
      </c>
      <c r="B1276" s="3">
        <v>45741</v>
      </c>
      <c r="C1276" s="4">
        <v>0.8340277777777777</v>
      </c>
      <c r="D1276" s="8" t="s">
        <v>30</v>
      </c>
      <c r="E1276" s="9" t="s">
        <v>742</v>
      </c>
      <c r="G1276" s="4" cm="1">
        <f t="array" ref="G1276">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1276" s="4" t="str">
        <f>IF(ch_table[[#This Row],[Subject 1]]&lt;&gt;"House rose", "",SUMIF(ch_table[Day], ch_table[[#This Row],[Day]], ch_table[Duration]))</f>
        <v/>
      </c>
      <c r="I1276" s="40">
        <f>SUM(INDEX(ch_table[Duration],1):ch_table[[#This Row],[Duration]])</f>
        <v>34.928472222222219</v>
      </c>
      <c r="J1276" s="4" cm="1">
        <f t="array" ref="J12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76" s="4" cm="1">
        <f t="array" ref="K12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1.8055555555555602E-2</v>
      </c>
      <c r="L1276" s="4" t="str">
        <f>IF(ch_table[[#This Row],[Subject 1]]&lt;&gt;"House rose", "",SUMIF(ch_table[Day], ch_table[[#This Row],[Day]], ch_table[AAT]))</f>
        <v/>
      </c>
      <c r="M1276" s="39">
        <f>SUM(INDEX(ch_table[AAT],1):ch_table[[#This Row],[AAT]])</f>
        <v>2.2312500000000002</v>
      </c>
    </row>
    <row r="1277" spans="1:13" x14ac:dyDescent="0.35">
      <c r="A1277" s="48">
        <v>113</v>
      </c>
      <c r="B1277" s="49">
        <v>45741</v>
      </c>
      <c r="C1277" s="45">
        <v>0.8520833333333333</v>
      </c>
      <c r="D1277" s="44" t="s">
        <v>17</v>
      </c>
      <c r="E1277" s="50"/>
      <c r="F1277" s="50"/>
      <c r="G1277" s="45" t="str" cm="1">
        <f t="array" ref="G1277">IF(MIN(ROW(ch_table[[Day]:[AAT session total (cum.)]]))+ROWS(ch_table[[Day]:[AAT session total (cum.)]])-1=ROW(),"",IF(ch_table[[#This Row],[Subject 1]]="House rose","", IF(INDEX(ch_table[[#All],[Time]],ROW()+1)="","",(IF(INDEX(ch_table[[#All],[Time]],ROW()+1)&lt;ch_table[[#This Row],[Time]],INDEX(ch_table[[#All],[Time]],ROW()+1)+1,INDEX(ch_table[[#All],[Time]],ROW()+1))-ch_table[[#This Row],[Time]]))))</f>
        <v/>
      </c>
      <c r="H1277" s="45">
        <f>IF(ch_table[[#This Row],[Subject 1]]&lt;&gt;"House rose", "",SUMIF(ch_table[Day], ch_table[[#This Row],[Day]], ch_table[Duration]))</f>
        <v>0.37291666666666662</v>
      </c>
      <c r="I1277" s="46">
        <f>SUM(INDEX(ch_table[Duration],1):ch_table[[#This Row],[Duration]])</f>
        <v>34.928472222222219</v>
      </c>
      <c r="J1277" s="45" cm="1">
        <f t="array" ref="J12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77" s="45" t="str" cm="1">
        <f t="array" ref="K12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77" s="45">
        <f>IF(ch_table[[#This Row],[Subject 1]]&lt;&gt;"House rose", "",SUMIF(ch_table[Day], ch_table[[#This Row],[Day]], ch_table[AAT]))</f>
        <v>6.0416666666666674E-2</v>
      </c>
      <c r="M1277" s="47">
        <f>SUM(INDEX(ch_table[AAT],1):ch_table[[#This Row],[AAT]])</f>
        <v>2.2312500000000002</v>
      </c>
    </row>
    <row r="1278" spans="1:13" x14ac:dyDescent="0.35">
      <c r="A1278" s="2">
        <v>114</v>
      </c>
      <c r="B1278" s="3">
        <v>45742</v>
      </c>
      <c r="C1278" s="4">
        <v>0.47916666666666669</v>
      </c>
      <c r="D1278" s="8" t="s">
        <v>18</v>
      </c>
      <c r="G1278" s="4" cm="1">
        <f t="array" ref="G127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278" s="4" t="str">
        <f>IF(ch_table[[#This Row],[Subject 1]]&lt;&gt;"House rose", "",SUMIF(ch_table[Day], ch_table[[#This Row],[Day]], ch_table[Duration]))</f>
        <v/>
      </c>
      <c r="I1278" s="40">
        <f>SUM(INDEX(ch_table[Duration],1):ch_table[[#This Row],[Duration]])</f>
        <v>34.931249999999999</v>
      </c>
      <c r="J1278" s="4" cm="1">
        <f t="array" ref="J12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78" s="4" t="str" cm="1">
        <f t="array" ref="K12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78" s="4" t="str">
        <f>IF(ch_table[[#This Row],[Subject 1]]&lt;&gt;"House rose", "",SUMIF(ch_table[Day], ch_table[[#This Row],[Day]], ch_table[AAT]))</f>
        <v/>
      </c>
      <c r="M1278" s="39">
        <f>SUM(INDEX(ch_table[AAT],1):ch_table[[#This Row],[AAT]])</f>
        <v>2.2312500000000002</v>
      </c>
    </row>
    <row r="1279" spans="1:13" x14ac:dyDescent="0.35">
      <c r="A1279" s="2">
        <v>114</v>
      </c>
      <c r="B1279" s="3">
        <v>45742</v>
      </c>
      <c r="C1279" s="4">
        <v>0.48194444444444445</v>
      </c>
      <c r="D1279" s="8" t="s">
        <v>58</v>
      </c>
      <c r="E1279" s="9" t="s">
        <v>197</v>
      </c>
      <c r="G1279" s="4" cm="1">
        <f t="array" ref="G1279">IF(MIN(ROW(ch_table[[Day]:[AAT session total (cum.)]]))+ROWS(ch_table[[Day]:[AAT session total (cum.)]])-1=ROW(),"",IF(ch_table[[#This Row],[Subject 1]]="House rose","", IF(INDEX(ch_table[[#All],[Time]],ROW()+1)="","",(IF(INDEX(ch_table[[#All],[Time]],ROW()+1)&lt;ch_table[[#This Row],[Time]],INDEX(ch_table[[#All],[Time]],ROW()+1)+1,INDEX(ch_table[[#All],[Time]],ROW()+1))-ch_table[[#This Row],[Time]]))))</f>
        <v>1.3888888888888895E-2</v>
      </c>
      <c r="H1279" s="4" t="str">
        <f>IF(ch_table[[#This Row],[Subject 1]]&lt;&gt;"House rose", "",SUMIF(ch_table[Day], ch_table[[#This Row],[Day]], ch_table[Duration]))</f>
        <v/>
      </c>
      <c r="I1279" s="40">
        <f>SUM(INDEX(ch_table[Duration],1):ch_table[[#This Row],[Duration]])</f>
        <v>34.945138888888884</v>
      </c>
      <c r="J1279" s="4" cm="1">
        <f t="array" ref="J12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79" s="4" t="str" cm="1">
        <f t="array" ref="K12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79" s="4" t="str">
        <f>IF(ch_table[[#This Row],[Subject 1]]&lt;&gt;"House rose", "",SUMIF(ch_table[Day], ch_table[[#This Row],[Day]], ch_table[AAT]))</f>
        <v/>
      </c>
      <c r="M1279" s="39">
        <f>SUM(INDEX(ch_table[AAT],1):ch_table[[#This Row],[AAT]])</f>
        <v>2.2312500000000002</v>
      </c>
    </row>
    <row r="1280" spans="1:13" x14ac:dyDescent="0.35">
      <c r="A1280" s="2">
        <v>114</v>
      </c>
      <c r="B1280" s="3">
        <v>45742</v>
      </c>
      <c r="C1280" s="4">
        <v>0.49583333333333335</v>
      </c>
      <c r="D1280" s="8" t="s">
        <v>60</v>
      </c>
      <c r="E1280" s="9" t="s">
        <v>197</v>
      </c>
      <c r="G1280" s="4" cm="1">
        <f t="array" ref="G1280">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1280" s="4" t="str">
        <f>IF(ch_table[[#This Row],[Subject 1]]&lt;&gt;"House rose", "",SUMIF(ch_table[Day], ch_table[[#This Row],[Day]], ch_table[Duration]))</f>
        <v/>
      </c>
      <c r="I1280" s="40">
        <f>SUM(INDEX(ch_table[Duration],1):ch_table[[#This Row],[Duration]])</f>
        <v>34.949305555555554</v>
      </c>
      <c r="J1280" s="4" cm="1">
        <f t="array" ref="J12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80" s="4" t="str" cm="1">
        <f t="array" ref="K12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80" s="4" t="str">
        <f>IF(ch_table[[#This Row],[Subject 1]]&lt;&gt;"House rose", "",SUMIF(ch_table[Day], ch_table[[#This Row],[Day]], ch_table[AAT]))</f>
        <v/>
      </c>
      <c r="M1280" s="39">
        <f>SUM(INDEX(ch_table[AAT],1):ch_table[[#This Row],[AAT]])</f>
        <v>2.2312500000000002</v>
      </c>
    </row>
    <row r="1281" spans="1:13" x14ac:dyDescent="0.35">
      <c r="A1281" s="2">
        <v>114</v>
      </c>
      <c r="B1281" s="3">
        <v>45742</v>
      </c>
      <c r="C1281" s="4">
        <v>0.5</v>
      </c>
      <c r="D1281" s="8" t="s">
        <v>58</v>
      </c>
      <c r="E1281" s="9" t="s">
        <v>118</v>
      </c>
      <c r="G1281" s="4" cm="1">
        <f t="array" ref="G1281">IF(MIN(ROW(ch_table[[Day]:[AAT session total (cum.)]]))+ROWS(ch_table[[Day]:[AAT session total (cum.)]])-1=ROW(),"",IF(ch_table[[#This Row],[Subject 1]]="House rose","", IF(INDEX(ch_table[[#All],[Time]],ROW()+1)="","",(IF(INDEX(ch_table[[#All],[Time]],ROW()+1)&lt;ch_table[[#This Row],[Time]],INDEX(ch_table[[#All],[Time]],ROW()+1)+1,INDEX(ch_table[[#All],[Time]],ROW()+1))-ch_table[[#This Row],[Time]]))))</f>
        <v>2.2916666666666696E-2</v>
      </c>
      <c r="H1281" s="4" t="str">
        <f>IF(ch_table[[#This Row],[Subject 1]]&lt;&gt;"House rose", "",SUMIF(ch_table[Day], ch_table[[#This Row],[Day]], ch_table[Duration]))</f>
        <v/>
      </c>
      <c r="I1281" s="40">
        <f>SUM(INDEX(ch_table[Duration],1):ch_table[[#This Row],[Duration]])</f>
        <v>34.972222222222221</v>
      </c>
      <c r="J1281" s="4" cm="1">
        <f t="array" ref="J12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81" s="4" t="str" cm="1">
        <f t="array" ref="K12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81" s="4" t="str">
        <f>IF(ch_table[[#This Row],[Subject 1]]&lt;&gt;"House rose", "",SUMIF(ch_table[Day], ch_table[[#This Row],[Day]], ch_table[AAT]))</f>
        <v/>
      </c>
      <c r="M1281" s="39">
        <f>SUM(INDEX(ch_table[AAT],1):ch_table[[#This Row],[AAT]])</f>
        <v>2.2312500000000002</v>
      </c>
    </row>
    <row r="1282" spans="1:13" x14ac:dyDescent="0.35">
      <c r="A1282" s="2">
        <v>114</v>
      </c>
      <c r="B1282" s="3">
        <v>45742</v>
      </c>
      <c r="C1282" s="4">
        <v>0.5229166666666667</v>
      </c>
      <c r="D1282" s="8" t="s">
        <v>36</v>
      </c>
      <c r="E1282" s="9" t="s">
        <v>743</v>
      </c>
      <c r="G1282" s="4" cm="1">
        <f t="array" ref="G1282">IF(MIN(ROW(ch_table[[Day]:[AAT session total (cum.)]]))+ROWS(ch_table[[Day]:[AAT session total (cum.)]])-1=ROW(),"",IF(ch_table[[#This Row],[Subject 1]]="House rose","", IF(INDEX(ch_table[[#All],[Time]],ROW()+1)="","",(IF(INDEX(ch_table[[#All],[Time]],ROW()+1)&lt;ch_table[[#This Row],[Time]],INDEX(ch_table[[#All],[Time]],ROW()+1)+1,INDEX(ch_table[[#All],[Time]],ROW()+1))-ch_table[[#This Row],[Time]]))))</f>
        <v>9.375E-2</v>
      </c>
      <c r="H1282" s="4" t="str">
        <f>IF(ch_table[[#This Row],[Subject 1]]&lt;&gt;"House rose", "",SUMIF(ch_table[Day], ch_table[[#This Row],[Day]], ch_table[Duration]))</f>
        <v/>
      </c>
      <c r="I1282" s="40">
        <f>SUM(INDEX(ch_table[Duration],1):ch_table[[#This Row],[Duration]])</f>
        <v>35.065972222222221</v>
      </c>
      <c r="J1282" s="4" cm="1">
        <f t="array" ref="J12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82" s="4" t="str" cm="1">
        <f t="array" ref="K12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82" s="4" t="str">
        <f>IF(ch_table[[#This Row],[Subject 1]]&lt;&gt;"House rose", "",SUMIF(ch_table[Day], ch_table[[#This Row],[Day]], ch_table[AAT]))</f>
        <v/>
      </c>
      <c r="M1282" s="39">
        <f>SUM(INDEX(ch_table[AAT],1):ch_table[[#This Row],[AAT]])</f>
        <v>2.2312500000000002</v>
      </c>
    </row>
    <row r="1283" spans="1:13" ht="29" x14ac:dyDescent="0.35">
      <c r="A1283" s="2">
        <v>114</v>
      </c>
      <c r="B1283" s="3">
        <v>45742</v>
      </c>
      <c r="C1283" s="4">
        <v>0.6166666666666667</v>
      </c>
      <c r="D1283" s="8" t="s">
        <v>247</v>
      </c>
      <c r="E1283" s="9" t="s">
        <v>744</v>
      </c>
      <c r="G1283" s="4" cm="1">
        <f t="array" ref="G1283">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1283" s="4" t="str">
        <f>IF(ch_table[[#This Row],[Subject 1]]&lt;&gt;"House rose", "",SUMIF(ch_table[Day], ch_table[[#This Row],[Day]], ch_table[Duration]))</f>
        <v/>
      </c>
      <c r="I1283" s="40">
        <f>SUM(INDEX(ch_table[Duration],1):ch_table[[#This Row],[Duration]])</f>
        <v>35.072916666666664</v>
      </c>
      <c r="J1283" s="4" cm="1">
        <f t="array" ref="J12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83" s="4" t="str" cm="1">
        <f t="array" ref="K12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83" s="4" t="str">
        <f>IF(ch_table[[#This Row],[Subject 1]]&lt;&gt;"House rose", "",SUMIF(ch_table[Day], ch_table[[#This Row],[Day]], ch_table[AAT]))</f>
        <v/>
      </c>
      <c r="M1283" s="39">
        <f>SUM(INDEX(ch_table[AAT],1):ch_table[[#This Row],[AAT]])</f>
        <v>2.2312500000000002</v>
      </c>
    </row>
    <row r="1284" spans="1:13" x14ac:dyDescent="0.35">
      <c r="A1284" s="2">
        <v>114</v>
      </c>
      <c r="B1284" s="3">
        <v>45742</v>
      </c>
      <c r="C1284" s="4">
        <v>0.62361111111111112</v>
      </c>
      <c r="D1284" s="8" t="s">
        <v>249</v>
      </c>
      <c r="E1284" t="s">
        <v>745</v>
      </c>
      <c r="G1284" s="4" cm="1">
        <f t="array" ref="G1284">IF(MIN(ROW(ch_table[[Day]:[AAT session total (cum.)]]))+ROWS(ch_table[[Day]:[AAT session total (cum.)]])-1=ROW(),"",IF(ch_table[[#This Row],[Subject 1]]="House rose","", IF(INDEX(ch_table[[#All],[Time]],ROW()+1)="","",(IF(INDEX(ch_table[[#All],[Time]],ROW()+1)&lt;ch_table[[#This Row],[Time]],INDEX(ch_table[[#All],[Time]],ROW()+1)+1,INDEX(ch_table[[#All],[Time]],ROW()+1))-ch_table[[#This Row],[Time]]))))</f>
        <v>9.027777777777779E-2</v>
      </c>
      <c r="H1284" s="4" t="str">
        <f>IF(ch_table[[#This Row],[Subject 1]]&lt;&gt;"House rose", "",SUMIF(ch_table[Day], ch_table[[#This Row],[Day]], ch_table[Duration]))</f>
        <v/>
      </c>
      <c r="I1284" s="40">
        <f>SUM(INDEX(ch_table[Duration],1):ch_table[[#This Row],[Duration]])</f>
        <v>35.163194444444443</v>
      </c>
      <c r="J1284" s="4" cm="1">
        <f t="array" ref="J12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84" s="4" t="str" cm="1">
        <f t="array" ref="K12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84" s="4" t="str">
        <f>IF(ch_table[[#This Row],[Subject 1]]&lt;&gt;"House rose", "",SUMIF(ch_table[Day], ch_table[[#This Row],[Day]], ch_table[AAT]))</f>
        <v/>
      </c>
      <c r="M1284" s="39">
        <f>SUM(INDEX(ch_table[AAT],1):ch_table[[#This Row],[AAT]])</f>
        <v>2.2312500000000002</v>
      </c>
    </row>
    <row r="1285" spans="1:13" x14ac:dyDescent="0.35">
      <c r="A1285" s="2">
        <v>114</v>
      </c>
      <c r="B1285" s="3">
        <v>45742</v>
      </c>
      <c r="C1285" s="4">
        <v>0.71388888888888891</v>
      </c>
      <c r="D1285" s="8" t="s">
        <v>28</v>
      </c>
      <c r="E1285" s="9" t="s">
        <v>394</v>
      </c>
      <c r="F1285" s="9" t="s">
        <v>22</v>
      </c>
      <c r="G1285" s="4" cm="1">
        <f t="array" ref="G1285">IF(MIN(ROW(ch_table[[Day]:[AAT session total (cum.)]]))+ROWS(ch_table[[Day]:[AAT session total (cum.)]])-1=ROW(),"",IF(ch_table[[#This Row],[Subject 1]]="House rose","", IF(INDEX(ch_table[[#All],[Time]],ROW()+1)="","",(IF(INDEX(ch_table[[#All],[Time]],ROW()+1)&lt;ch_table[[#This Row],[Time]],INDEX(ch_table[[#All],[Time]],ROW()+1)+1,INDEX(ch_table[[#All],[Time]],ROW()+1))-ch_table[[#This Row],[Time]]))))</f>
        <v>0</v>
      </c>
      <c r="H1285" s="4" t="str">
        <f>IF(ch_table[[#This Row],[Subject 1]]&lt;&gt;"House rose", "",SUMIF(ch_table[Day], ch_table[[#This Row],[Day]], ch_table[Duration]))</f>
        <v/>
      </c>
      <c r="I1285" s="40">
        <f>SUM(INDEX(ch_table[Duration],1):ch_table[[#This Row],[Duration]])</f>
        <v>35.163194444444443</v>
      </c>
      <c r="J1285" s="4" cm="1">
        <f t="array" ref="J12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85" s="4" t="str" cm="1">
        <f t="array" ref="K12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85" s="4" t="str">
        <f>IF(ch_table[[#This Row],[Subject 1]]&lt;&gt;"House rose", "",SUMIF(ch_table[Day], ch_table[[#This Row],[Day]], ch_table[AAT]))</f>
        <v/>
      </c>
      <c r="M1285" s="39">
        <f>SUM(INDEX(ch_table[AAT],1):ch_table[[#This Row],[AAT]])</f>
        <v>2.2312500000000002</v>
      </c>
    </row>
    <row r="1286" spans="1:13" x14ac:dyDescent="0.35">
      <c r="A1286" s="2">
        <v>114</v>
      </c>
      <c r="B1286" s="3">
        <v>45742</v>
      </c>
      <c r="C1286" s="4">
        <v>0.71388888888888891</v>
      </c>
      <c r="D1286" s="8" t="s">
        <v>249</v>
      </c>
      <c r="E1286" t="s">
        <v>745</v>
      </c>
      <c r="G1286" s="4" cm="1">
        <f t="array" ref="G1286">IF(MIN(ROW(ch_table[[Day]:[AAT session total (cum.)]]))+ROWS(ch_table[[Day]:[AAT session total (cum.)]])-1=ROW(),"",IF(ch_table[[#This Row],[Subject 1]]="House rose","", IF(INDEX(ch_table[[#All],[Time]],ROW()+1)="","",(IF(INDEX(ch_table[[#All],[Time]],ROW()+1)&lt;ch_table[[#This Row],[Time]],INDEX(ch_table[[#All],[Time]],ROW()+1)+1,INDEX(ch_table[[#All],[Time]],ROW()+1))-ch_table[[#This Row],[Time]]))))</f>
        <v>7.1527777777777857E-2</v>
      </c>
      <c r="H1286" s="4" t="str">
        <f>IF(ch_table[[#This Row],[Subject 1]]&lt;&gt;"House rose", "",SUMIF(ch_table[Day], ch_table[[#This Row],[Day]], ch_table[Duration]))</f>
        <v/>
      </c>
      <c r="I1286" s="40">
        <f>SUM(INDEX(ch_table[Duration],1):ch_table[[#This Row],[Duration]])</f>
        <v>35.234722222222217</v>
      </c>
      <c r="J1286" s="4" cm="1">
        <f t="array" ref="J12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86" s="4" t="str" cm="1">
        <f t="array" ref="K12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86" s="4" t="str">
        <f>IF(ch_table[[#This Row],[Subject 1]]&lt;&gt;"House rose", "",SUMIF(ch_table[Day], ch_table[[#This Row],[Day]], ch_table[AAT]))</f>
        <v/>
      </c>
      <c r="M1286" s="39">
        <f>SUM(INDEX(ch_table[AAT],1):ch_table[[#This Row],[AAT]])</f>
        <v>2.2312500000000002</v>
      </c>
    </row>
    <row r="1287" spans="1:13" x14ac:dyDescent="0.35">
      <c r="A1287" s="2">
        <v>114</v>
      </c>
      <c r="B1287" s="3">
        <v>45742</v>
      </c>
      <c r="C1287" s="4">
        <v>0.78541666666666676</v>
      </c>
      <c r="D1287" s="8" t="s">
        <v>114</v>
      </c>
      <c r="E1287" t="s">
        <v>745</v>
      </c>
      <c r="F1287" s="9" t="s">
        <v>53</v>
      </c>
      <c r="G1287" s="4" cm="1">
        <f t="array" ref="G1287">IF(MIN(ROW(ch_table[[Day]:[AAT session total (cum.)]]))+ROWS(ch_table[[Day]:[AAT session total (cum.)]])-1=ROW(),"",IF(ch_table[[#This Row],[Subject 1]]="House rose","", IF(INDEX(ch_table[[#All],[Time]],ROW()+1)="","",(IF(INDEX(ch_table[[#All],[Time]],ROW()+1)&lt;ch_table[[#This Row],[Time]],INDEX(ch_table[[#All],[Time]],ROW()+1)+1,INDEX(ch_table[[#All],[Time]],ROW()+1))-ch_table[[#This Row],[Time]]))))</f>
        <v>1.1111111111111072E-2</v>
      </c>
      <c r="H1287" s="4" t="str">
        <f>IF(ch_table[[#This Row],[Subject 1]]&lt;&gt;"House rose", "",SUMIF(ch_table[Day], ch_table[[#This Row],[Day]], ch_table[Duration]))</f>
        <v/>
      </c>
      <c r="I1287" s="40">
        <f>SUM(INDEX(ch_table[Duration],1):ch_table[[#This Row],[Duration]])</f>
        <v>35.24583333333333</v>
      </c>
      <c r="J1287" s="4" cm="1">
        <f t="array" ref="J12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87" s="4" cm="1">
        <f t="array" ref="K12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4.8611111111112049E-3</v>
      </c>
      <c r="L1287" s="4" t="str">
        <f>IF(ch_table[[#This Row],[Subject 1]]&lt;&gt;"House rose", "",SUMIF(ch_table[Day], ch_table[[#This Row],[Day]], ch_table[AAT]))</f>
        <v/>
      </c>
      <c r="M1287" s="39">
        <f>SUM(INDEX(ch_table[AAT],1):ch_table[[#This Row],[AAT]])</f>
        <v>2.2361111111111116</v>
      </c>
    </row>
    <row r="1288" spans="1:13" x14ac:dyDescent="0.35">
      <c r="A1288" s="2">
        <v>114</v>
      </c>
      <c r="B1288" s="3">
        <v>45742</v>
      </c>
      <c r="C1288" s="4">
        <v>0.79652777777777783</v>
      </c>
      <c r="D1288" s="8" t="s">
        <v>30</v>
      </c>
      <c r="E1288" s="9" t="s">
        <v>746</v>
      </c>
      <c r="G1288" s="4" cm="1">
        <f t="array" ref="G1288">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2.0833333333333259E-2</v>
      </c>
      <c r="H1288" s="4" t="str">
        <f>IF(ch_table[[#This Row],[Subject 1]]&lt;&gt;"House rose", "",SUMIF(ch_table[Day], ch_table[[#This Row],[Day]], ch_table[Duration]))</f>
        <v/>
      </c>
      <c r="I1288" s="40">
        <f>SUM(INDEX(ch_table[Duration],1):ch_table[[#This Row],[Duration]])</f>
        <v>35.266666666666666</v>
      </c>
      <c r="J1288" s="4" cm="1">
        <f t="array" ref="J12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88" s="4" cm="1">
        <f t="array" ref="K12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2.0833333333333259E-2</v>
      </c>
      <c r="L1288" s="4" t="str">
        <f>IF(ch_table[[#This Row],[Subject 1]]&lt;&gt;"House rose", "",SUMIF(ch_table[Day], ch_table[[#This Row],[Day]], ch_table[AAT]))</f>
        <v/>
      </c>
      <c r="M1288" s="39">
        <f>SUM(INDEX(ch_table[AAT],1):ch_table[[#This Row],[AAT]])</f>
        <v>2.2569444444444446</v>
      </c>
    </row>
    <row r="1289" spans="1:13" x14ac:dyDescent="0.35">
      <c r="A1289" s="48">
        <v>114</v>
      </c>
      <c r="B1289" s="49">
        <v>45742</v>
      </c>
      <c r="C1289" s="45">
        <v>0.81736111111111109</v>
      </c>
      <c r="D1289" s="44" t="s">
        <v>17</v>
      </c>
      <c r="E1289" s="50"/>
      <c r="F1289" s="50"/>
      <c r="G1289" s="45" t="str" cm="1">
        <f t="array" ref="G1289">IF(MIN(ROW(ch_table[[Day]:[AAT session total (cum.)]]))+ROWS(ch_table[[Day]:[AAT session total (cum.)]])-1=ROW(),"",IF(ch_table[[#This Row],[Subject 1]]="House rose","", IF(INDEX(ch_table[[#All],[Time]],ROW()+1)="","",(IF(INDEX(ch_table[[#All],[Time]],ROW()+1)&lt;ch_table[[#This Row],[Time]],INDEX(ch_table[[#All],[Time]],ROW()+1)+1,INDEX(ch_table[[#All],[Time]],ROW()+1))-ch_table[[#This Row],[Time]]))))</f>
        <v/>
      </c>
      <c r="H1289" s="45">
        <f>IF(ch_table[[#This Row],[Subject 1]]&lt;&gt;"House rose", "",SUMIF(ch_table[Day], ch_table[[#This Row],[Day]], ch_table[Duration]))</f>
        <v>0.33819444444444441</v>
      </c>
      <c r="I1289" s="46">
        <f>SUM(INDEX(ch_table[Duration],1):ch_table[[#This Row],[Duration]])</f>
        <v>35.266666666666666</v>
      </c>
      <c r="J1289" s="45" cm="1">
        <f t="array" ref="J12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89" s="45" t="str" cm="1">
        <f t="array" ref="K12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89" s="45">
        <f>IF(ch_table[[#This Row],[Subject 1]]&lt;&gt;"House rose", "",SUMIF(ch_table[Day], ch_table[[#This Row],[Day]], ch_table[AAT]))</f>
        <v>2.5694444444444464E-2</v>
      </c>
      <c r="M1289" s="47">
        <f>SUM(INDEX(ch_table[AAT],1):ch_table[[#This Row],[AAT]])</f>
        <v>2.2569444444444446</v>
      </c>
    </row>
    <row r="1290" spans="1:13" x14ac:dyDescent="0.35">
      <c r="A1290" s="2">
        <v>115</v>
      </c>
      <c r="B1290" s="3">
        <v>45743</v>
      </c>
      <c r="C1290" s="4">
        <v>0.39583333333333331</v>
      </c>
      <c r="D1290" s="8" t="s">
        <v>18</v>
      </c>
      <c r="G1290" s="4" cm="1">
        <f t="array" ref="G129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290" s="4" t="str">
        <f>IF(ch_table[[#This Row],[Subject 1]]&lt;&gt;"House rose", "",SUMIF(ch_table[Day], ch_table[[#This Row],[Day]], ch_table[Duration]))</f>
        <v/>
      </c>
      <c r="I1290" s="40">
        <f>SUM(INDEX(ch_table[Duration],1):ch_table[[#This Row],[Duration]])</f>
        <v>35.269444444444446</v>
      </c>
      <c r="J1290" s="4" cm="1">
        <f t="array" ref="J12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90" s="4" t="str" cm="1">
        <f t="array" ref="K12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90" s="4" t="str">
        <f>IF(ch_table[[#This Row],[Subject 1]]&lt;&gt;"House rose", "",SUMIF(ch_table[Day], ch_table[[#This Row],[Day]], ch_table[AAT]))</f>
        <v/>
      </c>
      <c r="M1290" s="39">
        <f>SUM(INDEX(ch_table[AAT],1):ch_table[[#This Row],[AAT]])</f>
        <v>2.2569444444444446</v>
      </c>
    </row>
    <row r="1291" spans="1:13" x14ac:dyDescent="0.35">
      <c r="A1291" s="2">
        <v>115</v>
      </c>
      <c r="B1291" s="3">
        <v>45743</v>
      </c>
      <c r="C1291" s="4">
        <v>0.39861111111111108</v>
      </c>
      <c r="D1291" s="8" t="s">
        <v>58</v>
      </c>
      <c r="E1291" s="9" t="s">
        <v>134</v>
      </c>
      <c r="G1291" s="4" cm="1">
        <f t="array" ref="G1291">IF(MIN(ROW(ch_table[[Day]:[AAT session total (cum.)]]))+ROWS(ch_table[[Day]:[AAT session total (cum.)]])-1=ROW(),"",IF(ch_table[[#This Row],[Subject 1]]="House rose","", IF(INDEX(ch_table[[#All],[Time]],ROW()+1)="","",(IF(INDEX(ch_table[[#All],[Time]],ROW()+1)&lt;ch_table[[#This Row],[Time]],INDEX(ch_table[[#All],[Time]],ROW()+1)+1,INDEX(ch_table[[#All],[Time]],ROW()+1))-ch_table[[#This Row],[Time]]))))</f>
        <v>3.2638888888888884E-2</v>
      </c>
      <c r="H1291" s="4" t="str">
        <f>IF(ch_table[[#This Row],[Subject 1]]&lt;&gt;"House rose", "",SUMIF(ch_table[Day], ch_table[[#This Row],[Day]], ch_table[Duration]))</f>
        <v/>
      </c>
      <c r="I1291" s="40">
        <f>SUM(INDEX(ch_table[Duration],1):ch_table[[#This Row],[Duration]])</f>
        <v>35.302083333333336</v>
      </c>
      <c r="J1291" s="4" cm="1">
        <f t="array" ref="J12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91" s="4" t="str" cm="1">
        <f t="array" ref="K12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91" s="4" t="str">
        <f>IF(ch_table[[#This Row],[Subject 1]]&lt;&gt;"House rose", "",SUMIF(ch_table[Day], ch_table[[#This Row],[Day]], ch_table[AAT]))</f>
        <v/>
      </c>
      <c r="M1291" s="39">
        <f>SUM(INDEX(ch_table[AAT],1):ch_table[[#This Row],[AAT]])</f>
        <v>2.2569444444444446</v>
      </c>
    </row>
    <row r="1292" spans="1:13" x14ac:dyDescent="0.35">
      <c r="A1292" s="2">
        <v>115</v>
      </c>
      <c r="B1292" s="3">
        <v>45743</v>
      </c>
      <c r="C1292" s="4">
        <v>0.43124999999999997</v>
      </c>
      <c r="D1292" s="8" t="s">
        <v>60</v>
      </c>
      <c r="E1292" s="9" t="s">
        <v>134</v>
      </c>
      <c r="G1292" s="4" cm="1">
        <f t="array" ref="G1292">IF(MIN(ROW(ch_table[[Day]:[AAT session total (cum.)]]))+ROWS(ch_table[[Day]:[AAT session total (cum.)]])-1=ROW(),"",IF(ch_table[[#This Row],[Subject 1]]="House rose","", IF(INDEX(ch_table[[#All],[Time]],ROW()+1)="","",(IF(INDEX(ch_table[[#All],[Time]],ROW()+1)&lt;ch_table[[#This Row],[Time]],INDEX(ch_table[[#All],[Time]],ROW()+1)+1,INDEX(ch_table[[#All],[Time]],ROW()+1))-ch_table[[#This Row],[Time]]))))</f>
        <v>1.1111111111111183E-2</v>
      </c>
      <c r="H1292" s="4" t="str">
        <f>IF(ch_table[[#This Row],[Subject 1]]&lt;&gt;"House rose", "",SUMIF(ch_table[Day], ch_table[[#This Row],[Day]], ch_table[Duration]))</f>
        <v/>
      </c>
      <c r="I1292" s="40">
        <f>SUM(INDEX(ch_table[Duration],1):ch_table[[#This Row],[Duration]])</f>
        <v>35.313194444444449</v>
      </c>
      <c r="J1292" s="4" cm="1">
        <f t="array" ref="J12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92" s="4" t="str" cm="1">
        <f t="array" ref="K12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92" s="4" t="str">
        <f>IF(ch_table[[#This Row],[Subject 1]]&lt;&gt;"House rose", "",SUMIF(ch_table[Day], ch_table[[#This Row],[Day]], ch_table[AAT]))</f>
        <v/>
      </c>
      <c r="M1292" s="39">
        <f>SUM(INDEX(ch_table[AAT],1):ch_table[[#This Row],[AAT]])</f>
        <v>2.2569444444444446</v>
      </c>
    </row>
    <row r="1293" spans="1:13" ht="58" x14ac:dyDescent="0.35">
      <c r="A1293" s="2">
        <v>115</v>
      </c>
      <c r="B1293" s="3">
        <v>45743</v>
      </c>
      <c r="C1293" s="4">
        <v>0.44236111111111115</v>
      </c>
      <c r="D1293" s="8" t="s">
        <v>32</v>
      </c>
      <c r="E1293" s="9" t="s">
        <v>747</v>
      </c>
      <c r="G1293" s="4" cm="1">
        <f t="array" ref="G1293">IF(MIN(ROW(ch_table[[Day]:[AAT session total (cum.)]]))+ROWS(ch_table[[Day]:[AAT session total (cum.)]])-1=ROW(),"",IF(ch_table[[#This Row],[Subject 1]]="House rose","", IF(INDEX(ch_table[[#All],[Time]],ROW()+1)="","",(IF(INDEX(ch_table[[#All],[Time]],ROW()+1)&lt;ch_table[[#This Row],[Time]],INDEX(ch_table[[#All],[Time]],ROW()+1)+1,INDEX(ch_table[[#All],[Time]],ROW()+1))-ch_table[[#This Row],[Time]]))))</f>
        <v>3.125E-2</v>
      </c>
      <c r="H1293" s="4" t="str">
        <f>IF(ch_table[[#This Row],[Subject 1]]&lt;&gt;"House rose", "",SUMIF(ch_table[Day], ch_table[[#This Row],[Day]], ch_table[Duration]))</f>
        <v/>
      </c>
      <c r="I1293" s="40">
        <f>SUM(INDEX(ch_table[Duration],1):ch_table[[#This Row],[Duration]])</f>
        <v>35.344444444444449</v>
      </c>
      <c r="J1293" s="4" cm="1">
        <f t="array" ref="J12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93" s="4" t="str" cm="1">
        <f t="array" ref="K12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93" s="4" t="str">
        <f>IF(ch_table[[#This Row],[Subject 1]]&lt;&gt;"House rose", "",SUMIF(ch_table[Day], ch_table[[#This Row],[Day]], ch_table[AAT]))</f>
        <v/>
      </c>
      <c r="M1293" s="39">
        <f>SUM(INDEX(ch_table[AAT],1):ch_table[[#This Row],[AAT]])</f>
        <v>2.2569444444444446</v>
      </c>
    </row>
    <row r="1294" spans="1:13" ht="29" x14ac:dyDescent="0.35">
      <c r="A1294" s="2">
        <v>115</v>
      </c>
      <c r="B1294" s="3">
        <v>45743</v>
      </c>
      <c r="C1294" s="4">
        <v>0.47361111111111115</v>
      </c>
      <c r="D1294" s="8" t="s">
        <v>32</v>
      </c>
      <c r="E1294" s="9" t="s">
        <v>748</v>
      </c>
      <c r="G1294" s="4" cm="1">
        <f t="array" ref="G1294">IF(MIN(ROW(ch_table[[Day]:[AAT session total (cum.)]]))+ROWS(ch_table[[Day]:[AAT session total (cum.)]])-1=ROW(),"",IF(ch_table[[#This Row],[Subject 1]]="House rose","", IF(INDEX(ch_table[[#All],[Time]],ROW()+1)="","",(IF(INDEX(ch_table[[#All],[Time]],ROW()+1)&lt;ch_table[[#This Row],[Time]],INDEX(ch_table[[#All],[Time]],ROW()+1)+1,INDEX(ch_table[[#All],[Time]],ROW()+1))-ch_table[[#This Row],[Time]]))))</f>
        <v>2.5694444444444353E-2</v>
      </c>
      <c r="H1294" s="4" t="str">
        <f>IF(ch_table[[#This Row],[Subject 1]]&lt;&gt;"House rose", "",SUMIF(ch_table[Day], ch_table[[#This Row],[Day]], ch_table[Duration]))</f>
        <v/>
      </c>
      <c r="I1294" s="40">
        <f>SUM(INDEX(ch_table[Duration],1):ch_table[[#This Row],[Duration]])</f>
        <v>35.370138888888896</v>
      </c>
      <c r="J1294" s="4" cm="1">
        <f t="array" ref="J12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94" s="4" t="str" cm="1">
        <f t="array" ref="K12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94" s="4" t="str">
        <f>IF(ch_table[[#This Row],[Subject 1]]&lt;&gt;"House rose", "",SUMIF(ch_table[Day], ch_table[[#This Row],[Day]], ch_table[AAT]))</f>
        <v/>
      </c>
      <c r="M1294" s="39">
        <f>SUM(INDEX(ch_table[AAT],1):ch_table[[#This Row],[AAT]])</f>
        <v>2.2569444444444446</v>
      </c>
    </row>
    <row r="1295" spans="1:13" x14ac:dyDescent="0.35">
      <c r="A1295" s="2">
        <v>115</v>
      </c>
      <c r="B1295" s="3">
        <v>45743</v>
      </c>
      <c r="C1295" s="4">
        <v>0.4993055555555555</v>
      </c>
      <c r="D1295" s="8" t="s">
        <v>34</v>
      </c>
      <c r="E1295" s="9" t="s">
        <v>35</v>
      </c>
      <c r="G1295" s="4" cm="1">
        <f t="array" ref="G1295">IF(MIN(ROW(ch_table[[Day]:[AAT session total (cum.)]]))+ROWS(ch_table[[Day]:[AAT session total (cum.)]])-1=ROW(),"",IF(ch_table[[#This Row],[Subject 1]]="House rose","", IF(INDEX(ch_table[[#All],[Time]],ROW()+1)="","",(IF(INDEX(ch_table[[#All],[Time]],ROW()+1)&lt;ch_table[[#This Row],[Time]],INDEX(ch_table[[#All],[Time]],ROW()+1)+1,INDEX(ch_table[[#All],[Time]],ROW()+1))-ch_table[[#This Row],[Time]]))))</f>
        <v>5.6250000000000078E-2</v>
      </c>
      <c r="H1295" s="4" t="str">
        <f>IF(ch_table[[#This Row],[Subject 1]]&lt;&gt;"House rose", "",SUMIF(ch_table[Day], ch_table[[#This Row],[Day]], ch_table[Duration]))</f>
        <v/>
      </c>
      <c r="I1295" s="40">
        <f>SUM(INDEX(ch_table[Duration],1):ch_table[[#This Row],[Duration]])</f>
        <v>35.426388888888894</v>
      </c>
      <c r="J1295" s="4" cm="1">
        <f t="array" ref="J12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95" s="4" t="str" cm="1">
        <f t="array" ref="K12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95" s="4" t="str">
        <f>IF(ch_table[[#This Row],[Subject 1]]&lt;&gt;"House rose", "",SUMIF(ch_table[Day], ch_table[[#This Row],[Day]], ch_table[AAT]))</f>
        <v/>
      </c>
      <c r="M1295" s="39">
        <f>SUM(INDEX(ch_table[AAT],1):ch_table[[#This Row],[AAT]])</f>
        <v>2.2569444444444446</v>
      </c>
    </row>
    <row r="1296" spans="1:13" x14ac:dyDescent="0.35">
      <c r="A1296" s="2">
        <v>115</v>
      </c>
      <c r="B1296" s="3">
        <v>45743</v>
      </c>
      <c r="C1296" s="4">
        <v>0.55555555555555558</v>
      </c>
      <c r="D1296" s="8" t="s">
        <v>67</v>
      </c>
      <c r="E1296" s="9" t="s">
        <v>749</v>
      </c>
      <c r="G1296" s="4" cm="1">
        <f t="array" ref="G1296">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296" s="4" t="str">
        <f>IF(ch_table[[#This Row],[Subject 1]]&lt;&gt;"House rose", "",SUMIF(ch_table[Day], ch_table[[#This Row],[Day]], ch_table[Duration]))</f>
        <v/>
      </c>
      <c r="I1296" s="40">
        <f>SUM(INDEX(ch_table[Duration],1):ch_table[[#This Row],[Duration]])</f>
        <v>35.427083333333336</v>
      </c>
      <c r="J1296" s="4" cm="1">
        <f t="array" ref="J12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96" s="4" t="str" cm="1">
        <f t="array" ref="K12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96" s="4" t="str">
        <f>IF(ch_table[[#This Row],[Subject 1]]&lt;&gt;"House rose", "",SUMIF(ch_table[Day], ch_table[[#This Row],[Day]], ch_table[AAT]))</f>
        <v/>
      </c>
      <c r="M1296" s="39">
        <f>SUM(INDEX(ch_table[AAT],1):ch_table[[#This Row],[AAT]])</f>
        <v>2.2569444444444446</v>
      </c>
    </row>
    <row r="1297" spans="1:13" x14ac:dyDescent="0.35">
      <c r="A1297" s="2">
        <v>115</v>
      </c>
      <c r="B1297" s="3">
        <v>45743</v>
      </c>
      <c r="C1297" s="4">
        <v>0.55625000000000002</v>
      </c>
      <c r="D1297" s="8" t="s">
        <v>333</v>
      </c>
      <c r="E1297" t="s">
        <v>750</v>
      </c>
      <c r="G1297" s="4" cm="1">
        <f t="array" ref="G1297">IF(MIN(ROW(ch_table[[Day]:[AAT session total (cum.)]]))+ROWS(ch_table[[Day]:[AAT session total (cum.)]])-1=ROW(),"",IF(ch_table[[#This Row],[Subject 1]]="House rose","", IF(INDEX(ch_table[[#All],[Time]],ROW()+1)="","",(IF(INDEX(ch_table[[#All],[Time]],ROW()+1)&lt;ch_table[[#This Row],[Time]],INDEX(ch_table[[#All],[Time]],ROW()+1)+1,INDEX(ch_table[[#All],[Time]],ROW()+1))-ch_table[[#This Row],[Time]]))))</f>
        <v>7.2222222222222188E-2</v>
      </c>
      <c r="H1297" s="4" t="str">
        <f>IF(ch_table[[#This Row],[Subject 1]]&lt;&gt;"House rose", "",SUMIF(ch_table[Day], ch_table[[#This Row],[Day]], ch_table[Duration]))</f>
        <v/>
      </c>
      <c r="I1297" s="40">
        <f>SUM(INDEX(ch_table[Duration],1):ch_table[[#This Row],[Duration]])</f>
        <v>35.499305555555559</v>
      </c>
      <c r="J1297" s="4" cm="1">
        <f t="array" ref="J12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97" s="4" t="str" cm="1">
        <f t="array" ref="K12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97" s="4" t="str">
        <f>IF(ch_table[[#This Row],[Subject 1]]&lt;&gt;"House rose", "",SUMIF(ch_table[Day], ch_table[[#This Row],[Day]], ch_table[AAT]))</f>
        <v/>
      </c>
      <c r="M1297" s="39">
        <f>SUM(INDEX(ch_table[AAT],1):ch_table[[#This Row],[AAT]])</f>
        <v>2.2569444444444446</v>
      </c>
    </row>
    <row r="1298" spans="1:13" x14ac:dyDescent="0.35">
      <c r="A1298" s="2">
        <v>115</v>
      </c>
      <c r="B1298" s="3">
        <v>45743</v>
      </c>
      <c r="C1298" s="4">
        <v>0.62847222222222221</v>
      </c>
      <c r="D1298" s="8" t="s">
        <v>333</v>
      </c>
      <c r="E1298" t="s">
        <v>751</v>
      </c>
      <c r="G1298" s="4" cm="1">
        <f t="array" ref="G1298">IF(MIN(ROW(ch_table[[Day]:[AAT session total (cum.)]]))+ROWS(ch_table[[Day]:[AAT session total (cum.)]])-1=ROW(),"",IF(ch_table[[#This Row],[Subject 1]]="House rose","", IF(INDEX(ch_table[[#All],[Time]],ROW()+1)="","",(IF(INDEX(ch_table[[#All],[Time]],ROW()+1)&lt;ch_table[[#This Row],[Time]],INDEX(ch_table[[#All],[Time]],ROW()+1)+1,INDEX(ch_table[[#All],[Time]],ROW()+1))-ch_table[[#This Row],[Time]]))))</f>
        <v>7.986111111111116E-2</v>
      </c>
      <c r="H1298" s="4" t="str">
        <f>IF(ch_table[[#This Row],[Subject 1]]&lt;&gt;"House rose", "",SUMIF(ch_table[Day], ch_table[[#This Row],[Day]], ch_table[Duration]))</f>
        <v/>
      </c>
      <c r="I1298" s="40">
        <f>SUM(INDEX(ch_table[Duration],1):ch_table[[#This Row],[Duration]])</f>
        <v>35.579166666666673</v>
      </c>
      <c r="J1298" s="4" cm="1">
        <f t="array" ref="J12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98" s="4" t="str" cm="1">
        <f t="array" ref="K12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98" s="4" t="str">
        <f>IF(ch_table[[#This Row],[Subject 1]]&lt;&gt;"House rose", "",SUMIF(ch_table[Day], ch_table[[#This Row],[Day]], ch_table[AAT]))</f>
        <v/>
      </c>
      <c r="M1298" s="39">
        <f>SUM(INDEX(ch_table[AAT],1):ch_table[[#This Row],[AAT]])</f>
        <v>2.2569444444444446</v>
      </c>
    </row>
    <row r="1299" spans="1:13" x14ac:dyDescent="0.35">
      <c r="A1299" s="2">
        <v>115</v>
      </c>
      <c r="B1299" s="3">
        <v>45743</v>
      </c>
      <c r="C1299" s="4">
        <v>0.70833333333333337</v>
      </c>
      <c r="D1299" s="8" t="s">
        <v>30</v>
      </c>
      <c r="E1299" s="9" t="s">
        <v>752</v>
      </c>
      <c r="G1299" s="4" cm="1">
        <f t="array" ref="G1299">IF(MIN(ROW(ch_table[[Day]:[AAT session total (cum.)]]))+ROWS(ch_table[[Day]:[AAT session total (cum.)]])-1=ROW(),"",IF(ch_table[[#This Row],[Subject 1]]="House rose","", IF(INDEX(ch_table[[#All],[Time]],ROW()+1)="","",(IF(INDEX(ch_table[[#All],[Time]],ROW()+1)&lt;ch_table[[#This Row],[Time]],INDEX(ch_table[[#All],[Time]],ROW()+1)+1,INDEX(ch_table[[#All],[Time]],ROW()+1))-ch_table[[#This Row],[Time]]))))</f>
        <v>1.1805555555555625E-2</v>
      </c>
      <c r="H1299" s="4" t="str">
        <f>IF(ch_table[[#This Row],[Subject 1]]&lt;&gt;"House rose", "",SUMIF(ch_table[Day], ch_table[[#This Row],[Day]], ch_table[Duration]))</f>
        <v/>
      </c>
      <c r="I1299" s="40">
        <f>SUM(INDEX(ch_table[Duration],1):ch_table[[#This Row],[Duration]])</f>
        <v>35.590972222222227</v>
      </c>
      <c r="J1299" s="4" cm="1">
        <f t="array" ref="J12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99" s="4" cm="1">
        <f t="array" ref="K12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1.1805555555555625E-2</v>
      </c>
      <c r="L1299" s="4" t="str">
        <f>IF(ch_table[[#This Row],[Subject 1]]&lt;&gt;"House rose", "",SUMIF(ch_table[Day], ch_table[[#This Row],[Day]], ch_table[AAT]))</f>
        <v/>
      </c>
      <c r="M1299" s="39">
        <f>SUM(INDEX(ch_table[AAT],1):ch_table[[#This Row],[AAT]])</f>
        <v>2.2687500000000003</v>
      </c>
    </row>
    <row r="1300" spans="1:13" x14ac:dyDescent="0.35">
      <c r="A1300" s="48">
        <v>115</v>
      </c>
      <c r="B1300" s="49">
        <v>45743</v>
      </c>
      <c r="C1300" s="45">
        <v>0.72013888888888899</v>
      </c>
      <c r="D1300" s="44" t="s">
        <v>17</v>
      </c>
      <c r="E1300" s="50"/>
      <c r="F1300" s="50"/>
      <c r="G1300" s="45" t="str" cm="1">
        <f t="array" ref="G1300">IF(MIN(ROW(ch_table[[Day]:[AAT session total (cum.)]]))+ROWS(ch_table[[Day]:[AAT session total (cum.)]])-1=ROW(),"",IF(ch_table[[#This Row],[Subject 1]]="House rose","", IF(INDEX(ch_table[[#All],[Time]],ROW()+1)="","",(IF(INDEX(ch_table[[#All],[Time]],ROW()+1)&lt;ch_table[[#This Row],[Time]],INDEX(ch_table[[#All],[Time]],ROW()+1)+1,INDEX(ch_table[[#All],[Time]],ROW()+1))-ch_table[[#This Row],[Time]]))))</f>
        <v/>
      </c>
      <c r="H1300" s="45">
        <f>IF(ch_table[[#This Row],[Subject 1]]&lt;&gt;"House rose", "",SUMIF(ch_table[Day], ch_table[[#This Row],[Day]], ch_table[Duration]))</f>
        <v>0.32430555555555568</v>
      </c>
      <c r="I1300" s="46">
        <f>SUM(INDEX(ch_table[Duration],1):ch_table[[#This Row],[Duration]])</f>
        <v>35.590972222222227</v>
      </c>
      <c r="J1300" s="45" cm="1">
        <f t="array" ref="J13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00" s="45" t="str" cm="1">
        <f t="array" ref="K13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00" s="45">
        <f>IF(ch_table[[#This Row],[Subject 1]]&lt;&gt;"House rose", "",SUMIF(ch_table[Day], ch_table[[#This Row],[Day]], ch_table[AAT]))</f>
        <v>1.1805555555555625E-2</v>
      </c>
      <c r="M1300" s="47">
        <f>SUM(INDEX(ch_table[AAT],1):ch_table[[#This Row],[AAT]])</f>
        <v>2.2687500000000003</v>
      </c>
    </row>
    <row r="1301" spans="1:13" x14ac:dyDescent="0.35">
      <c r="A1301" s="2">
        <v>116</v>
      </c>
      <c r="B1301" s="3">
        <v>45744</v>
      </c>
      <c r="C1301" s="4">
        <v>0.39583333333333331</v>
      </c>
      <c r="D1301" s="8" t="s">
        <v>18</v>
      </c>
      <c r="G1301" s="4" cm="1">
        <f t="array" ref="G1301">IF(MIN(ROW(ch_table[[Day]:[AAT session total (cum.)]]))+ROWS(ch_table[[Day]:[AAT session total (cum.)]])-1=ROW(),"",IF(ch_table[[#This Row],[Subject 1]]="House rose","", IF(INDEX(ch_table[[#All],[Time]],ROW()+1)="","",(IF(INDEX(ch_table[[#All],[Time]],ROW()+1)&lt;ch_table[[#This Row],[Time]],INDEX(ch_table[[#All],[Time]],ROW()+1)+1,INDEX(ch_table[[#All],[Time]],ROW()+1))-ch_table[[#This Row],[Time]]))))</f>
        <v>3.4722222222222654E-3</v>
      </c>
      <c r="H1301" s="4" t="str">
        <f>IF(ch_table[[#This Row],[Subject 1]]&lt;&gt;"House rose", "",SUMIF(ch_table[Day], ch_table[[#This Row],[Day]], ch_table[Duration]))</f>
        <v/>
      </c>
      <c r="I1301" s="40">
        <f>SUM(INDEX(ch_table[Duration],1):ch_table[[#This Row],[Duration]])</f>
        <v>35.594444444444449</v>
      </c>
      <c r="J1301" s="4" cm="1">
        <f t="array" ref="J13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301" s="4" t="str" cm="1">
        <f t="array" ref="K13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01" s="4" t="str">
        <f>IF(ch_table[[#This Row],[Subject 1]]&lt;&gt;"House rose", "",SUMIF(ch_table[Day], ch_table[[#This Row],[Day]], ch_table[AAT]))</f>
        <v/>
      </c>
      <c r="M1301" s="39">
        <f>SUM(INDEX(ch_table[AAT],1):ch_table[[#This Row],[AAT]])</f>
        <v>2.2687500000000003</v>
      </c>
    </row>
    <row r="1302" spans="1:13" x14ac:dyDescent="0.35">
      <c r="A1302" s="2">
        <v>116</v>
      </c>
      <c r="B1302" s="3">
        <v>45744</v>
      </c>
      <c r="C1302" s="4">
        <v>0.39930555555555558</v>
      </c>
      <c r="D1302" s="8" t="s">
        <v>404</v>
      </c>
      <c r="E1302" s="71" t="s">
        <v>405</v>
      </c>
      <c r="F1302" s="9" t="s">
        <v>53</v>
      </c>
      <c r="G1302" s="4" cm="1">
        <f t="array" ref="G1302">IF(MIN(ROW(ch_table[[Day]:[AAT session total (cum.)]]))+ROWS(ch_table[[Day]:[AAT session total (cum.)]])-1=ROW(),"",IF(ch_table[[#This Row],[Subject 1]]="House rose","", IF(INDEX(ch_table[[#All],[Time]],ROW()+1)="","",(IF(INDEX(ch_table[[#All],[Time]],ROW()+1)&lt;ch_table[[#This Row],[Time]],INDEX(ch_table[[#All],[Time]],ROW()+1)+1,INDEX(ch_table[[#All],[Time]],ROW()+1))-ch_table[[#This Row],[Time]]))))</f>
        <v>1.0416666666666685E-2</v>
      </c>
      <c r="H1302" s="4" t="str">
        <f>IF(ch_table[[#This Row],[Subject 1]]&lt;&gt;"House rose", "",SUMIF(ch_table[Day], ch_table[[#This Row],[Day]], ch_table[Duration]))</f>
        <v/>
      </c>
      <c r="I1302" s="40">
        <f>SUM(INDEX(ch_table[Duration],1):ch_table[[#This Row],[Duration]])</f>
        <v>35.604861111111113</v>
      </c>
      <c r="J1302" s="4" cm="1">
        <f t="array" ref="J13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302" s="4" t="str" cm="1">
        <f t="array" ref="K13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02" s="4" t="str">
        <f>IF(ch_table[[#This Row],[Subject 1]]&lt;&gt;"House rose", "",SUMIF(ch_table[Day], ch_table[[#This Row],[Day]], ch_table[AAT]))</f>
        <v/>
      </c>
      <c r="M1302" s="39">
        <f>SUM(INDEX(ch_table[AAT],1):ch_table[[#This Row],[AAT]])</f>
        <v>2.2687500000000003</v>
      </c>
    </row>
    <row r="1303" spans="1:13" x14ac:dyDescent="0.35">
      <c r="A1303" s="2">
        <v>116</v>
      </c>
      <c r="B1303" s="3">
        <v>45744</v>
      </c>
      <c r="C1303" s="4">
        <v>0.40972222222222227</v>
      </c>
      <c r="D1303" s="8" t="s">
        <v>86</v>
      </c>
      <c r="E1303" s="9" t="s">
        <v>753</v>
      </c>
      <c r="F1303" s="9" t="s">
        <v>202</v>
      </c>
      <c r="G1303" s="4" cm="1">
        <f t="array" ref="G1303">IF(MIN(ROW(ch_table[[Day]:[AAT session total (cum.)]]))+ROWS(ch_table[[Day]:[AAT session total (cum.)]])-1=ROW(),"",IF(ch_table[[#This Row],[Subject 1]]="House rose","", IF(INDEX(ch_table[[#All],[Time]],ROW()+1)="","",(IF(INDEX(ch_table[[#All],[Time]],ROW()+1)&lt;ch_table[[#This Row],[Time]],INDEX(ch_table[[#All],[Time]],ROW()+1)+1,INDEX(ch_table[[#All],[Time]],ROW()+1))-ch_table[[#This Row],[Time]]))))</f>
        <v>0.17430555555555555</v>
      </c>
      <c r="H1303" s="4" t="str">
        <f>IF(ch_table[[#This Row],[Subject 1]]&lt;&gt;"House rose", "",SUMIF(ch_table[Day], ch_table[[#This Row],[Day]], ch_table[Duration]))</f>
        <v/>
      </c>
      <c r="I1303" s="40">
        <f>SUM(INDEX(ch_table[Duration],1):ch_table[[#This Row],[Duration]])</f>
        <v>35.779166666666669</v>
      </c>
      <c r="J1303" s="4" cm="1">
        <f t="array" ref="J13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303" s="4" t="str" cm="1">
        <f t="array" ref="K13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03" s="4" t="str">
        <f>IF(ch_table[[#This Row],[Subject 1]]&lt;&gt;"House rose", "",SUMIF(ch_table[Day], ch_table[[#This Row],[Day]], ch_table[AAT]))</f>
        <v/>
      </c>
      <c r="M1303" s="39">
        <f>SUM(INDEX(ch_table[AAT],1):ch_table[[#This Row],[AAT]])</f>
        <v>2.2687500000000003</v>
      </c>
    </row>
    <row r="1304" spans="1:13" x14ac:dyDescent="0.35">
      <c r="A1304" s="2">
        <v>116</v>
      </c>
      <c r="B1304" s="3">
        <v>45744</v>
      </c>
      <c r="C1304" s="4">
        <v>0.58402777777777781</v>
      </c>
      <c r="D1304" s="8" t="s">
        <v>86</v>
      </c>
      <c r="E1304" s="9" t="s">
        <v>754</v>
      </c>
      <c r="F1304" s="9" t="s">
        <v>202</v>
      </c>
      <c r="G1304" s="4" cm="1">
        <f t="array" ref="G1304">IF(MIN(ROW(ch_table[[Day]:[AAT session total (cum.)]]))+ROWS(ch_table[[Day]:[AAT session total (cum.)]])-1=ROW(),"",IF(ch_table[[#This Row],[Subject 1]]="House rose","", IF(INDEX(ch_table[[#All],[Time]],ROW()+1)="","",(IF(INDEX(ch_table[[#All],[Time]],ROW()+1)&lt;ch_table[[#This Row],[Time]],INDEX(ch_table[[#All],[Time]],ROW()+1)+1,INDEX(ch_table[[#All],[Time]],ROW()+1))-ch_table[[#This Row],[Time]]))))</f>
        <v>2.0138888888888817E-2</v>
      </c>
      <c r="H1304" s="4" t="str">
        <f>IF(ch_table[[#This Row],[Subject 1]]&lt;&gt;"House rose", "",SUMIF(ch_table[Day], ch_table[[#This Row],[Day]], ch_table[Duration]))</f>
        <v/>
      </c>
      <c r="I1304" s="40">
        <f>SUM(INDEX(ch_table[Duration],1):ch_table[[#This Row],[Duration]])</f>
        <v>35.799305555555556</v>
      </c>
      <c r="J1304" s="4" cm="1">
        <f t="array" ref="J13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304" s="4" t="str" cm="1">
        <f t="array" ref="K13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04" s="4" t="str">
        <f>IF(ch_table[[#This Row],[Subject 1]]&lt;&gt;"House rose", "",SUMIF(ch_table[Day], ch_table[[#This Row],[Day]], ch_table[AAT]))</f>
        <v/>
      </c>
      <c r="M1304" s="39">
        <f>SUM(INDEX(ch_table[AAT],1):ch_table[[#This Row],[AAT]])</f>
        <v>2.2687500000000003</v>
      </c>
    </row>
    <row r="1305" spans="1:13" x14ac:dyDescent="0.35">
      <c r="A1305" s="2">
        <v>116</v>
      </c>
      <c r="B1305" s="3">
        <v>45744</v>
      </c>
      <c r="C1305" s="4">
        <v>0.60416666666666663</v>
      </c>
      <c r="D1305" s="8" t="s">
        <v>370</v>
      </c>
      <c r="F1305" s="9" t="s">
        <v>202</v>
      </c>
      <c r="G1305" s="4" cm="1">
        <f t="array" ref="G1305">IF(MIN(ROW(ch_table[[Day]:[AAT session total (cum.)]]))+ROWS(ch_table[[Day]:[AAT session total (cum.)]])-1=ROW(),"",IF(ch_table[[#This Row],[Subject 1]]="House rose","", IF(INDEX(ch_table[[#All],[Time]],ROW()+1)="","",(IF(INDEX(ch_table[[#All],[Time]],ROW()+1)&lt;ch_table[[#This Row],[Time]],INDEX(ch_table[[#All],[Time]],ROW()+1)+1,INDEX(ch_table[[#All],[Time]],ROW()+1))-ch_table[[#This Row],[Time]]))))</f>
        <v>5.5555555555555358E-3</v>
      </c>
      <c r="H1305" s="4" t="str">
        <f>IF(ch_table[[#This Row],[Subject 1]]&lt;&gt;"House rose", "",SUMIF(ch_table[Day], ch_table[[#This Row],[Day]], ch_table[Duration]))</f>
        <v/>
      </c>
      <c r="I1305" s="40">
        <f>SUM(INDEX(ch_table[Duration],1):ch_table[[#This Row],[Duration]])</f>
        <v>35.804861111111109</v>
      </c>
      <c r="J1305" s="4" cm="1">
        <f t="array" ref="J13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305" s="4" cm="1">
        <f t="array" ref="K13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5.5555555555552028E-3</v>
      </c>
      <c r="L1305" s="4" t="str">
        <f>IF(ch_table[[#This Row],[Subject 1]]&lt;&gt;"House rose", "",SUMIF(ch_table[Day], ch_table[[#This Row],[Day]], ch_table[AAT]))</f>
        <v/>
      </c>
      <c r="M1305" s="39">
        <f>SUM(INDEX(ch_table[AAT],1):ch_table[[#This Row],[AAT]])</f>
        <v>2.2743055555555554</v>
      </c>
    </row>
    <row r="1306" spans="1:13" ht="29" x14ac:dyDescent="0.35">
      <c r="A1306" s="2">
        <v>116</v>
      </c>
      <c r="B1306" s="3">
        <v>45744</v>
      </c>
      <c r="C1306" s="4">
        <v>0.60972222222222217</v>
      </c>
      <c r="D1306" s="8" t="s">
        <v>30</v>
      </c>
      <c r="E1306" s="9" t="s">
        <v>755</v>
      </c>
      <c r="G1306" s="4" cm="1">
        <f t="array" ref="G1306">IF(MIN(ROW(ch_table[[Day]:[AAT session total (cum.)]]))+ROWS(ch_table[[Day]:[AAT session total (cum.)]])-1=ROW(),"",IF(ch_table[[#This Row],[Subject 1]]="House rose","", IF(INDEX(ch_table[[#All],[Time]],ROW()+1)="","",(IF(INDEX(ch_table[[#All],[Time]],ROW()+1)&lt;ch_table[[#This Row],[Time]],INDEX(ch_table[[#All],[Time]],ROW()+1)+1,INDEX(ch_table[[#All],[Time]],ROW()+1))-ch_table[[#This Row],[Time]]))))</f>
        <v>1.1111111111111183E-2</v>
      </c>
      <c r="H1306" s="4" t="str">
        <f>IF(ch_table[[#This Row],[Subject 1]]&lt;&gt;"House rose", "",SUMIF(ch_table[Day], ch_table[[#This Row],[Day]], ch_table[Duration]))</f>
        <v/>
      </c>
      <c r="I1306" s="40">
        <f>SUM(INDEX(ch_table[Duration],1):ch_table[[#This Row],[Duration]])</f>
        <v>35.815972222222221</v>
      </c>
      <c r="J1306" s="4" cm="1">
        <f t="array" ref="J13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306" s="4" cm="1">
        <f t="array" ref="K13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1.1111111111111183E-2</v>
      </c>
      <c r="L1306" s="4" t="str">
        <f>IF(ch_table[[#This Row],[Subject 1]]&lt;&gt;"House rose", "",SUMIF(ch_table[Day], ch_table[[#This Row],[Day]], ch_table[AAT]))</f>
        <v/>
      </c>
      <c r="M1306" s="39">
        <f>SUM(INDEX(ch_table[AAT],1):ch_table[[#This Row],[AAT]])</f>
        <v>2.2854166666666664</v>
      </c>
    </row>
    <row r="1307" spans="1:13" x14ac:dyDescent="0.35">
      <c r="A1307" s="48">
        <v>116</v>
      </c>
      <c r="B1307" s="49">
        <v>45744</v>
      </c>
      <c r="C1307" s="45">
        <v>0.62083333333333335</v>
      </c>
      <c r="D1307" s="44" t="s">
        <v>17</v>
      </c>
      <c r="E1307" s="50"/>
      <c r="F1307" s="50"/>
      <c r="G1307" s="45" t="str" cm="1">
        <f t="array" ref="G1307">IF(MIN(ROW(ch_table[[Day]:[AAT session total (cum.)]]))+ROWS(ch_table[[Day]:[AAT session total (cum.)]])-1=ROW(),"",IF(ch_table[[#This Row],[Subject 1]]="House rose","", IF(INDEX(ch_table[[#All],[Time]],ROW()+1)="","",(IF(INDEX(ch_table[[#All],[Time]],ROW()+1)&lt;ch_table[[#This Row],[Time]],INDEX(ch_table[[#All],[Time]],ROW()+1)+1,INDEX(ch_table[[#All],[Time]],ROW()+1))-ch_table[[#This Row],[Time]]))))</f>
        <v/>
      </c>
      <c r="H1307" s="45">
        <f>IF(ch_table[[#This Row],[Subject 1]]&lt;&gt;"House rose", "",SUMIF(ch_table[Day], ch_table[[#This Row],[Day]], ch_table[Duration]))</f>
        <v>0.22500000000000003</v>
      </c>
      <c r="I1307" s="46">
        <f>SUM(INDEX(ch_table[Duration],1):ch_table[[#This Row],[Duration]])</f>
        <v>35.815972222222221</v>
      </c>
      <c r="J1307" s="45" cm="1">
        <f t="array" ref="J13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307" s="45" t="str" cm="1">
        <f t="array" ref="K13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07" s="45">
        <f>IF(ch_table[[#This Row],[Subject 1]]&lt;&gt;"House rose", "",SUMIF(ch_table[Day], ch_table[[#This Row],[Day]], ch_table[AAT]))</f>
        <v>1.6666666666666385E-2</v>
      </c>
      <c r="M1307" s="47">
        <f>SUM(INDEX(ch_table[AAT],1):ch_table[[#This Row],[AAT]])</f>
        <v>2.2854166666666664</v>
      </c>
    </row>
    <row r="1308" spans="1:13" x14ac:dyDescent="0.35">
      <c r="A1308" s="2">
        <v>117</v>
      </c>
      <c r="B1308" s="3">
        <v>45747</v>
      </c>
      <c r="C1308" s="4">
        <v>0.60416666666666663</v>
      </c>
      <c r="D1308" s="8" t="s">
        <v>18</v>
      </c>
      <c r="G1308" s="4" cm="1">
        <f t="array" ref="G130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308" s="4" t="str">
        <f>IF(ch_table[[#This Row],[Subject 1]]&lt;&gt;"House rose", "",SUMIF(ch_table[Day], ch_table[[#This Row],[Day]], ch_table[Duration]))</f>
        <v/>
      </c>
      <c r="I1308" s="40">
        <f>SUM(INDEX(ch_table[Duration],1):ch_table[[#This Row],[Duration]])</f>
        <v>35.818750000000001</v>
      </c>
      <c r="J1308" s="4" cm="1">
        <f t="array" ref="J13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08" s="4" t="str" cm="1">
        <f t="array" ref="K13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08" s="4" t="str">
        <f>IF(ch_table[[#This Row],[Subject 1]]&lt;&gt;"House rose", "",SUMIF(ch_table[Day], ch_table[[#This Row],[Day]], ch_table[AAT]))</f>
        <v/>
      </c>
      <c r="M1308" s="39">
        <f>SUM(INDEX(ch_table[AAT],1):ch_table[[#This Row],[AAT]])</f>
        <v>2.2854166666666664</v>
      </c>
    </row>
    <row r="1309" spans="1:13" x14ac:dyDescent="0.35">
      <c r="A1309" s="2">
        <v>117</v>
      </c>
      <c r="B1309" s="3">
        <v>45747</v>
      </c>
      <c r="C1309" s="4">
        <v>0.6069444444444444</v>
      </c>
      <c r="D1309" s="8" t="s">
        <v>58</v>
      </c>
      <c r="E1309" s="9" t="s">
        <v>84</v>
      </c>
      <c r="G1309" s="4" cm="1">
        <f t="array" ref="G1309">IF(MIN(ROW(ch_table[[Day]:[AAT session total (cum.)]]))+ROWS(ch_table[[Day]:[AAT session total (cum.)]])-1=ROW(),"",IF(ch_table[[#This Row],[Subject 1]]="House rose","", IF(INDEX(ch_table[[#All],[Time]],ROW()+1)="","",(IF(INDEX(ch_table[[#All],[Time]],ROW()+1)&lt;ch_table[[#This Row],[Time]],INDEX(ch_table[[#All],[Time]],ROW()+1)+1,INDEX(ch_table[[#All],[Time]],ROW()+1))-ch_table[[#This Row],[Time]]))))</f>
        <v>3.4027777777777768E-2</v>
      </c>
      <c r="H1309" s="4" t="str">
        <f>IF(ch_table[[#This Row],[Subject 1]]&lt;&gt;"House rose", "",SUMIF(ch_table[Day], ch_table[[#This Row],[Day]], ch_table[Duration]))</f>
        <v/>
      </c>
      <c r="I1309" s="40">
        <f>SUM(INDEX(ch_table[Duration],1):ch_table[[#This Row],[Duration]])</f>
        <v>35.852777777777781</v>
      </c>
      <c r="J1309" s="4" cm="1">
        <f t="array" ref="J13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09" s="4" t="str" cm="1">
        <f t="array" ref="K13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09" s="4" t="str">
        <f>IF(ch_table[[#This Row],[Subject 1]]&lt;&gt;"House rose", "",SUMIF(ch_table[Day], ch_table[[#This Row],[Day]], ch_table[AAT]))</f>
        <v/>
      </c>
      <c r="M1309" s="39">
        <f>SUM(INDEX(ch_table[AAT],1):ch_table[[#This Row],[AAT]])</f>
        <v>2.2854166666666664</v>
      </c>
    </row>
    <row r="1310" spans="1:13" x14ac:dyDescent="0.35">
      <c r="A1310" s="2">
        <v>117</v>
      </c>
      <c r="B1310" s="3">
        <v>45747</v>
      </c>
      <c r="C1310" s="4">
        <v>0.64097222222222217</v>
      </c>
      <c r="D1310" s="8" t="s">
        <v>60</v>
      </c>
      <c r="E1310" s="9" t="s">
        <v>84</v>
      </c>
      <c r="G1310" s="4" cm="1">
        <f t="array" ref="G1310">IF(MIN(ROW(ch_table[[Day]:[AAT session total (cum.)]]))+ROWS(ch_table[[Day]:[AAT session total (cum.)]])-1=ROW(),"",IF(ch_table[[#This Row],[Subject 1]]="House rose","", IF(INDEX(ch_table[[#All],[Time]],ROW()+1)="","",(IF(INDEX(ch_table[[#All],[Time]],ROW()+1)&lt;ch_table[[#This Row],[Time]],INDEX(ch_table[[#All],[Time]],ROW()+1)+1,INDEX(ch_table[[#All],[Time]],ROW()+1))-ch_table[[#This Row],[Time]]))))</f>
        <v>1.2500000000000067E-2</v>
      </c>
      <c r="H1310" s="4" t="str">
        <f>IF(ch_table[[#This Row],[Subject 1]]&lt;&gt;"House rose", "",SUMIF(ch_table[Day], ch_table[[#This Row],[Day]], ch_table[Duration]))</f>
        <v/>
      </c>
      <c r="I1310" s="40">
        <f>SUM(INDEX(ch_table[Duration],1):ch_table[[#This Row],[Duration]])</f>
        <v>35.865277777777784</v>
      </c>
      <c r="J1310" s="4" cm="1">
        <f t="array" ref="J13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10" s="4" t="str" cm="1">
        <f t="array" ref="K13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10" s="4" t="str">
        <f>IF(ch_table[[#This Row],[Subject 1]]&lt;&gt;"House rose", "",SUMIF(ch_table[Day], ch_table[[#This Row],[Day]], ch_table[AAT]))</f>
        <v/>
      </c>
      <c r="M1310" s="39">
        <f>SUM(INDEX(ch_table[AAT],1):ch_table[[#This Row],[AAT]])</f>
        <v>2.2854166666666664</v>
      </c>
    </row>
    <row r="1311" spans="1:13" ht="29" x14ac:dyDescent="0.35">
      <c r="A1311" s="2">
        <v>117</v>
      </c>
      <c r="B1311" s="3">
        <v>45747</v>
      </c>
      <c r="C1311" s="4">
        <v>0.65347222222222223</v>
      </c>
      <c r="D1311" s="8" t="s">
        <v>67</v>
      </c>
      <c r="E1311" s="9" t="s">
        <v>756</v>
      </c>
      <c r="G1311" s="4" cm="1">
        <f t="array" ref="G1311">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311" s="4" t="str">
        <f>IF(ch_table[[#This Row],[Subject 1]]&lt;&gt;"House rose", "",SUMIF(ch_table[Day], ch_table[[#This Row],[Day]], ch_table[Duration]))</f>
        <v/>
      </c>
      <c r="I1311" s="40">
        <f>SUM(INDEX(ch_table[Duration],1):ch_table[[#This Row],[Duration]])</f>
        <v>35.867361111111116</v>
      </c>
      <c r="J1311" s="4" cm="1">
        <f t="array" ref="J13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11" s="4" t="str" cm="1">
        <f t="array" ref="K13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11" s="4" t="str">
        <f>IF(ch_table[[#This Row],[Subject 1]]&lt;&gt;"House rose", "",SUMIF(ch_table[Day], ch_table[[#This Row],[Day]], ch_table[AAT]))</f>
        <v/>
      </c>
      <c r="M1311" s="39">
        <f>SUM(INDEX(ch_table[AAT],1):ch_table[[#This Row],[AAT]])</f>
        <v>2.2854166666666664</v>
      </c>
    </row>
    <row r="1312" spans="1:13" ht="43.5" x14ac:dyDescent="0.35">
      <c r="A1312" s="2">
        <v>117</v>
      </c>
      <c r="B1312" s="3">
        <v>45747</v>
      </c>
      <c r="C1312" s="4">
        <v>0.65555555555555556</v>
      </c>
      <c r="D1312" s="8" t="s">
        <v>32</v>
      </c>
      <c r="E1312" s="9" t="s">
        <v>757</v>
      </c>
      <c r="G1312" s="4" cm="1">
        <f t="array" ref="G1312">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1312" s="4" t="str">
        <f>IF(ch_table[[#This Row],[Subject 1]]&lt;&gt;"House rose", "",SUMIF(ch_table[Day], ch_table[[#This Row],[Day]], ch_table[Duration]))</f>
        <v/>
      </c>
      <c r="I1312" s="40">
        <f>SUM(INDEX(ch_table[Duration],1):ch_table[[#This Row],[Duration]])</f>
        <v>35.888194444444451</v>
      </c>
      <c r="J1312" s="4" cm="1">
        <f t="array" ref="J13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12" s="4" t="str" cm="1">
        <f t="array" ref="K13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12" s="4" t="str">
        <f>IF(ch_table[[#This Row],[Subject 1]]&lt;&gt;"House rose", "",SUMIF(ch_table[Day], ch_table[[#This Row],[Day]], ch_table[AAT]))</f>
        <v/>
      </c>
      <c r="M1312" s="39">
        <f>SUM(INDEX(ch_table[AAT],1):ch_table[[#This Row],[AAT]])</f>
        <v>2.2854166666666664</v>
      </c>
    </row>
    <row r="1313" spans="1:13" ht="43.5" x14ac:dyDescent="0.35">
      <c r="A1313" s="2">
        <v>117</v>
      </c>
      <c r="B1313" s="3">
        <v>45747</v>
      </c>
      <c r="C1313" s="4">
        <v>0.67638888888888893</v>
      </c>
      <c r="D1313" s="8" t="s">
        <v>36</v>
      </c>
      <c r="E1313" s="9" t="s">
        <v>758</v>
      </c>
      <c r="G1313" s="4" cm="1">
        <f t="array" ref="G1313">IF(MIN(ROW(ch_table[[Day]:[AAT session total (cum.)]]))+ROWS(ch_table[[Day]:[AAT session total (cum.)]])-1=ROW(),"",IF(ch_table[[#This Row],[Subject 1]]="House rose","", IF(INDEX(ch_table[[#All],[Time]],ROW()+1)="","",(IF(INDEX(ch_table[[#All],[Time]],ROW()+1)&lt;ch_table[[#This Row],[Time]],INDEX(ch_table[[#All],[Time]],ROW()+1)+1,INDEX(ch_table[[#All],[Time]],ROW()+1))-ch_table[[#This Row],[Time]]))))</f>
        <v>2.0138888888888817E-2</v>
      </c>
      <c r="H1313" s="4" t="str">
        <f>IF(ch_table[[#This Row],[Subject 1]]&lt;&gt;"House rose", "",SUMIF(ch_table[Day], ch_table[[#This Row],[Day]], ch_table[Duration]))</f>
        <v/>
      </c>
      <c r="I1313" s="40">
        <f>SUM(INDEX(ch_table[Duration],1):ch_table[[#This Row],[Duration]])</f>
        <v>35.908333333333339</v>
      </c>
      <c r="J1313" s="4" cm="1">
        <f t="array" ref="J13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13" s="4" t="str" cm="1">
        <f t="array" ref="K13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13" s="4" t="str">
        <f>IF(ch_table[[#This Row],[Subject 1]]&lt;&gt;"House rose", "",SUMIF(ch_table[Day], ch_table[[#This Row],[Day]], ch_table[AAT]))</f>
        <v/>
      </c>
      <c r="M1313" s="39">
        <f>SUM(INDEX(ch_table[AAT],1):ch_table[[#This Row],[AAT]])</f>
        <v>2.2854166666666664</v>
      </c>
    </row>
    <row r="1314" spans="1:13" ht="29" x14ac:dyDescent="0.35">
      <c r="A1314" s="2">
        <v>117</v>
      </c>
      <c r="B1314" s="3">
        <v>45747</v>
      </c>
      <c r="C1314" s="4">
        <v>0.69652777777777775</v>
      </c>
      <c r="D1314" s="8" t="s">
        <v>36</v>
      </c>
      <c r="E1314" s="9" t="s">
        <v>759</v>
      </c>
      <c r="G1314" s="4" cm="1">
        <f t="array" ref="G1314">IF(MIN(ROW(ch_table[[Day]:[AAT session total (cum.)]]))+ROWS(ch_table[[Day]:[AAT session total (cum.)]])-1=ROW(),"",IF(ch_table[[#This Row],[Subject 1]]="House rose","", IF(INDEX(ch_table[[#All],[Time]],ROW()+1)="","",(IF(INDEX(ch_table[[#All],[Time]],ROW()+1)&lt;ch_table[[#This Row],[Time]],INDEX(ch_table[[#All],[Time]],ROW()+1)+1,INDEX(ch_table[[#All],[Time]],ROW()+1))-ch_table[[#This Row],[Time]]))))</f>
        <v>2.430555555555558E-2</v>
      </c>
      <c r="H1314" s="4" t="str">
        <f>IF(ch_table[[#This Row],[Subject 1]]&lt;&gt;"House rose", "",SUMIF(ch_table[Day], ch_table[[#This Row],[Day]], ch_table[Duration]))</f>
        <v/>
      </c>
      <c r="I1314" s="40">
        <f>SUM(INDEX(ch_table[Duration],1):ch_table[[#This Row],[Duration]])</f>
        <v>35.932638888888896</v>
      </c>
      <c r="J1314" s="4" cm="1">
        <f t="array" ref="J13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14" s="4" t="str" cm="1">
        <f t="array" ref="K13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14" s="4" t="str">
        <f>IF(ch_table[[#This Row],[Subject 1]]&lt;&gt;"House rose", "",SUMIF(ch_table[Day], ch_table[[#This Row],[Day]], ch_table[AAT]))</f>
        <v/>
      </c>
      <c r="M1314" s="39">
        <f>SUM(INDEX(ch_table[AAT],1):ch_table[[#This Row],[AAT]])</f>
        <v>2.2854166666666664</v>
      </c>
    </row>
    <row r="1315" spans="1:13" x14ac:dyDescent="0.35">
      <c r="A1315" s="2">
        <v>117</v>
      </c>
      <c r="B1315" s="3">
        <v>45747</v>
      </c>
      <c r="C1315" s="4">
        <v>0.72083333333333333</v>
      </c>
      <c r="D1315" s="8" t="s">
        <v>320</v>
      </c>
      <c r="E1315" t="s">
        <v>500</v>
      </c>
      <c r="F1315" s="9" t="s">
        <v>53</v>
      </c>
      <c r="G1315" s="4" cm="1">
        <f t="array" ref="G1315">IF(MIN(ROW(ch_table[[Day]:[AAT session total (cum.)]]))+ROWS(ch_table[[Day]:[AAT session total (cum.)]])-1=ROW(),"",IF(ch_table[[#This Row],[Subject 1]]="House rose","", IF(INDEX(ch_table[[#All],[Time]],ROW()+1)="","",(IF(INDEX(ch_table[[#All],[Time]],ROW()+1)&lt;ch_table[[#This Row],[Time]],INDEX(ch_table[[#All],[Time]],ROW()+1)+1,INDEX(ch_table[[#All],[Time]],ROW()+1))-ch_table[[#This Row],[Time]]))))</f>
        <v>5.7638888888888906E-2</v>
      </c>
      <c r="H1315" s="4" t="str">
        <f>IF(ch_table[[#This Row],[Subject 1]]&lt;&gt;"House rose", "",SUMIF(ch_table[Day], ch_table[[#This Row],[Day]], ch_table[Duration]))</f>
        <v/>
      </c>
      <c r="I1315" s="40">
        <f>SUM(INDEX(ch_table[Duration],1):ch_table[[#This Row],[Duration]])</f>
        <v>35.990277777777784</v>
      </c>
      <c r="J1315" s="4" cm="1">
        <f t="array" ref="J13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15" s="4" t="str" cm="1">
        <f t="array" ref="K13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15" s="4" t="str">
        <f>IF(ch_table[[#This Row],[Subject 1]]&lt;&gt;"House rose", "",SUMIF(ch_table[Day], ch_table[[#This Row],[Day]], ch_table[AAT]))</f>
        <v/>
      </c>
      <c r="M1315" s="39">
        <f>SUM(INDEX(ch_table[AAT],1):ch_table[[#This Row],[AAT]])</f>
        <v>2.2854166666666664</v>
      </c>
    </row>
    <row r="1316" spans="1:13" x14ac:dyDescent="0.35">
      <c r="A1316" s="2">
        <v>117</v>
      </c>
      <c r="B1316" s="3">
        <v>45747</v>
      </c>
      <c r="C1316" s="4">
        <v>0.77847222222222223</v>
      </c>
      <c r="D1316" s="8" t="s">
        <v>249</v>
      </c>
      <c r="E1316" t="s">
        <v>638</v>
      </c>
      <c r="F1316" s="9" t="s">
        <v>53</v>
      </c>
      <c r="G1316" s="4" cm="1">
        <f t="array" ref="G1316">IF(MIN(ROW(ch_table[[Day]:[AAT session total (cum.)]]))+ROWS(ch_table[[Day]:[AAT session total (cum.)]])-1=ROW(),"",IF(ch_table[[#This Row],[Subject 1]]="House rose","", IF(INDEX(ch_table[[#All],[Time]],ROW()+1)="","",(IF(INDEX(ch_table[[#All],[Time]],ROW()+1)&lt;ch_table[[#This Row],[Time]],INDEX(ch_table[[#All],[Time]],ROW()+1)+1,INDEX(ch_table[[#All],[Time]],ROW()+1))-ch_table[[#This Row],[Time]]))))</f>
        <v>0.11249999999999993</v>
      </c>
      <c r="H1316" s="4" t="str">
        <f>IF(ch_table[[#This Row],[Subject 1]]&lt;&gt;"House rose", "",SUMIF(ch_table[Day], ch_table[[#This Row],[Day]], ch_table[Duration]))</f>
        <v/>
      </c>
      <c r="I1316" s="40">
        <f>SUM(INDEX(ch_table[Duration],1):ch_table[[#This Row],[Duration]])</f>
        <v>36.102777777777781</v>
      </c>
      <c r="J1316" s="4" cm="1">
        <f t="array" ref="J13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16" s="4" t="str" cm="1">
        <f t="array" ref="K13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16" s="4" t="str">
        <f>IF(ch_table[[#This Row],[Subject 1]]&lt;&gt;"House rose", "",SUMIF(ch_table[Day], ch_table[[#This Row],[Day]], ch_table[AAT]))</f>
        <v/>
      </c>
      <c r="M1316" s="39">
        <f>SUM(INDEX(ch_table[AAT],1):ch_table[[#This Row],[AAT]])</f>
        <v>2.2854166666666664</v>
      </c>
    </row>
    <row r="1317" spans="1:13" x14ac:dyDescent="0.35">
      <c r="A1317" s="2">
        <v>117</v>
      </c>
      <c r="B1317" s="3">
        <v>45747</v>
      </c>
      <c r="C1317" s="4">
        <v>0.89097222222222217</v>
      </c>
      <c r="D1317" s="8" t="s">
        <v>114</v>
      </c>
      <c r="E1317" t="s">
        <v>638</v>
      </c>
      <c r="F1317" s="9" t="s">
        <v>53</v>
      </c>
      <c r="G1317" s="4" cm="1">
        <f t="array" ref="G1317">IF(MIN(ROW(ch_table[[Day]:[AAT session total (cum.)]]))+ROWS(ch_table[[Day]:[AAT session total (cum.)]])-1=ROW(),"",IF(ch_table[[#This Row],[Subject 1]]="House rose","", IF(INDEX(ch_table[[#All],[Time]],ROW()+1)="","",(IF(INDEX(ch_table[[#All],[Time]],ROW()+1)&lt;ch_table[[#This Row],[Time]],INDEX(ch_table[[#All],[Time]],ROW()+1)+1,INDEX(ch_table[[#All],[Time]],ROW()+1))-ch_table[[#This Row],[Time]]))))</f>
        <v>1.0416666666666741E-2</v>
      </c>
      <c r="H1317" s="4" t="str">
        <f>IF(ch_table[[#This Row],[Subject 1]]&lt;&gt;"House rose", "",SUMIF(ch_table[Day], ch_table[[#This Row],[Day]], ch_table[Duration]))</f>
        <v/>
      </c>
      <c r="I1317" s="40">
        <f>SUM(INDEX(ch_table[Duration],1):ch_table[[#This Row],[Duration]])</f>
        <v>36.113194444444446</v>
      </c>
      <c r="J1317" s="4" cm="1">
        <f t="array" ref="J13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17" s="4" t="str" cm="1">
        <f t="array" ref="K13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17" s="4" t="str">
        <f>IF(ch_table[[#This Row],[Subject 1]]&lt;&gt;"House rose", "",SUMIF(ch_table[Day], ch_table[[#This Row],[Day]], ch_table[AAT]))</f>
        <v/>
      </c>
      <c r="M1317" s="39">
        <f>SUM(INDEX(ch_table[AAT],1):ch_table[[#This Row],[AAT]])</f>
        <v>2.2854166666666664</v>
      </c>
    </row>
    <row r="1318" spans="1:13" x14ac:dyDescent="0.35">
      <c r="A1318" s="2">
        <v>117</v>
      </c>
      <c r="B1318" s="3">
        <v>45747</v>
      </c>
      <c r="C1318" s="4">
        <v>0.90138888888888891</v>
      </c>
      <c r="D1318" s="8" t="s">
        <v>69</v>
      </c>
      <c r="E1318" t="s">
        <v>760</v>
      </c>
      <c r="F1318" s="9" t="s">
        <v>53</v>
      </c>
      <c r="G1318" s="4" cm="1">
        <f t="array" ref="G1318">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1318" s="4" t="str">
        <f>IF(ch_table[[#This Row],[Subject 1]]&lt;&gt;"House rose", "",SUMIF(ch_table[Day], ch_table[[#This Row],[Day]], ch_table[Duration]))</f>
        <v/>
      </c>
      <c r="I1318" s="40">
        <f>SUM(INDEX(ch_table[Duration],1):ch_table[[#This Row],[Duration]])</f>
        <v>36.121527777777779</v>
      </c>
      <c r="J1318" s="4" cm="1">
        <f t="array" ref="J13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18" s="4" t="str" cm="1">
        <f t="array" ref="K13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18" s="4" t="str">
        <f>IF(ch_table[[#This Row],[Subject 1]]&lt;&gt;"House rose", "",SUMIF(ch_table[Day], ch_table[[#This Row],[Day]], ch_table[AAT]))</f>
        <v/>
      </c>
      <c r="M1318" s="39">
        <f>SUM(INDEX(ch_table[AAT],1):ch_table[[#This Row],[AAT]])</f>
        <v>2.2854166666666664</v>
      </c>
    </row>
    <row r="1319" spans="1:13" ht="29" x14ac:dyDescent="0.35">
      <c r="A1319" s="2">
        <v>117</v>
      </c>
      <c r="B1319" s="3">
        <v>45747</v>
      </c>
      <c r="C1319" s="4">
        <v>0.90972222222222221</v>
      </c>
      <c r="D1319" s="8" t="s">
        <v>30</v>
      </c>
      <c r="E1319" s="9" t="s">
        <v>761</v>
      </c>
      <c r="G1319" s="4" cm="1">
        <f t="array" ref="G1319">IF(MIN(ROW(ch_table[[Day]:[AAT session total (cum.)]]))+ROWS(ch_table[[Day]:[AAT session total (cum.)]])-1=ROW(),"",IF(ch_table[[#This Row],[Subject 1]]="House rose","", IF(INDEX(ch_table[[#All],[Time]],ROW()+1)="","",(IF(INDEX(ch_table[[#All],[Time]],ROW()+1)&lt;ch_table[[#This Row],[Time]],INDEX(ch_table[[#All],[Time]],ROW()+1)+1,INDEX(ch_table[[#All],[Time]],ROW()+1))-ch_table[[#This Row],[Time]]))))</f>
        <v>1.041666666666663E-2</v>
      </c>
      <c r="H1319" s="4" t="str">
        <f>IF(ch_table[[#This Row],[Subject 1]]&lt;&gt;"House rose", "",SUMIF(ch_table[Day], ch_table[[#This Row],[Day]], ch_table[Duration]))</f>
        <v/>
      </c>
      <c r="I1319" s="40">
        <f>SUM(INDEX(ch_table[Duration],1):ch_table[[#This Row],[Duration]])</f>
        <v>36.131944444444443</v>
      </c>
      <c r="J1319" s="4" cm="1">
        <f t="array" ref="J13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19" s="4" cm="1">
        <f t="array" ref="K13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3.4722222222222099E-3</v>
      </c>
      <c r="L1319" s="4" t="str">
        <f>IF(ch_table[[#This Row],[Subject 1]]&lt;&gt;"House rose", "",SUMIF(ch_table[Day], ch_table[[#This Row],[Day]], ch_table[AAT]))</f>
        <v/>
      </c>
      <c r="M1319" s="39">
        <f>SUM(INDEX(ch_table[AAT],1):ch_table[[#This Row],[AAT]])</f>
        <v>2.2888888888888888</v>
      </c>
    </row>
    <row r="1320" spans="1:13" x14ac:dyDescent="0.35">
      <c r="A1320" s="48">
        <v>117</v>
      </c>
      <c r="B1320" s="49">
        <v>45747</v>
      </c>
      <c r="C1320" s="45">
        <v>0.92013888888888884</v>
      </c>
      <c r="D1320" s="44" t="s">
        <v>17</v>
      </c>
      <c r="E1320" s="50"/>
      <c r="F1320" s="50"/>
      <c r="G1320" s="45" t="str" cm="1">
        <f t="array" ref="G1320">IF(MIN(ROW(ch_table[[Day]:[AAT session total (cum.)]]))+ROWS(ch_table[[Day]:[AAT session total (cum.)]])-1=ROW(),"",IF(ch_table[[#This Row],[Subject 1]]="House rose","", IF(INDEX(ch_table[[#All],[Time]],ROW()+1)="","",(IF(INDEX(ch_table[[#All],[Time]],ROW()+1)&lt;ch_table[[#This Row],[Time]],INDEX(ch_table[[#All],[Time]],ROW()+1)+1,INDEX(ch_table[[#All],[Time]],ROW()+1))-ch_table[[#This Row],[Time]]))))</f>
        <v/>
      </c>
      <c r="H1320" s="45">
        <f>IF(ch_table[[#This Row],[Subject 1]]&lt;&gt;"House rose", "",SUMIF(ch_table[Day], ch_table[[#This Row],[Day]], ch_table[Duration]))</f>
        <v>0.31597222222222221</v>
      </c>
      <c r="I1320" s="46">
        <f>SUM(INDEX(ch_table[Duration],1):ch_table[[#This Row],[Duration]])</f>
        <v>36.131944444444443</v>
      </c>
      <c r="J1320" s="45" cm="1">
        <f t="array" ref="J13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20" s="45" t="str" cm="1">
        <f t="array" ref="K13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20" s="45">
        <f>IF(ch_table[[#This Row],[Subject 1]]&lt;&gt;"House rose", "",SUMIF(ch_table[Day], ch_table[[#This Row],[Day]], ch_table[AAT]))</f>
        <v>3.4722222222222099E-3</v>
      </c>
      <c r="M1320" s="47">
        <f>SUM(INDEX(ch_table[AAT],1):ch_table[[#This Row],[AAT]])</f>
        <v>2.2888888888888888</v>
      </c>
    </row>
    <row r="1321" spans="1:13" x14ac:dyDescent="0.35">
      <c r="A1321" s="2">
        <v>118</v>
      </c>
      <c r="B1321" s="3">
        <v>45748</v>
      </c>
      <c r="C1321" s="4">
        <v>0.47916666666666669</v>
      </c>
      <c r="D1321" s="8" t="s">
        <v>18</v>
      </c>
      <c r="G1321" s="4" cm="1">
        <f t="array" ref="G1321">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321" s="4" t="str">
        <f>IF(ch_table[[#This Row],[Subject 1]]&lt;&gt;"House rose", "",SUMIF(ch_table[Day], ch_table[[#This Row],[Day]], ch_table[Duration]))</f>
        <v/>
      </c>
      <c r="I1321" s="40">
        <f>SUM(INDEX(ch_table[Duration],1):ch_table[[#This Row],[Duration]])</f>
        <v>36.134722222222223</v>
      </c>
      <c r="J1321" s="4" cm="1">
        <f t="array" ref="J13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21" s="4" t="str" cm="1">
        <f t="array" ref="K13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21" s="4" t="str">
        <f>IF(ch_table[[#This Row],[Subject 1]]&lt;&gt;"House rose", "",SUMIF(ch_table[Day], ch_table[[#This Row],[Day]], ch_table[AAT]))</f>
        <v/>
      </c>
      <c r="M1321" s="39">
        <f>SUM(INDEX(ch_table[AAT],1):ch_table[[#This Row],[AAT]])</f>
        <v>2.2888888888888888</v>
      </c>
    </row>
    <row r="1322" spans="1:13" x14ac:dyDescent="0.35">
      <c r="A1322" s="2">
        <v>118</v>
      </c>
      <c r="B1322" s="3">
        <v>45748</v>
      </c>
      <c r="C1322" s="4">
        <v>0.48194444444444445</v>
      </c>
      <c r="D1322" s="8" t="s">
        <v>58</v>
      </c>
      <c r="E1322" s="9" t="s">
        <v>90</v>
      </c>
      <c r="G1322" s="4" cm="1">
        <f t="array" ref="G1322">IF(MIN(ROW(ch_table[[Day]:[AAT session total (cum.)]]))+ROWS(ch_table[[Day]:[AAT session total (cum.)]])-1=ROW(),"",IF(ch_table[[#This Row],[Subject 1]]="House rose","", IF(INDEX(ch_table[[#All],[Time]],ROW()+1)="","",(IF(INDEX(ch_table[[#All],[Time]],ROW()+1)&lt;ch_table[[#This Row],[Time]],INDEX(ch_table[[#All],[Time]],ROW()+1)+1,INDEX(ch_table[[#All],[Time]],ROW()+1))-ch_table[[#This Row],[Time]]))))</f>
        <v>3.5416666666666596E-2</v>
      </c>
      <c r="H1322" s="4" t="str">
        <f>IF(ch_table[[#This Row],[Subject 1]]&lt;&gt;"House rose", "",SUMIF(ch_table[Day], ch_table[[#This Row],[Day]], ch_table[Duration]))</f>
        <v/>
      </c>
      <c r="I1322" s="40">
        <f>SUM(INDEX(ch_table[Duration],1):ch_table[[#This Row],[Duration]])</f>
        <v>36.170138888888893</v>
      </c>
      <c r="J1322" s="4" cm="1">
        <f t="array" ref="J13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22" s="4" t="str" cm="1">
        <f t="array" ref="K13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22" s="4" t="str">
        <f>IF(ch_table[[#This Row],[Subject 1]]&lt;&gt;"House rose", "",SUMIF(ch_table[Day], ch_table[[#This Row],[Day]], ch_table[AAT]))</f>
        <v/>
      </c>
      <c r="M1322" s="39">
        <f>SUM(INDEX(ch_table[AAT],1):ch_table[[#This Row],[AAT]])</f>
        <v>2.2888888888888888</v>
      </c>
    </row>
    <row r="1323" spans="1:13" x14ac:dyDescent="0.35">
      <c r="A1323" s="2">
        <v>118</v>
      </c>
      <c r="B1323" s="3">
        <v>45748</v>
      </c>
      <c r="C1323" s="4">
        <v>0.51736111111111105</v>
      </c>
      <c r="D1323" s="8" t="s">
        <v>60</v>
      </c>
      <c r="E1323" s="9" t="s">
        <v>90</v>
      </c>
      <c r="G1323" s="4" cm="1">
        <f t="array" ref="G1323">IF(MIN(ROW(ch_table[[Day]:[AAT session total (cum.)]]))+ROWS(ch_table[[Day]:[AAT session total (cum.)]])-1=ROW(),"",IF(ch_table[[#This Row],[Subject 1]]="House rose","", IF(INDEX(ch_table[[#All],[Time]],ROW()+1)="","",(IF(INDEX(ch_table[[#All],[Time]],ROW()+1)&lt;ch_table[[#This Row],[Time]],INDEX(ch_table[[#All],[Time]],ROW()+1)+1,INDEX(ch_table[[#All],[Time]],ROW()+1))-ch_table[[#This Row],[Time]]))))</f>
        <v>1.5277777777777835E-2</v>
      </c>
      <c r="H1323" s="4" t="str">
        <f>IF(ch_table[[#This Row],[Subject 1]]&lt;&gt;"House rose", "",SUMIF(ch_table[Day], ch_table[[#This Row],[Day]], ch_table[Duration]))</f>
        <v/>
      </c>
      <c r="I1323" s="40">
        <f>SUM(INDEX(ch_table[Duration],1):ch_table[[#This Row],[Duration]])</f>
        <v>36.185416666666669</v>
      </c>
      <c r="J1323" s="4" cm="1">
        <f t="array" ref="J13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23" s="4" t="str" cm="1">
        <f t="array" ref="K13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23" s="4" t="str">
        <f>IF(ch_table[[#This Row],[Subject 1]]&lt;&gt;"House rose", "",SUMIF(ch_table[Day], ch_table[[#This Row],[Day]], ch_table[AAT]))</f>
        <v/>
      </c>
      <c r="M1323" s="39">
        <f>SUM(INDEX(ch_table[AAT],1):ch_table[[#This Row],[AAT]])</f>
        <v>2.2888888888888888</v>
      </c>
    </row>
    <row r="1324" spans="1:13" ht="29" x14ac:dyDescent="0.35">
      <c r="A1324" s="2">
        <v>118</v>
      </c>
      <c r="B1324" s="3">
        <v>45748</v>
      </c>
      <c r="C1324" s="4">
        <v>0.53263888888888888</v>
      </c>
      <c r="D1324" s="8" t="s">
        <v>67</v>
      </c>
      <c r="E1324" s="9" t="s">
        <v>762</v>
      </c>
      <c r="G1324" s="4" cm="1">
        <f t="array" ref="G1324">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324" s="4" t="str">
        <f>IF(ch_table[[#This Row],[Subject 1]]&lt;&gt;"House rose", "",SUMIF(ch_table[Day], ch_table[[#This Row],[Day]], ch_table[Duration]))</f>
        <v/>
      </c>
      <c r="I1324" s="40">
        <f>SUM(INDEX(ch_table[Duration],1):ch_table[[#This Row],[Duration]])</f>
        <v>36.186805555555559</v>
      </c>
      <c r="J1324" s="4" cm="1">
        <f t="array" ref="J13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24" s="4" t="str" cm="1">
        <f t="array" ref="K13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24" s="4" t="str">
        <f>IF(ch_table[[#This Row],[Subject 1]]&lt;&gt;"House rose", "",SUMIF(ch_table[Day], ch_table[[#This Row],[Day]], ch_table[AAT]))</f>
        <v/>
      </c>
      <c r="M1324" s="39">
        <f>SUM(INDEX(ch_table[AAT],1):ch_table[[#This Row],[AAT]])</f>
        <v>2.2888888888888888</v>
      </c>
    </row>
    <row r="1325" spans="1:13" ht="29" x14ac:dyDescent="0.35">
      <c r="A1325" s="2">
        <v>118</v>
      </c>
      <c r="B1325" s="3">
        <v>45748</v>
      </c>
      <c r="C1325" s="4">
        <v>0.53402777777777777</v>
      </c>
      <c r="D1325" s="8" t="s">
        <v>32</v>
      </c>
      <c r="E1325" s="9" t="s">
        <v>763</v>
      </c>
      <c r="G1325" s="4" cm="1">
        <f t="array" ref="G1325">IF(MIN(ROW(ch_table[[Day]:[AAT session total (cum.)]]))+ROWS(ch_table[[Day]:[AAT session total (cum.)]])-1=ROW(),"",IF(ch_table[[#This Row],[Subject 1]]="House rose","", IF(INDEX(ch_table[[#All],[Time]],ROW()+1)="","",(IF(INDEX(ch_table[[#All],[Time]],ROW()+1)&lt;ch_table[[#This Row],[Time]],INDEX(ch_table[[#All],[Time]],ROW()+1)+1,INDEX(ch_table[[#All],[Time]],ROW()+1))-ch_table[[#This Row],[Time]]))))</f>
        <v>1.2500000000000067E-2</v>
      </c>
      <c r="H1325" s="4" t="str">
        <f>IF(ch_table[[#This Row],[Subject 1]]&lt;&gt;"House rose", "",SUMIF(ch_table[Day], ch_table[[#This Row],[Day]], ch_table[Duration]))</f>
        <v/>
      </c>
      <c r="I1325" s="40">
        <f>SUM(INDEX(ch_table[Duration],1):ch_table[[#This Row],[Duration]])</f>
        <v>36.199305555555561</v>
      </c>
      <c r="J1325" s="4" cm="1">
        <f t="array" ref="J13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25" s="4" t="str" cm="1">
        <f t="array" ref="K13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25" s="4" t="str">
        <f>IF(ch_table[[#This Row],[Subject 1]]&lt;&gt;"House rose", "",SUMIF(ch_table[Day], ch_table[[#This Row],[Day]], ch_table[AAT]))</f>
        <v/>
      </c>
      <c r="M1325" s="39">
        <f>SUM(INDEX(ch_table[AAT],1):ch_table[[#This Row],[AAT]])</f>
        <v>2.2888888888888888</v>
      </c>
    </row>
    <row r="1326" spans="1:13" ht="43.5" x14ac:dyDescent="0.35">
      <c r="A1326" s="2">
        <v>118</v>
      </c>
      <c r="B1326" s="3">
        <v>45748</v>
      </c>
      <c r="C1326" s="4">
        <v>0.54652777777777783</v>
      </c>
      <c r="D1326" s="8" t="s">
        <v>32</v>
      </c>
      <c r="E1326" s="9" t="s">
        <v>764</v>
      </c>
      <c r="G1326" s="4" cm="1">
        <f t="array" ref="G1326">IF(MIN(ROW(ch_table[[Day]:[AAT session total (cum.)]]))+ROWS(ch_table[[Day]:[AAT session total (cum.)]])-1=ROW(),"",IF(ch_table[[#This Row],[Subject 1]]="House rose","", IF(INDEX(ch_table[[#All],[Time]],ROW()+1)="","",(IF(INDEX(ch_table[[#All],[Time]],ROW()+1)&lt;ch_table[[#This Row],[Time]],INDEX(ch_table[[#All],[Time]],ROW()+1)+1,INDEX(ch_table[[#All],[Time]],ROW()+1))-ch_table[[#This Row],[Time]]))))</f>
        <v>2.6388888888888795E-2</v>
      </c>
      <c r="H1326" s="4" t="str">
        <f>IF(ch_table[[#This Row],[Subject 1]]&lt;&gt;"House rose", "",SUMIF(ch_table[Day], ch_table[[#This Row],[Day]], ch_table[Duration]))</f>
        <v/>
      </c>
      <c r="I1326" s="40">
        <f>SUM(INDEX(ch_table[Duration],1):ch_table[[#This Row],[Duration]])</f>
        <v>36.22569444444445</v>
      </c>
      <c r="J1326" s="4" cm="1">
        <f t="array" ref="J13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26" s="4" t="str" cm="1">
        <f t="array" ref="K13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26" s="4" t="str">
        <f>IF(ch_table[[#This Row],[Subject 1]]&lt;&gt;"House rose", "",SUMIF(ch_table[Day], ch_table[[#This Row],[Day]], ch_table[AAT]))</f>
        <v/>
      </c>
      <c r="M1326" s="39">
        <f>SUM(INDEX(ch_table[AAT],1):ch_table[[#This Row],[AAT]])</f>
        <v>2.2888888888888888</v>
      </c>
    </row>
    <row r="1327" spans="1:13" ht="29" x14ac:dyDescent="0.35">
      <c r="A1327" s="2">
        <v>118</v>
      </c>
      <c r="B1327" s="3">
        <v>45748</v>
      </c>
      <c r="C1327" s="4">
        <v>0.57291666666666663</v>
      </c>
      <c r="D1327" s="8" t="s">
        <v>36</v>
      </c>
      <c r="E1327" s="9" t="s">
        <v>765</v>
      </c>
      <c r="G1327" s="4" cm="1">
        <f t="array" ref="G1327">IF(MIN(ROW(ch_table[[Day]:[AAT session total (cum.)]]))+ROWS(ch_table[[Day]:[AAT session total (cum.)]])-1=ROW(),"",IF(ch_table[[#This Row],[Subject 1]]="House rose","", IF(INDEX(ch_table[[#All],[Time]],ROW()+1)="","",(IF(INDEX(ch_table[[#All],[Time]],ROW()+1)&lt;ch_table[[#This Row],[Time]],INDEX(ch_table[[#All],[Time]],ROW()+1)+1,INDEX(ch_table[[#All],[Time]],ROW()+1))-ch_table[[#This Row],[Time]]))))</f>
        <v>3.5416666666666652E-2</v>
      </c>
      <c r="H1327" s="4" t="str">
        <f>IF(ch_table[[#This Row],[Subject 1]]&lt;&gt;"House rose", "",SUMIF(ch_table[Day], ch_table[[#This Row],[Day]], ch_table[Duration]))</f>
        <v/>
      </c>
      <c r="I1327" s="40">
        <f>SUM(INDEX(ch_table[Duration],1):ch_table[[#This Row],[Duration]])</f>
        <v>36.26111111111112</v>
      </c>
      <c r="J1327" s="4" cm="1">
        <f t="array" ref="J13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27" s="4" t="str" cm="1">
        <f t="array" ref="K13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27" s="4" t="str">
        <f>IF(ch_table[[#This Row],[Subject 1]]&lt;&gt;"House rose", "",SUMIF(ch_table[Day], ch_table[[#This Row],[Day]], ch_table[AAT]))</f>
        <v/>
      </c>
      <c r="M1327" s="39">
        <f>SUM(INDEX(ch_table[AAT],1):ch_table[[#This Row],[AAT]])</f>
        <v>2.2888888888888888</v>
      </c>
    </row>
    <row r="1328" spans="1:13" ht="29" x14ac:dyDescent="0.35">
      <c r="A1328" s="2">
        <v>118</v>
      </c>
      <c r="B1328" s="3">
        <v>45748</v>
      </c>
      <c r="C1328" s="4">
        <v>0.60833333333333328</v>
      </c>
      <c r="D1328" s="8" t="s">
        <v>36</v>
      </c>
      <c r="E1328" s="9" t="s">
        <v>766</v>
      </c>
      <c r="G1328" s="4" cm="1">
        <f t="array" ref="G1328">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1328" s="4" t="str">
        <f>IF(ch_table[[#This Row],[Subject 1]]&lt;&gt;"House rose", "",SUMIF(ch_table[Day], ch_table[[#This Row],[Day]], ch_table[Duration]))</f>
        <v/>
      </c>
      <c r="I1328" s="40">
        <f>SUM(INDEX(ch_table[Duration],1):ch_table[[#This Row],[Duration]])</f>
        <v>36.287500000000009</v>
      </c>
      <c r="J1328" s="4" cm="1">
        <f t="array" ref="J13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28" s="4" t="str" cm="1">
        <f t="array" ref="K13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28" s="4" t="str">
        <f>IF(ch_table[[#This Row],[Subject 1]]&lt;&gt;"House rose", "",SUMIF(ch_table[Day], ch_table[[#This Row],[Day]], ch_table[AAT]))</f>
        <v/>
      </c>
      <c r="M1328" s="39">
        <f>SUM(INDEX(ch_table[AAT],1):ch_table[[#This Row],[AAT]])</f>
        <v>2.2888888888888888</v>
      </c>
    </row>
    <row r="1329" spans="1:13" ht="29" x14ac:dyDescent="0.35">
      <c r="A1329" s="2">
        <v>118</v>
      </c>
      <c r="B1329" s="3">
        <v>45748</v>
      </c>
      <c r="C1329" s="4">
        <v>0.63472222222222219</v>
      </c>
      <c r="D1329" s="8" t="s">
        <v>67</v>
      </c>
      <c r="E1329" s="9" t="s">
        <v>767</v>
      </c>
      <c r="G1329" s="4" cm="1">
        <f t="array" ref="G1329">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329" s="4" t="str">
        <f>IF(ch_table[[#This Row],[Subject 1]]&lt;&gt;"House rose", "",SUMIF(ch_table[Day], ch_table[[#This Row],[Day]], ch_table[Duration]))</f>
        <v/>
      </c>
      <c r="I1329" s="40">
        <f>SUM(INDEX(ch_table[Duration],1):ch_table[[#This Row],[Duration]])</f>
        <v>36.28958333333334</v>
      </c>
      <c r="J1329" s="4" cm="1">
        <f t="array" ref="J13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29" s="4" t="str" cm="1">
        <f t="array" ref="K13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29" s="4" t="str">
        <f>IF(ch_table[[#This Row],[Subject 1]]&lt;&gt;"House rose", "",SUMIF(ch_table[Day], ch_table[[#This Row],[Day]], ch_table[AAT]))</f>
        <v/>
      </c>
      <c r="M1329" s="39">
        <f>SUM(INDEX(ch_table[AAT],1):ch_table[[#This Row],[AAT]])</f>
        <v>2.2888888888888888</v>
      </c>
    </row>
    <row r="1330" spans="1:13" x14ac:dyDescent="0.35">
      <c r="A1330" s="2">
        <v>118</v>
      </c>
      <c r="B1330" s="3">
        <v>45748</v>
      </c>
      <c r="C1330" s="4">
        <v>0.63680555555555551</v>
      </c>
      <c r="D1330" s="8" t="s">
        <v>247</v>
      </c>
      <c r="E1330" s="9" t="s">
        <v>768</v>
      </c>
      <c r="G1330" s="4" cm="1">
        <f t="array" ref="G1330">IF(MIN(ROW(ch_table[[Day]:[AAT session total (cum.)]]))+ROWS(ch_table[[Day]:[AAT session total (cum.)]])-1=ROW(),"",IF(ch_table[[#This Row],[Subject 1]]="House rose","", IF(INDEX(ch_table[[#All],[Time]],ROW()+1)="","",(IF(INDEX(ch_table[[#All],[Time]],ROW()+1)&lt;ch_table[[#This Row],[Time]],INDEX(ch_table[[#All],[Time]],ROW()+1)+1,INDEX(ch_table[[#All],[Time]],ROW()+1))-ch_table[[#This Row],[Time]]))))</f>
        <v>5.5555555555555358E-3</v>
      </c>
      <c r="H1330" s="4" t="str">
        <f>IF(ch_table[[#This Row],[Subject 1]]&lt;&gt;"House rose", "",SUMIF(ch_table[Day], ch_table[[#This Row],[Day]], ch_table[Duration]))</f>
        <v/>
      </c>
      <c r="I1330" s="40">
        <f>SUM(INDEX(ch_table[Duration],1):ch_table[[#This Row],[Duration]])</f>
        <v>36.295138888888893</v>
      </c>
      <c r="J1330" s="4" cm="1">
        <f t="array" ref="J13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30" s="4" t="str" cm="1">
        <f t="array" ref="K13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30" s="4" t="str">
        <f>IF(ch_table[[#This Row],[Subject 1]]&lt;&gt;"House rose", "",SUMIF(ch_table[Day], ch_table[[#This Row],[Day]], ch_table[AAT]))</f>
        <v/>
      </c>
      <c r="M1330" s="39">
        <f>SUM(INDEX(ch_table[AAT],1):ch_table[[#This Row],[AAT]])</f>
        <v>2.2888888888888888</v>
      </c>
    </row>
    <row r="1331" spans="1:13" x14ac:dyDescent="0.35">
      <c r="A1331" s="2">
        <v>118</v>
      </c>
      <c r="B1331" s="3">
        <v>45748</v>
      </c>
      <c r="C1331" s="4">
        <v>0.64236111111111105</v>
      </c>
      <c r="D1331" s="8" t="s">
        <v>86</v>
      </c>
      <c r="E1331" t="s">
        <v>769</v>
      </c>
      <c r="F1331" s="9" t="s">
        <v>734</v>
      </c>
      <c r="G1331" s="4" cm="1">
        <f t="array" ref="G1331">IF(MIN(ROW(ch_table[[Day]:[AAT session total (cum.)]]))+ROWS(ch_table[[Day]:[AAT session total (cum.)]])-1=ROW(),"",IF(ch_table[[#This Row],[Subject 1]]="House rose","", IF(INDEX(ch_table[[#All],[Time]],ROW()+1)="","",(IF(INDEX(ch_table[[#All],[Time]],ROW()+1)&lt;ch_table[[#This Row],[Time]],INDEX(ch_table[[#All],[Time]],ROW()+1)+1,INDEX(ch_table[[#All],[Time]],ROW()+1))-ch_table[[#This Row],[Time]]))))</f>
        <v>0.16666666666666674</v>
      </c>
      <c r="H1331" s="4" t="str">
        <f>IF(ch_table[[#This Row],[Subject 1]]&lt;&gt;"House rose", "",SUMIF(ch_table[Day], ch_table[[#This Row],[Day]], ch_table[Duration]))</f>
        <v/>
      </c>
      <c r="I1331" s="40">
        <f>SUM(INDEX(ch_table[Duration],1):ch_table[[#This Row],[Duration]])</f>
        <v>36.461805555555557</v>
      </c>
      <c r="J1331" s="4" cm="1">
        <f t="array" ref="J13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31" s="4" cm="1">
        <f t="array" ref="K13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1.736111111111116E-2</v>
      </c>
      <c r="L1331" s="4" t="str">
        <f>IF(ch_table[[#This Row],[Subject 1]]&lt;&gt;"House rose", "",SUMIF(ch_table[Day], ch_table[[#This Row],[Day]], ch_table[AAT]))</f>
        <v/>
      </c>
      <c r="M1331" s="39">
        <f>SUM(INDEX(ch_table[AAT],1):ch_table[[#This Row],[AAT]])</f>
        <v>2.3062499999999999</v>
      </c>
    </row>
    <row r="1332" spans="1:13" x14ac:dyDescent="0.35">
      <c r="A1332" s="2">
        <v>118</v>
      </c>
      <c r="B1332" s="3">
        <v>45748</v>
      </c>
      <c r="C1332" s="4">
        <v>0.80902777777777779</v>
      </c>
      <c r="D1332" s="8" t="s">
        <v>30</v>
      </c>
      <c r="E1332" s="9" t="s">
        <v>770</v>
      </c>
      <c r="G1332" s="4" cm="1">
        <f t="array" ref="G1332">IF(MIN(ROW(ch_table[[Day]:[AAT session total (cum.)]]))+ROWS(ch_table[[Day]:[AAT session total (cum.)]])-1=ROW(),"",IF(ch_table[[#This Row],[Subject 1]]="House rose","", IF(INDEX(ch_table[[#All],[Time]],ROW()+1)="","",(IF(INDEX(ch_table[[#All],[Time]],ROW()+1)&lt;ch_table[[#This Row],[Time]],INDEX(ch_table[[#All],[Time]],ROW()+1)+1,INDEX(ch_table[[#All],[Time]],ROW()+1))-ch_table[[#This Row],[Time]]))))</f>
        <v>1.7361111111111049E-2</v>
      </c>
      <c r="H1332" s="4" t="str">
        <f>IF(ch_table[[#This Row],[Subject 1]]&lt;&gt;"House rose", "",SUMIF(ch_table[Day], ch_table[[#This Row],[Day]], ch_table[Duration]))</f>
        <v/>
      </c>
      <c r="I1332" s="40">
        <f>SUM(INDEX(ch_table[Duration],1):ch_table[[#This Row],[Duration]])</f>
        <v>36.479166666666671</v>
      </c>
      <c r="J1332" s="4" cm="1">
        <f t="array" ref="J13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32" s="4" cm="1">
        <f t="array" ref="K13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1.7361111111111049E-2</v>
      </c>
      <c r="L1332" s="4" t="str">
        <f>IF(ch_table[[#This Row],[Subject 1]]&lt;&gt;"House rose", "",SUMIF(ch_table[Day], ch_table[[#This Row],[Day]], ch_table[AAT]))</f>
        <v/>
      </c>
      <c r="M1332" s="39">
        <f>SUM(INDEX(ch_table[AAT],1):ch_table[[#This Row],[AAT]])</f>
        <v>2.3236111111111111</v>
      </c>
    </row>
    <row r="1333" spans="1:13" x14ac:dyDescent="0.35">
      <c r="A1333" s="48">
        <v>118</v>
      </c>
      <c r="B1333" s="49">
        <v>45748</v>
      </c>
      <c r="C1333" s="45">
        <v>0.82638888888888884</v>
      </c>
      <c r="D1333" s="44" t="s">
        <v>17</v>
      </c>
      <c r="E1333" s="50"/>
      <c r="F1333" s="50"/>
      <c r="G1333" s="45" t="str" cm="1">
        <f t="array" ref="G1333">IF(MIN(ROW(ch_table[[Day]:[AAT session total (cum.)]]))+ROWS(ch_table[[Day]:[AAT session total (cum.)]])-1=ROW(),"",IF(ch_table[[#This Row],[Subject 1]]="House rose","", IF(INDEX(ch_table[[#All],[Time]],ROW()+1)="","",(IF(INDEX(ch_table[[#All],[Time]],ROW()+1)&lt;ch_table[[#This Row],[Time]],INDEX(ch_table[[#All],[Time]],ROW()+1)+1,INDEX(ch_table[[#All],[Time]],ROW()+1))-ch_table[[#This Row],[Time]]))))</f>
        <v/>
      </c>
      <c r="H1333" s="45">
        <f>IF(ch_table[[#This Row],[Subject 1]]&lt;&gt;"House rose", "",SUMIF(ch_table[Day], ch_table[[#This Row],[Day]], ch_table[Duration]))</f>
        <v>0.34722222222222215</v>
      </c>
      <c r="I1333" s="46">
        <f>SUM(INDEX(ch_table[Duration],1):ch_table[[#This Row],[Duration]])</f>
        <v>36.479166666666671</v>
      </c>
      <c r="J1333" s="45" cm="1">
        <f t="array" ref="J13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33" s="45" t="str" cm="1">
        <f t="array" ref="K13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33" s="45">
        <f>IF(ch_table[[#This Row],[Subject 1]]&lt;&gt;"House rose", "",SUMIF(ch_table[Day], ch_table[[#This Row],[Day]], ch_table[AAT]))</f>
        <v>3.472222222222221E-2</v>
      </c>
      <c r="M1333" s="47">
        <f>SUM(INDEX(ch_table[AAT],1):ch_table[[#This Row],[AAT]])</f>
        <v>2.3236111111111111</v>
      </c>
    </row>
    <row r="1334" spans="1:13" x14ac:dyDescent="0.35">
      <c r="A1334" s="2">
        <v>119</v>
      </c>
      <c r="B1334" s="3">
        <v>45749</v>
      </c>
      <c r="C1334" s="4">
        <v>0.47916666666666669</v>
      </c>
      <c r="D1334" s="8" t="s">
        <v>18</v>
      </c>
      <c r="G1334" s="4" cm="1">
        <f t="array" ref="G133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334" s="4" t="str">
        <f>IF(ch_table[[#This Row],[Subject 1]]&lt;&gt;"House rose", "",SUMIF(ch_table[Day], ch_table[[#This Row],[Day]], ch_table[Duration]))</f>
        <v/>
      </c>
      <c r="I1334" s="40">
        <f>SUM(INDEX(ch_table[Duration],1):ch_table[[#This Row],[Duration]])</f>
        <v>36.481944444444451</v>
      </c>
      <c r="J1334" s="4" cm="1">
        <f t="array" ref="J13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34" s="4" t="str" cm="1">
        <f t="array" ref="K13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34" s="4" t="str">
        <f>IF(ch_table[[#This Row],[Subject 1]]&lt;&gt;"House rose", "",SUMIF(ch_table[Day], ch_table[[#This Row],[Day]], ch_table[AAT]))</f>
        <v/>
      </c>
      <c r="M1334" s="39">
        <f>SUM(INDEX(ch_table[AAT],1):ch_table[[#This Row],[AAT]])</f>
        <v>2.3236111111111111</v>
      </c>
    </row>
    <row r="1335" spans="1:13" x14ac:dyDescent="0.35">
      <c r="A1335" s="2">
        <v>119</v>
      </c>
      <c r="B1335" s="3">
        <v>45749</v>
      </c>
      <c r="C1335" s="4">
        <v>0.48194444444444445</v>
      </c>
      <c r="D1335" s="8" t="s">
        <v>58</v>
      </c>
      <c r="E1335" s="9" t="s">
        <v>65</v>
      </c>
      <c r="G1335" s="4" cm="1">
        <f t="array" ref="G1335">IF(MIN(ROW(ch_table[[Day]:[AAT session total (cum.)]]))+ROWS(ch_table[[Day]:[AAT session total (cum.)]])-1=ROW(),"",IF(ch_table[[#This Row],[Subject 1]]="House rose","", IF(INDEX(ch_table[[#All],[Time]],ROW()+1)="","",(IF(INDEX(ch_table[[#All],[Time]],ROW()+1)&lt;ch_table[[#This Row],[Time]],INDEX(ch_table[[#All],[Time]],ROW()+1)+1,INDEX(ch_table[[#All],[Time]],ROW()+1))-ch_table[[#This Row],[Time]]))))</f>
        <v>1.7361111111111049E-2</v>
      </c>
      <c r="H1335" s="4" t="str">
        <f>IF(ch_table[[#This Row],[Subject 1]]&lt;&gt;"House rose", "",SUMIF(ch_table[Day], ch_table[[#This Row],[Day]], ch_table[Duration]))</f>
        <v/>
      </c>
      <c r="I1335" s="40">
        <f>SUM(INDEX(ch_table[Duration],1):ch_table[[#This Row],[Duration]])</f>
        <v>36.499305555555566</v>
      </c>
      <c r="J1335" s="4" cm="1">
        <f t="array" ref="J13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35" s="4" t="str" cm="1">
        <f t="array" ref="K13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35" s="4" t="str">
        <f>IF(ch_table[[#This Row],[Subject 1]]&lt;&gt;"House rose", "",SUMIF(ch_table[Day], ch_table[[#This Row],[Day]], ch_table[AAT]))</f>
        <v/>
      </c>
      <c r="M1335" s="39">
        <f>SUM(INDEX(ch_table[AAT],1):ch_table[[#This Row],[AAT]])</f>
        <v>2.3236111111111111</v>
      </c>
    </row>
    <row r="1336" spans="1:13" x14ac:dyDescent="0.35">
      <c r="A1336" s="2">
        <v>119</v>
      </c>
      <c r="B1336" s="3">
        <v>45749</v>
      </c>
      <c r="C1336" s="4">
        <v>0.4993055555555555</v>
      </c>
      <c r="D1336" s="8" t="s">
        <v>20</v>
      </c>
      <c r="E1336" s="9" t="s">
        <v>771</v>
      </c>
      <c r="F1336" s="9" t="s">
        <v>22</v>
      </c>
      <c r="G1336" s="4" cm="1">
        <f t="array" ref="G1336">IF(MIN(ROW(ch_table[[Day]:[AAT session total (cum.)]]))+ROWS(ch_table[[Day]:[AAT session total (cum.)]])-1=ROW(),"",IF(ch_table[[#This Row],[Subject 1]]="House rose","", IF(INDEX(ch_table[[#All],[Time]],ROW()+1)="","",(IF(INDEX(ch_table[[#All],[Time]],ROW()+1)&lt;ch_table[[#This Row],[Time]],INDEX(ch_table[[#All],[Time]],ROW()+1)+1,INDEX(ch_table[[#All],[Time]],ROW()+1))-ch_table[[#This Row],[Time]]))))</f>
        <v>6.9444444444449749E-4</v>
      </c>
      <c r="H1336" s="4" t="str">
        <f>IF(ch_table[[#This Row],[Subject 1]]&lt;&gt;"House rose", "",SUMIF(ch_table[Day], ch_table[[#This Row],[Day]], ch_table[Duration]))</f>
        <v/>
      </c>
      <c r="I1336" s="40">
        <f>SUM(INDEX(ch_table[Duration],1):ch_table[[#This Row],[Duration]])</f>
        <v>36.500000000000007</v>
      </c>
      <c r="J1336" s="4" cm="1">
        <f t="array" ref="J13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36" s="4" t="str" cm="1">
        <f t="array" ref="K13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36" s="4" t="str">
        <f>IF(ch_table[[#This Row],[Subject 1]]&lt;&gt;"House rose", "",SUMIF(ch_table[Day], ch_table[[#This Row],[Day]], ch_table[AAT]))</f>
        <v/>
      </c>
      <c r="M1336" s="39">
        <f>SUM(INDEX(ch_table[AAT],1):ch_table[[#This Row],[AAT]])</f>
        <v>2.3236111111111111</v>
      </c>
    </row>
    <row r="1337" spans="1:13" x14ac:dyDescent="0.35">
      <c r="A1337" s="2">
        <v>119</v>
      </c>
      <c r="B1337" s="3">
        <v>45749</v>
      </c>
      <c r="C1337" s="4">
        <v>0.5</v>
      </c>
      <c r="D1337" s="8" t="s">
        <v>58</v>
      </c>
      <c r="E1337" s="9" t="s">
        <v>118</v>
      </c>
      <c r="G1337" s="4" cm="1">
        <f t="array" ref="G1337">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1337" s="4" t="str">
        <f>IF(ch_table[[#This Row],[Subject 1]]&lt;&gt;"House rose", "",SUMIF(ch_table[Day], ch_table[[#This Row],[Day]], ch_table[Duration]))</f>
        <v/>
      </c>
      <c r="I1337" s="40">
        <f>SUM(INDEX(ch_table[Duration],1):ch_table[[#This Row],[Duration]])</f>
        <v>36.526388888888896</v>
      </c>
      <c r="J1337" s="4" cm="1">
        <f t="array" ref="J13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37" s="4" t="str" cm="1">
        <f t="array" ref="K13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37" s="4" t="str">
        <f>IF(ch_table[[#This Row],[Subject 1]]&lt;&gt;"House rose", "",SUMIF(ch_table[Day], ch_table[[#This Row],[Day]], ch_table[AAT]))</f>
        <v/>
      </c>
      <c r="M1337" s="39">
        <f>SUM(INDEX(ch_table[AAT],1):ch_table[[#This Row],[AAT]])</f>
        <v>2.3236111111111111</v>
      </c>
    </row>
    <row r="1338" spans="1:13" ht="43.5" x14ac:dyDescent="0.35">
      <c r="A1338" s="2">
        <v>119</v>
      </c>
      <c r="B1338" s="3">
        <v>45749</v>
      </c>
      <c r="C1338" s="4">
        <v>0.52638888888888891</v>
      </c>
      <c r="D1338" s="8" t="s">
        <v>32</v>
      </c>
      <c r="E1338" s="9" t="s">
        <v>772</v>
      </c>
      <c r="G1338" s="4" cm="1">
        <f t="array" ref="G1338">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1338" s="4" t="str">
        <f>IF(ch_table[[#This Row],[Subject 1]]&lt;&gt;"House rose", "",SUMIF(ch_table[Day], ch_table[[#This Row],[Day]], ch_table[Duration]))</f>
        <v/>
      </c>
      <c r="I1338" s="40">
        <f>SUM(INDEX(ch_table[Duration],1):ch_table[[#This Row],[Duration]])</f>
        <v>36.546527777777783</v>
      </c>
      <c r="J1338" s="4" cm="1">
        <f t="array" ref="J13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38" s="4" t="str" cm="1">
        <f t="array" ref="K13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38" s="4" t="str">
        <f>IF(ch_table[[#This Row],[Subject 1]]&lt;&gt;"House rose", "",SUMIF(ch_table[Day], ch_table[[#This Row],[Day]], ch_table[AAT]))</f>
        <v/>
      </c>
      <c r="M1338" s="39">
        <f>SUM(INDEX(ch_table[AAT],1):ch_table[[#This Row],[AAT]])</f>
        <v>2.3236111111111111</v>
      </c>
    </row>
    <row r="1339" spans="1:13" ht="43.5" x14ac:dyDescent="0.35">
      <c r="A1339" s="2">
        <v>119</v>
      </c>
      <c r="B1339" s="3">
        <v>45749</v>
      </c>
      <c r="C1339" s="4">
        <v>0.54652777777777783</v>
      </c>
      <c r="D1339" s="8" t="s">
        <v>32</v>
      </c>
      <c r="E1339" s="9" t="s">
        <v>773</v>
      </c>
      <c r="G1339" s="4" cm="1">
        <f t="array" ref="G1339">IF(MIN(ROW(ch_table[[Day]:[AAT session total (cum.)]]))+ROWS(ch_table[[Day]:[AAT session total (cum.)]])-1=ROW(),"",IF(ch_table[[#This Row],[Subject 1]]="House rose","", IF(INDEX(ch_table[[#All],[Time]],ROW()+1)="","",(IF(INDEX(ch_table[[#All],[Time]],ROW()+1)&lt;ch_table[[#This Row],[Time]],INDEX(ch_table[[#All],[Time]],ROW()+1)+1,INDEX(ch_table[[#All],[Time]],ROW()+1))-ch_table[[#This Row],[Time]]))))</f>
        <v>9.1666666666666563E-2</v>
      </c>
      <c r="H1339" s="4" t="str">
        <f>IF(ch_table[[#This Row],[Subject 1]]&lt;&gt;"House rose", "",SUMIF(ch_table[Day], ch_table[[#This Row],[Day]], ch_table[Duration]))</f>
        <v/>
      </c>
      <c r="I1339" s="40">
        <f>SUM(INDEX(ch_table[Duration],1):ch_table[[#This Row],[Duration]])</f>
        <v>36.638194444444451</v>
      </c>
      <c r="J1339" s="4" cm="1">
        <f t="array" ref="J13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39" s="4" t="str" cm="1">
        <f t="array" ref="K13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39" s="4" t="str">
        <f>IF(ch_table[[#This Row],[Subject 1]]&lt;&gt;"House rose", "",SUMIF(ch_table[Day], ch_table[[#This Row],[Day]], ch_table[AAT]))</f>
        <v/>
      </c>
      <c r="M1339" s="39">
        <f>SUM(INDEX(ch_table[AAT],1):ch_table[[#This Row],[AAT]])</f>
        <v>2.3236111111111111</v>
      </c>
    </row>
    <row r="1340" spans="1:13" ht="29" x14ac:dyDescent="0.35">
      <c r="A1340" s="2">
        <v>119</v>
      </c>
      <c r="B1340" s="3">
        <v>45749</v>
      </c>
      <c r="C1340" s="4">
        <v>0.6381944444444444</v>
      </c>
      <c r="D1340" s="8" t="s">
        <v>39</v>
      </c>
      <c r="E1340" s="9" t="s">
        <v>774</v>
      </c>
      <c r="G1340" s="4" cm="1">
        <f t="array" ref="G1340">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340" s="4" t="str">
        <f>IF(ch_table[[#This Row],[Subject 1]]&lt;&gt;"House rose", "",SUMIF(ch_table[Day], ch_table[[#This Row],[Day]], ch_table[Duration]))</f>
        <v/>
      </c>
      <c r="I1340" s="40">
        <f>SUM(INDEX(ch_table[Duration],1):ch_table[[#This Row],[Duration]])</f>
        <v>36.639583333333341</v>
      </c>
      <c r="J1340" s="4" cm="1">
        <f t="array" ref="J13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40" s="4" t="str" cm="1">
        <f t="array" ref="K13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40" s="4" t="str">
        <f>IF(ch_table[[#This Row],[Subject 1]]&lt;&gt;"House rose", "",SUMIF(ch_table[Day], ch_table[[#This Row],[Day]], ch_table[AAT]))</f>
        <v/>
      </c>
      <c r="M1340" s="39">
        <f>SUM(INDEX(ch_table[AAT],1):ch_table[[#This Row],[AAT]])</f>
        <v>2.3236111111111111</v>
      </c>
    </row>
    <row r="1341" spans="1:13" x14ac:dyDescent="0.35">
      <c r="A1341" s="2">
        <v>119</v>
      </c>
      <c r="B1341" s="3">
        <v>45749</v>
      </c>
      <c r="C1341" s="4">
        <v>0.63958333333333328</v>
      </c>
      <c r="D1341" s="8" t="s">
        <v>247</v>
      </c>
      <c r="E1341" s="9" t="s">
        <v>775</v>
      </c>
      <c r="G1341" s="4" cm="1">
        <f t="array" ref="G1341">IF(MIN(ROW(ch_table[[Day]:[AAT session total (cum.)]]))+ROWS(ch_table[[Day]:[AAT session total (cum.)]])-1=ROW(),"",IF(ch_table[[#This Row],[Subject 1]]="House rose","", IF(INDEX(ch_table[[#All],[Time]],ROW()+1)="","",(IF(INDEX(ch_table[[#All],[Time]],ROW()+1)&lt;ch_table[[#This Row],[Time]],INDEX(ch_table[[#All],[Time]],ROW()+1)+1,INDEX(ch_table[[#All],[Time]],ROW()+1))-ch_table[[#This Row],[Time]]))))</f>
        <v>6.2500000000000888E-3</v>
      </c>
      <c r="H1341" s="4" t="str">
        <f>IF(ch_table[[#This Row],[Subject 1]]&lt;&gt;"House rose", "",SUMIF(ch_table[Day], ch_table[[#This Row],[Day]], ch_table[Duration]))</f>
        <v/>
      </c>
      <c r="I1341" s="40">
        <f>SUM(INDEX(ch_table[Duration],1):ch_table[[#This Row],[Duration]])</f>
        <v>36.645833333333343</v>
      </c>
      <c r="J1341" s="4" cm="1">
        <f t="array" ref="J13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41" s="4" t="str" cm="1">
        <f t="array" ref="K13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41" s="4" t="str">
        <f>IF(ch_table[[#This Row],[Subject 1]]&lt;&gt;"House rose", "",SUMIF(ch_table[Day], ch_table[[#This Row],[Day]], ch_table[AAT]))</f>
        <v/>
      </c>
      <c r="M1341" s="39">
        <f>SUM(INDEX(ch_table[AAT],1):ch_table[[#This Row],[AAT]])</f>
        <v>2.3236111111111111</v>
      </c>
    </row>
    <row r="1342" spans="1:13" x14ac:dyDescent="0.35">
      <c r="A1342" s="2">
        <v>119</v>
      </c>
      <c r="B1342" s="3">
        <v>45749</v>
      </c>
      <c r="C1342" s="4">
        <v>0.64583333333333337</v>
      </c>
      <c r="D1342" s="8" t="s">
        <v>69</v>
      </c>
      <c r="E1342" t="s">
        <v>776</v>
      </c>
      <c r="F1342" s="9" t="s">
        <v>53</v>
      </c>
      <c r="G1342" s="4" cm="1">
        <f t="array" ref="G1342">IF(MIN(ROW(ch_table[[Day]:[AAT session total (cum.)]]))+ROWS(ch_table[[Day]:[AAT session total (cum.)]])-1=ROW(),"",IF(ch_table[[#This Row],[Subject 1]]="House rose","", IF(INDEX(ch_table[[#All],[Time]],ROW()+1)="","",(IF(INDEX(ch_table[[#All],[Time]],ROW()+1)&lt;ch_table[[#This Row],[Time]],INDEX(ch_table[[#All],[Time]],ROW()+1)+1,INDEX(ch_table[[#All],[Time]],ROW()+1))-ch_table[[#This Row],[Time]]))))</f>
        <v>4.166666666666663E-2</v>
      </c>
      <c r="H1342" s="4" t="str">
        <f>IF(ch_table[[#This Row],[Subject 1]]&lt;&gt;"House rose", "",SUMIF(ch_table[Day], ch_table[[#This Row],[Day]], ch_table[Duration]))</f>
        <v/>
      </c>
      <c r="I1342" s="40">
        <f>SUM(INDEX(ch_table[Duration],1):ch_table[[#This Row],[Duration]])</f>
        <v>36.687500000000007</v>
      </c>
      <c r="J1342" s="4" cm="1">
        <f t="array" ref="J13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42" s="4" t="str" cm="1">
        <f t="array" ref="K13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42" s="4" t="str">
        <f>IF(ch_table[[#This Row],[Subject 1]]&lt;&gt;"House rose", "",SUMIF(ch_table[Day], ch_table[[#This Row],[Day]], ch_table[AAT]))</f>
        <v/>
      </c>
      <c r="M1342" s="39">
        <f>SUM(INDEX(ch_table[AAT],1):ch_table[[#This Row],[AAT]])</f>
        <v>2.3236111111111111</v>
      </c>
    </row>
    <row r="1343" spans="1:13" x14ac:dyDescent="0.35">
      <c r="A1343" s="2">
        <v>119</v>
      </c>
      <c r="B1343" s="3">
        <v>45749</v>
      </c>
      <c r="C1343" s="4">
        <v>0.6875</v>
      </c>
      <c r="D1343" s="8" t="s">
        <v>69</v>
      </c>
      <c r="E1343" s="9" t="s">
        <v>777</v>
      </c>
      <c r="F1343" s="9" t="s">
        <v>53</v>
      </c>
      <c r="G1343" s="4" cm="1">
        <f t="array" ref="G1343">IF(MIN(ROW(ch_table[[Day]:[AAT session total (cum.)]]))+ROWS(ch_table[[Day]:[AAT session total (cum.)]])-1=ROW(),"",IF(ch_table[[#This Row],[Subject 1]]="House rose","", IF(INDEX(ch_table[[#All],[Time]],ROW()+1)="","",(IF(INDEX(ch_table[[#All],[Time]],ROW()+1)&lt;ch_table[[#This Row],[Time]],INDEX(ch_table[[#All],[Time]],ROW()+1)+1,INDEX(ch_table[[#All],[Time]],ROW()+1))-ch_table[[#This Row],[Time]]))))</f>
        <v>2.4305555555555469E-2</v>
      </c>
      <c r="H1343" s="4" t="str">
        <f>IF(ch_table[[#This Row],[Subject 1]]&lt;&gt;"House rose", "",SUMIF(ch_table[Day], ch_table[[#This Row],[Day]], ch_table[Duration]))</f>
        <v/>
      </c>
      <c r="I1343" s="40">
        <f>SUM(INDEX(ch_table[Duration],1):ch_table[[#This Row],[Duration]])</f>
        <v>36.711805555555564</v>
      </c>
      <c r="J1343" s="4" cm="1">
        <f t="array" ref="J13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43" s="4" t="str" cm="1">
        <f t="array" ref="K13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43" s="4" t="str">
        <f>IF(ch_table[[#This Row],[Subject 1]]&lt;&gt;"House rose", "",SUMIF(ch_table[Day], ch_table[[#This Row],[Day]], ch_table[AAT]))</f>
        <v/>
      </c>
      <c r="M1343" s="39">
        <f>SUM(INDEX(ch_table[AAT],1):ch_table[[#This Row],[AAT]])</f>
        <v>2.3236111111111111</v>
      </c>
    </row>
    <row r="1344" spans="1:13" x14ac:dyDescent="0.35">
      <c r="A1344" s="2">
        <v>119</v>
      </c>
      <c r="B1344" s="3">
        <v>45749</v>
      </c>
      <c r="C1344" s="4">
        <v>0.71180555555555547</v>
      </c>
      <c r="D1344" s="8" t="s">
        <v>69</v>
      </c>
      <c r="E1344" t="s">
        <v>778</v>
      </c>
      <c r="G1344" s="4" cm="1">
        <f t="array" ref="G1344">IF(MIN(ROW(ch_table[[Day]:[AAT session total (cum.)]]))+ROWS(ch_table[[Day]:[AAT session total (cum.)]])-1=ROW(),"",IF(ch_table[[#This Row],[Subject 1]]="House rose","", IF(INDEX(ch_table[[#All],[Time]],ROW()+1)="","",(IF(INDEX(ch_table[[#All],[Time]],ROW()+1)&lt;ch_table[[#This Row],[Time]],INDEX(ch_table[[#All],[Time]],ROW()+1)+1,INDEX(ch_table[[#All],[Time]],ROW()+1))-ch_table[[#This Row],[Time]]))))</f>
        <v>1.2500000000000067E-2</v>
      </c>
      <c r="H1344" s="4" t="str">
        <f>IF(ch_table[[#This Row],[Subject 1]]&lt;&gt;"House rose", "",SUMIF(ch_table[Day], ch_table[[#This Row],[Day]], ch_table[Duration]))</f>
        <v/>
      </c>
      <c r="I1344" s="40">
        <f>SUM(INDEX(ch_table[Duration],1):ch_table[[#This Row],[Duration]])</f>
        <v>36.724305555555567</v>
      </c>
      <c r="J1344" s="4" cm="1">
        <f t="array" ref="J13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44" s="4" t="str" cm="1">
        <f t="array" ref="K13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44" s="4" t="str">
        <f>IF(ch_table[[#This Row],[Subject 1]]&lt;&gt;"House rose", "",SUMIF(ch_table[Day], ch_table[[#This Row],[Day]], ch_table[AAT]))</f>
        <v/>
      </c>
      <c r="M1344" s="39">
        <f>SUM(INDEX(ch_table[AAT],1):ch_table[[#This Row],[AAT]])</f>
        <v>2.3236111111111111</v>
      </c>
    </row>
    <row r="1345" spans="1:13" ht="43.5" x14ac:dyDescent="0.35">
      <c r="A1345" s="2">
        <v>119</v>
      </c>
      <c r="B1345" s="3">
        <v>45749</v>
      </c>
      <c r="C1345" s="4">
        <v>0.72430555555555554</v>
      </c>
      <c r="D1345" s="8" t="s">
        <v>54</v>
      </c>
      <c r="E1345" s="9" t="s">
        <v>779</v>
      </c>
      <c r="G1345" s="4" cm="1">
        <f t="array" ref="G1345">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1345" s="4" t="str">
        <f>IF(ch_table[[#This Row],[Subject 1]]&lt;&gt;"House rose", "",SUMIF(ch_table[Day], ch_table[[#This Row],[Day]], ch_table[Duration]))</f>
        <v/>
      </c>
      <c r="I1345" s="40">
        <f>SUM(INDEX(ch_table[Duration],1):ch_table[[#This Row],[Duration]])</f>
        <v>36.727777777777789</v>
      </c>
      <c r="J1345" s="4" cm="1">
        <f t="array" ref="J13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45" s="4" t="str" cm="1">
        <f t="array" ref="K13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45" s="4" t="str">
        <f>IF(ch_table[[#This Row],[Subject 1]]&lt;&gt;"House rose", "",SUMIF(ch_table[Day], ch_table[[#This Row],[Day]], ch_table[AAT]))</f>
        <v/>
      </c>
      <c r="M1345" s="39">
        <f>SUM(INDEX(ch_table[AAT],1):ch_table[[#This Row],[AAT]])</f>
        <v>2.3236111111111111</v>
      </c>
    </row>
    <row r="1346" spans="1:13" x14ac:dyDescent="0.35">
      <c r="A1346" s="2">
        <v>119</v>
      </c>
      <c r="B1346" s="3">
        <v>45749</v>
      </c>
      <c r="C1346" s="4">
        <v>0.72777777777777775</v>
      </c>
      <c r="D1346" s="8" t="s">
        <v>30</v>
      </c>
      <c r="E1346" s="9" t="s">
        <v>780</v>
      </c>
      <c r="G1346" s="4" cm="1">
        <f t="array" ref="G1346">IF(MIN(ROW(ch_table[[Day]:[AAT session total (cum.)]]))+ROWS(ch_table[[Day]:[AAT session total (cum.)]])-1=ROW(),"",IF(ch_table[[#This Row],[Subject 1]]="House rose","", IF(INDEX(ch_table[[#All],[Time]],ROW()+1)="","",(IF(INDEX(ch_table[[#All],[Time]],ROW()+1)&lt;ch_table[[#This Row],[Time]],INDEX(ch_table[[#All],[Time]],ROW()+1)+1,INDEX(ch_table[[#All],[Time]],ROW()+1))-ch_table[[#This Row],[Time]]))))</f>
        <v>3.2638888888888884E-2</v>
      </c>
      <c r="H1346" s="4" t="str">
        <f>IF(ch_table[[#This Row],[Subject 1]]&lt;&gt;"House rose", "",SUMIF(ch_table[Day], ch_table[[#This Row],[Day]], ch_table[Duration]))</f>
        <v/>
      </c>
      <c r="I1346" s="40">
        <f>SUM(INDEX(ch_table[Duration],1):ch_table[[#This Row],[Duration]])</f>
        <v>36.760416666666679</v>
      </c>
      <c r="J1346" s="4" cm="1">
        <f t="array" ref="J13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46" s="4" t="str" cm="1">
        <f t="array" ref="K13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46" s="4" t="str">
        <f>IF(ch_table[[#This Row],[Subject 1]]&lt;&gt;"House rose", "",SUMIF(ch_table[Day], ch_table[[#This Row],[Day]], ch_table[AAT]))</f>
        <v/>
      </c>
      <c r="M1346" s="39">
        <f>SUM(INDEX(ch_table[AAT],1):ch_table[[#This Row],[AAT]])</f>
        <v>2.3236111111111111</v>
      </c>
    </row>
    <row r="1347" spans="1:13" x14ac:dyDescent="0.35">
      <c r="A1347" s="48">
        <v>119</v>
      </c>
      <c r="B1347" s="49">
        <v>45749</v>
      </c>
      <c r="C1347" s="45">
        <v>0.76041666666666663</v>
      </c>
      <c r="D1347" s="44" t="s">
        <v>17</v>
      </c>
      <c r="E1347" s="50"/>
      <c r="F1347" s="50"/>
      <c r="G1347" s="45" t="str" cm="1">
        <f t="array" ref="G1347">IF(MIN(ROW(ch_table[[Day]:[AAT session total (cum.)]]))+ROWS(ch_table[[Day]:[AAT session total (cum.)]])-1=ROW(),"",IF(ch_table[[#This Row],[Subject 1]]="House rose","", IF(INDEX(ch_table[[#All],[Time]],ROW()+1)="","",(IF(INDEX(ch_table[[#All],[Time]],ROW()+1)&lt;ch_table[[#This Row],[Time]],INDEX(ch_table[[#All],[Time]],ROW()+1)+1,INDEX(ch_table[[#All],[Time]],ROW()+1))-ch_table[[#This Row],[Time]]))))</f>
        <v/>
      </c>
      <c r="H1347" s="45">
        <f>IF(ch_table[[#This Row],[Subject 1]]&lt;&gt;"House rose", "",SUMIF(ch_table[Day], ch_table[[#This Row],[Day]], ch_table[Duration]))</f>
        <v>0.28124999999999994</v>
      </c>
      <c r="I1347" s="46">
        <f>SUM(INDEX(ch_table[Duration],1):ch_table[[#This Row],[Duration]])</f>
        <v>36.760416666666679</v>
      </c>
      <c r="J1347" s="45" cm="1">
        <f t="array" ref="J13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47" s="45" t="str" cm="1">
        <f t="array" ref="K13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47" s="45">
        <f>IF(ch_table[[#This Row],[Subject 1]]&lt;&gt;"House rose", "",SUMIF(ch_table[Day], ch_table[[#This Row],[Day]], ch_table[AAT]))</f>
        <v>0</v>
      </c>
      <c r="M1347" s="47">
        <f>SUM(INDEX(ch_table[AAT],1):ch_table[[#This Row],[AAT]])</f>
        <v>2.3236111111111111</v>
      </c>
    </row>
    <row r="1348" spans="1:13" x14ac:dyDescent="0.35">
      <c r="A1348" s="2">
        <v>120</v>
      </c>
      <c r="B1348" s="3">
        <v>45750</v>
      </c>
      <c r="C1348" s="4">
        <v>0.39583333333333331</v>
      </c>
      <c r="D1348" s="8" t="s">
        <v>18</v>
      </c>
      <c r="G1348" s="4" cm="1">
        <f t="array" ref="G134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348" s="4" t="str">
        <f>IF(ch_table[[#This Row],[Subject 1]]&lt;&gt;"House rose", "",SUMIF(ch_table[Day], ch_table[[#This Row],[Day]], ch_table[Duration]))</f>
        <v/>
      </c>
      <c r="I1348" s="40">
        <f>SUM(INDEX(ch_table[Duration],1):ch_table[[#This Row],[Duration]])</f>
        <v>36.763194444444458</v>
      </c>
      <c r="J1348" s="4" cm="1">
        <f t="array" ref="J13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48" s="4" t="str" cm="1">
        <f t="array" ref="K13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48" s="4" t="str">
        <f>IF(ch_table[[#This Row],[Subject 1]]&lt;&gt;"House rose", "",SUMIF(ch_table[Day], ch_table[[#This Row],[Day]], ch_table[AAT]))</f>
        <v/>
      </c>
      <c r="M1348" s="39">
        <f>SUM(INDEX(ch_table[AAT],1):ch_table[[#This Row],[AAT]])</f>
        <v>2.3236111111111111</v>
      </c>
    </row>
    <row r="1349" spans="1:13" x14ac:dyDescent="0.35">
      <c r="A1349" s="2">
        <v>120</v>
      </c>
      <c r="B1349" s="3">
        <v>45750</v>
      </c>
      <c r="C1349" s="4">
        <v>0.39861111111111108</v>
      </c>
      <c r="D1349" s="8" t="s">
        <v>58</v>
      </c>
      <c r="E1349" s="9" t="s">
        <v>208</v>
      </c>
      <c r="G1349" s="4" cm="1">
        <f t="array" ref="G1349">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1349" s="4" t="str">
        <f>IF(ch_table[[#This Row],[Subject 1]]&lt;&gt;"House rose", "",SUMIF(ch_table[Day], ch_table[[#This Row],[Day]], ch_table[Duration]))</f>
        <v/>
      </c>
      <c r="I1349" s="40">
        <f>SUM(INDEX(ch_table[Duration],1):ch_table[[#This Row],[Duration]])</f>
        <v>36.784027777777794</v>
      </c>
      <c r="J1349" s="4" cm="1">
        <f t="array" ref="J13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49" s="4" t="str" cm="1">
        <f t="array" ref="K13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49" s="4" t="str">
        <f>IF(ch_table[[#This Row],[Subject 1]]&lt;&gt;"House rose", "",SUMIF(ch_table[Day], ch_table[[#This Row],[Day]], ch_table[AAT]))</f>
        <v/>
      </c>
      <c r="M1349" s="39">
        <f>SUM(INDEX(ch_table[AAT],1):ch_table[[#This Row],[AAT]])</f>
        <v>2.3236111111111111</v>
      </c>
    </row>
    <row r="1350" spans="1:13" x14ac:dyDescent="0.35">
      <c r="A1350" s="2">
        <v>120</v>
      </c>
      <c r="B1350" s="3">
        <v>45750</v>
      </c>
      <c r="C1350" s="4">
        <v>0.41944444444444445</v>
      </c>
      <c r="D1350" s="8" t="s">
        <v>60</v>
      </c>
      <c r="E1350" s="9" t="s">
        <v>208</v>
      </c>
      <c r="G1350" s="4" cm="1">
        <f t="array" ref="G1350">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1350" s="4" t="str">
        <f>IF(ch_table[[#This Row],[Subject 1]]&lt;&gt;"House rose", "",SUMIF(ch_table[Day], ch_table[[#This Row],[Day]], ch_table[Duration]))</f>
        <v/>
      </c>
      <c r="I1350" s="40">
        <f>SUM(INDEX(ch_table[Duration],1):ch_table[[#This Row],[Duration]])</f>
        <v>36.791666666666686</v>
      </c>
      <c r="J1350" s="4" cm="1">
        <f t="array" ref="J13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50" s="4" t="str" cm="1">
        <f t="array" ref="K13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50" s="4" t="str">
        <f>IF(ch_table[[#This Row],[Subject 1]]&lt;&gt;"House rose", "",SUMIF(ch_table[Day], ch_table[[#This Row],[Day]], ch_table[AAT]))</f>
        <v/>
      </c>
      <c r="M1350" s="39">
        <f>SUM(INDEX(ch_table[AAT],1):ch_table[[#This Row],[AAT]])</f>
        <v>2.3236111111111111</v>
      </c>
    </row>
    <row r="1351" spans="1:13" ht="29" x14ac:dyDescent="0.35">
      <c r="A1351" s="2">
        <v>120</v>
      </c>
      <c r="B1351" s="3">
        <v>45750</v>
      </c>
      <c r="C1351" s="4">
        <v>0.42708333333333331</v>
      </c>
      <c r="D1351" s="8" t="s">
        <v>58</v>
      </c>
      <c r="E1351" s="9" t="s">
        <v>781</v>
      </c>
      <c r="G1351" s="4" cm="1">
        <f t="array" ref="G1351">IF(MIN(ROW(ch_table[[Day]:[AAT session total (cum.)]]))+ROWS(ch_table[[Day]:[AAT session total (cum.)]])-1=ROW(),"",IF(ch_table[[#This Row],[Subject 1]]="House rose","", IF(INDEX(ch_table[[#All],[Time]],ROW()+1)="","",(IF(INDEX(ch_table[[#All],[Time]],ROW()+1)&lt;ch_table[[#This Row],[Time]],INDEX(ch_table[[#All],[Time]],ROW()+1)+1,INDEX(ch_table[[#All],[Time]],ROW()+1))-ch_table[[#This Row],[Time]]))))</f>
        <v>1.3194444444444453E-2</v>
      </c>
      <c r="H1351" s="4" t="str">
        <f>IF(ch_table[[#This Row],[Subject 1]]&lt;&gt;"House rose", "",SUMIF(ch_table[Day], ch_table[[#This Row],[Day]], ch_table[Duration]))</f>
        <v/>
      </c>
      <c r="I1351" s="40">
        <f>SUM(INDEX(ch_table[Duration],1):ch_table[[#This Row],[Duration]])</f>
        <v>36.80486111111113</v>
      </c>
      <c r="J1351" s="4" cm="1">
        <f t="array" ref="J13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51" s="4" t="str" cm="1">
        <f t="array" ref="K13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51" s="4" t="str">
        <f>IF(ch_table[[#This Row],[Subject 1]]&lt;&gt;"House rose", "",SUMIF(ch_table[Day], ch_table[[#This Row],[Day]], ch_table[AAT]))</f>
        <v/>
      </c>
      <c r="M1351" s="39">
        <f>SUM(INDEX(ch_table[AAT],1):ch_table[[#This Row],[AAT]])</f>
        <v>2.3236111111111111</v>
      </c>
    </row>
    <row r="1352" spans="1:13" x14ac:dyDescent="0.35">
      <c r="A1352" s="2">
        <v>120</v>
      </c>
      <c r="B1352" s="3">
        <v>45750</v>
      </c>
      <c r="C1352" s="4">
        <v>0.44027777777777777</v>
      </c>
      <c r="D1352" s="8" t="s">
        <v>34</v>
      </c>
      <c r="E1352" s="9" t="s">
        <v>35</v>
      </c>
      <c r="G1352" s="4" cm="1">
        <f t="array" ref="G1352">IF(MIN(ROW(ch_table[[Day]:[AAT session total (cum.)]]))+ROWS(ch_table[[Day]:[AAT session total (cum.)]])-1=ROW(),"",IF(ch_table[[#This Row],[Subject 1]]="House rose","", IF(INDEX(ch_table[[#All],[Time]],ROW()+1)="","",(IF(INDEX(ch_table[[#All],[Time]],ROW()+1)&lt;ch_table[[#This Row],[Time]],INDEX(ch_table[[#All],[Time]],ROW()+1)+1,INDEX(ch_table[[#All],[Time]],ROW()+1))-ch_table[[#This Row],[Time]]))))</f>
        <v>5.3472222222222199E-2</v>
      </c>
      <c r="H1352" s="4" t="str">
        <f>IF(ch_table[[#This Row],[Subject 1]]&lt;&gt;"House rose", "",SUMIF(ch_table[Day], ch_table[[#This Row],[Day]], ch_table[Duration]))</f>
        <v/>
      </c>
      <c r="I1352" s="40">
        <f>SUM(INDEX(ch_table[Duration],1):ch_table[[#This Row],[Duration]])</f>
        <v>36.858333333333356</v>
      </c>
      <c r="J1352" s="4" cm="1">
        <f t="array" ref="J13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52" s="4" t="str" cm="1">
        <f t="array" ref="K13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52" s="4" t="str">
        <f>IF(ch_table[[#This Row],[Subject 1]]&lt;&gt;"House rose", "",SUMIF(ch_table[Day], ch_table[[#This Row],[Day]], ch_table[AAT]))</f>
        <v/>
      </c>
      <c r="M1352" s="39">
        <f>SUM(INDEX(ch_table[AAT],1):ch_table[[#This Row],[AAT]])</f>
        <v>2.3236111111111111</v>
      </c>
    </row>
    <row r="1353" spans="1:13" ht="29" x14ac:dyDescent="0.35">
      <c r="A1353" s="2">
        <v>120</v>
      </c>
      <c r="B1353" s="3">
        <v>45750</v>
      </c>
      <c r="C1353" s="4">
        <v>0.49374999999999997</v>
      </c>
      <c r="D1353" s="8" t="s">
        <v>36</v>
      </c>
      <c r="E1353" s="9" t="s">
        <v>782</v>
      </c>
      <c r="G1353" s="4" cm="1">
        <f t="array" ref="G1353">IF(MIN(ROW(ch_table[[Day]:[AAT session total (cum.)]]))+ROWS(ch_table[[Day]:[AAT session total (cum.)]])-1=ROW(),"",IF(ch_table[[#This Row],[Subject 1]]="House rose","", IF(INDEX(ch_table[[#All],[Time]],ROW()+1)="","",(IF(INDEX(ch_table[[#All],[Time]],ROW()+1)&lt;ch_table[[#This Row],[Time]],INDEX(ch_table[[#All],[Time]],ROW()+1)+1,INDEX(ch_table[[#All],[Time]],ROW()+1))-ch_table[[#This Row],[Time]]))))</f>
        <v>6.9444444444444475E-2</v>
      </c>
      <c r="H1353" s="4" t="str">
        <f>IF(ch_table[[#This Row],[Subject 1]]&lt;&gt;"House rose", "",SUMIF(ch_table[Day], ch_table[[#This Row],[Day]], ch_table[Duration]))</f>
        <v/>
      </c>
      <c r="I1353" s="40">
        <f>SUM(INDEX(ch_table[Duration],1):ch_table[[#This Row],[Duration]])</f>
        <v>36.927777777777798</v>
      </c>
      <c r="J1353" s="4" cm="1">
        <f t="array" ref="J13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53" s="4" t="str" cm="1">
        <f t="array" ref="K13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53" s="4" t="str">
        <f>IF(ch_table[[#This Row],[Subject 1]]&lt;&gt;"House rose", "",SUMIF(ch_table[Day], ch_table[[#This Row],[Day]], ch_table[AAT]))</f>
        <v/>
      </c>
      <c r="M1353" s="39">
        <f>SUM(INDEX(ch_table[AAT],1):ch_table[[#This Row],[AAT]])</f>
        <v>2.3236111111111111</v>
      </c>
    </row>
    <row r="1354" spans="1:13" ht="72.5" x14ac:dyDescent="0.35">
      <c r="A1354" s="2">
        <v>120</v>
      </c>
      <c r="B1354" s="3">
        <v>45750</v>
      </c>
      <c r="C1354" s="4">
        <v>0.56319444444444444</v>
      </c>
      <c r="D1354" s="8" t="s">
        <v>457</v>
      </c>
      <c r="E1354" s="9" t="s">
        <v>783</v>
      </c>
      <c r="G1354" s="4" cm="1">
        <f t="array" ref="G1354">IF(MIN(ROW(ch_table[[Day]:[AAT session total (cum.)]]))+ROWS(ch_table[[Day]:[AAT session total (cum.)]])-1=ROW(),"",IF(ch_table[[#This Row],[Subject 1]]="House rose","", IF(INDEX(ch_table[[#All],[Time]],ROW()+1)="","",(IF(INDEX(ch_table[[#All],[Time]],ROW()+1)&lt;ch_table[[#This Row],[Time]],INDEX(ch_table[[#All],[Time]],ROW()+1)+1,INDEX(ch_table[[#All],[Time]],ROW()+1))-ch_table[[#This Row],[Time]]))))</f>
        <v>1.1805555555555625E-2</v>
      </c>
      <c r="H1354" s="4" t="str">
        <f>IF(ch_table[[#This Row],[Subject 1]]&lt;&gt;"House rose", "",SUMIF(ch_table[Day], ch_table[[#This Row],[Day]], ch_table[Duration]))</f>
        <v/>
      </c>
      <c r="I1354" s="40">
        <f>SUM(INDEX(ch_table[Duration],1):ch_table[[#This Row],[Duration]])</f>
        <v>36.939583333333353</v>
      </c>
      <c r="J1354" s="4" cm="1">
        <f t="array" ref="J13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54" s="4" t="str" cm="1">
        <f t="array" ref="K13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54" s="4" t="str">
        <f>IF(ch_table[[#This Row],[Subject 1]]&lt;&gt;"House rose", "",SUMIF(ch_table[Day], ch_table[[#This Row],[Day]], ch_table[AAT]))</f>
        <v/>
      </c>
      <c r="M1354" s="39">
        <f>SUM(INDEX(ch_table[AAT],1):ch_table[[#This Row],[AAT]])</f>
        <v>2.3236111111111111</v>
      </c>
    </row>
    <row r="1355" spans="1:13" x14ac:dyDescent="0.35">
      <c r="A1355" s="2">
        <v>120</v>
      </c>
      <c r="B1355" s="3">
        <v>45750</v>
      </c>
      <c r="C1355" s="4">
        <v>0.57500000000000007</v>
      </c>
      <c r="D1355" s="8" t="s">
        <v>333</v>
      </c>
      <c r="E1355" t="s">
        <v>784</v>
      </c>
      <c r="G1355" s="4" cm="1">
        <f t="array" ref="G1355">IF(MIN(ROW(ch_table[[Day]:[AAT session total (cum.)]]))+ROWS(ch_table[[Day]:[AAT session total (cum.)]])-1=ROW(),"",IF(ch_table[[#This Row],[Subject 1]]="House rose","", IF(INDEX(ch_table[[#All],[Time]],ROW()+1)="","",(IF(INDEX(ch_table[[#All],[Time]],ROW()+1)&lt;ch_table[[#This Row],[Time]],INDEX(ch_table[[#All],[Time]],ROW()+1)+1,INDEX(ch_table[[#All],[Time]],ROW()+1))-ch_table[[#This Row],[Time]]))))</f>
        <v>4.7916666666666607E-2</v>
      </c>
      <c r="H1355" s="4" t="str">
        <f>IF(ch_table[[#This Row],[Subject 1]]&lt;&gt;"House rose", "",SUMIF(ch_table[Day], ch_table[[#This Row],[Day]], ch_table[Duration]))</f>
        <v/>
      </c>
      <c r="I1355" s="40">
        <f>SUM(INDEX(ch_table[Duration],1):ch_table[[#This Row],[Duration]])</f>
        <v>36.987500000000018</v>
      </c>
      <c r="J1355" s="4" cm="1">
        <f t="array" ref="J13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55" s="4" t="str" cm="1">
        <f t="array" ref="K13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55" s="4" t="str">
        <f>IF(ch_table[[#This Row],[Subject 1]]&lt;&gt;"House rose", "",SUMIF(ch_table[Day], ch_table[[#This Row],[Day]], ch_table[AAT]))</f>
        <v/>
      </c>
      <c r="M1355" s="39">
        <f>SUM(INDEX(ch_table[AAT],1):ch_table[[#This Row],[AAT]])</f>
        <v>2.3236111111111111</v>
      </c>
    </row>
    <row r="1356" spans="1:13" x14ac:dyDescent="0.35">
      <c r="A1356" s="2">
        <v>120</v>
      </c>
      <c r="B1356" s="3">
        <v>45750</v>
      </c>
      <c r="C1356" s="4">
        <v>0.62291666666666667</v>
      </c>
      <c r="D1356" s="8" t="s">
        <v>28</v>
      </c>
      <c r="E1356" s="9" t="s">
        <v>143</v>
      </c>
      <c r="F1356" s="9" t="s">
        <v>22</v>
      </c>
      <c r="G1356" s="4" cm="1">
        <f t="array" ref="G1356">IF(MIN(ROW(ch_table[[Day]:[AAT session total (cum.)]]))+ROWS(ch_table[[Day]:[AAT session total (cum.)]])-1=ROW(),"",IF(ch_table[[#This Row],[Subject 1]]="House rose","", IF(INDEX(ch_table[[#All],[Time]],ROW()+1)="","",(IF(INDEX(ch_table[[#All],[Time]],ROW()+1)&lt;ch_table[[#This Row],[Time]],INDEX(ch_table[[#All],[Time]],ROW()+1)+1,INDEX(ch_table[[#All],[Time]],ROW()+1))-ch_table[[#This Row],[Time]]))))</f>
        <v>0</v>
      </c>
      <c r="H1356" s="4" t="str">
        <f>IF(ch_table[[#This Row],[Subject 1]]&lt;&gt;"House rose", "",SUMIF(ch_table[Day], ch_table[[#This Row],[Day]], ch_table[Duration]))</f>
        <v/>
      </c>
      <c r="I1356" s="40">
        <f>SUM(INDEX(ch_table[Duration],1):ch_table[[#This Row],[Duration]])</f>
        <v>36.987500000000018</v>
      </c>
      <c r="J1356" s="4" cm="1">
        <f t="array" ref="J13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56" s="4" t="str" cm="1">
        <f t="array" ref="K13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56" s="4" t="str">
        <f>IF(ch_table[[#This Row],[Subject 1]]&lt;&gt;"House rose", "",SUMIF(ch_table[Day], ch_table[[#This Row],[Day]], ch_table[AAT]))</f>
        <v/>
      </c>
      <c r="M1356" s="39">
        <f>SUM(INDEX(ch_table[AAT],1):ch_table[[#This Row],[AAT]])</f>
        <v>2.3236111111111111</v>
      </c>
    </row>
    <row r="1357" spans="1:13" x14ac:dyDescent="0.35">
      <c r="A1357" s="2">
        <v>120</v>
      </c>
      <c r="B1357" s="3">
        <v>45750</v>
      </c>
      <c r="C1357" s="4">
        <v>0.62291666666666667</v>
      </c>
      <c r="D1357" s="8" t="s">
        <v>333</v>
      </c>
      <c r="E1357" t="s">
        <v>784</v>
      </c>
      <c r="G1357" s="4" cm="1">
        <f t="array" ref="G1357">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1357" s="4" t="str">
        <f>IF(ch_table[[#This Row],[Subject 1]]&lt;&gt;"House rose", "",SUMIF(ch_table[Day], ch_table[[#This Row],[Day]], ch_table[Duration]))</f>
        <v/>
      </c>
      <c r="I1357" s="40">
        <f>SUM(INDEX(ch_table[Duration],1):ch_table[[#This Row],[Duration]])</f>
        <v>37.013888888888907</v>
      </c>
      <c r="J1357" s="4" cm="1">
        <f t="array" ref="J13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57" s="4" t="str" cm="1">
        <f t="array" ref="K13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57" s="4" t="str">
        <f>IF(ch_table[[#This Row],[Subject 1]]&lt;&gt;"House rose", "",SUMIF(ch_table[Day], ch_table[[#This Row],[Day]], ch_table[AAT]))</f>
        <v/>
      </c>
      <c r="M1357" s="39">
        <f>SUM(INDEX(ch_table[AAT],1):ch_table[[#This Row],[AAT]])</f>
        <v>2.3236111111111111</v>
      </c>
    </row>
    <row r="1358" spans="1:13" x14ac:dyDescent="0.35">
      <c r="A1358" s="2">
        <v>120</v>
      </c>
      <c r="B1358" s="3">
        <v>45750</v>
      </c>
      <c r="C1358" s="4">
        <v>0.64930555555555558</v>
      </c>
      <c r="D1358" s="8" t="s">
        <v>333</v>
      </c>
      <c r="E1358" t="s">
        <v>785</v>
      </c>
      <c r="G1358" s="4" cm="1">
        <f t="array" ref="G1358">IF(MIN(ROW(ch_table[[Day]:[AAT session total (cum.)]]))+ROWS(ch_table[[Day]:[AAT session total (cum.)]])-1=ROW(),"",IF(ch_table[[#This Row],[Subject 1]]="House rose","", IF(INDEX(ch_table[[#All],[Time]],ROW()+1)="","",(IF(INDEX(ch_table[[#All],[Time]],ROW()+1)&lt;ch_table[[#This Row],[Time]],INDEX(ch_table[[#All],[Time]],ROW()+1)+1,INDEX(ch_table[[#All],[Time]],ROW()+1))-ch_table[[#This Row],[Time]]))))</f>
        <v>1.5277777777777724E-2</v>
      </c>
      <c r="H1358" s="4" t="str">
        <f>IF(ch_table[[#This Row],[Subject 1]]&lt;&gt;"House rose", "",SUMIF(ch_table[Day], ch_table[[#This Row],[Day]], ch_table[Duration]))</f>
        <v/>
      </c>
      <c r="I1358" s="40">
        <f>SUM(INDEX(ch_table[Duration],1):ch_table[[#This Row],[Duration]])</f>
        <v>37.029166666666683</v>
      </c>
      <c r="J1358" s="4" cm="1">
        <f t="array" ref="J13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58" s="4" t="str" cm="1">
        <f t="array" ref="K13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58" s="4" t="str">
        <f>IF(ch_table[[#This Row],[Subject 1]]&lt;&gt;"House rose", "",SUMIF(ch_table[Day], ch_table[[#This Row],[Day]], ch_table[AAT]))</f>
        <v/>
      </c>
      <c r="M1358" s="39">
        <f>SUM(INDEX(ch_table[AAT],1):ch_table[[#This Row],[AAT]])</f>
        <v>2.3236111111111111</v>
      </c>
    </row>
    <row r="1359" spans="1:13" x14ac:dyDescent="0.35">
      <c r="A1359" s="2">
        <v>120</v>
      </c>
      <c r="B1359" s="3">
        <v>45750</v>
      </c>
      <c r="C1359" s="4">
        <v>0.6645833333333333</v>
      </c>
      <c r="D1359" s="8" t="s">
        <v>28</v>
      </c>
      <c r="E1359" s="9" t="s">
        <v>179</v>
      </c>
      <c r="F1359" s="9" t="s">
        <v>22</v>
      </c>
      <c r="G1359" s="4" cm="1">
        <f t="array" ref="G1359">IF(MIN(ROW(ch_table[[Day]:[AAT session total (cum.)]]))+ROWS(ch_table[[Day]:[AAT session total (cum.)]])-1=ROW(),"",IF(ch_table[[#This Row],[Subject 1]]="House rose","", IF(INDEX(ch_table[[#All],[Time]],ROW()+1)="","",(IF(INDEX(ch_table[[#All],[Time]],ROW()+1)&lt;ch_table[[#This Row],[Time]],INDEX(ch_table[[#All],[Time]],ROW()+1)+1,INDEX(ch_table[[#All],[Time]],ROW()+1))-ch_table[[#This Row],[Time]]))))</f>
        <v>0</v>
      </c>
      <c r="H1359" s="4" t="str">
        <f>IF(ch_table[[#This Row],[Subject 1]]&lt;&gt;"House rose", "",SUMIF(ch_table[Day], ch_table[[#This Row],[Day]], ch_table[Duration]))</f>
        <v/>
      </c>
      <c r="I1359" s="40">
        <f>SUM(INDEX(ch_table[Duration],1):ch_table[[#This Row],[Duration]])</f>
        <v>37.029166666666683</v>
      </c>
      <c r="J1359" s="4" cm="1">
        <f t="array" ref="J13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59" s="4" t="str" cm="1">
        <f t="array" ref="K13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59" s="4" t="str">
        <f>IF(ch_table[[#This Row],[Subject 1]]&lt;&gt;"House rose", "",SUMIF(ch_table[Day], ch_table[[#This Row],[Day]], ch_table[AAT]))</f>
        <v/>
      </c>
      <c r="M1359" s="39">
        <f>SUM(INDEX(ch_table[AAT],1):ch_table[[#This Row],[AAT]])</f>
        <v>2.3236111111111111</v>
      </c>
    </row>
    <row r="1360" spans="1:13" x14ac:dyDescent="0.35">
      <c r="A1360" s="2">
        <v>120</v>
      </c>
      <c r="B1360" s="3">
        <v>45750</v>
      </c>
      <c r="C1360" s="4">
        <v>0.6645833333333333</v>
      </c>
      <c r="D1360" s="8" t="s">
        <v>333</v>
      </c>
      <c r="E1360" t="s">
        <v>785</v>
      </c>
      <c r="G1360" s="4" cm="1">
        <f t="array" ref="G1360">IF(MIN(ROW(ch_table[[Day]:[AAT session total (cum.)]]))+ROWS(ch_table[[Day]:[AAT session total (cum.)]])-1=ROW(),"",IF(ch_table[[#This Row],[Subject 1]]="House rose","", IF(INDEX(ch_table[[#All],[Time]],ROW()+1)="","",(IF(INDEX(ch_table[[#All],[Time]],ROW()+1)&lt;ch_table[[#This Row],[Time]],INDEX(ch_table[[#All],[Time]],ROW()+1)+1,INDEX(ch_table[[#All],[Time]],ROW()+1))-ch_table[[#This Row],[Time]]))))</f>
        <v>3.9583333333333304E-2</v>
      </c>
      <c r="H1360" s="4" t="str">
        <f>IF(ch_table[[#This Row],[Subject 1]]&lt;&gt;"House rose", "",SUMIF(ch_table[Day], ch_table[[#This Row],[Day]], ch_table[Duration]))</f>
        <v/>
      </c>
      <c r="I1360" s="40">
        <f>SUM(INDEX(ch_table[Duration],1):ch_table[[#This Row],[Duration]])</f>
        <v>37.068750000000016</v>
      </c>
      <c r="J1360" s="4" cm="1">
        <f t="array" ref="J13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60" s="4" t="str" cm="1">
        <f t="array" ref="K13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60" s="4" t="str">
        <f>IF(ch_table[[#This Row],[Subject 1]]&lt;&gt;"House rose", "",SUMIF(ch_table[Day], ch_table[[#This Row],[Day]], ch_table[AAT]))</f>
        <v/>
      </c>
      <c r="M1360" s="39">
        <f>SUM(INDEX(ch_table[AAT],1):ch_table[[#This Row],[AAT]])</f>
        <v>2.3236111111111111</v>
      </c>
    </row>
    <row r="1361" spans="1:13" x14ac:dyDescent="0.35">
      <c r="A1361" s="2">
        <v>120</v>
      </c>
      <c r="B1361" s="3">
        <v>45750</v>
      </c>
      <c r="C1361" s="4">
        <v>0.70416666666666661</v>
      </c>
      <c r="D1361" s="8" t="s">
        <v>30</v>
      </c>
      <c r="E1361" s="9" t="s">
        <v>786</v>
      </c>
      <c r="G1361" s="4" cm="1">
        <f t="array" ref="G1361">IF(MIN(ROW(ch_table[[Day]:[AAT session total (cum.)]]))+ROWS(ch_table[[Day]:[AAT session total (cum.)]])-1=ROW(),"",IF(ch_table[[#This Row],[Subject 1]]="House rose","", IF(INDEX(ch_table[[#All],[Time]],ROW()+1)="","",(IF(INDEX(ch_table[[#All],[Time]],ROW()+1)&lt;ch_table[[#This Row],[Time]],INDEX(ch_table[[#All],[Time]],ROW()+1)+1,INDEX(ch_table[[#All],[Time]],ROW()+1))-ch_table[[#This Row],[Time]]))))</f>
        <v>2.4305555555555691E-2</v>
      </c>
      <c r="H1361" s="4" t="str">
        <f>IF(ch_table[[#This Row],[Subject 1]]&lt;&gt;"House rose", "",SUMIF(ch_table[Day], ch_table[[#This Row],[Day]], ch_table[Duration]))</f>
        <v/>
      </c>
      <c r="I1361" s="40">
        <f>SUM(INDEX(ch_table[Duration],1):ch_table[[#This Row],[Duration]])</f>
        <v>37.093055555555573</v>
      </c>
      <c r="J1361" s="4" cm="1">
        <f t="array" ref="J13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61" s="4" cm="1">
        <f t="array" ref="K13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2.0138888888888928E-2</v>
      </c>
      <c r="L1361" s="4" t="str">
        <f>IF(ch_table[[#This Row],[Subject 1]]&lt;&gt;"House rose", "",SUMIF(ch_table[Day], ch_table[[#This Row],[Day]], ch_table[AAT]))</f>
        <v/>
      </c>
      <c r="M1361" s="39">
        <f>SUM(INDEX(ch_table[AAT],1):ch_table[[#This Row],[AAT]])</f>
        <v>2.34375</v>
      </c>
    </row>
    <row r="1362" spans="1:13" x14ac:dyDescent="0.35">
      <c r="A1362" s="48">
        <v>120</v>
      </c>
      <c r="B1362" s="49">
        <v>45750</v>
      </c>
      <c r="C1362" s="45">
        <v>0.7284722222222223</v>
      </c>
      <c r="D1362" s="44" t="s">
        <v>17</v>
      </c>
      <c r="E1362" s="50"/>
      <c r="F1362" s="50"/>
      <c r="G1362" s="45" t="str" cm="1">
        <f t="array" ref="G1362">IF(MIN(ROW(ch_table[[Day]:[AAT session total (cum.)]]))+ROWS(ch_table[[Day]:[AAT session total (cum.)]])-1=ROW(),"",IF(ch_table[[#This Row],[Subject 1]]="House rose","", IF(INDEX(ch_table[[#All],[Time]],ROW()+1)="","",(IF(INDEX(ch_table[[#All],[Time]],ROW()+1)&lt;ch_table[[#This Row],[Time]],INDEX(ch_table[[#All],[Time]],ROW()+1)+1,INDEX(ch_table[[#All],[Time]],ROW()+1))-ch_table[[#This Row],[Time]]))))</f>
        <v/>
      </c>
      <c r="H1362" s="45">
        <f>IF(ch_table[[#This Row],[Subject 1]]&lt;&gt;"House rose", "",SUMIF(ch_table[Day], ch_table[[#This Row],[Day]], ch_table[Duration]))</f>
        <v>0.33263888888888898</v>
      </c>
      <c r="I1362" s="46">
        <f>SUM(INDEX(ch_table[Duration],1):ch_table[[#This Row],[Duration]])</f>
        <v>37.093055555555573</v>
      </c>
      <c r="J1362" s="45" cm="1">
        <f t="array" ref="J13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62" s="45" t="str" cm="1">
        <f t="array" ref="K13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62" s="45">
        <f>IF(ch_table[[#This Row],[Subject 1]]&lt;&gt;"House rose", "",SUMIF(ch_table[Day], ch_table[[#This Row],[Day]], ch_table[AAT]))</f>
        <v>2.0138888888888928E-2</v>
      </c>
      <c r="M1362" s="47">
        <f>SUM(INDEX(ch_table[AAT],1):ch_table[[#This Row],[AAT]])</f>
        <v>2.34375</v>
      </c>
    </row>
    <row r="1363" spans="1:13" x14ac:dyDescent="0.35">
      <c r="A1363" s="2">
        <v>121</v>
      </c>
      <c r="B1363" s="3">
        <v>45754</v>
      </c>
      <c r="C1363" s="4">
        <v>0.60416666666666663</v>
      </c>
      <c r="D1363" s="8" t="s">
        <v>18</v>
      </c>
      <c r="G1363" s="4" cm="1">
        <f t="array" ref="G136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363" s="4" t="str">
        <f>IF(ch_table[[#This Row],[Subject 1]]&lt;&gt;"House rose", "",SUMIF(ch_table[Day], ch_table[[#This Row],[Day]], ch_table[Duration]))</f>
        <v/>
      </c>
      <c r="I1363" s="40">
        <f>SUM(INDEX(ch_table[Duration],1):ch_table[[#This Row],[Duration]])</f>
        <v>37.095833333333353</v>
      </c>
      <c r="J1363" s="4" cm="1">
        <f t="array" ref="J13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63" s="4" t="str" cm="1">
        <f t="array" ref="K13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63" s="4" t="str">
        <f>IF(ch_table[[#This Row],[Subject 1]]&lt;&gt;"House rose", "",SUMIF(ch_table[Day], ch_table[[#This Row],[Day]], ch_table[AAT]))</f>
        <v/>
      </c>
      <c r="M1363" s="39">
        <f>SUM(INDEX(ch_table[AAT],1):ch_table[[#This Row],[AAT]])</f>
        <v>2.34375</v>
      </c>
    </row>
    <row r="1364" spans="1:13" x14ac:dyDescent="0.35">
      <c r="A1364" s="2">
        <v>121</v>
      </c>
      <c r="B1364" s="3">
        <v>45754</v>
      </c>
      <c r="C1364" s="4">
        <v>0.6069444444444444</v>
      </c>
      <c r="D1364" s="8" t="s">
        <v>58</v>
      </c>
      <c r="E1364" s="9" t="s">
        <v>234</v>
      </c>
      <c r="G1364" s="4" cm="1">
        <f t="array" ref="G1364">IF(MIN(ROW(ch_table[[Day]:[AAT session total (cum.)]]))+ROWS(ch_table[[Day]:[AAT session total (cum.)]])-1=ROW(),"",IF(ch_table[[#This Row],[Subject 1]]="House rose","", IF(INDEX(ch_table[[#All],[Time]],ROW()+1)="","",(IF(INDEX(ch_table[[#All],[Time]],ROW()+1)&lt;ch_table[[#This Row],[Time]],INDEX(ch_table[[#All],[Time]],ROW()+1)+1,INDEX(ch_table[[#All],[Time]],ROW()+1))-ch_table[[#This Row],[Time]]))))</f>
        <v>3.1944444444444553E-2</v>
      </c>
      <c r="H1364" s="4" t="str">
        <f>IF(ch_table[[#This Row],[Subject 1]]&lt;&gt;"House rose", "",SUMIF(ch_table[Day], ch_table[[#This Row],[Day]], ch_table[Duration]))</f>
        <v/>
      </c>
      <c r="I1364" s="40">
        <f>SUM(INDEX(ch_table[Duration],1):ch_table[[#This Row],[Duration]])</f>
        <v>37.127777777777794</v>
      </c>
      <c r="J1364" s="4" cm="1">
        <f t="array" ref="J13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64" s="4" t="str" cm="1">
        <f t="array" ref="K13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64" s="4" t="str">
        <f>IF(ch_table[[#This Row],[Subject 1]]&lt;&gt;"House rose", "",SUMIF(ch_table[Day], ch_table[[#This Row],[Day]], ch_table[AAT]))</f>
        <v/>
      </c>
      <c r="M1364" s="39">
        <f>SUM(INDEX(ch_table[AAT],1):ch_table[[#This Row],[AAT]])</f>
        <v>2.34375</v>
      </c>
    </row>
    <row r="1365" spans="1:13" x14ac:dyDescent="0.35">
      <c r="A1365" s="2">
        <v>121</v>
      </c>
      <c r="B1365" s="3">
        <v>45754</v>
      </c>
      <c r="C1365" s="4">
        <v>0.63888888888888895</v>
      </c>
      <c r="D1365" s="8" t="s">
        <v>60</v>
      </c>
      <c r="E1365" s="9" t="s">
        <v>234</v>
      </c>
      <c r="G1365" s="4" cm="1">
        <f t="array" ref="G1365">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1365" s="4" t="str">
        <f>IF(ch_table[[#This Row],[Subject 1]]&lt;&gt;"House rose", "",SUMIF(ch_table[Day], ch_table[[#This Row],[Day]], ch_table[Duration]))</f>
        <v/>
      </c>
      <c r="I1365" s="40">
        <f>SUM(INDEX(ch_table[Duration],1):ch_table[[#This Row],[Duration]])</f>
        <v>37.140972222222238</v>
      </c>
      <c r="J1365" s="4" cm="1">
        <f t="array" ref="J13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65" s="4" t="str" cm="1">
        <f t="array" ref="K13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65" s="4" t="str">
        <f>IF(ch_table[[#This Row],[Subject 1]]&lt;&gt;"House rose", "",SUMIF(ch_table[Day], ch_table[[#This Row],[Day]], ch_table[AAT]))</f>
        <v/>
      </c>
      <c r="M1365" s="39">
        <f>SUM(INDEX(ch_table[AAT],1):ch_table[[#This Row],[AAT]])</f>
        <v>2.34375</v>
      </c>
    </row>
    <row r="1366" spans="1:13" ht="29" x14ac:dyDescent="0.35">
      <c r="A1366" s="2">
        <v>121</v>
      </c>
      <c r="B1366" s="3">
        <v>45754</v>
      </c>
      <c r="C1366" s="4">
        <v>0.65208333333333335</v>
      </c>
      <c r="D1366" s="8" t="s">
        <v>32</v>
      </c>
      <c r="E1366" s="9" t="s">
        <v>787</v>
      </c>
      <c r="G1366" s="4" cm="1">
        <f t="array" ref="G1366">IF(MIN(ROW(ch_table[[Day]:[AAT session total (cum.)]]))+ROWS(ch_table[[Day]:[AAT session total (cum.)]])-1=ROW(),"",IF(ch_table[[#This Row],[Subject 1]]="House rose","", IF(INDEX(ch_table[[#All],[Time]],ROW()+1)="","",(IF(INDEX(ch_table[[#All],[Time]],ROW()+1)&lt;ch_table[[#This Row],[Time]],INDEX(ch_table[[#All],[Time]],ROW()+1)+1,INDEX(ch_table[[#All],[Time]],ROW()+1))-ch_table[[#This Row],[Time]]))))</f>
        <v>2.7083333333333348E-2</v>
      </c>
      <c r="H1366" s="4" t="str">
        <f>IF(ch_table[[#This Row],[Subject 1]]&lt;&gt;"House rose", "",SUMIF(ch_table[Day], ch_table[[#This Row],[Day]], ch_table[Duration]))</f>
        <v/>
      </c>
      <c r="I1366" s="40">
        <f>SUM(INDEX(ch_table[Duration],1):ch_table[[#This Row],[Duration]])</f>
        <v>37.168055555555569</v>
      </c>
      <c r="J1366" s="4" cm="1">
        <f t="array" ref="J13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66" s="4" t="str" cm="1">
        <f t="array" ref="K13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66" s="4" t="str">
        <f>IF(ch_table[[#This Row],[Subject 1]]&lt;&gt;"House rose", "",SUMIF(ch_table[Day], ch_table[[#This Row],[Day]], ch_table[AAT]))</f>
        <v/>
      </c>
      <c r="M1366" s="39">
        <f>SUM(INDEX(ch_table[AAT],1):ch_table[[#This Row],[AAT]])</f>
        <v>2.34375</v>
      </c>
    </row>
    <row r="1367" spans="1:13" ht="29" x14ac:dyDescent="0.35">
      <c r="A1367" s="2">
        <v>121</v>
      </c>
      <c r="B1367" s="3">
        <v>45754</v>
      </c>
      <c r="C1367" s="4">
        <v>0.6791666666666667</v>
      </c>
      <c r="D1367" s="8" t="s">
        <v>36</v>
      </c>
      <c r="E1367" s="9" t="s">
        <v>788</v>
      </c>
      <c r="G1367" s="4" cm="1">
        <f t="array" ref="G1367">IF(MIN(ROW(ch_table[[Day]:[AAT session total (cum.)]]))+ROWS(ch_table[[Day]:[AAT session total (cum.)]])-1=ROW(),"",IF(ch_table[[#This Row],[Subject 1]]="House rose","", IF(INDEX(ch_table[[#All],[Time]],ROW()+1)="","",(IF(INDEX(ch_table[[#All],[Time]],ROW()+1)&lt;ch_table[[#This Row],[Time]],INDEX(ch_table[[#All],[Time]],ROW()+1)+1,INDEX(ch_table[[#All],[Time]],ROW()+1))-ch_table[[#This Row],[Time]]))))</f>
        <v>4.0277777777777746E-2</v>
      </c>
      <c r="H1367" s="4" t="str">
        <f>IF(ch_table[[#This Row],[Subject 1]]&lt;&gt;"House rose", "",SUMIF(ch_table[Day], ch_table[[#This Row],[Day]], ch_table[Duration]))</f>
        <v/>
      </c>
      <c r="I1367" s="40">
        <f>SUM(INDEX(ch_table[Duration],1):ch_table[[#This Row],[Duration]])</f>
        <v>37.208333333333343</v>
      </c>
      <c r="J1367" s="4" cm="1">
        <f t="array" ref="J13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67" s="4" t="str" cm="1">
        <f t="array" ref="K13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67" s="4" t="str">
        <f>IF(ch_table[[#This Row],[Subject 1]]&lt;&gt;"House rose", "",SUMIF(ch_table[Day], ch_table[[#This Row],[Day]], ch_table[AAT]))</f>
        <v/>
      </c>
      <c r="M1367" s="39">
        <f>SUM(INDEX(ch_table[AAT],1):ch_table[[#This Row],[AAT]])</f>
        <v>2.34375</v>
      </c>
    </row>
    <row r="1368" spans="1:13" ht="43.5" x14ac:dyDescent="0.35">
      <c r="A1368" s="2">
        <v>121</v>
      </c>
      <c r="B1368" s="3">
        <v>45754</v>
      </c>
      <c r="C1368" s="4">
        <v>0.71944444444444444</v>
      </c>
      <c r="D1368" s="8" t="s">
        <v>36</v>
      </c>
      <c r="E1368" s="9" t="s">
        <v>789</v>
      </c>
      <c r="G1368" s="4" cm="1">
        <f t="array" ref="G1368">IF(MIN(ROW(ch_table[[Day]:[AAT session total (cum.)]]))+ROWS(ch_table[[Day]:[AAT session total (cum.)]])-1=ROW(),"",IF(ch_table[[#This Row],[Subject 1]]="House rose","", IF(INDEX(ch_table[[#All],[Time]],ROW()+1)="","",(IF(INDEX(ch_table[[#All],[Time]],ROW()+1)&lt;ch_table[[#This Row],[Time]],INDEX(ch_table[[#All],[Time]],ROW()+1)+1,INDEX(ch_table[[#All],[Time]],ROW()+1))-ch_table[[#This Row],[Time]]))))</f>
        <v>5.3472222222222254E-2</v>
      </c>
      <c r="H1368" s="4" t="str">
        <f>IF(ch_table[[#This Row],[Subject 1]]&lt;&gt;"House rose", "",SUMIF(ch_table[Day], ch_table[[#This Row],[Day]], ch_table[Duration]))</f>
        <v/>
      </c>
      <c r="I1368" s="40">
        <f>SUM(INDEX(ch_table[Duration],1):ch_table[[#This Row],[Duration]])</f>
        <v>37.261805555555569</v>
      </c>
      <c r="J1368" s="4" cm="1">
        <f t="array" ref="J13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68" s="4" t="str" cm="1">
        <f t="array" ref="K13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68" s="4" t="str">
        <f>IF(ch_table[[#This Row],[Subject 1]]&lt;&gt;"House rose", "",SUMIF(ch_table[Day], ch_table[[#This Row],[Day]], ch_table[AAT]))</f>
        <v/>
      </c>
      <c r="M1368" s="39">
        <f>SUM(INDEX(ch_table[AAT],1):ch_table[[#This Row],[AAT]])</f>
        <v>2.34375</v>
      </c>
    </row>
    <row r="1369" spans="1:13" ht="43.5" x14ac:dyDescent="0.35">
      <c r="A1369" s="2">
        <v>121</v>
      </c>
      <c r="B1369" s="3">
        <v>45754</v>
      </c>
      <c r="C1369" s="4">
        <v>0.7729166666666667</v>
      </c>
      <c r="D1369" s="8" t="s">
        <v>39</v>
      </c>
      <c r="E1369" s="9" t="s">
        <v>790</v>
      </c>
      <c r="G1369" s="4" cm="1">
        <f t="array" ref="G1369">IF(MIN(ROW(ch_table[[Day]:[AAT session total (cum.)]]))+ROWS(ch_table[[Day]:[AAT session total (cum.)]])-1=ROW(),"",IF(ch_table[[#This Row],[Subject 1]]="House rose","", IF(INDEX(ch_table[[#All],[Time]],ROW()+1)="","",(IF(INDEX(ch_table[[#All],[Time]],ROW()+1)&lt;ch_table[[#This Row],[Time]],INDEX(ch_table[[#All],[Time]],ROW()+1)+1,INDEX(ch_table[[#All],[Time]],ROW()+1))-ch_table[[#This Row],[Time]]))))</f>
        <v>1.3888888888887729E-3</v>
      </c>
      <c r="H1369" s="4" t="str">
        <f>IF(ch_table[[#This Row],[Subject 1]]&lt;&gt;"House rose", "",SUMIF(ch_table[Day], ch_table[[#This Row],[Day]], ch_table[Duration]))</f>
        <v/>
      </c>
      <c r="I1369" s="40">
        <f>SUM(INDEX(ch_table[Duration],1):ch_table[[#This Row],[Duration]])</f>
        <v>37.263194444444458</v>
      </c>
      <c r="J1369" s="4" cm="1">
        <f t="array" ref="J13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69" s="4" t="str" cm="1">
        <f t="array" ref="K13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69" s="4" t="str">
        <f>IF(ch_table[[#This Row],[Subject 1]]&lt;&gt;"House rose", "",SUMIF(ch_table[Day], ch_table[[#This Row],[Day]], ch_table[AAT]))</f>
        <v/>
      </c>
      <c r="M1369" s="39">
        <f>SUM(INDEX(ch_table[AAT],1):ch_table[[#This Row],[AAT]])</f>
        <v>2.34375</v>
      </c>
    </row>
    <row r="1370" spans="1:13" x14ac:dyDescent="0.35">
      <c r="A1370" s="2">
        <v>121</v>
      </c>
      <c r="B1370" s="3">
        <v>45754</v>
      </c>
      <c r="C1370" s="4">
        <v>0.77430555555555547</v>
      </c>
      <c r="D1370" s="8" t="s">
        <v>71</v>
      </c>
      <c r="E1370" t="s">
        <v>791</v>
      </c>
      <c r="G1370" s="4" cm="1">
        <f t="array" ref="G1370">IF(MIN(ROW(ch_table[[Day]:[AAT session total (cum.)]]))+ROWS(ch_table[[Day]:[AAT session total (cum.)]])-1=ROW(),"",IF(ch_table[[#This Row],[Subject 1]]="House rose","", IF(INDEX(ch_table[[#All],[Time]],ROW()+1)="","",(IF(INDEX(ch_table[[#All],[Time]],ROW()+1)&lt;ch_table[[#This Row],[Time]],INDEX(ch_table[[#All],[Time]],ROW()+1)+1,INDEX(ch_table[[#All],[Time]],ROW()+1))-ch_table[[#This Row],[Time]]))))</f>
        <v>6.2500000000000111E-2</v>
      </c>
      <c r="H1370" s="4" t="str">
        <f>IF(ch_table[[#This Row],[Subject 1]]&lt;&gt;"House rose", "",SUMIF(ch_table[Day], ch_table[[#This Row],[Day]], ch_table[Duration]))</f>
        <v/>
      </c>
      <c r="I1370" s="40">
        <f>SUM(INDEX(ch_table[Duration],1):ch_table[[#This Row],[Duration]])</f>
        <v>37.325694444444458</v>
      </c>
      <c r="J1370" s="4" cm="1">
        <f t="array" ref="J13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70" s="4" t="str" cm="1">
        <f t="array" ref="K13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70" s="4" t="str">
        <f>IF(ch_table[[#This Row],[Subject 1]]&lt;&gt;"House rose", "",SUMIF(ch_table[Day], ch_table[[#This Row],[Day]], ch_table[AAT]))</f>
        <v/>
      </c>
      <c r="M1370" s="39">
        <f>SUM(INDEX(ch_table[AAT],1):ch_table[[#This Row],[AAT]])</f>
        <v>2.34375</v>
      </c>
    </row>
    <row r="1371" spans="1:13" x14ac:dyDescent="0.35">
      <c r="A1371" s="2">
        <v>121</v>
      </c>
      <c r="B1371" s="3">
        <v>45754</v>
      </c>
      <c r="C1371" s="4">
        <v>0.83680555555555558</v>
      </c>
      <c r="D1371" s="8" t="s">
        <v>28</v>
      </c>
      <c r="E1371" s="9" t="s">
        <v>396</v>
      </c>
      <c r="F1371" s="9" t="s">
        <v>22</v>
      </c>
      <c r="G1371" s="4" cm="1">
        <f t="array" ref="G1371">IF(MIN(ROW(ch_table[[Day]:[AAT session total (cum.)]]))+ROWS(ch_table[[Day]:[AAT session total (cum.)]])-1=ROW(),"",IF(ch_table[[#This Row],[Subject 1]]="House rose","", IF(INDEX(ch_table[[#All],[Time]],ROW()+1)="","",(IF(INDEX(ch_table[[#All],[Time]],ROW()+1)&lt;ch_table[[#This Row],[Time]],INDEX(ch_table[[#All],[Time]],ROW()+1)+1,INDEX(ch_table[[#All],[Time]],ROW()+1))-ch_table[[#This Row],[Time]]))))</f>
        <v>0</v>
      </c>
      <c r="H1371" s="4" t="str">
        <f>IF(ch_table[[#This Row],[Subject 1]]&lt;&gt;"House rose", "",SUMIF(ch_table[Day], ch_table[[#This Row],[Day]], ch_table[Duration]))</f>
        <v/>
      </c>
      <c r="I1371" s="40">
        <f>SUM(INDEX(ch_table[Duration],1):ch_table[[#This Row],[Duration]])</f>
        <v>37.325694444444458</v>
      </c>
      <c r="J1371" s="4" cm="1">
        <f t="array" ref="J13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71" s="4" t="str" cm="1">
        <f t="array" ref="K13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71" s="4" t="str">
        <f>IF(ch_table[[#This Row],[Subject 1]]&lt;&gt;"House rose", "",SUMIF(ch_table[Day], ch_table[[#This Row],[Day]], ch_table[AAT]))</f>
        <v/>
      </c>
      <c r="M1371" s="39">
        <f>SUM(INDEX(ch_table[AAT],1):ch_table[[#This Row],[AAT]])</f>
        <v>2.34375</v>
      </c>
    </row>
    <row r="1372" spans="1:13" x14ac:dyDescent="0.35">
      <c r="A1372" s="2">
        <v>121</v>
      </c>
      <c r="B1372" s="3">
        <v>45754</v>
      </c>
      <c r="C1372" s="4">
        <v>0.83680555555555558</v>
      </c>
      <c r="D1372" s="8" t="s">
        <v>71</v>
      </c>
      <c r="E1372" t="s">
        <v>791</v>
      </c>
      <c r="G1372" s="4" cm="1">
        <f t="array" ref="G1372">IF(MIN(ROW(ch_table[[Day]:[AAT session total (cum.)]]))+ROWS(ch_table[[Day]:[AAT session total (cum.)]])-1=ROW(),"",IF(ch_table[[#This Row],[Subject 1]]="House rose","", IF(INDEX(ch_table[[#All],[Time]],ROW()+1)="","",(IF(INDEX(ch_table[[#All],[Time]],ROW()+1)&lt;ch_table[[#This Row],[Time]],INDEX(ch_table[[#All],[Time]],ROW()+1)+1,INDEX(ch_table[[#All],[Time]],ROW()+1))-ch_table[[#This Row],[Time]]))))</f>
        <v>6.5277777777777657E-2</v>
      </c>
      <c r="H1372" s="4" t="str">
        <f>IF(ch_table[[#This Row],[Subject 1]]&lt;&gt;"House rose", "",SUMIF(ch_table[Day], ch_table[[#This Row],[Day]], ch_table[Duration]))</f>
        <v/>
      </c>
      <c r="I1372" s="40">
        <f>SUM(INDEX(ch_table[Duration],1):ch_table[[#This Row],[Duration]])</f>
        <v>37.390972222222238</v>
      </c>
      <c r="J1372" s="4" cm="1">
        <f t="array" ref="J13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72" s="4" t="str" cm="1">
        <f t="array" ref="K13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72" s="4" t="str">
        <f>IF(ch_table[[#This Row],[Subject 1]]&lt;&gt;"House rose", "",SUMIF(ch_table[Day], ch_table[[#This Row],[Day]], ch_table[AAT]))</f>
        <v/>
      </c>
      <c r="M1372" s="39">
        <f>SUM(INDEX(ch_table[AAT],1):ch_table[[#This Row],[AAT]])</f>
        <v>2.34375</v>
      </c>
    </row>
    <row r="1373" spans="1:13" ht="29" x14ac:dyDescent="0.35">
      <c r="A1373" s="2">
        <v>121</v>
      </c>
      <c r="B1373" s="3">
        <v>45754</v>
      </c>
      <c r="C1373" s="4">
        <v>0.90208333333333324</v>
      </c>
      <c r="D1373" s="8" t="s">
        <v>30</v>
      </c>
      <c r="E1373" s="9" t="s">
        <v>792</v>
      </c>
      <c r="G1373" s="4" cm="1">
        <f t="array" ref="G1373">IF(MIN(ROW(ch_table[[Day]:[AAT session total (cum.)]]))+ROWS(ch_table[[Day]:[AAT session total (cum.)]])-1=ROW(),"",IF(ch_table[[#This Row],[Subject 1]]="House rose","", IF(INDEX(ch_table[[#All],[Time]],ROW()+1)="","",(IF(INDEX(ch_table[[#All],[Time]],ROW()+1)&lt;ch_table[[#This Row],[Time]],INDEX(ch_table[[#All],[Time]],ROW()+1)+1,INDEX(ch_table[[#All],[Time]],ROW()+1))-ch_table[[#This Row],[Time]]))))</f>
        <v>2.5000000000000133E-2</v>
      </c>
      <c r="H1373" s="4" t="str">
        <f>IF(ch_table[[#This Row],[Subject 1]]&lt;&gt;"House rose", "",SUMIF(ch_table[Day], ch_table[[#This Row],[Day]], ch_table[Duration]))</f>
        <v/>
      </c>
      <c r="I1373" s="40">
        <f>SUM(INDEX(ch_table[Duration],1):ch_table[[#This Row],[Duration]])</f>
        <v>37.415972222222237</v>
      </c>
      <c r="J1373" s="4" cm="1">
        <f t="array" ref="J13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73" s="4" cm="1">
        <f t="array" ref="K13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1.0416666666666741E-2</v>
      </c>
      <c r="L1373" s="4" t="str">
        <f>IF(ch_table[[#This Row],[Subject 1]]&lt;&gt;"House rose", "",SUMIF(ch_table[Day], ch_table[[#This Row],[Day]], ch_table[AAT]))</f>
        <v/>
      </c>
      <c r="M1373" s="39">
        <f>SUM(INDEX(ch_table[AAT],1):ch_table[[#This Row],[AAT]])</f>
        <v>2.354166666666667</v>
      </c>
    </row>
    <row r="1374" spans="1:13" x14ac:dyDescent="0.35">
      <c r="A1374" s="48">
        <v>121</v>
      </c>
      <c r="B1374" s="49">
        <v>45754</v>
      </c>
      <c r="C1374" s="45">
        <v>0.92708333333333337</v>
      </c>
      <c r="D1374" s="44" t="s">
        <v>17</v>
      </c>
      <c r="E1374" s="50"/>
      <c r="F1374" s="50"/>
      <c r="G1374" s="45" t="str" cm="1">
        <f t="array" ref="G1374">IF(MIN(ROW(ch_table[[Day]:[AAT session total (cum.)]]))+ROWS(ch_table[[Day]:[AAT session total (cum.)]])-1=ROW(),"",IF(ch_table[[#This Row],[Subject 1]]="House rose","", IF(INDEX(ch_table[[#All],[Time]],ROW()+1)="","",(IF(INDEX(ch_table[[#All],[Time]],ROW()+1)&lt;ch_table[[#This Row],[Time]],INDEX(ch_table[[#All],[Time]],ROW()+1)+1,INDEX(ch_table[[#All],[Time]],ROW()+1))-ch_table[[#This Row],[Time]]))))</f>
        <v/>
      </c>
      <c r="H1374" s="45">
        <f>IF(ch_table[[#This Row],[Subject 1]]&lt;&gt;"House rose", "",SUMIF(ch_table[Day], ch_table[[#This Row],[Day]], ch_table[Duration]))</f>
        <v>0.32291666666666674</v>
      </c>
      <c r="I1374" s="46">
        <f>SUM(INDEX(ch_table[Duration],1):ch_table[[#This Row],[Duration]])</f>
        <v>37.415972222222237</v>
      </c>
      <c r="J1374" s="45" cm="1">
        <f t="array" ref="J13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74" s="45" t="str" cm="1">
        <f t="array" ref="K13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74" s="45">
        <f>IF(ch_table[[#This Row],[Subject 1]]&lt;&gt;"House rose", "",SUMIF(ch_table[Day], ch_table[[#This Row],[Day]], ch_table[AAT]))</f>
        <v>1.0416666666666741E-2</v>
      </c>
      <c r="M1374" s="47">
        <f>SUM(INDEX(ch_table[AAT],1):ch_table[[#This Row],[AAT]])</f>
        <v>2.354166666666667</v>
      </c>
    </row>
    <row r="1375" spans="1:13" x14ac:dyDescent="0.35">
      <c r="A1375" s="2">
        <v>122</v>
      </c>
      <c r="B1375" s="3">
        <v>45755</v>
      </c>
      <c r="C1375" s="4">
        <v>0.47916666666666669</v>
      </c>
      <c r="D1375" s="8" t="s">
        <v>18</v>
      </c>
      <c r="G1375" s="4" cm="1">
        <f t="array" ref="G137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375" s="4" t="str">
        <f>IF(ch_table[[#This Row],[Subject 1]]&lt;&gt;"House rose", "",SUMIF(ch_table[Day], ch_table[[#This Row],[Day]], ch_table[Duration]))</f>
        <v/>
      </c>
      <c r="I1375" s="40">
        <f>SUM(INDEX(ch_table[Duration],1):ch_table[[#This Row],[Duration]])</f>
        <v>37.418750000000017</v>
      </c>
      <c r="J1375" s="4" cm="1">
        <f t="array" ref="J13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75" s="4" t="str" cm="1">
        <f t="array" ref="K13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75" s="4" t="str">
        <f>IF(ch_table[[#This Row],[Subject 1]]&lt;&gt;"House rose", "",SUMIF(ch_table[Day], ch_table[[#This Row],[Day]], ch_table[AAT]))</f>
        <v/>
      </c>
      <c r="M1375" s="39">
        <f>SUM(INDEX(ch_table[AAT],1):ch_table[[#This Row],[AAT]])</f>
        <v>2.354166666666667</v>
      </c>
    </row>
    <row r="1376" spans="1:13" x14ac:dyDescent="0.35">
      <c r="A1376" s="2">
        <v>122</v>
      </c>
      <c r="B1376" s="3">
        <v>45755</v>
      </c>
      <c r="C1376" s="4">
        <v>0.48194444444444445</v>
      </c>
      <c r="D1376" s="8" t="s">
        <v>58</v>
      </c>
      <c r="E1376" s="9" t="s">
        <v>107</v>
      </c>
      <c r="G1376" s="4" cm="1">
        <f t="array" ref="G1376">IF(MIN(ROW(ch_table[[Day]:[AAT session total (cum.)]]))+ROWS(ch_table[[Day]:[AAT session total (cum.)]])-1=ROW(),"",IF(ch_table[[#This Row],[Subject 1]]="House rose","", IF(INDEX(ch_table[[#All],[Time]],ROW()+1)="","",(IF(INDEX(ch_table[[#All],[Time]],ROW()+1)&lt;ch_table[[#This Row],[Time]],INDEX(ch_table[[#All],[Time]],ROW()+1)+1,INDEX(ch_table[[#All],[Time]],ROW()+1))-ch_table[[#This Row],[Time]]))))</f>
        <v>3.8888888888888917E-2</v>
      </c>
      <c r="H1376" s="4" t="str">
        <f>IF(ch_table[[#This Row],[Subject 1]]&lt;&gt;"House rose", "",SUMIF(ch_table[Day], ch_table[[#This Row],[Day]], ch_table[Duration]))</f>
        <v/>
      </c>
      <c r="I1376" s="40">
        <f>SUM(INDEX(ch_table[Duration],1):ch_table[[#This Row],[Duration]])</f>
        <v>37.457638888888908</v>
      </c>
      <c r="J1376" s="4" cm="1">
        <f t="array" ref="J13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76" s="4" t="str" cm="1">
        <f t="array" ref="K13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76" s="4" t="str">
        <f>IF(ch_table[[#This Row],[Subject 1]]&lt;&gt;"House rose", "",SUMIF(ch_table[Day], ch_table[[#This Row],[Day]], ch_table[AAT]))</f>
        <v/>
      </c>
      <c r="M1376" s="39">
        <f>SUM(INDEX(ch_table[AAT],1):ch_table[[#This Row],[AAT]])</f>
        <v>2.354166666666667</v>
      </c>
    </row>
    <row r="1377" spans="1:13" x14ac:dyDescent="0.35">
      <c r="A1377" s="2">
        <v>122</v>
      </c>
      <c r="B1377" s="3">
        <v>45755</v>
      </c>
      <c r="C1377" s="4">
        <v>0.52083333333333337</v>
      </c>
      <c r="D1377" s="8" t="s">
        <v>60</v>
      </c>
      <c r="E1377" s="9" t="s">
        <v>107</v>
      </c>
      <c r="G1377" s="4" cm="1">
        <f t="array" ref="G1377">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1.388888888888884E-2</v>
      </c>
      <c r="H1377" s="4" t="str">
        <f>IF(ch_table[[#This Row],[Subject 1]]&lt;&gt;"House rose", "",SUMIF(ch_table[Day], ch_table[[#This Row],[Day]], ch_table[Duration]))</f>
        <v/>
      </c>
      <c r="I1377" s="40">
        <f>SUM(INDEX(ch_table[Duration],1):ch_table[[#This Row],[Duration]])</f>
        <v>37.471527777777794</v>
      </c>
      <c r="J1377" s="4" cm="1">
        <f t="array" ref="J13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77" s="4" t="str" cm="1">
        <f t="array" ref="K13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77" s="4" t="str">
        <f>IF(ch_table[[#This Row],[Subject 1]]&lt;&gt;"House rose", "",SUMIF(ch_table[Day], ch_table[[#This Row],[Day]], ch_table[AAT]))</f>
        <v/>
      </c>
      <c r="M1377" s="39">
        <f>SUM(INDEX(ch_table[AAT],1):ch_table[[#This Row],[AAT]])</f>
        <v>2.354166666666667</v>
      </c>
    </row>
    <row r="1378" spans="1:13" ht="43.5" x14ac:dyDescent="0.35">
      <c r="A1378" s="2">
        <v>122</v>
      </c>
      <c r="B1378" s="3">
        <v>45755</v>
      </c>
      <c r="C1378" s="4">
        <v>0.53472222222222221</v>
      </c>
      <c r="D1378" s="8" t="s">
        <v>32</v>
      </c>
      <c r="E1378" s="9" t="s">
        <v>793</v>
      </c>
      <c r="G1378" s="4" cm="1">
        <f t="array" ref="G1378">IF(MIN(ROW(ch_table[[Day]:[AAT session total (cum.)]]))+ROWS(ch_table[[Day]:[AAT session total (cum.)]])-1=ROW(),"",IF(ch_table[[#This Row],[Subject 1]]="House rose","", IF(INDEX(ch_table[[#All],[Time]],ROW()+1)="","",(IF(INDEX(ch_table[[#All],[Time]],ROW()+1)&lt;ch_table[[#This Row],[Time]],INDEX(ch_table[[#All],[Time]],ROW()+1)+1,INDEX(ch_table[[#All],[Time]],ROW()+1))-ch_table[[#This Row],[Time]]))))</f>
        <v>1.6666666666666607E-2</v>
      </c>
      <c r="H1378" s="4" t="str">
        <f>IF(ch_table[[#This Row],[Subject 1]]&lt;&gt;"House rose", "",SUMIF(ch_table[Day], ch_table[[#This Row],[Day]], ch_table[Duration]))</f>
        <v/>
      </c>
      <c r="I1378" s="40">
        <f>SUM(INDEX(ch_table[Duration],1):ch_table[[#This Row],[Duration]])</f>
        <v>37.48819444444446</v>
      </c>
      <c r="J1378" s="4" cm="1">
        <f t="array" ref="J13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78" s="4" t="str" cm="1">
        <f t="array" ref="K13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78" s="4" t="str">
        <f>IF(ch_table[[#This Row],[Subject 1]]&lt;&gt;"House rose", "",SUMIF(ch_table[Day], ch_table[[#This Row],[Day]], ch_table[AAT]))</f>
        <v/>
      </c>
      <c r="M1378" s="39">
        <f>SUM(INDEX(ch_table[AAT],1):ch_table[[#This Row],[AAT]])</f>
        <v>2.354166666666667</v>
      </c>
    </row>
    <row r="1379" spans="1:13" ht="29" x14ac:dyDescent="0.35">
      <c r="A1379" s="2">
        <v>122</v>
      </c>
      <c r="B1379" s="3">
        <v>45755</v>
      </c>
      <c r="C1379" s="4">
        <v>0.55138888888888882</v>
      </c>
      <c r="D1379" s="8" t="s">
        <v>36</v>
      </c>
      <c r="E1379" s="9" t="s">
        <v>794</v>
      </c>
      <c r="G1379" s="4" cm="1">
        <f t="array" ref="G1379">IF(MIN(ROW(ch_table[[Day]:[AAT session total (cum.)]]))+ROWS(ch_table[[Day]:[AAT session total (cum.)]])-1=ROW(),"",IF(ch_table[[#This Row],[Subject 1]]="House rose","", IF(INDEX(ch_table[[#All],[Time]],ROW()+1)="","",(IF(INDEX(ch_table[[#All],[Time]],ROW()+1)&lt;ch_table[[#This Row],[Time]],INDEX(ch_table[[#All],[Time]],ROW()+1)+1,INDEX(ch_table[[#All],[Time]],ROW()+1))-ch_table[[#This Row],[Time]]))))</f>
        <v>3.6805555555555647E-2</v>
      </c>
      <c r="H1379" s="4" t="str">
        <f>IF(ch_table[[#This Row],[Subject 1]]&lt;&gt;"House rose", "",SUMIF(ch_table[Day], ch_table[[#This Row],[Day]], ch_table[Duration]))</f>
        <v/>
      </c>
      <c r="I1379" s="40">
        <f>SUM(INDEX(ch_table[Duration],1):ch_table[[#This Row],[Duration]])</f>
        <v>37.525000000000013</v>
      </c>
      <c r="J1379" s="4" cm="1">
        <f t="array" ref="J13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79" s="4" t="str" cm="1">
        <f t="array" ref="K13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79" s="4" t="str">
        <f>IF(ch_table[[#This Row],[Subject 1]]&lt;&gt;"House rose", "",SUMIF(ch_table[Day], ch_table[[#This Row],[Day]], ch_table[AAT]))</f>
        <v/>
      </c>
      <c r="M1379" s="39">
        <f>SUM(INDEX(ch_table[AAT],1):ch_table[[#This Row],[AAT]])</f>
        <v>2.354166666666667</v>
      </c>
    </row>
    <row r="1380" spans="1:13" ht="29" x14ac:dyDescent="0.35">
      <c r="A1380" s="2">
        <v>122</v>
      </c>
      <c r="B1380" s="3">
        <v>45755</v>
      </c>
      <c r="C1380" s="4">
        <v>0.58819444444444446</v>
      </c>
      <c r="D1380" s="8" t="s">
        <v>36</v>
      </c>
      <c r="E1380" s="9" t="s">
        <v>795</v>
      </c>
      <c r="G1380" s="4" cm="1">
        <f t="array" ref="G1380">IF(MIN(ROW(ch_table[[Day]:[AAT session total (cum.)]]))+ROWS(ch_table[[Day]:[AAT session total (cum.)]])-1=ROW(),"",IF(ch_table[[#This Row],[Subject 1]]="House rose","", IF(INDEX(ch_table[[#All],[Time]],ROW()+1)="","",(IF(INDEX(ch_table[[#All],[Time]],ROW()+1)&lt;ch_table[[#This Row],[Time]],INDEX(ch_table[[#All],[Time]],ROW()+1)+1,INDEX(ch_table[[#All],[Time]],ROW()+1))-ch_table[[#This Row],[Time]]))))</f>
        <v>4.3749999999999956E-2</v>
      </c>
      <c r="H1380" s="4" t="str">
        <f>IF(ch_table[[#This Row],[Subject 1]]&lt;&gt;"House rose", "",SUMIF(ch_table[Day], ch_table[[#This Row],[Day]], ch_table[Duration]))</f>
        <v/>
      </c>
      <c r="I1380" s="40">
        <f>SUM(INDEX(ch_table[Duration],1):ch_table[[#This Row],[Duration]])</f>
        <v>37.568750000000016</v>
      </c>
      <c r="J1380" s="4" cm="1">
        <f t="array" ref="J13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80" s="4" t="str" cm="1">
        <f t="array" ref="K13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80" s="4" t="str">
        <f>IF(ch_table[[#This Row],[Subject 1]]&lt;&gt;"House rose", "",SUMIF(ch_table[Day], ch_table[[#This Row],[Day]], ch_table[AAT]))</f>
        <v/>
      </c>
      <c r="M1380" s="39">
        <f>SUM(INDEX(ch_table[AAT],1):ch_table[[#This Row],[AAT]])</f>
        <v>2.354166666666667</v>
      </c>
    </row>
    <row r="1381" spans="1:13" ht="43.5" x14ac:dyDescent="0.35">
      <c r="A1381" s="2">
        <v>122</v>
      </c>
      <c r="B1381" s="3">
        <v>45755</v>
      </c>
      <c r="C1381" s="4">
        <v>0.63194444444444442</v>
      </c>
      <c r="D1381" s="8" t="s">
        <v>457</v>
      </c>
      <c r="E1381" s="9" t="s">
        <v>796</v>
      </c>
      <c r="G1381" s="4" cm="1">
        <f t="array" ref="G1381">IF(MIN(ROW(ch_table[[Day]:[AAT session total (cum.)]]))+ROWS(ch_table[[Day]:[AAT session total (cum.)]])-1=ROW(),"",IF(ch_table[[#This Row],[Subject 1]]="House rose","", IF(INDEX(ch_table[[#All],[Time]],ROW()+1)="","",(IF(INDEX(ch_table[[#All],[Time]],ROW()+1)&lt;ch_table[[#This Row],[Time]],INDEX(ch_table[[#All],[Time]],ROW()+1)+1,INDEX(ch_table[[#All],[Time]],ROW()+1))-ch_table[[#This Row],[Time]]))))</f>
        <v>1.736111111111116E-2</v>
      </c>
      <c r="H1381" s="4" t="str">
        <f>IF(ch_table[[#This Row],[Subject 1]]&lt;&gt;"House rose", "",SUMIF(ch_table[Day], ch_table[[#This Row],[Day]], ch_table[Duration]))</f>
        <v/>
      </c>
      <c r="I1381" s="40">
        <f>SUM(INDEX(ch_table[Duration],1):ch_table[[#This Row],[Duration]])</f>
        <v>37.58611111111113</v>
      </c>
      <c r="J1381" s="4" cm="1">
        <f t="array" ref="J13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81" s="4" t="str" cm="1">
        <f t="array" ref="K13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81" s="4" t="str">
        <f>IF(ch_table[[#This Row],[Subject 1]]&lt;&gt;"House rose", "",SUMIF(ch_table[Day], ch_table[[#This Row],[Day]], ch_table[AAT]))</f>
        <v/>
      </c>
      <c r="M1381" s="39">
        <f>SUM(INDEX(ch_table[AAT],1):ch_table[[#This Row],[AAT]])</f>
        <v>2.354166666666667</v>
      </c>
    </row>
    <row r="1382" spans="1:13" x14ac:dyDescent="0.35">
      <c r="A1382" s="2">
        <v>122</v>
      </c>
      <c r="B1382" s="3">
        <v>45755</v>
      </c>
      <c r="C1382" s="4">
        <v>0.64930555555555558</v>
      </c>
      <c r="D1382" s="8" t="s">
        <v>247</v>
      </c>
      <c r="E1382" s="9" t="s">
        <v>797</v>
      </c>
      <c r="G1382" s="4" cm="1">
        <f t="array" ref="G1382">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1382" s="4" t="str">
        <f>IF(ch_table[[#This Row],[Subject 1]]&lt;&gt;"House rose", "",SUMIF(ch_table[Day], ch_table[[#This Row],[Day]], ch_table[Duration]))</f>
        <v/>
      </c>
      <c r="I1382" s="40">
        <f>SUM(INDEX(ch_table[Duration],1):ch_table[[#This Row],[Duration]])</f>
        <v>37.593055555555573</v>
      </c>
      <c r="J1382" s="4" cm="1">
        <f t="array" ref="J13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82" s="4" t="str" cm="1">
        <f t="array" ref="K13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82" s="4" t="str">
        <f>IF(ch_table[[#This Row],[Subject 1]]&lt;&gt;"House rose", "",SUMIF(ch_table[Day], ch_table[[#This Row],[Day]], ch_table[AAT]))</f>
        <v/>
      </c>
      <c r="M1382" s="39">
        <f>SUM(INDEX(ch_table[AAT],1):ch_table[[#This Row],[AAT]])</f>
        <v>2.354166666666667</v>
      </c>
    </row>
    <row r="1383" spans="1:13" x14ac:dyDescent="0.35">
      <c r="A1383" s="2">
        <v>122</v>
      </c>
      <c r="B1383" s="3">
        <v>45755</v>
      </c>
      <c r="C1383" s="4">
        <v>0.65625</v>
      </c>
      <c r="D1383" s="8" t="s">
        <v>333</v>
      </c>
      <c r="E1383" t="s">
        <v>798</v>
      </c>
      <c r="G1383" s="4" cm="1">
        <f t="array" ref="G1383">IF(MIN(ROW(ch_table[[Day]:[AAT session total (cum.)]]))+ROWS(ch_table[[Day]:[AAT session total (cum.)]])-1=ROW(),"",IF(ch_table[[#This Row],[Subject 1]]="House rose","", IF(INDEX(ch_table[[#All],[Time]],ROW()+1)="","",(IF(INDEX(ch_table[[#All],[Time]],ROW()+1)&lt;ch_table[[#This Row],[Time]],INDEX(ch_table[[#All],[Time]],ROW()+1)+1,INDEX(ch_table[[#All],[Time]],ROW()+1))-ch_table[[#This Row],[Time]]))))</f>
        <v>5.555555555555558E-2</v>
      </c>
      <c r="H1383" s="4" t="str">
        <f>IF(ch_table[[#This Row],[Subject 1]]&lt;&gt;"House rose", "",SUMIF(ch_table[Day], ch_table[[#This Row],[Day]], ch_table[Duration]))</f>
        <v/>
      </c>
      <c r="I1383" s="40">
        <f>SUM(INDEX(ch_table[Duration],1):ch_table[[#This Row],[Duration]])</f>
        <v>37.64861111111113</v>
      </c>
      <c r="J1383" s="4" cm="1">
        <f t="array" ref="J13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83" s="4" t="str" cm="1">
        <f t="array" ref="K13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83" s="4" t="str">
        <f>IF(ch_table[[#This Row],[Subject 1]]&lt;&gt;"House rose", "",SUMIF(ch_table[Day], ch_table[[#This Row],[Day]], ch_table[AAT]))</f>
        <v/>
      </c>
      <c r="M1383" s="39">
        <f>SUM(INDEX(ch_table[AAT],1):ch_table[[#This Row],[AAT]])</f>
        <v>2.354166666666667</v>
      </c>
    </row>
    <row r="1384" spans="1:13" x14ac:dyDescent="0.35">
      <c r="A1384" s="2">
        <v>122</v>
      </c>
      <c r="B1384" s="3">
        <v>45755</v>
      </c>
      <c r="C1384" s="4">
        <v>0.71180555555555558</v>
      </c>
      <c r="D1384" s="8" t="s">
        <v>333</v>
      </c>
      <c r="E1384" t="s">
        <v>460</v>
      </c>
      <c r="G1384" s="4" cm="1">
        <f t="array" ref="G1384">IF(MIN(ROW(ch_table[[Day]:[AAT session total (cum.)]]))+ROWS(ch_table[[Day]:[AAT session total (cum.)]])-1=ROW(),"",IF(ch_table[[#This Row],[Subject 1]]="House rose","", IF(INDEX(ch_table[[#All],[Time]],ROW()+1)="","",(IF(INDEX(ch_table[[#All],[Time]],ROW()+1)&lt;ch_table[[#This Row],[Time]],INDEX(ch_table[[#All],[Time]],ROW()+1)+1,INDEX(ch_table[[#All],[Time]],ROW()+1))-ch_table[[#This Row],[Time]]))))</f>
        <v>1.2499999999999956E-2</v>
      </c>
      <c r="H1384" s="4" t="str">
        <f>IF(ch_table[[#This Row],[Subject 1]]&lt;&gt;"House rose", "",SUMIF(ch_table[Day], ch_table[[#This Row],[Day]], ch_table[Duration]))</f>
        <v/>
      </c>
      <c r="I1384" s="40">
        <f>SUM(INDEX(ch_table[Duration],1):ch_table[[#This Row],[Duration]])</f>
        <v>37.661111111111133</v>
      </c>
      <c r="J1384" s="4" cm="1">
        <f t="array" ref="J13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84" s="4" t="str" cm="1">
        <f t="array" ref="K13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84" s="4" t="str">
        <f>IF(ch_table[[#This Row],[Subject 1]]&lt;&gt;"House rose", "",SUMIF(ch_table[Day], ch_table[[#This Row],[Day]], ch_table[AAT]))</f>
        <v/>
      </c>
      <c r="M1384" s="39">
        <f>SUM(INDEX(ch_table[AAT],1):ch_table[[#This Row],[AAT]])</f>
        <v>2.354166666666667</v>
      </c>
    </row>
    <row r="1385" spans="1:13" x14ac:dyDescent="0.35">
      <c r="A1385" s="2">
        <v>122</v>
      </c>
      <c r="B1385" s="3">
        <v>45755</v>
      </c>
      <c r="C1385" s="4">
        <v>0.72430555555555554</v>
      </c>
      <c r="D1385" s="8" t="s">
        <v>28</v>
      </c>
      <c r="E1385" s="9" t="s">
        <v>396</v>
      </c>
      <c r="F1385" s="9" t="s">
        <v>22</v>
      </c>
      <c r="G1385" s="4" cm="1">
        <f t="array" ref="G1385">IF(MIN(ROW(ch_table[[Day]:[AAT session total (cum.)]]))+ROWS(ch_table[[Day]:[AAT session total (cum.)]])-1=ROW(),"",IF(ch_table[[#This Row],[Subject 1]]="House rose","", IF(INDEX(ch_table[[#All],[Time]],ROW()+1)="","",(IF(INDEX(ch_table[[#All],[Time]],ROW()+1)&lt;ch_table[[#This Row],[Time]],INDEX(ch_table[[#All],[Time]],ROW()+1)+1,INDEX(ch_table[[#All],[Time]],ROW()+1))-ch_table[[#This Row],[Time]]))))</f>
        <v>0</v>
      </c>
      <c r="H1385" s="4" t="str">
        <f>IF(ch_table[[#This Row],[Subject 1]]&lt;&gt;"House rose", "",SUMIF(ch_table[Day], ch_table[[#This Row],[Day]], ch_table[Duration]))</f>
        <v/>
      </c>
      <c r="I1385" s="40">
        <f>SUM(INDEX(ch_table[Duration],1):ch_table[[#This Row],[Duration]])</f>
        <v>37.661111111111133</v>
      </c>
      <c r="J1385" s="4" cm="1">
        <f t="array" ref="J13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85" s="4" t="str" cm="1">
        <f t="array" ref="K13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85" s="4" t="str">
        <f>IF(ch_table[[#This Row],[Subject 1]]&lt;&gt;"House rose", "",SUMIF(ch_table[Day], ch_table[[#This Row],[Day]], ch_table[AAT]))</f>
        <v/>
      </c>
      <c r="M1385" s="39">
        <f>SUM(INDEX(ch_table[AAT],1):ch_table[[#This Row],[AAT]])</f>
        <v>2.354166666666667</v>
      </c>
    </row>
    <row r="1386" spans="1:13" x14ac:dyDescent="0.35">
      <c r="A1386" s="2">
        <v>122</v>
      </c>
      <c r="B1386" s="3">
        <v>45755</v>
      </c>
      <c r="C1386" s="4">
        <v>0.72430555555555554</v>
      </c>
      <c r="D1386" s="8" t="s">
        <v>333</v>
      </c>
      <c r="E1386" t="s">
        <v>460</v>
      </c>
      <c r="G1386" s="4" cm="1">
        <f t="array" ref="G1386">IF(MIN(ROW(ch_table[[Day]:[AAT session total (cum.)]]))+ROWS(ch_table[[Day]:[AAT session total (cum.)]])-1=ROW(),"",IF(ch_table[[#This Row],[Subject 1]]="House rose","", IF(INDEX(ch_table[[#All],[Time]],ROW()+1)="","",(IF(INDEX(ch_table[[#All],[Time]],ROW()+1)&lt;ch_table[[#This Row],[Time]],INDEX(ch_table[[#All],[Time]],ROW()+1)+1,INDEX(ch_table[[#All],[Time]],ROW()+1))-ch_table[[#This Row],[Time]]))))</f>
        <v>6.7361111111111094E-2</v>
      </c>
      <c r="H1386" s="4" t="str">
        <f>IF(ch_table[[#This Row],[Subject 1]]&lt;&gt;"House rose", "",SUMIF(ch_table[Day], ch_table[[#This Row],[Day]], ch_table[Duration]))</f>
        <v/>
      </c>
      <c r="I1386" s="40">
        <f>SUM(INDEX(ch_table[Duration],1):ch_table[[#This Row],[Duration]])</f>
        <v>37.728472222222244</v>
      </c>
      <c r="J1386" s="4" cm="1">
        <f t="array" ref="J13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86" s="4" t="str" cm="1">
        <f t="array" ref="K13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86" s="4" t="str">
        <f>IF(ch_table[[#This Row],[Subject 1]]&lt;&gt;"House rose", "",SUMIF(ch_table[Day], ch_table[[#This Row],[Day]], ch_table[AAT]))</f>
        <v/>
      </c>
      <c r="M1386" s="39">
        <f>SUM(INDEX(ch_table[AAT],1):ch_table[[#This Row],[AAT]])</f>
        <v>2.354166666666667</v>
      </c>
    </row>
    <row r="1387" spans="1:13" x14ac:dyDescent="0.35">
      <c r="A1387" s="2">
        <v>122</v>
      </c>
      <c r="B1387" s="3">
        <v>45755</v>
      </c>
      <c r="C1387" s="4">
        <v>0.79166666666666663</v>
      </c>
      <c r="D1387" s="8" t="s">
        <v>30</v>
      </c>
      <c r="E1387" s="9" t="s">
        <v>799</v>
      </c>
      <c r="G1387" s="4" cm="1">
        <f t="array" ref="G1387">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1387" s="4" t="str">
        <f>IF(ch_table[[#This Row],[Subject 1]]&lt;&gt;"House rose", "",SUMIF(ch_table[Day], ch_table[[#This Row],[Day]], ch_table[Duration]))</f>
        <v/>
      </c>
      <c r="I1387" s="40">
        <f>SUM(INDEX(ch_table[Duration],1):ch_table[[#This Row],[Duration]])</f>
        <v>37.748611111111131</v>
      </c>
      <c r="J1387" s="4" cm="1">
        <f t="array" ref="J13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87" s="4" cm="1">
        <f t="array" ref="K13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2.0138888888888928E-2</v>
      </c>
      <c r="L1387" s="4" t="str">
        <f>IF(ch_table[[#This Row],[Subject 1]]&lt;&gt;"House rose", "",SUMIF(ch_table[Day], ch_table[[#This Row],[Day]], ch_table[AAT]))</f>
        <v/>
      </c>
      <c r="M1387" s="39">
        <f>SUM(INDEX(ch_table[AAT],1):ch_table[[#This Row],[AAT]])</f>
        <v>2.3743055555555559</v>
      </c>
    </row>
    <row r="1388" spans="1:13" x14ac:dyDescent="0.35">
      <c r="A1388" s="48">
        <v>122</v>
      </c>
      <c r="B1388" s="3">
        <v>45755</v>
      </c>
      <c r="C1388" s="45">
        <v>0.81180555555555556</v>
      </c>
      <c r="D1388" s="44" t="s">
        <v>17</v>
      </c>
      <c r="E1388" s="50"/>
      <c r="F1388" s="50"/>
      <c r="G1388" s="45" t="str" cm="1">
        <f t="array" ref="G1388">IF(MIN(ROW(ch_table[[Day]:[AAT session total (cum.)]]))+ROWS(ch_table[[Day]:[AAT session total (cum.)]])-1=ROW(),"",IF(ch_table[[#This Row],[Subject 1]]="House rose","", IF(INDEX(ch_table[[#All],[Time]],ROW()+1)="","",(IF(INDEX(ch_table[[#All],[Time]],ROW()+1)&lt;ch_table[[#This Row],[Time]],INDEX(ch_table[[#All],[Time]],ROW()+1)+1,INDEX(ch_table[[#All],[Time]],ROW()+1))-ch_table[[#This Row],[Time]]))))</f>
        <v/>
      </c>
      <c r="H1388" s="45">
        <f>IF(ch_table[[#This Row],[Subject 1]]&lt;&gt;"House rose", "",SUMIF(ch_table[Day], ch_table[[#This Row],[Day]], ch_table[Duration]))</f>
        <v>0.33263888888888887</v>
      </c>
      <c r="I1388" s="46">
        <f>SUM(INDEX(ch_table[Duration],1):ch_table[[#This Row],[Duration]])</f>
        <v>37.748611111111131</v>
      </c>
      <c r="J1388" s="45" cm="1">
        <f t="array" ref="J13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88" s="45" t="str" cm="1">
        <f t="array" ref="K13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88" s="45">
        <f>IF(ch_table[[#This Row],[Subject 1]]&lt;&gt;"House rose", "",SUMIF(ch_table[Day], ch_table[[#This Row],[Day]], ch_table[AAT]))</f>
        <v>2.0138888888888928E-2</v>
      </c>
      <c r="M1388" s="47">
        <f>SUM(INDEX(ch_table[AAT],1):ch_table[[#This Row],[AAT]])</f>
        <v>2.3743055555555559</v>
      </c>
    </row>
    <row r="1389" spans="1:13" x14ac:dyDescent="0.35">
      <c r="A1389" s="2">
        <v>123</v>
      </c>
      <c r="B1389" s="3">
        <v>45759</v>
      </c>
      <c r="C1389" s="4">
        <v>0.45833333333333331</v>
      </c>
      <c r="D1389" s="8" t="s">
        <v>18</v>
      </c>
      <c r="G1389" s="4" cm="1">
        <f t="array" ref="G1389">IF(MIN(ROW(ch_table[[Day]:[AAT session total (cum.)]]))+ROWS(ch_table[[Day]:[AAT session total (cum.)]])-1=ROW(),"",IF(ch_table[[#This Row],[Subject 1]]="House rose","", IF(INDEX(ch_table[[#All],[Time]],ROW()+1)="","",(IF(INDEX(ch_table[[#All],[Time]],ROW()+1)&lt;ch_table[[#This Row],[Time]],INDEX(ch_table[[#All],[Time]],ROW()+1)+1,INDEX(ch_table[[#All],[Time]],ROW()+1))-ch_table[[#This Row],[Time]]))))</f>
        <v>2.7777777777778234E-3</v>
      </c>
      <c r="H1389" s="4" t="str">
        <f>IF(ch_table[[#This Row],[Subject 1]]&lt;&gt;"House rose", "",SUMIF(ch_table[Day], ch_table[[#This Row],[Day]], ch_table[Duration]))</f>
        <v/>
      </c>
      <c r="I1389" s="40">
        <f>SUM(INDEX(ch_table[Duration],1):ch_table[[#This Row],[Duration]])</f>
        <v>37.751388888888911</v>
      </c>
      <c r="J1389" s="9" t="str" cm="1">
        <f t="array" ref="J13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1389" s="9" t="str" cm="1">
        <f t="array" ref="K13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89" s="9" t="str">
        <f>IF(ch_table[[#This Row],[Subject 1]]&lt;&gt;"House rose", "",SUMIF(ch_table[Day], ch_table[[#This Row],[Day]], ch_table[AAT]))</f>
        <v/>
      </c>
      <c r="M1389" s="39">
        <f>SUM(INDEX(ch_table[AAT],1):ch_table[[#This Row],[AAT]])</f>
        <v>2.3743055555555559</v>
      </c>
    </row>
    <row r="1390" spans="1:13" x14ac:dyDescent="0.35">
      <c r="A1390" s="2">
        <v>123</v>
      </c>
      <c r="B1390" s="3">
        <v>45759</v>
      </c>
      <c r="C1390" s="4">
        <v>0.46111111111111114</v>
      </c>
      <c r="D1390" s="8" t="s">
        <v>800</v>
      </c>
      <c r="E1390" s="9" t="s">
        <v>801</v>
      </c>
      <c r="G1390" s="4" cm="1">
        <f t="array" ref="G1390">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1390" s="4" t="str">
        <f>IF(ch_table[[#This Row],[Subject 1]]&lt;&gt;"House rose", "",SUMIF(ch_table[Day], ch_table[[#This Row],[Day]], ch_table[Duration]))</f>
        <v/>
      </c>
      <c r="I1390" s="40">
        <f>SUM(INDEX(ch_table[Duration],1):ch_table[[#This Row],[Duration]])</f>
        <v>37.755555555555581</v>
      </c>
      <c r="J1390" s="4" t="str" cm="1">
        <f t="array" ref="J13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1390" s="4" t="str" cm="1">
        <f t="array" ref="K13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90" s="4" t="str">
        <f>IF(ch_table[[#This Row],[Subject 1]]&lt;&gt;"House rose", "",SUMIF(ch_table[Day], ch_table[[#This Row],[Day]], ch_table[AAT]))</f>
        <v/>
      </c>
      <c r="M1390" s="39">
        <f>SUM(INDEX(ch_table[AAT],1):ch_table[[#This Row],[AAT]])</f>
        <v>2.3743055555555559</v>
      </c>
    </row>
    <row r="1391" spans="1:13" ht="29" x14ac:dyDescent="0.35">
      <c r="A1391" s="2">
        <v>123</v>
      </c>
      <c r="B1391" s="3">
        <v>45759</v>
      </c>
      <c r="C1391" s="4">
        <v>0.46527777777777779</v>
      </c>
      <c r="D1391" s="8" t="s">
        <v>86</v>
      </c>
      <c r="E1391" s="9" t="s">
        <v>802</v>
      </c>
      <c r="G1391" s="4" cm="1">
        <f t="array" ref="G1391">IF(MIN(ROW(ch_table[[Day]:[AAT session total (cum.)]]))+ROWS(ch_table[[Day]:[AAT session total (cum.)]])-1=ROW(),"",IF(ch_table[[#This Row],[Subject 1]]="House rose","", IF(INDEX(ch_table[[#All],[Time]],ROW()+1)="","",(IF(INDEX(ch_table[[#All],[Time]],ROW()+1)&lt;ch_table[[#This Row],[Time]],INDEX(ch_table[[#All],[Time]],ROW()+1)+1,INDEX(ch_table[[#All],[Time]],ROW()+1))-ch_table[[#This Row],[Time]]))))</f>
        <v>0.11875000000000002</v>
      </c>
      <c r="H1391" s="4" t="str">
        <f>IF(ch_table[[#This Row],[Subject 1]]&lt;&gt;"House rose", "",SUMIF(ch_table[Day], ch_table[[#This Row],[Day]], ch_table[Duration]))</f>
        <v/>
      </c>
      <c r="I1391" s="40">
        <f>SUM(INDEX(ch_table[Duration],1):ch_table[[#This Row],[Duration]])</f>
        <v>37.87430555555558</v>
      </c>
      <c r="J1391" s="4" t="str" cm="1">
        <f t="array" ref="J13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1391" s="4" t="str" cm="1">
        <f t="array" ref="K13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91" s="4" t="str">
        <f>IF(ch_table[[#This Row],[Subject 1]]&lt;&gt;"House rose", "",SUMIF(ch_table[Day], ch_table[[#This Row],[Day]], ch_table[AAT]))</f>
        <v/>
      </c>
      <c r="M1391" s="39">
        <f>SUM(INDEX(ch_table[AAT],1):ch_table[[#This Row],[AAT]])</f>
        <v>2.3743055555555559</v>
      </c>
    </row>
    <row r="1392" spans="1:13" x14ac:dyDescent="0.35">
      <c r="A1392" s="2">
        <v>123</v>
      </c>
      <c r="B1392" s="3">
        <v>45759</v>
      </c>
      <c r="C1392" s="4">
        <v>0.58402777777777781</v>
      </c>
      <c r="D1392" s="8" t="s">
        <v>67</v>
      </c>
      <c r="E1392" s="9" t="s">
        <v>803</v>
      </c>
      <c r="G1392" s="4" cm="1">
        <f t="array" ref="G1392">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392" s="4" t="str">
        <f>IF(ch_table[[#This Row],[Subject 1]]&lt;&gt;"House rose", "",SUMIF(ch_table[Day], ch_table[[#This Row],[Day]], ch_table[Duration]))</f>
        <v/>
      </c>
      <c r="I1392" s="40">
        <f>SUM(INDEX(ch_table[Duration],1):ch_table[[#This Row],[Duration]])</f>
        <v>37.875000000000021</v>
      </c>
      <c r="J1392" s="4" t="str" cm="1">
        <f t="array" ref="J13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1392" s="4" t="str" cm="1">
        <f t="array" ref="K13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92" s="4" t="str">
        <f>IF(ch_table[[#This Row],[Subject 1]]&lt;&gt;"House rose", "",SUMIF(ch_table[Day], ch_table[[#This Row],[Day]], ch_table[AAT]))</f>
        <v/>
      </c>
      <c r="M1392" s="39">
        <f>SUM(INDEX(ch_table[AAT],1):ch_table[[#This Row],[AAT]])</f>
        <v>2.3743055555555559</v>
      </c>
    </row>
    <row r="1393" spans="1:13" x14ac:dyDescent="0.35">
      <c r="A1393" s="2">
        <v>123</v>
      </c>
      <c r="B1393" s="3">
        <v>45759</v>
      </c>
      <c r="C1393" s="4">
        <v>0.58472222222222225</v>
      </c>
      <c r="D1393" s="8" t="s">
        <v>293</v>
      </c>
      <c r="E1393" s="9" t="s">
        <v>804</v>
      </c>
      <c r="G1393" s="4" cm="1">
        <f t="array" ref="G1393">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393" s="4" t="str">
        <f>IF(ch_table[[#This Row],[Subject 1]]&lt;&gt;"House rose", "",SUMIF(ch_table[Day], ch_table[[#This Row],[Day]], ch_table[Duration]))</f>
        <v/>
      </c>
      <c r="I1393" s="40">
        <f>SUM(INDEX(ch_table[Duration],1):ch_table[[#This Row],[Duration]])</f>
        <v>37.876388888888911</v>
      </c>
      <c r="J1393" s="4" t="str" cm="1">
        <f t="array" ref="J13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1393" s="4" t="str" cm="1">
        <f t="array" ref="K13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93" s="4" t="str">
        <f>IF(ch_table[[#This Row],[Subject 1]]&lt;&gt;"House rose", "",SUMIF(ch_table[Day], ch_table[[#This Row],[Day]], ch_table[AAT]))</f>
        <v/>
      </c>
      <c r="M1393" s="39">
        <f>SUM(INDEX(ch_table[AAT],1):ch_table[[#This Row],[AAT]])</f>
        <v>2.3743055555555559</v>
      </c>
    </row>
    <row r="1394" spans="1:13" x14ac:dyDescent="0.35">
      <c r="A1394" s="2">
        <v>123</v>
      </c>
      <c r="B1394" s="3">
        <v>45759</v>
      </c>
      <c r="C1394" s="4">
        <v>0.58611111111111114</v>
      </c>
      <c r="D1394" s="8" t="s">
        <v>15</v>
      </c>
      <c r="G1394" s="4" cm="1">
        <f t="array" ref="G1394">IF(MIN(ROW(ch_table[[Day]:[AAT session total (cum.)]]))+ROWS(ch_table[[Day]:[AAT session total (cum.)]])-1=ROW(),"",IF(ch_table[[#This Row],[Subject 1]]="House rose","", IF(INDEX(ch_table[[#All],[Time]],ROW()+1)="","",(IF(INDEX(ch_table[[#All],[Time]],ROW()+1)&lt;ch_table[[#This Row],[Time]],INDEX(ch_table[[#All],[Time]],ROW()+1)+1,INDEX(ch_table[[#All],[Time]],ROW()+1))-ch_table[[#This Row],[Time]]))))</f>
        <v>0.16388888888888886</v>
      </c>
      <c r="H1394" s="4" t="str">
        <f>IF(ch_table[[#This Row],[Subject 1]]&lt;&gt;"House rose", "",SUMIF(ch_table[Day], ch_table[[#This Row],[Day]], ch_table[Duration]))</f>
        <v/>
      </c>
      <c r="I1394" s="40">
        <f>SUM(INDEX(ch_table[Duration],1):ch_table[[#This Row],[Duration]])</f>
        <v>38.040277777777803</v>
      </c>
      <c r="J1394" s="4" t="str" cm="1">
        <f t="array" ref="J13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1394" s="4" t="str" cm="1">
        <f t="array" ref="K13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94" s="4" t="str">
        <f>IF(ch_table[[#This Row],[Subject 1]]&lt;&gt;"House rose", "",SUMIF(ch_table[Day], ch_table[[#This Row],[Day]], ch_table[AAT]))</f>
        <v/>
      </c>
      <c r="M1394" s="39">
        <f>SUM(INDEX(ch_table[AAT],1):ch_table[[#This Row],[AAT]])</f>
        <v>2.3743055555555559</v>
      </c>
    </row>
    <row r="1395" spans="1:13" x14ac:dyDescent="0.35">
      <c r="A1395" s="2">
        <v>123</v>
      </c>
      <c r="B1395" s="3">
        <v>45759</v>
      </c>
      <c r="C1395" s="4">
        <v>0.75</v>
      </c>
      <c r="D1395" s="8" t="s">
        <v>20</v>
      </c>
      <c r="E1395" s="9" t="s">
        <v>805</v>
      </c>
      <c r="G1395" s="4" cm="1">
        <f t="array" ref="G1395">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395" s="4" t="str">
        <f>IF(ch_table[[#This Row],[Subject 1]]&lt;&gt;"House rose", "",SUMIF(ch_table[Day], ch_table[[#This Row],[Day]], ch_table[Duration]))</f>
        <v/>
      </c>
      <c r="I1395" s="40">
        <f>SUM(INDEX(ch_table[Duration],1):ch_table[[#This Row],[Duration]])</f>
        <v>38.040972222222244</v>
      </c>
      <c r="J1395" s="4" t="str" cm="1">
        <f t="array" ref="J13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1395" s="4" t="str" cm="1">
        <f t="array" ref="K13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95" s="4" t="str">
        <f>IF(ch_table[[#This Row],[Subject 1]]&lt;&gt;"House rose", "",SUMIF(ch_table[Day], ch_table[[#This Row],[Day]], ch_table[AAT]))</f>
        <v/>
      </c>
      <c r="M1395" s="39">
        <f>SUM(INDEX(ch_table[AAT],1):ch_table[[#This Row],[AAT]])</f>
        <v>2.3743055555555559</v>
      </c>
    </row>
    <row r="1396" spans="1:13" x14ac:dyDescent="0.35">
      <c r="A1396" s="2">
        <v>123</v>
      </c>
      <c r="B1396" s="3">
        <v>45759</v>
      </c>
      <c r="C1396" s="4">
        <v>0.75069444444444444</v>
      </c>
      <c r="D1396" s="8" t="s">
        <v>17</v>
      </c>
      <c r="G1396" s="4" t="str" cm="1">
        <f t="array" ref="G1396">IF(MIN(ROW(ch_table[[Day]:[AAT session total (cum.)]]))+ROWS(ch_table[[Day]:[AAT session total (cum.)]])-1=ROW(),"",IF(ch_table[[#This Row],[Subject 1]]="House rose","", IF(INDEX(ch_table[[#All],[Time]],ROW()+1)="","",(IF(INDEX(ch_table[[#All],[Time]],ROW()+1)&lt;ch_table[[#This Row],[Time]],INDEX(ch_table[[#All],[Time]],ROW()+1)+1,INDEX(ch_table[[#All],[Time]],ROW()+1))-ch_table[[#This Row],[Time]]))))</f>
        <v/>
      </c>
      <c r="H1396" s="4">
        <f>IF(ch_table[[#This Row],[Subject 1]]&lt;&gt;"House rose", "",SUMIF(ch_table[Day], ch_table[[#This Row],[Day]], ch_table[Duration]))</f>
        <v>0.29236111111111113</v>
      </c>
      <c r="I1396" s="40">
        <f>SUM(INDEX(ch_table[Duration],1):ch_table[[#This Row],[Duration]])</f>
        <v>38.040972222222244</v>
      </c>
      <c r="J1396" s="4" t="str" cm="1">
        <f t="array" ref="J13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1396" s="4" t="str" cm="1">
        <f t="array" ref="K13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96" s="4">
        <f>IF(ch_table[[#This Row],[Subject 1]]&lt;&gt;"House rose", "",SUMIF(ch_table[Day], ch_table[[#This Row],[Day]], ch_table[AAT]))</f>
        <v>0</v>
      </c>
      <c r="M1396" s="39">
        <f>SUM(INDEX(ch_table[AAT],1):ch_table[[#This Row],[AAT]])</f>
        <v>2.3743055555555559</v>
      </c>
    </row>
    <row r="1397" spans="1:13" x14ac:dyDescent="0.35">
      <c r="A1397" s="2">
        <v>124</v>
      </c>
      <c r="B1397" s="3">
        <v>45769</v>
      </c>
      <c r="C1397" s="4">
        <v>0.60416666666666663</v>
      </c>
      <c r="D1397" s="8" t="s">
        <v>18</v>
      </c>
      <c r="G1397" s="4">
        <v>2.7777777777777779E-3</v>
      </c>
      <c r="H1397" s="4" t="str">
        <f>IF(ch_table[[#This Row],[Subject 1]]&lt;&gt;"House rose", "",SUMIF(ch_table[Day], ch_table[[#This Row],[Day]], ch_table[Duration]))</f>
        <v/>
      </c>
      <c r="I1397" s="40">
        <f>SUM(INDEX(ch_table[Duration],1):ch_table[[#This Row],[Duration]])</f>
        <v>38.043750000000024</v>
      </c>
      <c r="J1397" s="4" cm="1">
        <f t="array" ref="J13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97" s="4" t="str" cm="1">
        <f t="array" ref="K13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97" s="4" t="str">
        <f>IF(ch_table[[#This Row],[Subject 1]]&lt;&gt;"House rose", "",SUMIF(ch_table[Day], ch_table[[#This Row],[Day]], ch_table[AAT]))</f>
        <v/>
      </c>
      <c r="M1397" s="39">
        <f>SUM(INDEX(ch_table[AAT],1):ch_table[[#This Row],[AAT]])</f>
        <v>2.3743055555555559</v>
      </c>
    </row>
    <row r="1398" spans="1:13" x14ac:dyDescent="0.35">
      <c r="A1398" s="2">
        <v>124</v>
      </c>
      <c r="B1398" s="3">
        <v>45769</v>
      </c>
      <c r="C1398" s="4">
        <v>0.6069444444444444</v>
      </c>
      <c r="D1398" s="8" t="s">
        <v>58</v>
      </c>
      <c r="E1398" s="9" t="s">
        <v>139</v>
      </c>
      <c r="G1398" s="4" cm="1">
        <f t="array" ref="G1398">IF(MIN(ROW(ch_table[[Day]:[AAT session total (cum.)]]))+ROWS(ch_table[[Day]:[AAT session total (cum.)]])-1=ROW(),"",IF(ch_table[[#This Row],[Subject 1]]="House rose","", IF(INDEX(ch_table[[#All],[Time]],ROW()+1)="","",(IF(INDEX(ch_table[[#All],[Time]],ROW()+1)&lt;ch_table[[#This Row],[Time]],INDEX(ch_table[[#All],[Time]],ROW()+1)+1,INDEX(ch_table[[#All],[Time]],ROW()+1))-ch_table[[#This Row],[Time]]))))</f>
        <v>3.125E-2</v>
      </c>
      <c r="H1398" s="4" t="str">
        <f>IF(ch_table[[#This Row],[Subject 1]]&lt;&gt;"House rose", "",SUMIF(ch_table[Day], ch_table[[#This Row],[Day]], ch_table[Duration]))</f>
        <v/>
      </c>
      <c r="I1398" s="40">
        <f>SUM(INDEX(ch_table[Duration],1):ch_table[[#This Row],[Duration]])</f>
        <v>38.075000000000024</v>
      </c>
      <c r="J1398" s="4" cm="1">
        <f t="array" ref="J13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98" s="4" t="str" cm="1">
        <f t="array" ref="K13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98" s="4" t="str">
        <f>IF(ch_table[[#This Row],[Subject 1]]&lt;&gt;"House rose", "",SUMIF(ch_table[Day], ch_table[[#This Row],[Day]], ch_table[AAT]))</f>
        <v/>
      </c>
      <c r="M1398" s="39">
        <f>SUM(INDEX(ch_table[AAT],1):ch_table[[#This Row],[AAT]])</f>
        <v>2.3743055555555559</v>
      </c>
    </row>
    <row r="1399" spans="1:13" x14ac:dyDescent="0.35">
      <c r="A1399" s="2">
        <v>124</v>
      </c>
      <c r="B1399" s="3">
        <v>45769</v>
      </c>
      <c r="C1399" s="4">
        <v>0.6381944444444444</v>
      </c>
      <c r="D1399" s="8" t="s">
        <v>60</v>
      </c>
      <c r="E1399" s="9" t="s">
        <v>139</v>
      </c>
      <c r="G1399" s="4" cm="1">
        <f t="array" ref="G1399">IF(MIN(ROW(ch_table[[Day]:[AAT session total (cum.)]]))+ROWS(ch_table[[Day]:[AAT session total (cum.)]])-1=ROW(),"",IF(ch_table[[#This Row],[Subject 1]]="House rose","", IF(INDEX(ch_table[[#All],[Time]],ROW()+1)="","",(IF(INDEX(ch_table[[#All],[Time]],ROW()+1)&lt;ch_table[[#This Row],[Time]],INDEX(ch_table[[#All],[Time]],ROW()+1)+1,INDEX(ch_table[[#All],[Time]],ROW()+1))-ch_table[[#This Row],[Time]]))))</f>
        <v>1.4583333333333393E-2</v>
      </c>
      <c r="H1399" s="4" t="str">
        <f>IF(ch_table[[#This Row],[Subject 1]]&lt;&gt;"House rose", "",SUMIF(ch_table[Day], ch_table[[#This Row],[Day]], ch_table[Duration]))</f>
        <v/>
      </c>
      <c r="I1399" s="40">
        <f>SUM(INDEX(ch_table[Duration],1):ch_table[[#This Row],[Duration]])</f>
        <v>38.089583333333358</v>
      </c>
      <c r="J1399" s="4" cm="1">
        <f t="array" ref="J13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99" s="4" t="str" cm="1">
        <f t="array" ref="K13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99" s="4" t="str">
        <f>IF(ch_table[[#This Row],[Subject 1]]&lt;&gt;"House rose", "",SUMIF(ch_table[Day], ch_table[[#This Row],[Day]], ch_table[AAT]))</f>
        <v/>
      </c>
      <c r="M1399" s="39">
        <f>SUM(INDEX(ch_table[AAT],1):ch_table[[#This Row],[AAT]])</f>
        <v>2.3743055555555559</v>
      </c>
    </row>
    <row r="1400" spans="1:13" ht="43.5" x14ac:dyDescent="0.35">
      <c r="A1400" s="2">
        <v>124</v>
      </c>
      <c r="B1400" s="3">
        <v>45769</v>
      </c>
      <c r="C1400" s="4">
        <v>0.65277777777777779</v>
      </c>
      <c r="D1400" s="8" t="s">
        <v>32</v>
      </c>
      <c r="E1400" s="9" t="s">
        <v>806</v>
      </c>
      <c r="G1400" s="4" cm="1">
        <f t="array" ref="G1400">IF(MIN(ROW(ch_table[[Day]:[AAT session total (cum.)]]))+ROWS(ch_table[[Day]:[AAT session total (cum.)]])-1=ROW(),"",IF(ch_table[[#This Row],[Subject 1]]="House rose","", IF(INDEX(ch_table[[#All],[Time]],ROW()+1)="","",(IF(INDEX(ch_table[[#All],[Time]],ROW()+1)&lt;ch_table[[#This Row],[Time]],INDEX(ch_table[[#All],[Time]],ROW()+1)+1,INDEX(ch_table[[#All],[Time]],ROW()+1))-ch_table[[#This Row],[Time]]))))</f>
        <v>2.3611111111111138E-2</v>
      </c>
      <c r="H1400" s="4" t="str">
        <f>IF(ch_table[[#This Row],[Subject 1]]&lt;&gt;"House rose", "",SUMIF(ch_table[Day], ch_table[[#This Row],[Day]], ch_table[Duration]))</f>
        <v/>
      </c>
      <c r="I1400" s="40">
        <f>SUM(INDEX(ch_table[Duration],1):ch_table[[#This Row],[Duration]])</f>
        <v>38.113194444444467</v>
      </c>
      <c r="J1400" s="4" cm="1">
        <f t="array" ref="J14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00" s="4" t="str" cm="1">
        <f t="array" ref="K14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00" s="4" t="str">
        <f>IF(ch_table[[#This Row],[Subject 1]]&lt;&gt;"House rose", "",SUMIF(ch_table[Day], ch_table[[#This Row],[Day]], ch_table[AAT]))</f>
        <v/>
      </c>
      <c r="M1400" s="39">
        <f>SUM(INDEX(ch_table[AAT],1):ch_table[[#This Row],[AAT]])</f>
        <v>2.3743055555555559</v>
      </c>
    </row>
    <row r="1401" spans="1:13" x14ac:dyDescent="0.35">
      <c r="A1401" s="2">
        <v>124</v>
      </c>
      <c r="B1401" s="3">
        <v>45769</v>
      </c>
      <c r="C1401" s="4">
        <v>0.67638888888888893</v>
      </c>
      <c r="D1401" s="8" t="s">
        <v>36</v>
      </c>
      <c r="E1401" s="9" t="s">
        <v>140</v>
      </c>
      <c r="G1401" s="4" cm="1">
        <f t="array" ref="G1401">IF(MIN(ROW(ch_table[[Day]:[AAT session total (cum.)]]))+ROWS(ch_table[[Day]:[AAT session total (cum.)]])-1=ROW(),"",IF(ch_table[[#This Row],[Subject 1]]="House rose","", IF(INDEX(ch_table[[#All],[Time]],ROW()+1)="","",(IF(INDEX(ch_table[[#All],[Time]],ROW()+1)&lt;ch_table[[#This Row],[Time]],INDEX(ch_table[[#All],[Time]],ROW()+1)+1,INDEX(ch_table[[#All],[Time]],ROW()+1))-ch_table[[#This Row],[Time]]))))</f>
        <v>5.2777777777777701E-2</v>
      </c>
      <c r="H1401" s="4" t="str">
        <f>IF(ch_table[[#This Row],[Subject 1]]&lt;&gt;"House rose", "",SUMIF(ch_table[Day], ch_table[[#This Row],[Day]], ch_table[Duration]))</f>
        <v/>
      </c>
      <c r="I1401" s="40">
        <f>SUM(INDEX(ch_table[Duration],1):ch_table[[#This Row],[Duration]])</f>
        <v>38.165972222222244</v>
      </c>
      <c r="J1401" s="4" cm="1">
        <f t="array" ref="J14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01" s="4" t="str" cm="1">
        <f t="array" ref="K14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01" s="4" t="str">
        <f>IF(ch_table[[#This Row],[Subject 1]]&lt;&gt;"House rose", "",SUMIF(ch_table[Day], ch_table[[#This Row],[Day]], ch_table[AAT]))</f>
        <v/>
      </c>
      <c r="M1401" s="39">
        <f>SUM(INDEX(ch_table[AAT],1):ch_table[[#This Row],[AAT]])</f>
        <v>2.3743055555555559</v>
      </c>
    </row>
    <row r="1402" spans="1:13" ht="29" x14ac:dyDescent="0.35">
      <c r="A1402" s="2">
        <v>124</v>
      </c>
      <c r="B1402" s="3">
        <v>45769</v>
      </c>
      <c r="C1402" s="4">
        <v>0.72916666666666663</v>
      </c>
      <c r="D1402" s="8" t="s">
        <v>36</v>
      </c>
      <c r="E1402" s="9" t="s">
        <v>807</v>
      </c>
      <c r="G1402" s="4" cm="1">
        <f t="array" ref="G1402">IF(MIN(ROW(ch_table[[Day]:[AAT session total (cum.)]]))+ROWS(ch_table[[Day]:[AAT session total (cum.)]])-1=ROW(),"",IF(ch_table[[#This Row],[Subject 1]]="House rose","", IF(INDEX(ch_table[[#All],[Time]],ROW()+1)="","",(IF(INDEX(ch_table[[#All],[Time]],ROW()+1)&lt;ch_table[[#This Row],[Time]],INDEX(ch_table[[#All],[Time]],ROW()+1)+1,INDEX(ch_table[[#All],[Time]],ROW()+1))-ch_table[[#This Row],[Time]]))))</f>
        <v>5.9722222222222232E-2</v>
      </c>
      <c r="H1402" s="4" t="str">
        <f>IF(ch_table[[#This Row],[Subject 1]]&lt;&gt;"House rose", "",SUMIF(ch_table[Day], ch_table[[#This Row],[Day]], ch_table[Duration]))</f>
        <v/>
      </c>
      <c r="I1402" s="40">
        <f>SUM(INDEX(ch_table[Duration],1):ch_table[[#This Row],[Duration]])</f>
        <v>38.225694444444464</v>
      </c>
      <c r="J1402" s="4" cm="1">
        <f t="array" ref="J14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02" s="4" t="str" cm="1">
        <f t="array" ref="K14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02" s="4" t="str">
        <f>IF(ch_table[[#This Row],[Subject 1]]&lt;&gt;"House rose", "",SUMIF(ch_table[Day], ch_table[[#This Row],[Day]], ch_table[AAT]))</f>
        <v/>
      </c>
      <c r="M1402" s="39">
        <f>SUM(INDEX(ch_table[AAT],1):ch_table[[#This Row],[AAT]])</f>
        <v>2.3743055555555559</v>
      </c>
    </row>
    <row r="1403" spans="1:13" x14ac:dyDescent="0.35">
      <c r="A1403" s="2">
        <v>124</v>
      </c>
      <c r="B1403" s="3">
        <v>45769</v>
      </c>
      <c r="C1403" s="4">
        <v>0.78888888888888886</v>
      </c>
      <c r="D1403" s="8" t="s">
        <v>36</v>
      </c>
      <c r="E1403" s="9" t="s">
        <v>808</v>
      </c>
      <c r="G1403" s="4" cm="1">
        <f t="array" ref="G1403">IF(MIN(ROW(ch_table[[Day]:[AAT session total (cum.)]]))+ROWS(ch_table[[Day]:[AAT session total (cum.)]])-1=ROW(),"",IF(ch_table[[#This Row],[Subject 1]]="House rose","", IF(INDEX(ch_table[[#All],[Time]],ROW()+1)="","",(IF(INDEX(ch_table[[#All],[Time]],ROW()+1)&lt;ch_table[[#This Row],[Time]],INDEX(ch_table[[#All],[Time]],ROW()+1)+1,INDEX(ch_table[[#All],[Time]],ROW()+1))-ch_table[[#This Row],[Time]]))))</f>
        <v>4.0972222222222299E-2</v>
      </c>
      <c r="H1403" s="4" t="str">
        <f>IF(ch_table[[#This Row],[Subject 1]]&lt;&gt;"House rose", "",SUMIF(ch_table[Day], ch_table[[#This Row],[Day]], ch_table[Duration]))</f>
        <v/>
      </c>
      <c r="I1403" s="40">
        <f>SUM(INDEX(ch_table[Duration],1):ch_table[[#This Row],[Duration]])</f>
        <v>38.266666666666687</v>
      </c>
      <c r="J1403" s="4" cm="1">
        <f t="array" ref="J14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03" s="4" t="str" cm="1">
        <f t="array" ref="K14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03" s="4" t="str">
        <f>IF(ch_table[[#This Row],[Subject 1]]&lt;&gt;"House rose", "",SUMIF(ch_table[Day], ch_table[[#This Row],[Day]], ch_table[AAT]))</f>
        <v/>
      </c>
      <c r="M1403" s="39">
        <f>SUM(INDEX(ch_table[AAT],1):ch_table[[#This Row],[AAT]])</f>
        <v>2.3743055555555559</v>
      </c>
    </row>
    <row r="1404" spans="1:13" ht="58" x14ac:dyDescent="0.35">
      <c r="A1404" s="2">
        <v>124</v>
      </c>
      <c r="B1404" s="3">
        <v>45769</v>
      </c>
      <c r="C1404" s="4">
        <v>0.82986111111111116</v>
      </c>
      <c r="D1404" s="8" t="s">
        <v>39</v>
      </c>
      <c r="E1404" s="77" t="s">
        <v>809</v>
      </c>
      <c r="F1404" s="77"/>
      <c r="G1404" s="4" cm="1">
        <f t="array" ref="G140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404" s="78" t="str">
        <f>IF(ch_table[[#This Row],[Subject 1]]&lt;&gt;"House rose", "",SUMIF(ch_table[Day], ch_table[[#This Row],[Day]], ch_table[Duration]))</f>
        <v/>
      </c>
      <c r="I1404" s="79">
        <f>SUM(INDEX(ch_table[Duration],1):ch_table[[#This Row],[Duration]])</f>
        <v>38.269444444444467</v>
      </c>
      <c r="J1404" s="78" cm="1">
        <f t="array" ref="J14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04" s="78" t="str" cm="1">
        <f t="array" ref="K14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04" s="4" t="str">
        <f>IF(ch_table[[#This Row],[Subject 1]]&lt;&gt;"House rose", "",SUMIF(ch_table[Day], ch_table[[#This Row],[Day]], ch_table[AAT]))</f>
        <v/>
      </c>
      <c r="M1404" s="39">
        <f>SUM(INDEX(ch_table[AAT],1):ch_table[[#This Row],[AAT]])</f>
        <v>2.3743055555555559</v>
      </c>
    </row>
    <row r="1405" spans="1:13" x14ac:dyDescent="0.35">
      <c r="A1405" s="2">
        <v>124</v>
      </c>
      <c r="B1405" s="3">
        <v>45769</v>
      </c>
      <c r="C1405" s="4">
        <v>0.83263888888888893</v>
      </c>
      <c r="D1405" s="8" t="s">
        <v>247</v>
      </c>
      <c r="E1405" s="77" t="s">
        <v>810</v>
      </c>
      <c r="F1405" s="77"/>
      <c r="G1405" s="4" cm="1">
        <f t="array" ref="G1405">IF(MIN(ROW(ch_table[[Day]:[AAT session total (cum.)]]))+ROWS(ch_table[[Day]:[AAT session total (cum.)]])-1=ROW(),"",IF(ch_table[[#This Row],[Subject 1]]="House rose","", IF(INDEX(ch_table[[#All],[Time]],ROW()+1)="","",(IF(INDEX(ch_table[[#All],[Time]],ROW()+1)&lt;ch_table[[#This Row],[Time]],INDEX(ch_table[[#All],[Time]],ROW()+1)+1,INDEX(ch_table[[#All],[Time]],ROW()+1))-ch_table[[#This Row],[Time]]))))</f>
        <v>6.2499999999999778E-3</v>
      </c>
      <c r="H1405" s="78" t="str">
        <f>IF(ch_table[[#This Row],[Subject 1]]&lt;&gt;"House rose", "",SUMIF(ch_table[Day], ch_table[[#This Row],[Day]], ch_table[Duration]))</f>
        <v/>
      </c>
      <c r="I1405" s="79">
        <f>SUM(INDEX(ch_table[Duration],1):ch_table[[#This Row],[Duration]])</f>
        <v>38.275694444444468</v>
      </c>
      <c r="J1405" s="78" cm="1">
        <f t="array" ref="J14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05" s="4" t="str" cm="1">
        <f t="array" ref="K14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05" s="4" t="str">
        <f>IF(ch_table[[#This Row],[Subject 1]]&lt;&gt;"House rose", "",SUMIF(ch_table[Day], ch_table[[#This Row],[Day]], ch_table[AAT]))</f>
        <v/>
      </c>
      <c r="M1405" s="39">
        <f>SUM(INDEX(ch_table[AAT],1):ch_table[[#This Row],[AAT]])</f>
        <v>2.3743055555555559</v>
      </c>
    </row>
    <row r="1406" spans="1:13" x14ac:dyDescent="0.35">
      <c r="A1406" s="2">
        <v>124</v>
      </c>
      <c r="B1406" s="3">
        <v>45769</v>
      </c>
      <c r="C1406" s="4">
        <v>0.83888888888888891</v>
      </c>
      <c r="D1406" s="8" t="s">
        <v>811</v>
      </c>
      <c r="E1406" s="77" t="s">
        <v>812</v>
      </c>
      <c r="F1406" s="80"/>
      <c r="G1406" s="4" cm="1">
        <f t="array" ref="G1406">IF(MIN(ROW(ch_table[[Day]:[AAT session total (cum.)]]))+ROWS(ch_table[[Day]:[AAT session total (cum.)]])-1=ROW(),"",IF(ch_table[[#This Row],[Subject 1]]="House rose","", IF(INDEX(ch_table[[#All],[Time]],ROW()+1)="","",(IF(INDEX(ch_table[[#All],[Time]],ROW()+1)&lt;ch_table[[#This Row],[Time]],INDEX(ch_table[[#All],[Time]],ROW()+1)+1,INDEX(ch_table[[#All],[Time]],ROW()+1))-ch_table[[#This Row],[Time]]))))</f>
        <v>4.7222222222222165E-2</v>
      </c>
      <c r="H1406" s="78" t="str">
        <f>IF(ch_table[[#This Row],[Subject 1]]&lt;&gt;"House rose", "",SUMIF(ch_table[Day], ch_table[[#This Row],[Day]], ch_table[Duration]))</f>
        <v/>
      </c>
      <c r="I1406" s="79">
        <f>SUM(INDEX(ch_table[Duration],1):ch_table[[#This Row],[Duration]])</f>
        <v>38.322916666666693</v>
      </c>
      <c r="J1406" s="4" cm="1">
        <f t="array" ref="J14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06" s="78" t="str" cm="1">
        <f t="array" ref="K14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06" s="4" t="str">
        <f>IF(ch_table[[#This Row],[Subject 1]]&lt;&gt;"House rose", "",SUMIF(ch_table[Day], ch_table[[#This Row],[Day]], ch_table[AAT]))</f>
        <v/>
      </c>
      <c r="M1406" s="39">
        <f>SUM(INDEX(ch_table[AAT],1):ch_table[[#This Row],[AAT]])</f>
        <v>2.3743055555555559</v>
      </c>
    </row>
    <row r="1407" spans="1:13" x14ac:dyDescent="0.35">
      <c r="A1407" s="2">
        <v>124</v>
      </c>
      <c r="B1407" s="3">
        <v>45769</v>
      </c>
      <c r="C1407" s="4">
        <v>0.88611111111111107</v>
      </c>
      <c r="D1407" s="8" t="s">
        <v>813</v>
      </c>
      <c r="E1407" s="77" t="s">
        <v>814</v>
      </c>
      <c r="F1407" s="9" t="s">
        <v>22</v>
      </c>
      <c r="G1407" s="4" cm="1">
        <f t="array" ref="G1407">IF(MIN(ROW(ch_table[[Day]:[AAT session total (cum.)]]))+ROWS(ch_table[[Day]:[AAT session total (cum.)]])-1=ROW(),"",IF(ch_table[[#This Row],[Subject 1]]="House rose","", IF(INDEX(ch_table[[#All],[Time]],ROW()+1)="","",(IF(INDEX(ch_table[[#All],[Time]],ROW()+1)&lt;ch_table[[#This Row],[Time]],INDEX(ch_table[[#All],[Time]],ROW()+1)+1,INDEX(ch_table[[#All],[Time]],ROW()+1))-ch_table[[#This Row],[Time]]))))</f>
        <v>0</v>
      </c>
      <c r="H1407" s="78" t="str">
        <f>IF(ch_table[[#This Row],[Subject 1]]&lt;&gt;"House rose", "",SUMIF(ch_table[Day], ch_table[[#This Row],[Day]], ch_table[Duration]))</f>
        <v/>
      </c>
      <c r="I1407" s="79">
        <f>SUM(INDEX(ch_table[Duration],1):ch_table[[#This Row],[Duration]])</f>
        <v>38.322916666666693</v>
      </c>
      <c r="J1407" s="4" cm="1">
        <f t="array" ref="J14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07" s="78" t="str" cm="1">
        <f t="array" ref="K14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07" s="4" t="str">
        <f>IF(ch_table[[#This Row],[Subject 1]]&lt;&gt;"House rose", "",SUMIF(ch_table[Day], ch_table[[#This Row],[Day]], ch_table[AAT]))</f>
        <v/>
      </c>
      <c r="M1407" s="39">
        <f>SUM(INDEX(ch_table[AAT],1):ch_table[[#This Row],[AAT]])</f>
        <v>2.3743055555555559</v>
      </c>
    </row>
    <row r="1408" spans="1:13" ht="29" x14ac:dyDescent="0.35">
      <c r="A1408" s="2">
        <v>124</v>
      </c>
      <c r="B1408" s="3">
        <v>45769</v>
      </c>
      <c r="C1408" s="4">
        <v>0.88611111111111107</v>
      </c>
      <c r="D1408" s="76" t="s">
        <v>811</v>
      </c>
      <c r="E1408" s="81" t="s">
        <v>815</v>
      </c>
      <c r="F1408" s="80"/>
      <c r="G1408" s="4" cm="1">
        <f t="array" ref="G1408">IF(MIN(ROW(ch_table[[Day]:[AAT session total (cum.)]]))+ROWS(ch_table[[Day]:[AAT session total (cum.)]])-1=ROW(),"",IF(ch_table[[#This Row],[Subject 1]]="House rose","", IF(INDEX(ch_table[[#All],[Time]],ROW()+1)="","",(IF(INDEX(ch_table[[#All],[Time]],ROW()+1)&lt;ch_table[[#This Row],[Time]],INDEX(ch_table[[#All],[Time]],ROW()+1)+1,INDEX(ch_table[[#All],[Time]],ROW()+1))-ch_table[[#This Row],[Time]]))))</f>
        <v>2.777777777777779E-2</v>
      </c>
      <c r="H1408" s="78" t="str">
        <f>IF(ch_table[[#This Row],[Subject 1]]&lt;&gt;"House rose", "",SUMIF(ch_table[Day], ch_table[[#This Row],[Day]], ch_table[Duration]))</f>
        <v/>
      </c>
      <c r="I1408" s="79">
        <f>SUM(INDEX(ch_table[Duration],1):ch_table[[#This Row],[Duration]])</f>
        <v>38.350694444444471</v>
      </c>
      <c r="J1408" s="4" cm="1">
        <f t="array" ref="J14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08" s="78" t="str" cm="1">
        <f t="array" ref="K14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08" s="4" t="str">
        <f>IF(ch_table[[#This Row],[Subject 1]]&lt;&gt;"House rose", "",SUMIF(ch_table[Day], ch_table[[#This Row],[Day]], ch_table[AAT]))</f>
        <v/>
      </c>
      <c r="M1408" s="39">
        <f>SUM(INDEX(ch_table[AAT],1):ch_table[[#This Row],[AAT]])</f>
        <v>2.3743055555555559</v>
      </c>
    </row>
    <row r="1409" spans="1:13" x14ac:dyDescent="0.35">
      <c r="A1409" s="2">
        <v>124</v>
      </c>
      <c r="B1409" s="3">
        <v>45769</v>
      </c>
      <c r="C1409" s="4">
        <v>0.91388888888888886</v>
      </c>
      <c r="D1409" s="76" t="s">
        <v>816</v>
      </c>
      <c r="E1409" s="81" t="s">
        <v>817</v>
      </c>
      <c r="F1409" s="77"/>
      <c r="G1409" s="4" cm="1">
        <f t="array" ref="G1409">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409" s="78" t="str">
        <f>IF(ch_table[[#This Row],[Subject 1]]&lt;&gt;"House rose", "",SUMIF(ch_table[Day], ch_table[[#This Row],[Day]], ch_table[Duration]))</f>
        <v/>
      </c>
      <c r="I1409" s="79">
        <f>SUM(INDEX(ch_table[Duration],1):ch_table[[#This Row],[Duration]])</f>
        <v>38.352083333333361</v>
      </c>
      <c r="J1409" s="4" cm="1">
        <f t="array" ref="J14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09" s="78" t="str" cm="1">
        <f t="array" ref="K14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09" s="4" t="str">
        <f>IF(ch_table[[#This Row],[Subject 1]]&lt;&gt;"House rose", "",SUMIF(ch_table[Day], ch_table[[#This Row],[Day]], ch_table[AAT]))</f>
        <v/>
      </c>
      <c r="M1409" s="39">
        <f>SUM(INDEX(ch_table[AAT],1):ch_table[[#This Row],[AAT]])</f>
        <v>2.3743055555555559</v>
      </c>
    </row>
    <row r="1410" spans="1:13" ht="29" x14ac:dyDescent="0.35">
      <c r="A1410" s="2">
        <v>124</v>
      </c>
      <c r="B1410" s="3">
        <v>45769</v>
      </c>
      <c r="C1410" s="4">
        <v>0.91527777777777775</v>
      </c>
      <c r="D1410" s="8" t="s">
        <v>30</v>
      </c>
      <c r="E1410" s="9" t="s">
        <v>818</v>
      </c>
      <c r="G1410" s="4" cm="1">
        <f t="array" ref="G1410">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1410" s="4" t="str">
        <f>IF(ch_table[[#This Row],[Subject 1]]&lt;&gt;"House rose", "",SUMIF(ch_table[Day], ch_table[[#This Row],[Day]], ch_table[Duration]))</f>
        <v/>
      </c>
      <c r="I1410" s="40">
        <f>SUM(INDEX(ch_table[Duration],1):ch_table[[#This Row],[Duration]])</f>
        <v>38.372916666666697</v>
      </c>
      <c r="J1410" s="4" cm="1">
        <f t="array" ref="J14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10" s="4" cm="1">
        <f t="array" ref="K14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1.9444444444444486E-2</v>
      </c>
      <c r="L1410" s="4" t="str">
        <f>IF(ch_table[[#This Row],[Subject 1]]&lt;&gt;"House rose", "",SUMIF(ch_table[Day], ch_table[[#This Row],[Day]], ch_table[AAT]))</f>
        <v/>
      </c>
      <c r="M1410" s="39">
        <f>SUM(INDEX(ch_table[AAT],1):ch_table[[#This Row],[AAT]])</f>
        <v>2.3937500000000003</v>
      </c>
    </row>
    <row r="1411" spans="1:13" x14ac:dyDescent="0.35">
      <c r="A1411" s="2">
        <v>124</v>
      </c>
      <c r="B1411" s="49">
        <v>45769</v>
      </c>
      <c r="C1411" s="45">
        <v>0.93611111111111112</v>
      </c>
      <c r="D1411" s="44" t="s">
        <v>17</v>
      </c>
      <c r="E1411" s="50"/>
      <c r="F1411" s="50"/>
      <c r="G1411" s="45" t="str" cm="1">
        <f t="array" ref="G1411">IF(MIN(ROW(ch_table[[Day]:[AAT session total (cum.)]]))+ROWS(ch_table[[Day]:[AAT session total (cum.)]])-1=ROW(),"",IF(ch_table[[#This Row],[Subject 1]]="House rose","", IF(INDEX(ch_table[[#All],[Time]],ROW()+1)="","",(IF(INDEX(ch_table[[#All],[Time]],ROW()+1)&lt;ch_table[[#This Row],[Time]],INDEX(ch_table[[#All],[Time]],ROW()+1)+1,INDEX(ch_table[[#All],[Time]],ROW()+1))-ch_table[[#This Row],[Time]]))))</f>
        <v/>
      </c>
      <c r="H1411" s="41">
        <f>IF(ch_table[[#This Row],[Subject 1]]&lt;&gt;"House rose", "",SUMIF(ch_table[Day], ch_table[[#This Row],[Day]], ch_table[Duration]))</f>
        <v>0.33194444444444449</v>
      </c>
      <c r="I1411" s="46">
        <f>SUM(INDEX(ch_table[Duration],1):ch_table[[#This Row],[Duration]])</f>
        <v>38.372916666666697</v>
      </c>
      <c r="J1411" s="41">
        <v>0.91666666666666663</v>
      </c>
      <c r="K1411" s="41" t="str" cm="1">
        <f t="array" ref="K14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11" s="41">
        <f>IF(ch_table[[#This Row],[Subject 1]]&lt;&gt;"House rose", "",SUMIF(ch_table[Day], ch_table[[#This Row],[Day]], ch_table[AAT]))</f>
        <v>1.9444444444444486E-2</v>
      </c>
      <c r="M1411" s="82">
        <f>SUM(INDEX(ch_table[AAT],1):ch_table[[#This Row],[AAT]])</f>
        <v>2.3937500000000003</v>
      </c>
    </row>
    <row r="1412" spans="1:13" x14ac:dyDescent="0.35">
      <c r="A1412" s="2">
        <v>125</v>
      </c>
      <c r="B1412" s="3">
        <v>45770</v>
      </c>
      <c r="C1412" s="4">
        <v>0.47916666666666669</v>
      </c>
      <c r="D1412" s="8" t="s">
        <v>18</v>
      </c>
      <c r="G1412" s="4" cm="1">
        <f t="array" ref="G141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412" s="4" t="str">
        <f>IF(ch_table[[#This Row],[Subject 1]]&lt;&gt;"House rose", "",SUMIF(ch_table[Day], ch_table[[#This Row],[Day]], ch_table[Duration]))</f>
        <v/>
      </c>
      <c r="I1412" s="40">
        <f>SUM(INDEX(ch_table[Duration],1):ch_table[[#This Row],[Duration]])</f>
        <v>38.375694444444477</v>
      </c>
      <c r="J1412" s="4" cm="1">
        <f t="array" ref="J14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12" s="4" t="str" cm="1">
        <f t="array" ref="K14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12" s="4" t="str">
        <f>IF(ch_table[[#This Row],[Subject 1]]&lt;&gt;"House rose", "",SUMIF(ch_table[Day], ch_table[[#This Row],[Day]], ch_table[AAT]))</f>
        <v/>
      </c>
      <c r="M1412" s="39">
        <f>SUM(INDEX(ch_table[AAT],1):ch_table[[#This Row],[AAT]])</f>
        <v>2.3937500000000003</v>
      </c>
    </row>
    <row r="1413" spans="1:13" x14ac:dyDescent="0.35">
      <c r="A1413" s="2">
        <v>125</v>
      </c>
      <c r="B1413" s="3">
        <v>45770</v>
      </c>
      <c r="C1413" s="4">
        <v>0.48194444444444445</v>
      </c>
      <c r="D1413" s="8" t="s">
        <v>58</v>
      </c>
      <c r="E1413" s="9" t="s">
        <v>117</v>
      </c>
      <c r="G1413" s="4" cm="1">
        <f t="array" ref="G1413">IF(MIN(ROW(ch_table[[Day]:[AAT session total (cum.)]]))+ROWS(ch_table[[Day]:[AAT session total (cum.)]])-1=ROW(),"",IF(ch_table[[#This Row],[Subject 1]]="House rose","", IF(INDEX(ch_table[[#All],[Time]],ROW()+1)="","",(IF(INDEX(ch_table[[#All],[Time]],ROW()+1)&lt;ch_table[[#This Row],[Time]],INDEX(ch_table[[#All],[Time]],ROW()+1)+1,INDEX(ch_table[[#All],[Time]],ROW()+1))-ch_table[[#This Row],[Time]]))))</f>
        <v>1.8749999999999989E-2</v>
      </c>
      <c r="H1413" s="4" t="str">
        <f>IF(ch_table[[#This Row],[Subject 1]]&lt;&gt;"House rose", "",SUMIF(ch_table[Day], ch_table[[#This Row],[Day]], ch_table[Duration]))</f>
        <v/>
      </c>
      <c r="I1413" s="40">
        <f>SUM(INDEX(ch_table[Duration],1):ch_table[[#This Row],[Duration]])</f>
        <v>38.394444444444474</v>
      </c>
      <c r="J1413" s="4" cm="1">
        <f t="array" ref="J14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13" s="4" t="str" cm="1">
        <f t="array" ref="K14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13" s="4" t="str">
        <f>IF(ch_table[[#This Row],[Subject 1]]&lt;&gt;"House rose", "",SUMIF(ch_table[Day], ch_table[[#This Row],[Day]], ch_table[AAT]))</f>
        <v/>
      </c>
      <c r="M1413" s="39">
        <f>SUM(INDEX(ch_table[AAT],1):ch_table[[#This Row],[AAT]])</f>
        <v>2.3937500000000003</v>
      </c>
    </row>
    <row r="1414" spans="1:13" x14ac:dyDescent="0.35">
      <c r="A1414" s="2">
        <v>125</v>
      </c>
      <c r="B1414" s="3">
        <v>45770</v>
      </c>
      <c r="C1414" s="4">
        <v>0.50069444444444444</v>
      </c>
      <c r="D1414" s="8" t="s">
        <v>58</v>
      </c>
      <c r="E1414" s="9" t="s">
        <v>118</v>
      </c>
      <c r="G1414" s="4" cm="1">
        <f t="array" ref="G1414">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1414" s="4" t="str">
        <f>IF(ch_table[[#This Row],[Subject 1]]&lt;&gt;"House rose", "",SUMIF(ch_table[Day], ch_table[[#This Row],[Day]], ch_table[Duration]))</f>
        <v/>
      </c>
      <c r="I1414" s="40">
        <f>SUM(INDEX(ch_table[Duration],1):ch_table[[#This Row],[Duration]])</f>
        <v>38.420138888888921</v>
      </c>
      <c r="J1414" s="4" cm="1">
        <f t="array" ref="J14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14" s="4" t="str" cm="1">
        <f t="array" ref="K14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14" s="4" t="str">
        <f>IF(ch_table[[#This Row],[Subject 1]]&lt;&gt;"House rose", "",SUMIF(ch_table[Day], ch_table[[#This Row],[Day]], ch_table[AAT]))</f>
        <v/>
      </c>
      <c r="M1414" s="39">
        <f>SUM(INDEX(ch_table[AAT],1):ch_table[[#This Row],[AAT]])</f>
        <v>2.3937500000000003</v>
      </c>
    </row>
    <row r="1415" spans="1:13" x14ac:dyDescent="0.35">
      <c r="A1415" s="2">
        <v>125</v>
      </c>
      <c r="B1415" s="3">
        <v>45770</v>
      </c>
      <c r="C1415" s="4">
        <v>0.52638888888888891</v>
      </c>
      <c r="D1415" s="8" t="s">
        <v>67</v>
      </c>
      <c r="E1415" s="9" t="s">
        <v>819</v>
      </c>
      <c r="G1415" s="4" cm="1">
        <f t="array" ref="G1415">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415" s="4" t="str">
        <f>IF(ch_table[[#This Row],[Subject 1]]&lt;&gt;"House rose", "",SUMIF(ch_table[Day], ch_table[[#This Row],[Day]], ch_table[Duration]))</f>
        <v/>
      </c>
      <c r="I1415" s="40">
        <f>SUM(INDEX(ch_table[Duration],1):ch_table[[#This Row],[Duration]])</f>
        <v>38.420833333333363</v>
      </c>
      <c r="J1415" s="4" cm="1">
        <f t="array" ref="J14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15" s="4" t="str" cm="1">
        <f t="array" ref="K14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15" s="4" t="str">
        <f>IF(ch_table[[#This Row],[Subject 1]]&lt;&gt;"House rose", "",SUMIF(ch_table[Day], ch_table[[#This Row],[Day]], ch_table[AAT]))</f>
        <v/>
      </c>
      <c r="M1415" s="39">
        <f>SUM(INDEX(ch_table[AAT],1):ch_table[[#This Row],[AAT]])</f>
        <v>2.3937500000000003</v>
      </c>
    </row>
    <row r="1416" spans="1:13" ht="29" x14ac:dyDescent="0.35">
      <c r="A1416" s="2">
        <v>125</v>
      </c>
      <c r="B1416" s="3">
        <v>45770</v>
      </c>
      <c r="C1416" s="4">
        <v>0.52708333333333335</v>
      </c>
      <c r="D1416" s="8" t="s">
        <v>247</v>
      </c>
      <c r="E1416" s="9" t="s">
        <v>820</v>
      </c>
      <c r="G1416" s="4" cm="1">
        <f t="array" ref="G1416">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1416" s="4" t="str">
        <f>IF(ch_table[[#This Row],[Subject 1]]&lt;&gt;"House rose", "",SUMIF(ch_table[Day], ch_table[[#This Row],[Day]], ch_table[Duration]))</f>
        <v/>
      </c>
      <c r="I1416" s="40">
        <f>SUM(INDEX(ch_table[Duration],1):ch_table[[#This Row],[Duration]])</f>
        <v>38.427777777777806</v>
      </c>
      <c r="J1416" s="4" cm="1">
        <f t="array" ref="J14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16" s="4" t="str" cm="1">
        <f t="array" ref="K14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16" s="4" t="str">
        <f>IF(ch_table[[#This Row],[Subject 1]]&lt;&gt;"House rose", "",SUMIF(ch_table[Day], ch_table[[#This Row],[Day]], ch_table[AAT]))</f>
        <v/>
      </c>
      <c r="M1416" s="39">
        <f>SUM(INDEX(ch_table[AAT],1):ch_table[[#This Row],[AAT]])</f>
        <v>2.3937500000000003</v>
      </c>
    </row>
    <row r="1417" spans="1:13" x14ac:dyDescent="0.35">
      <c r="A1417" s="2">
        <v>125</v>
      </c>
      <c r="B1417" s="3">
        <v>45770</v>
      </c>
      <c r="C1417" s="4">
        <v>0.53402777777777777</v>
      </c>
      <c r="D1417" s="8" t="s">
        <v>144</v>
      </c>
      <c r="E1417" s="9" t="s">
        <v>2814</v>
      </c>
      <c r="F1417" s="9" t="s">
        <v>53</v>
      </c>
      <c r="G1417" s="4" cm="1">
        <f t="array" ref="G1417">IF(MIN(ROW(ch_table[[Day]:[AAT session total (cum.)]]))+ROWS(ch_table[[Day]:[AAT session total (cum.)]])-1=ROW(),"",IF(ch_table[[#This Row],[Subject 1]]="House rose","", IF(INDEX(ch_table[[#All],[Time]],ROW()+1)="","",(IF(INDEX(ch_table[[#All],[Time]],ROW()+1)&lt;ch_table[[#This Row],[Time]],INDEX(ch_table[[#All],[Time]],ROW()+1)+1,INDEX(ch_table[[#All],[Time]],ROW()+1))-ch_table[[#This Row],[Time]]))))</f>
        <v>4.0972222222222188E-2</v>
      </c>
      <c r="H1417" s="4" t="str">
        <f>IF(ch_table[[#This Row],[Subject 1]]&lt;&gt;"House rose", "",SUMIF(ch_table[Day], ch_table[[#This Row],[Day]], ch_table[Duration]))</f>
        <v/>
      </c>
      <c r="I1417" s="40">
        <f>SUM(INDEX(ch_table[Duration],1):ch_table[[#This Row],[Duration]])</f>
        <v>38.468750000000028</v>
      </c>
      <c r="J1417" s="4" cm="1">
        <f t="array" ref="J14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17" s="4" t="str" cm="1">
        <f t="array" ref="K14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17" s="4" t="str">
        <f>IF(ch_table[[#This Row],[Subject 1]]&lt;&gt;"House rose", "",SUMIF(ch_table[Day], ch_table[[#This Row],[Day]], ch_table[AAT]))</f>
        <v/>
      </c>
      <c r="M1417" s="39">
        <f>SUM(INDEX(ch_table[AAT],1):ch_table[[#This Row],[AAT]])</f>
        <v>2.3937500000000003</v>
      </c>
    </row>
    <row r="1418" spans="1:13" x14ac:dyDescent="0.35">
      <c r="A1418" s="2">
        <v>125</v>
      </c>
      <c r="B1418" s="3">
        <v>45770</v>
      </c>
      <c r="C1418" s="4">
        <v>0.57499999999999996</v>
      </c>
      <c r="D1418" s="8" t="s">
        <v>28</v>
      </c>
      <c r="E1418" s="9" t="s">
        <v>821</v>
      </c>
      <c r="F1418" s="9" t="s">
        <v>22</v>
      </c>
      <c r="G1418" s="4" cm="1">
        <f t="array" ref="G1418">IF(MIN(ROW(ch_table[[Day]:[AAT session total (cum.)]]))+ROWS(ch_table[[Day]:[AAT session total (cum.)]])-1=ROW(),"",IF(ch_table[[#This Row],[Subject 1]]="House rose","", IF(INDEX(ch_table[[#All],[Time]],ROW()+1)="","",(IF(INDEX(ch_table[[#All],[Time]],ROW()+1)&lt;ch_table[[#This Row],[Time]],INDEX(ch_table[[#All],[Time]],ROW()+1)+1,INDEX(ch_table[[#All],[Time]],ROW()+1))-ch_table[[#This Row],[Time]]))))</f>
        <v>8.1250000000000044E-2</v>
      </c>
      <c r="H1418" s="4" t="str">
        <f>IF(ch_table[[#This Row],[Subject 1]]&lt;&gt;"House rose", "",SUMIF(ch_table[Day], ch_table[[#This Row],[Day]], ch_table[Duration]))</f>
        <v/>
      </c>
      <c r="I1418" s="40">
        <f>SUM(INDEX(ch_table[Duration],1):ch_table[[#This Row],[Duration]])</f>
        <v>38.550000000000026</v>
      </c>
      <c r="J1418" s="4" cm="1">
        <f t="array" ref="J14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18" s="4" t="str" cm="1">
        <f t="array" ref="K14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18" s="4" t="str">
        <f>IF(ch_table[[#This Row],[Subject 1]]&lt;&gt;"House rose", "",SUMIF(ch_table[Day], ch_table[[#This Row],[Day]], ch_table[AAT]))</f>
        <v/>
      </c>
      <c r="M1418" s="39">
        <f>SUM(INDEX(ch_table[AAT],1):ch_table[[#This Row],[AAT]])</f>
        <v>2.3937500000000003</v>
      </c>
    </row>
    <row r="1419" spans="1:13" x14ac:dyDescent="0.35">
      <c r="A1419" s="2">
        <v>125</v>
      </c>
      <c r="B1419" s="3">
        <v>45770</v>
      </c>
      <c r="C1419" s="4">
        <v>0.65625</v>
      </c>
      <c r="D1419" s="8" t="s">
        <v>144</v>
      </c>
      <c r="E1419" s="9" t="s">
        <v>2815</v>
      </c>
      <c r="F1419" s="9" t="s">
        <v>822</v>
      </c>
      <c r="G1419" s="4" cm="1">
        <f t="array" ref="G1419">IF(MIN(ROW(ch_table[[Day]:[AAT session total (cum.)]]))+ROWS(ch_table[[Day]:[AAT session total (cum.)]])-1=ROW(),"",IF(ch_table[[#This Row],[Subject 1]]="House rose","", IF(INDEX(ch_table[[#All],[Time]],ROW()+1)="","",(IF(INDEX(ch_table[[#All],[Time]],ROW()+1)&lt;ch_table[[#This Row],[Time]],INDEX(ch_table[[#All],[Time]],ROW()+1)+1,INDEX(ch_table[[#All],[Time]],ROW()+1))-ch_table[[#This Row],[Time]]))))</f>
        <v>0.15277777777777779</v>
      </c>
      <c r="H1419" s="4" t="str">
        <f>IF(ch_table[[#This Row],[Subject 1]]&lt;&gt;"House rose", "",SUMIF(ch_table[Day], ch_table[[#This Row],[Day]], ch_table[Duration]))</f>
        <v/>
      </c>
      <c r="I1419" s="40">
        <f>SUM(INDEX(ch_table[Duration],1):ch_table[[#This Row],[Duration]])</f>
        <v>38.702777777777804</v>
      </c>
      <c r="J1419" s="4" cm="1">
        <f t="array" ref="J14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19" s="4" cm="1">
        <f t="array" ref="K14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1.736111111111116E-2</v>
      </c>
      <c r="L1419" s="4" t="str">
        <f>IF(ch_table[[#This Row],[Subject 1]]&lt;&gt;"House rose", "",SUMIF(ch_table[Day], ch_table[[#This Row],[Day]], ch_table[AAT]))</f>
        <v/>
      </c>
      <c r="M1419" s="39">
        <f>SUM(INDEX(ch_table[AAT],1):ch_table[[#This Row],[AAT]])</f>
        <v>2.4111111111111114</v>
      </c>
    </row>
    <row r="1420" spans="1:13" x14ac:dyDescent="0.35">
      <c r="A1420" s="2">
        <v>125</v>
      </c>
      <c r="B1420" s="3">
        <v>45770</v>
      </c>
      <c r="C1420" s="4">
        <v>0.80902777777777779</v>
      </c>
      <c r="D1420" s="8" t="s">
        <v>54</v>
      </c>
      <c r="E1420" s="9" t="s">
        <v>823</v>
      </c>
      <c r="G1420" s="4" cm="1">
        <f t="array" ref="G1420">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420" s="4" t="str">
        <f>IF(ch_table[[#This Row],[Subject 1]]&lt;&gt;"House rose", "",SUMIF(ch_table[Day], ch_table[[#This Row],[Day]], ch_table[Duration]))</f>
        <v/>
      </c>
      <c r="I1420" s="40">
        <f>SUM(INDEX(ch_table[Duration],1):ch_table[[#This Row],[Duration]])</f>
        <v>38.704166666666694</v>
      </c>
      <c r="J1420" s="4" cm="1">
        <f t="array" ref="J14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20" s="4" cm="1">
        <f t="array" ref="K14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1420" s="4" t="str">
        <f>IF(ch_table[[#This Row],[Subject 1]]&lt;&gt;"House rose", "",SUMIF(ch_table[Day], ch_table[[#This Row],[Day]], ch_table[AAT]))</f>
        <v/>
      </c>
      <c r="M1420" s="39">
        <f>SUM(INDEX(ch_table[AAT],1):ch_table[[#This Row],[AAT]])</f>
        <v>2.4125000000000005</v>
      </c>
    </row>
    <row r="1421" spans="1:13" x14ac:dyDescent="0.35">
      <c r="A1421" s="2">
        <v>125</v>
      </c>
      <c r="B1421" s="3">
        <v>45770</v>
      </c>
      <c r="C1421" s="4">
        <v>0.81041666666666667</v>
      </c>
      <c r="D1421" s="8" t="s">
        <v>30</v>
      </c>
      <c r="E1421" s="9" t="s">
        <v>824</v>
      </c>
      <c r="G1421" s="4" cm="1">
        <f t="array" ref="G1421">IF(MIN(ROW(ch_table[[Day]:[AAT session total (cum.)]]))+ROWS(ch_table[[Day]:[AAT session total (cum.)]])-1=ROW(),"",IF(ch_table[[#This Row],[Subject 1]]="House rose","", IF(INDEX(ch_table[[#All],[Time]],ROW()+1)="","",(IF(INDEX(ch_table[[#All],[Time]],ROW()+1)&lt;ch_table[[#This Row],[Time]],INDEX(ch_table[[#All],[Time]],ROW()+1)+1,INDEX(ch_table[[#All],[Time]],ROW()+1))-ch_table[[#This Row],[Time]]))))</f>
        <v>1.6666666666666607E-2</v>
      </c>
      <c r="H1421" s="4" t="str">
        <f>IF(ch_table[[#This Row],[Subject 1]]&lt;&gt;"House rose", "",SUMIF(ch_table[Day], ch_table[[#This Row],[Day]], ch_table[Duration]))</f>
        <v/>
      </c>
      <c r="I1421" s="40">
        <f>SUM(INDEX(ch_table[Duration],1):ch_table[[#This Row],[Duration]])</f>
        <v>38.72083333333336</v>
      </c>
      <c r="J1421" s="4" cm="1">
        <f t="array" ref="J14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21" s="4" cm="1">
        <f t="array" ref="K14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1.6666666666666607E-2</v>
      </c>
      <c r="L1421" s="4" t="str">
        <f>IF(ch_table[[#This Row],[Subject 1]]&lt;&gt;"House rose", "",SUMIF(ch_table[Day], ch_table[[#This Row],[Day]], ch_table[AAT]))</f>
        <v/>
      </c>
      <c r="M1421" s="39">
        <f>SUM(INDEX(ch_table[AAT],1):ch_table[[#This Row],[AAT]])</f>
        <v>2.4291666666666671</v>
      </c>
    </row>
    <row r="1422" spans="1:13" x14ac:dyDescent="0.35">
      <c r="A1422" s="2">
        <v>125</v>
      </c>
      <c r="B1422" s="49">
        <v>45770</v>
      </c>
      <c r="C1422" s="45">
        <v>0.82708333333333328</v>
      </c>
      <c r="D1422" s="44" t="s">
        <v>17</v>
      </c>
      <c r="E1422" s="50"/>
      <c r="F1422" s="50"/>
      <c r="G1422" s="45" t="str" cm="1">
        <f t="array" ref="G1422">IF(MIN(ROW(ch_table[[Day]:[AAT session total (cum.)]]))+ROWS(ch_table[[Day]:[AAT session total (cum.)]])-1=ROW(),"",IF(ch_table[[#This Row],[Subject 1]]="House rose","", IF(INDEX(ch_table[[#All],[Time]],ROW()+1)="","",(IF(INDEX(ch_table[[#All],[Time]],ROW()+1)&lt;ch_table[[#This Row],[Time]],INDEX(ch_table[[#All],[Time]],ROW()+1)+1,INDEX(ch_table[[#All],[Time]],ROW()+1))-ch_table[[#This Row],[Time]]))))</f>
        <v/>
      </c>
      <c r="H1422" s="41">
        <f>IF(ch_table[[#This Row],[Subject 1]]&lt;&gt;"House rose", "",SUMIF(ch_table[Day], ch_table[[#This Row],[Day]], ch_table[Duration]))</f>
        <v>0.3479166666666666</v>
      </c>
      <c r="I1422" s="46">
        <f>SUM(INDEX(ch_table[Duration],1):ch_table[[#This Row],[Duration]])</f>
        <v>38.72083333333336</v>
      </c>
      <c r="J1422" s="41" cm="1">
        <f t="array" ref="J14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22" s="41" t="str" cm="1">
        <f t="array" ref="K14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22" s="41">
        <f>IF(ch_table[[#This Row],[Subject 1]]&lt;&gt;"House rose", "",SUMIF(ch_table[Day], ch_table[[#This Row],[Day]], ch_table[AAT]))</f>
        <v>3.5416666666666652E-2</v>
      </c>
      <c r="M1422" s="82">
        <f>SUM(INDEX(ch_table[AAT],1):ch_table[[#This Row],[AAT]])</f>
        <v>2.4291666666666671</v>
      </c>
    </row>
    <row r="1423" spans="1:13" x14ac:dyDescent="0.35">
      <c r="A1423" s="2">
        <v>126</v>
      </c>
      <c r="B1423" s="3">
        <v>45771</v>
      </c>
      <c r="C1423" s="4">
        <v>0.39583333333333331</v>
      </c>
      <c r="D1423" s="8" t="s">
        <v>18</v>
      </c>
      <c r="G1423" s="4" cm="1">
        <f t="array" ref="G1423">IF(MIN(ROW(ch_table[[Day]:[AAT session total (cum.)]]))+ROWS(ch_table[[Day]:[AAT session total (cum.)]])-1=ROW(),"",IF(ch_table[[#This Row],[Subject 1]]="House rose","", IF(INDEX(ch_table[[#All],[Time]],ROW()+1)="","",(IF(INDEX(ch_table[[#All],[Time]],ROW()+1)&lt;ch_table[[#This Row],[Time]],INDEX(ch_table[[#All],[Time]],ROW()+1)+1,INDEX(ch_table[[#All],[Time]],ROW()+1))-ch_table[[#This Row],[Time]]))))</f>
        <v>2.7777777777778234E-3</v>
      </c>
      <c r="H1423" s="4" t="str">
        <f>IF(ch_table[[#This Row],[Subject 1]]&lt;&gt;"House rose", "",SUMIF(ch_table[Day], ch_table[[#This Row],[Day]], ch_table[Duration]))</f>
        <v/>
      </c>
      <c r="I1423" s="40">
        <f>SUM(INDEX(ch_table[Duration],1):ch_table[[#This Row],[Duration]])</f>
        <v>38.72361111111114</v>
      </c>
      <c r="J1423" s="4" cm="1">
        <f t="array" ref="J14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23" s="4" t="str" cm="1">
        <f t="array" ref="K14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23" s="4" t="str">
        <f>IF(ch_table[[#This Row],[Subject 1]]&lt;&gt;"House rose", "",SUMIF(ch_table[Day], ch_table[[#This Row],[Day]], ch_table[AAT]))</f>
        <v/>
      </c>
      <c r="M1423" s="39">
        <f>SUM(INDEX(ch_table[AAT],1):ch_table[[#This Row],[AAT]])</f>
        <v>2.4291666666666671</v>
      </c>
    </row>
    <row r="1424" spans="1:13" x14ac:dyDescent="0.35">
      <c r="A1424" s="2">
        <v>126</v>
      </c>
      <c r="B1424" s="3">
        <v>45771</v>
      </c>
      <c r="C1424" s="4">
        <v>0.39861111111111114</v>
      </c>
      <c r="D1424" s="8" t="s">
        <v>58</v>
      </c>
      <c r="E1424" s="9" t="s">
        <v>75</v>
      </c>
      <c r="G1424" s="4" cm="1">
        <f t="array" ref="G1424">IF(MIN(ROW(ch_table[[Day]:[AAT session total (cum.)]]))+ROWS(ch_table[[Day]:[AAT session total (cum.)]])-1=ROW(),"",IF(ch_table[[#This Row],[Subject 1]]="House rose","", IF(INDEX(ch_table[[#All],[Time]],ROW()+1)="","",(IF(INDEX(ch_table[[#All],[Time]],ROW()+1)&lt;ch_table[[#This Row],[Time]],INDEX(ch_table[[#All],[Time]],ROW()+1)+1,INDEX(ch_table[[#All],[Time]],ROW()+1))-ch_table[[#This Row],[Time]]))))</f>
        <v>3.2638888888888884E-2</v>
      </c>
      <c r="H1424" s="4" t="str">
        <f>IF(ch_table[[#This Row],[Subject 1]]&lt;&gt;"House rose", "",SUMIF(ch_table[Day], ch_table[[#This Row],[Day]], ch_table[Duration]))</f>
        <v/>
      </c>
      <c r="I1424" s="40">
        <f>SUM(INDEX(ch_table[Duration],1):ch_table[[#This Row],[Duration]])</f>
        <v>38.75625000000003</v>
      </c>
      <c r="J1424" s="4" cm="1">
        <f t="array" ref="J14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24" s="4" t="str" cm="1">
        <f t="array" ref="K14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24" s="4" t="str">
        <f>IF(ch_table[[#This Row],[Subject 1]]&lt;&gt;"House rose", "",SUMIF(ch_table[Day], ch_table[[#This Row],[Day]], ch_table[AAT]))</f>
        <v/>
      </c>
      <c r="M1424" s="39">
        <f>SUM(INDEX(ch_table[AAT],1):ch_table[[#This Row],[AAT]])</f>
        <v>2.4291666666666671</v>
      </c>
    </row>
    <row r="1425" spans="1:13" x14ac:dyDescent="0.35">
      <c r="A1425" s="2">
        <v>126</v>
      </c>
      <c r="B1425" s="3">
        <v>45771</v>
      </c>
      <c r="C1425" s="4">
        <v>0.43125000000000002</v>
      </c>
      <c r="D1425" s="8" t="s">
        <v>60</v>
      </c>
      <c r="E1425" s="9" t="s">
        <v>75</v>
      </c>
      <c r="G1425" s="4" cm="1">
        <f t="array" ref="G1425">IF(MIN(ROW(ch_table[[Day]:[AAT session total (cum.)]]))+ROWS(ch_table[[Day]:[AAT session total (cum.)]])-1=ROW(),"",IF(ch_table[[#This Row],[Subject 1]]="House rose","", IF(INDEX(ch_table[[#All],[Time]],ROW()+1)="","",(IF(INDEX(ch_table[[#All],[Time]],ROW()+1)&lt;ch_table[[#This Row],[Time]],INDEX(ch_table[[#All],[Time]],ROW()+1)+1,INDEX(ch_table[[#All],[Time]],ROW()+1))-ch_table[[#This Row],[Time]]))))</f>
        <v>9.7222222222221877E-3</v>
      </c>
      <c r="H1425" s="4" t="str">
        <f>IF(ch_table[[#This Row],[Subject 1]]&lt;&gt;"House rose", "",SUMIF(ch_table[Day], ch_table[[#This Row],[Day]], ch_table[Duration]))</f>
        <v/>
      </c>
      <c r="I1425" s="40">
        <f>SUM(INDEX(ch_table[Duration],1):ch_table[[#This Row],[Duration]])</f>
        <v>38.765972222222253</v>
      </c>
      <c r="J1425" s="4" cm="1">
        <f t="array" ref="J14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25" s="4" t="str" cm="1">
        <f t="array" ref="K14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25" s="4" t="str">
        <f>IF(ch_table[[#This Row],[Subject 1]]&lt;&gt;"House rose", "",SUMIF(ch_table[Day], ch_table[[#This Row],[Day]], ch_table[AAT]))</f>
        <v/>
      </c>
      <c r="M1425" s="39">
        <f>SUM(INDEX(ch_table[AAT],1):ch_table[[#This Row],[AAT]])</f>
        <v>2.4291666666666671</v>
      </c>
    </row>
    <row r="1426" spans="1:13" ht="43.5" x14ac:dyDescent="0.35">
      <c r="A1426" s="2">
        <v>126</v>
      </c>
      <c r="B1426" s="3">
        <v>45771</v>
      </c>
      <c r="C1426" s="4">
        <v>0.44097222222222221</v>
      </c>
      <c r="D1426" s="8" t="s">
        <v>32</v>
      </c>
      <c r="E1426" s="9" t="s">
        <v>825</v>
      </c>
      <c r="G1426" s="4" cm="1">
        <f t="array" ref="G1426">IF(MIN(ROW(ch_table[[Day]:[AAT session total (cum.)]]))+ROWS(ch_table[[Day]:[AAT session total (cum.)]])-1=ROW(),"",IF(ch_table[[#This Row],[Subject 1]]="House rose","", IF(INDEX(ch_table[[#All],[Time]],ROW()+1)="","",(IF(INDEX(ch_table[[#All],[Time]],ROW()+1)&lt;ch_table[[#This Row],[Time]],INDEX(ch_table[[#All],[Time]],ROW()+1)+1,INDEX(ch_table[[#All],[Time]],ROW()+1))-ch_table[[#This Row],[Time]]))))</f>
        <v>2.9166666666666674E-2</v>
      </c>
      <c r="H1426" s="4" t="str">
        <f>IF(ch_table[[#This Row],[Subject 1]]&lt;&gt;"House rose", "",SUMIF(ch_table[Day], ch_table[[#This Row],[Day]], ch_table[Duration]))</f>
        <v/>
      </c>
      <c r="I1426" s="40">
        <f>SUM(INDEX(ch_table[Duration],1):ch_table[[#This Row],[Duration]])</f>
        <v>38.795138888888921</v>
      </c>
      <c r="J1426" s="4" cm="1">
        <f t="array" ref="J14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26" s="4" t="str" cm="1">
        <f t="array" ref="K14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26" s="4" t="str">
        <f>IF(ch_table[[#This Row],[Subject 1]]&lt;&gt;"House rose", "",SUMIF(ch_table[Day], ch_table[[#This Row],[Day]], ch_table[AAT]))</f>
        <v/>
      </c>
      <c r="M1426" s="39">
        <f>SUM(INDEX(ch_table[AAT],1):ch_table[[#This Row],[AAT]])</f>
        <v>2.4291666666666671</v>
      </c>
    </row>
    <row r="1427" spans="1:13" ht="43.5" x14ac:dyDescent="0.35">
      <c r="A1427" s="2">
        <v>126</v>
      </c>
      <c r="B1427" s="3">
        <v>45771</v>
      </c>
      <c r="C1427" s="4">
        <v>0.47013888888888888</v>
      </c>
      <c r="D1427" s="8" t="s">
        <v>32</v>
      </c>
      <c r="E1427" s="9" t="s">
        <v>826</v>
      </c>
      <c r="G1427" s="4" cm="1">
        <f t="array" ref="G1427">IF(MIN(ROW(ch_table[[Day]:[AAT session total (cum.)]]))+ROWS(ch_table[[Day]:[AAT session total (cum.)]])-1=ROW(),"",IF(ch_table[[#This Row],[Subject 1]]="House rose","", IF(INDEX(ch_table[[#All],[Time]],ROW()+1)="","",(IF(INDEX(ch_table[[#All],[Time]],ROW()+1)&lt;ch_table[[#This Row],[Time]],INDEX(ch_table[[#All],[Time]],ROW()+1)+1,INDEX(ch_table[[#All],[Time]],ROW()+1))-ch_table[[#This Row],[Time]]))))</f>
        <v>1.8749999999999989E-2</v>
      </c>
      <c r="H1427" s="4" t="str">
        <f>IF(ch_table[[#This Row],[Subject 1]]&lt;&gt;"House rose", "",SUMIF(ch_table[Day], ch_table[[#This Row],[Day]], ch_table[Duration]))</f>
        <v/>
      </c>
      <c r="I1427" s="40">
        <f>SUM(INDEX(ch_table[Duration],1):ch_table[[#This Row],[Duration]])</f>
        <v>38.813888888888918</v>
      </c>
      <c r="J1427" s="4" cm="1">
        <f t="array" ref="J14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27" s="4" t="str" cm="1">
        <f t="array" ref="K14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27" s="4" t="str">
        <f>IF(ch_table[[#This Row],[Subject 1]]&lt;&gt;"House rose", "",SUMIF(ch_table[Day], ch_table[[#This Row],[Day]], ch_table[AAT]))</f>
        <v/>
      </c>
      <c r="M1427" s="39">
        <f>SUM(INDEX(ch_table[AAT],1):ch_table[[#This Row],[AAT]])</f>
        <v>2.4291666666666671</v>
      </c>
    </row>
    <row r="1428" spans="1:13" x14ac:dyDescent="0.35">
      <c r="A1428" s="2">
        <v>126</v>
      </c>
      <c r="B1428" s="3">
        <v>45771</v>
      </c>
      <c r="C1428" s="4">
        <v>0.48888888888888887</v>
      </c>
      <c r="D1428" s="8" t="s">
        <v>34</v>
      </c>
      <c r="E1428" s="9" t="s">
        <v>35</v>
      </c>
      <c r="G1428" s="4" cm="1">
        <f t="array" ref="G1428">IF(MIN(ROW(ch_table[[Day]:[AAT session total (cum.)]]))+ROWS(ch_table[[Day]:[AAT session total (cum.)]])-1=ROW(),"",IF(ch_table[[#This Row],[Subject 1]]="House rose","", IF(INDEX(ch_table[[#All],[Time]],ROW()+1)="","",(IF(INDEX(ch_table[[#All],[Time]],ROW()+1)&lt;ch_table[[#This Row],[Time]],INDEX(ch_table[[#All],[Time]],ROW()+1)+1,INDEX(ch_table[[#All],[Time]],ROW()+1))-ch_table[[#This Row],[Time]]))))</f>
        <v>6.5277777777777823E-2</v>
      </c>
      <c r="H1428" s="4" t="str">
        <f>IF(ch_table[[#This Row],[Subject 1]]&lt;&gt;"House rose", "",SUMIF(ch_table[Day], ch_table[[#This Row],[Day]], ch_table[Duration]))</f>
        <v/>
      </c>
      <c r="I1428" s="40">
        <f>SUM(INDEX(ch_table[Duration],1):ch_table[[#This Row],[Duration]])</f>
        <v>38.879166666666698</v>
      </c>
      <c r="J1428" s="4" cm="1">
        <f t="array" ref="J14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28" s="4" t="str" cm="1">
        <f t="array" ref="K14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28" s="4" t="str">
        <f>IF(ch_table[[#This Row],[Subject 1]]&lt;&gt;"House rose", "",SUMIF(ch_table[Day], ch_table[[#This Row],[Day]], ch_table[AAT]))</f>
        <v/>
      </c>
      <c r="M1428" s="39">
        <f>SUM(INDEX(ch_table[AAT],1):ch_table[[#This Row],[AAT]])</f>
        <v>2.4291666666666671</v>
      </c>
    </row>
    <row r="1429" spans="1:13" x14ac:dyDescent="0.35">
      <c r="A1429" s="2">
        <v>126</v>
      </c>
      <c r="B1429" s="3">
        <v>45771</v>
      </c>
      <c r="C1429" s="4">
        <v>0.5541666666666667</v>
      </c>
      <c r="D1429" s="8" t="s">
        <v>249</v>
      </c>
      <c r="E1429" s="9" t="s">
        <v>535</v>
      </c>
      <c r="F1429" s="9" t="s">
        <v>53</v>
      </c>
      <c r="G1429" s="4" cm="1">
        <f t="array" ref="G1429">IF(MIN(ROW(ch_table[[Day]:[AAT session total (cum.)]]))+ROWS(ch_table[[Day]:[AAT session total (cum.)]])-1=ROW(),"",IF(ch_table[[#This Row],[Subject 1]]="House rose","", IF(INDEX(ch_table[[#All],[Time]],ROW()+1)="","",(IF(INDEX(ch_table[[#All],[Time]],ROW()+1)&lt;ch_table[[#This Row],[Time]],INDEX(ch_table[[#All],[Time]],ROW()+1)+1,INDEX(ch_table[[#All],[Time]],ROW()+1))-ch_table[[#This Row],[Time]]))))</f>
        <v>4.9999999999999933E-2</v>
      </c>
      <c r="H1429" s="4" t="str">
        <f>IF(ch_table[[#This Row],[Subject 1]]&lt;&gt;"House rose", "",SUMIF(ch_table[Day], ch_table[[#This Row],[Day]], ch_table[Duration]))</f>
        <v/>
      </c>
      <c r="I1429" s="40">
        <f>SUM(INDEX(ch_table[Duration],1):ch_table[[#This Row],[Duration]])</f>
        <v>38.929166666666696</v>
      </c>
      <c r="J1429" s="4" cm="1">
        <f t="array" ref="J14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29" s="4" t="str" cm="1">
        <f t="array" ref="K14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29" s="4" t="str">
        <f>IF(ch_table[[#This Row],[Subject 1]]&lt;&gt;"House rose", "",SUMIF(ch_table[Day], ch_table[[#This Row],[Day]], ch_table[AAT]))</f>
        <v/>
      </c>
      <c r="M1429" s="39">
        <f>SUM(INDEX(ch_table[AAT],1):ch_table[[#This Row],[AAT]])</f>
        <v>2.4291666666666671</v>
      </c>
    </row>
    <row r="1430" spans="1:13" x14ac:dyDescent="0.35">
      <c r="A1430" s="2">
        <v>126</v>
      </c>
      <c r="B1430" s="3">
        <v>45771</v>
      </c>
      <c r="C1430" s="4">
        <v>0.60416666666666663</v>
      </c>
      <c r="D1430" s="8" t="s">
        <v>114</v>
      </c>
      <c r="E1430" s="9" t="s">
        <v>535</v>
      </c>
      <c r="G1430" s="4" cm="1">
        <f t="array" ref="G1430">IF(MIN(ROW(ch_table[[Day]:[AAT session total (cum.)]]))+ROWS(ch_table[[Day]:[AAT session total (cum.)]])-1=ROW(),"",IF(ch_table[[#This Row],[Subject 1]]="House rose","", IF(INDEX(ch_table[[#All],[Time]],ROW()+1)="","",(IF(INDEX(ch_table[[#All],[Time]],ROW()+1)&lt;ch_table[[#This Row],[Time]],INDEX(ch_table[[#All],[Time]],ROW()+1)+1,INDEX(ch_table[[#All],[Time]],ROW()+1))-ch_table[[#This Row],[Time]]))))</f>
        <v>5.5555555555556468E-3</v>
      </c>
      <c r="H1430" s="4" t="str">
        <f>IF(ch_table[[#This Row],[Subject 1]]&lt;&gt;"House rose", "",SUMIF(ch_table[Day], ch_table[[#This Row],[Day]], ch_table[Duration]))</f>
        <v/>
      </c>
      <c r="I1430" s="40">
        <f>SUM(INDEX(ch_table[Duration],1):ch_table[[#This Row],[Duration]])</f>
        <v>38.934722222222248</v>
      </c>
      <c r="J1430" s="4" cm="1">
        <f t="array" ref="J14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30" s="4" t="str" cm="1">
        <f t="array" ref="K14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30" s="4" t="str">
        <f>IF(ch_table[[#This Row],[Subject 1]]&lt;&gt;"House rose", "",SUMIF(ch_table[Day], ch_table[[#This Row],[Day]], ch_table[AAT]))</f>
        <v/>
      </c>
      <c r="M1430" s="39">
        <f>SUM(INDEX(ch_table[AAT],1):ch_table[[#This Row],[AAT]])</f>
        <v>2.4291666666666671</v>
      </c>
    </row>
    <row r="1431" spans="1:13" x14ac:dyDescent="0.35">
      <c r="A1431" s="2">
        <v>126</v>
      </c>
      <c r="B1431" s="3">
        <v>45771</v>
      </c>
      <c r="C1431" s="4">
        <v>0.60972222222222228</v>
      </c>
      <c r="D1431" s="8" t="s">
        <v>30</v>
      </c>
      <c r="E1431" s="9" t="s">
        <v>827</v>
      </c>
      <c r="G1431" s="4" cm="1">
        <f t="array" ref="G1431">IF(MIN(ROW(ch_table[[Day]:[AAT session total (cum.)]]))+ROWS(ch_table[[Day]:[AAT session total (cum.)]])-1=ROW(),"",IF(ch_table[[#This Row],[Subject 1]]="House rose","", IF(INDEX(ch_table[[#All],[Time]],ROW()+1)="","",(IF(INDEX(ch_table[[#All],[Time]],ROW()+1)&lt;ch_table[[#This Row],[Time]],INDEX(ch_table[[#All],[Time]],ROW()+1)+1,INDEX(ch_table[[#All],[Time]],ROW()+1))-ch_table[[#This Row],[Time]]))))</f>
        <v>2.2222222222222143E-2</v>
      </c>
      <c r="H1431" s="4" t="str">
        <f>IF(ch_table[[#This Row],[Subject 1]]&lt;&gt;"House rose", "",SUMIF(ch_table[Day], ch_table[[#This Row],[Day]], ch_table[Duration]))</f>
        <v/>
      </c>
      <c r="I1431" s="40">
        <f>SUM(INDEX(ch_table[Duration],1):ch_table[[#This Row],[Duration]])</f>
        <v>38.956944444444474</v>
      </c>
      <c r="J1431" s="4" cm="1">
        <f t="array" ref="J14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31" s="4" t="str" cm="1">
        <f t="array" ref="K14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31" s="4" t="str">
        <f>IF(ch_table[[#This Row],[Subject 1]]&lt;&gt;"House rose", "",SUMIF(ch_table[Day], ch_table[[#This Row],[Day]], ch_table[AAT]))</f>
        <v/>
      </c>
      <c r="M1431" s="39">
        <f>SUM(INDEX(ch_table[AAT],1):ch_table[[#This Row],[AAT]])</f>
        <v>2.4291666666666671</v>
      </c>
    </row>
    <row r="1432" spans="1:13" x14ac:dyDescent="0.35">
      <c r="A1432" s="2">
        <v>126</v>
      </c>
      <c r="B1432" s="49">
        <v>45771</v>
      </c>
      <c r="C1432" s="45">
        <v>0.63194444444444442</v>
      </c>
      <c r="D1432" s="44" t="s">
        <v>17</v>
      </c>
      <c r="E1432" s="50"/>
      <c r="F1432" s="50"/>
      <c r="G1432" s="45" t="str" cm="1">
        <f t="array" ref="G1432">IF(MIN(ROW(ch_table[[Day]:[AAT session total (cum.)]]))+ROWS(ch_table[[Day]:[AAT session total (cum.)]])-1=ROW(),"",IF(ch_table[[#This Row],[Subject 1]]="House rose","", IF(INDEX(ch_table[[#All],[Time]],ROW()+1)="","",(IF(INDEX(ch_table[[#All],[Time]],ROW()+1)&lt;ch_table[[#This Row],[Time]],INDEX(ch_table[[#All],[Time]],ROW()+1)+1,INDEX(ch_table[[#All],[Time]],ROW()+1))-ch_table[[#This Row],[Time]]))))</f>
        <v/>
      </c>
      <c r="H1432" s="41">
        <f>IF(ch_table[[#This Row],[Subject 1]]&lt;&gt;"House rose", "",SUMIF(ch_table[Day], ch_table[[#This Row],[Day]], ch_table[Duration]))</f>
        <v>0.2361111111111111</v>
      </c>
      <c r="I1432" s="46">
        <f>SUM(INDEX(ch_table[Duration],1):ch_table[[#This Row],[Duration]])</f>
        <v>38.956944444444474</v>
      </c>
      <c r="J1432" s="41" cm="1">
        <f t="array" ref="J14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32" s="41" t="str" cm="1">
        <f t="array" ref="K14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32" s="41">
        <f>IF(ch_table[[#This Row],[Subject 1]]&lt;&gt;"House rose", "",SUMIF(ch_table[Day], ch_table[[#This Row],[Day]], ch_table[AAT]))</f>
        <v>0</v>
      </c>
      <c r="M1432" s="82">
        <f>SUM(INDEX(ch_table[AAT],1):ch_table[[#This Row],[AAT]])</f>
        <v>2.4291666666666671</v>
      </c>
    </row>
    <row r="1433" spans="1:13" x14ac:dyDescent="0.35">
      <c r="A1433" s="2">
        <v>127</v>
      </c>
      <c r="B1433" s="3">
        <v>45772</v>
      </c>
      <c r="C1433" s="4">
        <v>0.39583333333333331</v>
      </c>
      <c r="D1433" s="8" t="s">
        <v>18</v>
      </c>
      <c r="G1433" s="4" cm="1">
        <f t="array" ref="G1433">IF(MIN(ROW(ch_table[[Day]:[AAT session total (cum.)]]))+ROWS(ch_table[[Day]:[AAT session total (cum.)]])-1=ROW(),"",IF(ch_table[[#This Row],[Subject 1]]="House rose","", IF(INDEX(ch_table[[#All],[Time]],ROW()+1)="","",(IF(INDEX(ch_table[[#All],[Time]],ROW()+1)&lt;ch_table[[#This Row],[Time]],INDEX(ch_table[[#All],[Time]],ROW()+1)+1,INDEX(ch_table[[#All],[Time]],ROW()+1))-ch_table[[#This Row],[Time]]))))</f>
        <v>2.7777777777778234E-3</v>
      </c>
      <c r="H1433" s="4" t="str">
        <f>IF(ch_table[[#This Row],[Subject 1]]&lt;&gt;"House rose", "",SUMIF(ch_table[Day], ch_table[[#This Row],[Day]], ch_table[Duration]))</f>
        <v/>
      </c>
      <c r="I1433" s="40">
        <f>SUM(INDEX(ch_table[Duration],1):ch_table[[#This Row],[Duration]])</f>
        <v>38.959722222222254</v>
      </c>
      <c r="J1433" s="4" cm="1">
        <f t="array" ref="J14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433" s="4" t="str" cm="1">
        <f t="array" ref="K14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33" s="4" t="str">
        <f>IF(ch_table[[#This Row],[Subject 1]]&lt;&gt;"House rose", "",SUMIF(ch_table[Day], ch_table[[#This Row],[Day]], ch_table[AAT]))</f>
        <v/>
      </c>
      <c r="M1433" s="39">
        <f>SUM(INDEX(ch_table[AAT],1):ch_table[[#This Row],[AAT]])</f>
        <v>2.4291666666666671</v>
      </c>
    </row>
    <row r="1434" spans="1:13" x14ac:dyDescent="0.35">
      <c r="A1434" s="2">
        <v>127</v>
      </c>
      <c r="B1434" s="3">
        <v>45772</v>
      </c>
      <c r="C1434" s="4">
        <v>0.39861111111111114</v>
      </c>
      <c r="D1434" s="8" t="s">
        <v>404</v>
      </c>
      <c r="E1434" s="71" t="s">
        <v>405</v>
      </c>
      <c r="F1434" s="9" t="s">
        <v>53</v>
      </c>
      <c r="G1434" s="4" cm="1">
        <f t="array" ref="G1434">IF(MIN(ROW(ch_table[[Day]:[AAT session total (cum.)]]))+ROWS(ch_table[[Day]:[AAT session total (cum.)]])-1=ROW(),"",IF(ch_table[[#This Row],[Subject 1]]="House rose","", IF(INDEX(ch_table[[#All],[Time]],ROW()+1)="","",(IF(INDEX(ch_table[[#All],[Time]],ROW()+1)&lt;ch_table[[#This Row],[Time]],INDEX(ch_table[[#All],[Time]],ROW()+1)+1,INDEX(ch_table[[#All],[Time]],ROW()+1))-ch_table[[#This Row],[Time]]))))</f>
        <v>1.1805555555555514E-2</v>
      </c>
      <c r="H1434" s="4" t="str">
        <f>IF(ch_table[[#This Row],[Subject 1]]&lt;&gt;"House rose", "",SUMIF(ch_table[Day], ch_table[[#This Row],[Day]], ch_table[Duration]))</f>
        <v/>
      </c>
      <c r="I1434" s="40">
        <f>SUM(INDEX(ch_table[Duration],1):ch_table[[#This Row],[Duration]])</f>
        <v>38.971527777777808</v>
      </c>
      <c r="J1434" s="4" cm="1">
        <f t="array" ref="J14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434" s="4" t="str" cm="1">
        <f t="array" ref="K14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34" s="4" t="str">
        <f>IF(ch_table[[#This Row],[Subject 1]]&lt;&gt;"House rose", "",SUMIF(ch_table[Day], ch_table[[#This Row],[Day]], ch_table[AAT]))</f>
        <v/>
      </c>
      <c r="M1434" s="39">
        <f>SUM(INDEX(ch_table[AAT],1):ch_table[[#This Row],[AAT]])</f>
        <v>2.4291666666666671</v>
      </c>
    </row>
    <row r="1435" spans="1:13" x14ac:dyDescent="0.35">
      <c r="A1435" s="2">
        <v>127</v>
      </c>
      <c r="B1435" s="3">
        <v>45772</v>
      </c>
      <c r="C1435" s="4">
        <v>0.41041666666666665</v>
      </c>
      <c r="D1435" s="8" t="s">
        <v>86</v>
      </c>
      <c r="E1435" s="9" t="s">
        <v>828</v>
      </c>
      <c r="F1435" s="9" t="s">
        <v>546</v>
      </c>
      <c r="G1435" s="4" cm="1">
        <f t="array" ref="G1435">IF(MIN(ROW(ch_table[[Day]:[AAT session total (cum.)]]))+ROWS(ch_table[[Day]:[AAT session total (cum.)]])-1=ROW(),"",IF(ch_table[[#This Row],[Subject 1]]="House rose","", IF(INDEX(ch_table[[#All],[Time]],ROW()+1)="","",(IF(INDEX(ch_table[[#All],[Time]],ROW()+1)&lt;ch_table[[#This Row],[Time]],INDEX(ch_table[[#All],[Time]],ROW()+1)+1,INDEX(ch_table[[#All],[Time]],ROW()+1))-ch_table[[#This Row],[Time]]))))</f>
        <v>0.19374999999999998</v>
      </c>
      <c r="H1435" s="4" t="str">
        <f>IF(ch_table[[#This Row],[Subject 1]]&lt;&gt;"House rose", "",SUMIF(ch_table[Day], ch_table[[#This Row],[Day]], ch_table[Duration]))</f>
        <v/>
      </c>
      <c r="I1435" s="40">
        <f>SUM(INDEX(ch_table[Duration],1):ch_table[[#This Row],[Duration]])</f>
        <v>39.16527777777781</v>
      </c>
      <c r="J1435" s="4" cm="1">
        <f t="array" ref="J14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435" s="4" t="str" cm="1">
        <f t="array" ref="K14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35" s="4" t="str">
        <f>IF(ch_table[[#This Row],[Subject 1]]&lt;&gt;"House rose", "",SUMIF(ch_table[Day], ch_table[[#This Row],[Day]], ch_table[AAT]))</f>
        <v/>
      </c>
      <c r="M1435" s="39">
        <f>SUM(INDEX(ch_table[AAT],1):ch_table[[#This Row],[AAT]])</f>
        <v>2.4291666666666671</v>
      </c>
    </row>
    <row r="1436" spans="1:13" x14ac:dyDescent="0.35">
      <c r="A1436" s="2">
        <v>127</v>
      </c>
      <c r="B1436" s="3">
        <v>45772</v>
      </c>
      <c r="C1436" s="4">
        <v>0.60416666666666663</v>
      </c>
      <c r="D1436" s="8" t="s">
        <v>370</v>
      </c>
      <c r="E1436" s="9" t="s">
        <v>370</v>
      </c>
      <c r="F1436" s="9" t="s">
        <v>202</v>
      </c>
      <c r="G1436" s="4" cm="1">
        <f t="array" ref="G1436">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1436" s="4" t="str">
        <f>IF(ch_table[[#This Row],[Subject 1]]&lt;&gt;"House rose", "",SUMIF(ch_table[Day], ch_table[[#This Row],[Day]], ch_table[Duration]))</f>
        <v/>
      </c>
      <c r="I1436" s="40">
        <f>SUM(INDEX(ch_table[Duration],1):ch_table[[#This Row],[Duration]])</f>
        <v>39.16944444444448</v>
      </c>
      <c r="J1436" s="4" cm="1">
        <f t="array" ref="J14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436" s="4" cm="1">
        <f t="array" ref="K14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4.1666666666663188E-3</v>
      </c>
      <c r="L1436" s="4" t="str">
        <f>IF(ch_table[[#This Row],[Subject 1]]&lt;&gt;"House rose", "",SUMIF(ch_table[Day], ch_table[[#This Row],[Day]], ch_table[AAT]))</f>
        <v/>
      </c>
      <c r="M1436" s="39">
        <f>SUM(INDEX(ch_table[AAT],1):ch_table[[#This Row],[AAT]])</f>
        <v>2.4333333333333336</v>
      </c>
    </row>
    <row r="1437" spans="1:13" ht="29" x14ac:dyDescent="0.35">
      <c r="A1437" s="2">
        <v>127</v>
      </c>
      <c r="B1437" s="3">
        <v>45772</v>
      </c>
      <c r="C1437" s="4">
        <v>0.60833333333333328</v>
      </c>
      <c r="D1437" s="8" t="s">
        <v>30</v>
      </c>
      <c r="E1437" s="9" t="s">
        <v>829</v>
      </c>
      <c r="G1437" s="4" cm="1">
        <f t="array" ref="G1437">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1437" s="4" t="str">
        <f>IF(ch_table[[#This Row],[Subject 1]]&lt;&gt;"House rose", "",SUMIF(ch_table[Day], ch_table[[#This Row],[Day]], ch_table[Duration]))</f>
        <v/>
      </c>
      <c r="I1437" s="40">
        <f>SUM(INDEX(ch_table[Duration],1):ch_table[[#This Row],[Duration]])</f>
        <v>39.188888888888926</v>
      </c>
      <c r="J1437" s="4" cm="1">
        <f t="array" ref="J14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437" s="4" cm="1">
        <f t="array" ref="K14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1.9444444444444486E-2</v>
      </c>
      <c r="L1437" s="4" t="str">
        <f>IF(ch_table[[#This Row],[Subject 1]]&lt;&gt;"House rose", "",SUMIF(ch_table[Day], ch_table[[#This Row],[Day]], ch_table[AAT]))</f>
        <v/>
      </c>
      <c r="M1437" s="39">
        <f>SUM(INDEX(ch_table[AAT],1):ch_table[[#This Row],[AAT]])</f>
        <v>2.4527777777777779</v>
      </c>
    </row>
    <row r="1438" spans="1:13" x14ac:dyDescent="0.35">
      <c r="A1438" s="2">
        <v>127</v>
      </c>
      <c r="B1438" s="49">
        <v>45772</v>
      </c>
      <c r="C1438" s="45">
        <v>0.62777777777777777</v>
      </c>
      <c r="D1438" s="44" t="s">
        <v>17</v>
      </c>
      <c r="E1438" s="50"/>
      <c r="F1438" s="50"/>
      <c r="G1438" s="45" t="str" cm="1">
        <f t="array" ref="G1438">IF(MIN(ROW(ch_table[[Day]:[AAT session total (cum.)]]))+ROWS(ch_table[[Day]:[AAT session total (cum.)]])-1=ROW(),"",IF(ch_table[[#This Row],[Subject 1]]="House rose","", IF(INDEX(ch_table[[#All],[Time]],ROW()+1)="","",(IF(INDEX(ch_table[[#All],[Time]],ROW()+1)&lt;ch_table[[#This Row],[Time]],INDEX(ch_table[[#All],[Time]],ROW()+1)+1,INDEX(ch_table[[#All],[Time]],ROW()+1))-ch_table[[#This Row],[Time]]))))</f>
        <v/>
      </c>
      <c r="H1438" s="41">
        <f>IF(ch_table[[#This Row],[Subject 1]]&lt;&gt;"House rose", "",SUMIF(ch_table[Day], ch_table[[#This Row],[Day]], ch_table[Duration]))</f>
        <v>0.23194444444444445</v>
      </c>
      <c r="I1438" s="46">
        <f>SUM(INDEX(ch_table[Duration],1):ch_table[[#This Row],[Duration]])</f>
        <v>39.188888888888926</v>
      </c>
      <c r="J1438" s="41" cm="1">
        <f t="array" ref="J14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438" s="41" t="str" cm="1">
        <f t="array" ref="K14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38" s="41">
        <f>IF(ch_table[[#This Row],[Subject 1]]&lt;&gt;"House rose", "",SUMIF(ch_table[Day], ch_table[[#This Row],[Day]], ch_table[AAT]))</f>
        <v>2.3611111111110805E-2</v>
      </c>
      <c r="M1438" s="82">
        <f>SUM(INDEX(ch_table[AAT],1):ch_table[[#This Row],[AAT]])</f>
        <v>2.4527777777777779</v>
      </c>
    </row>
    <row r="1439" spans="1:13" x14ac:dyDescent="0.35">
      <c r="A1439" s="2">
        <v>128</v>
      </c>
      <c r="B1439" s="3">
        <v>45775</v>
      </c>
      <c r="C1439" s="4">
        <v>0.60416666666666663</v>
      </c>
      <c r="D1439" s="8" t="s">
        <v>18</v>
      </c>
      <c r="G1439" s="4" cm="1">
        <f t="array" ref="G143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439" s="4" t="str">
        <f>IF(ch_table[[#This Row],[Subject 1]]&lt;&gt;"House rose", "",SUMIF(ch_table[Day], ch_table[[#This Row],[Day]], ch_table[Duration]))</f>
        <v/>
      </c>
      <c r="I1439" s="40">
        <f>SUM(INDEX(ch_table[Duration],1):ch_table[[#This Row],[Duration]])</f>
        <v>39.191666666666706</v>
      </c>
      <c r="J1439" s="4" cm="1">
        <f t="array" ref="J14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39" s="4" t="str" cm="1">
        <f t="array" ref="K14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39" s="4" t="str">
        <f>IF(ch_table[[#This Row],[Subject 1]]&lt;&gt;"House rose", "",SUMIF(ch_table[Day], ch_table[[#This Row],[Day]], ch_table[AAT]))</f>
        <v/>
      </c>
      <c r="M1439" s="39">
        <f>SUM(INDEX(ch_table[AAT],1):ch_table[[#This Row],[AAT]])</f>
        <v>2.4527777777777779</v>
      </c>
    </row>
    <row r="1440" spans="1:13" x14ac:dyDescent="0.35">
      <c r="A1440" s="2">
        <v>128</v>
      </c>
      <c r="B1440" s="3">
        <v>45775</v>
      </c>
      <c r="C1440" s="4">
        <v>0.6069444444444444</v>
      </c>
      <c r="D1440" s="8" t="s">
        <v>58</v>
      </c>
      <c r="E1440" s="9" t="s">
        <v>127</v>
      </c>
      <c r="G1440" s="4" cm="1">
        <f t="array" ref="G1440">IF(MIN(ROW(ch_table[[Day]:[AAT session total (cum.)]]))+ROWS(ch_table[[Day]:[AAT session total (cum.)]])-1=ROW(),"",IF(ch_table[[#This Row],[Subject 1]]="House rose","", IF(INDEX(ch_table[[#All],[Time]],ROW()+1)="","",(IF(INDEX(ch_table[[#All],[Time]],ROW()+1)&lt;ch_table[[#This Row],[Time]],INDEX(ch_table[[#All],[Time]],ROW()+1)+1,INDEX(ch_table[[#All],[Time]],ROW()+1))-ch_table[[#This Row],[Time]]))))</f>
        <v>3.125E-2</v>
      </c>
      <c r="H1440" s="4" t="str">
        <f>IF(ch_table[[#This Row],[Subject 1]]&lt;&gt;"House rose", "",SUMIF(ch_table[Day], ch_table[[#This Row],[Day]], ch_table[Duration]))</f>
        <v/>
      </c>
      <c r="I1440" s="40">
        <f>SUM(INDEX(ch_table[Duration],1):ch_table[[#This Row],[Duration]])</f>
        <v>39.222916666666706</v>
      </c>
      <c r="J1440" s="4" cm="1">
        <f t="array" ref="J14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40" s="4" t="str" cm="1">
        <f t="array" ref="K14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40" s="4" t="str">
        <f>IF(ch_table[[#This Row],[Subject 1]]&lt;&gt;"House rose", "",SUMIF(ch_table[Day], ch_table[[#This Row],[Day]], ch_table[AAT]))</f>
        <v/>
      </c>
      <c r="M1440" s="39">
        <f>SUM(INDEX(ch_table[AAT],1):ch_table[[#This Row],[AAT]])</f>
        <v>2.4527777777777779</v>
      </c>
    </row>
    <row r="1441" spans="1:13" x14ac:dyDescent="0.35">
      <c r="A1441" s="2">
        <v>128</v>
      </c>
      <c r="B1441" s="3">
        <v>45775</v>
      </c>
      <c r="C1441" s="4">
        <v>0.6381944444444444</v>
      </c>
      <c r="D1441" s="8" t="s">
        <v>60</v>
      </c>
      <c r="E1441" s="9" t="s">
        <v>127</v>
      </c>
      <c r="G1441" s="4" cm="1">
        <f t="array" ref="G1441">IF(MIN(ROW(ch_table[[Day]:[AAT session total (cum.)]]))+ROWS(ch_table[[Day]:[AAT session total (cum.)]])-1=ROW(),"",IF(ch_table[[#This Row],[Subject 1]]="House rose","", IF(INDEX(ch_table[[#All],[Time]],ROW()+1)="","",(IF(INDEX(ch_table[[#All],[Time]],ROW()+1)&lt;ch_table[[#This Row],[Time]],INDEX(ch_table[[#All],[Time]],ROW()+1)+1,INDEX(ch_table[[#All],[Time]],ROW()+1))-ch_table[[#This Row],[Time]]))))</f>
        <v>1.3194444444444509E-2</v>
      </c>
      <c r="H1441" s="4" t="str">
        <f>IF(ch_table[[#This Row],[Subject 1]]&lt;&gt;"House rose", "",SUMIF(ch_table[Day], ch_table[[#This Row],[Day]], ch_table[Duration]))</f>
        <v/>
      </c>
      <c r="I1441" s="40">
        <f>SUM(INDEX(ch_table[Duration],1):ch_table[[#This Row],[Duration]])</f>
        <v>39.23611111111115</v>
      </c>
      <c r="J1441" s="4" cm="1">
        <f t="array" ref="J14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41" s="4" t="str" cm="1">
        <f t="array" ref="K14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41" s="4" t="str">
        <f>IF(ch_table[[#This Row],[Subject 1]]&lt;&gt;"House rose", "",SUMIF(ch_table[Day], ch_table[[#This Row],[Day]], ch_table[AAT]))</f>
        <v/>
      </c>
      <c r="M1441" s="39">
        <f>SUM(INDEX(ch_table[AAT],1):ch_table[[#This Row],[AAT]])</f>
        <v>2.4527777777777779</v>
      </c>
    </row>
    <row r="1442" spans="1:13" ht="29" x14ac:dyDescent="0.35">
      <c r="A1442" s="2">
        <v>128</v>
      </c>
      <c r="B1442" s="3">
        <v>45775</v>
      </c>
      <c r="C1442" s="4">
        <v>0.65138888888888891</v>
      </c>
      <c r="D1442" s="8" t="s">
        <v>32</v>
      </c>
      <c r="E1442" s="9" t="s">
        <v>831</v>
      </c>
      <c r="G1442" s="4" cm="1">
        <f t="array" ref="G1442">IF(MIN(ROW(ch_table[[Day]:[AAT session total (cum.)]]))+ROWS(ch_table[[Day]:[AAT session total (cum.)]])-1=ROW(),"",IF(ch_table[[#This Row],[Subject 1]]="House rose","", IF(INDEX(ch_table[[#All],[Time]],ROW()+1)="","",(IF(INDEX(ch_table[[#All],[Time]],ROW()+1)&lt;ch_table[[#This Row],[Time]],INDEX(ch_table[[#All],[Time]],ROW()+1)+1,INDEX(ch_table[[#All],[Time]],ROW()+1))-ch_table[[#This Row],[Time]]))))</f>
        <v>1.5972222222222165E-2</v>
      </c>
      <c r="H1442" s="4" t="str">
        <f>IF(ch_table[[#This Row],[Subject 1]]&lt;&gt;"House rose", "",SUMIF(ch_table[Day], ch_table[[#This Row],[Day]], ch_table[Duration]))</f>
        <v/>
      </c>
      <c r="I1442" s="40">
        <f>SUM(INDEX(ch_table[Duration],1):ch_table[[#This Row],[Duration]])</f>
        <v>39.252083333333374</v>
      </c>
      <c r="J1442" s="4" cm="1">
        <f t="array" ref="J14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42" s="4" t="str" cm="1">
        <f t="array" ref="K14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42" s="4" t="str">
        <f>IF(ch_table[[#This Row],[Subject 1]]&lt;&gt;"House rose", "",SUMIF(ch_table[Day], ch_table[[#This Row],[Day]], ch_table[AAT]))</f>
        <v/>
      </c>
      <c r="M1442" s="39">
        <f>SUM(INDEX(ch_table[AAT],1):ch_table[[#This Row],[AAT]])</f>
        <v>2.4527777777777779</v>
      </c>
    </row>
    <row r="1443" spans="1:13" ht="29" x14ac:dyDescent="0.35">
      <c r="A1443" s="2">
        <v>128</v>
      </c>
      <c r="B1443" s="3">
        <v>45775</v>
      </c>
      <c r="C1443" s="4">
        <v>0.66736111111111107</v>
      </c>
      <c r="D1443" s="8" t="s">
        <v>32</v>
      </c>
      <c r="E1443" s="9" t="s">
        <v>832</v>
      </c>
      <c r="G1443" s="4" cm="1">
        <f t="array" ref="G1443">IF(MIN(ROW(ch_table[[Day]:[AAT session total (cum.)]]))+ROWS(ch_table[[Day]:[AAT session total (cum.)]])-1=ROW(),"",IF(ch_table[[#This Row],[Subject 1]]="House rose","", IF(INDEX(ch_table[[#All],[Time]],ROW()+1)="","",(IF(INDEX(ch_table[[#All],[Time]],ROW()+1)&lt;ch_table[[#This Row],[Time]],INDEX(ch_table[[#All],[Time]],ROW()+1)+1,INDEX(ch_table[[#All],[Time]],ROW()+1))-ch_table[[#This Row],[Time]]))))</f>
        <v>3.1944444444444442E-2</v>
      </c>
      <c r="H1443" s="4" t="str">
        <f>IF(ch_table[[#This Row],[Subject 1]]&lt;&gt;"House rose", "",SUMIF(ch_table[Day], ch_table[[#This Row],[Day]], ch_table[Duration]))</f>
        <v/>
      </c>
      <c r="I1443" s="40">
        <f>SUM(INDEX(ch_table[Duration],1):ch_table[[#This Row],[Duration]])</f>
        <v>39.284027777777816</v>
      </c>
      <c r="J1443" s="4" cm="1">
        <f t="array" ref="J14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43" s="4" t="str" cm="1">
        <f t="array" ref="K14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43" s="4" t="str">
        <f>IF(ch_table[[#This Row],[Subject 1]]&lt;&gt;"House rose", "",SUMIF(ch_table[Day], ch_table[[#This Row],[Day]], ch_table[AAT]))</f>
        <v/>
      </c>
      <c r="M1443" s="39">
        <f>SUM(INDEX(ch_table[AAT],1):ch_table[[#This Row],[AAT]])</f>
        <v>2.4527777777777779</v>
      </c>
    </row>
    <row r="1444" spans="1:13" ht="43.5" x14ac:dyDescent="0.35">
      <c r="A1444" s="2">
        <v>128</v>
      </c>
      <c r="B1444" s="3">
        <v>45775</v>
      </c>
      <c r="C1444" s="4">
        <v>0.69930555555555551</v>
      </c>
      <c r="D1444" s="8" t="s">
        <v>39</v>
      </c>
      <c r="E1444" s="9" t="s">
        <v>833</v>
      </c>
      <c r="G1444" s="4" cm="1">
        <f t="array" ref="G1444">IF(MIN(ROW(ch_table[[Day]:[AAT session total (cum.)]]))+ROWS(ch_table[[Day]:[AAT session total (cum.)]])-1=ROW(),"",IF(ch_table[[#This Row],[Subject 1]]="House rose","", IF(INDEX(ch_table[[#All],[Time]],ROW()+1)="","",(IF(INDEX(ch_table[[#All],[Time]],ROW()+1)&lt;ch_table[[#This Row],[Time]],INDEX(ch_table[[#All],[Time]],ROW()+1)+1,INDEX(ch_table[[#All],[Time]],ROW()+1))-ch_table[[#This Row],[Time]]))))</f>
        <v>5.5555555555556468E-3</v>
      </c>
      <c r="H1444" s="4" t="str">
        <f>IF(ch_table[[#This Row],[Subject 1]]&lt;&gt;"House rose", "",SUMIF(ch_table[Day], ch_table[[#This Row],[Day]], ch_table[Duration]))</f>
        <v/>
      </c>
      <c r="I1444" s="40">
        <f>SUM(INDEX(ch_table[Duration],1):ch_table[[#This Row],[Duration]])</f>
        <v>39.289583333333368</v>
      </c>
      <c r="J1444" s="4" cm="1">
        <f t="array" ref="J14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44" s="4" t="str" cm="1">
        <f t="array" ref="K14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44" s="4" t="str">
        <f>IF(ch_table[[#This Row],[Subject 1]]&lt;&gt;"House rose", "",SUMIF(ch_table[Day], ch_table[[#This Row],[Day]], ch_table[AAT]))</f>
        <v/>
      </c>
      <c r="M1444" s="39">
        <f>SUM(INDEX(ch_table[AAT],1):ch_table[[#This Row],[AAT]])</f>
        <v>2.4527777777777779</v>
      </c>
    </row>
    <row r="1445" spans="1:13" x14ac:dyDescent="0.35">
      <c r="A1445" s="2">
        <v>128</v>
      </c>
      <c r="B1445" s="3">
        <v>45775</v>
      </c>
      <c r="C1445" s="4">
        <v>0.70486111111111116</v>
      </c>
      <c r="D1445" s="8" t="s">
        <v>86</v>
      </c>
      <c r="E1445" s="9" t="s">
        <v>834</v>
      </c>
      <c r="F1445" s="9" t="s">
        <v>734</v>
      </c>
      <c r="G1445" s="4" cm="1">
        <f t="array" ref="G1445">IF(MIN(ROW(ch_table[[Day]:[AAT session total (cum.)]]))+ROWS(ch_table[[Day]:[AAT session total (cum.)]])-1=ROW(),"",IF(ch_table[[#This Row],[Subject 1]]="House rose","", IF(INDEX(ch_table[[#All],[Time]],ROW()+1)="","",(IF(INDEX(ch_table[[#All],[Time]],ROW()+1)&lt;ch_table[[#This Row],[Time]],INDEX(ch_table[[#All],[Time]],ROW()+1)+1,INDEX(ch_table[[#All],[Time]],ROW()+1))-ch_table[[#This Row],[Time]]))))</f>
        <v>6.7361111111111094E-2</v>
      </c>
      <c r="H1445" s="4" t="str">
        <f>IF(ch_table[[#This Row],[Subject 1]]&lt;&gt;"House rose", "",SUMIF(ch_table[Day], ch_table[[#This Row],[Day]], ch_table[Duration]))</f>
        <v/>
      </c>
      <c r="I1445" s="40">
        <f>SUM(INDEX(ch_table[Duration],1):ch_table[[#This Row],[Duration]])</f>
        <v>39.35694444444448</v>
      </c>
      <c r="J1445" s="4" cm="1">
        <f t="array" ref="J14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45" s="4" t="str" cm="1">
        <f t="array" ref="K14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45" s="4" t="str">
        <f>IF(ch_table[[#This Row],[Subject 1]]&lt;&gt;"House rose", "",SUMIF(ch_table[Day], ch_table[[#This Row],[Day]], ch_table[AAT]))</f>
        <v/>
      </c>
      <c r="M1445" s="39">
        <f>SUM(INDEX(ch_table[AAT],1):ch_table[[#This Row],[AAT]])</f>
        <v>2.4527777777777779</v>
      </c>
    </row>
    <row r="1446" spans="1:13" x14ac:dyDescent="0.35">
      <c r="A1446" s="2">
        <v>128</v>
      </c>
      <c r="B1446" s="3">
        <v>45775</v>
      </c>
      <c r="C1446" s="4">
        <v>0.77222222222222225</v>
      </c>
      <c r="D1446" s="8" t="s">
        <v>28</v>
      </c>
      <c r="E1446" s="9" t="s">
        <v>835</v>
      </c>
      <c r="F1446" s="9" t="s">
        <v>22</v>
      </c>
      <c r="G1446" s="4" cm="1">
        <f t="array" ref="G1446">IF(MIN(ROW(ch_table[[Day]:[AAT session total (cum.)]]))+ROWS(ch_table[[Day]:[AAT session total (cum.)]])-1=ROW(),"",IF(ch_table[[#This Row],[Subject 1]]="House rose","", IF(INDEX(ch_table[[#All],[Time]],ROW()+1)="","",(IF(INDEX(ch_table[[#All],[Time]],ROW()+1)&lt;ch_table[[#This Row],[Time]],INDEX(ch_table[[#All],[Time]],ROW()+1)+1,INDEX(ch_table[[#All],[Time]],ROW()+1))-ch_table[[#This Row],[Time]]))))</f>
        <v>0.16388888888888886</v>
      </c>
      <c r="H1446" s="4" t="str">
        <f>IF(ch_table[[#This Row],[Subject 1]]&lt;&gt;"House rose", "",SUMIF(ch_table[Day], ch_table[[#This Row],[Day]], ch_table[Duration]))</f>
        <v/>
      </c>
      <c r="I1446" s="40">
        <f>SUM(INDEX(ch_table[Duration],1):ch_table[[#This Row],[Duration]])</f>
        <v>39.520833333333371</v>
      </c>
      <c r="J1446" s="4" cm="1">
        <f t="array" ref="J14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46" s="4" cm="1">
        <f t="array" ref="K14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1.9444444444444486E-2</v>
      </c>
      <c r="L1446" s="4" t="str">
        <f>IF(ch_table[[#This Row],[Subject 1]]&lt;&gt;"House rose", "",SUMIF(ch_table[Day], ch_table[[#This Row],[Day]], ch_table[AAT]))</f>
        <v/>
      </c>
      <c r="M1446" s="39">
        <f>SUM(INDEX(ch_table[AAT],1):ch_table[[#This Row],[AAT]])</f>
        <v>2.4722222222222223</v>
      </c>
    </row>
    <row r="1447" spans="1:13" x14ac:dyDescent="0.35">
      <c r="A1447" s="2">
        <v>128</v>
      </c>
      <c r="B1447" s="3">
        <v>45775</v>
      </c>
      <c r="C1447" s="4">
        <v>0.93611111111111112</v>
      </c>
      <c r="D1447" s="8" t="s">
        <v>30</v>
      </c>
      <c r="E1447" s="9" t="s">
        <v>836</v>
      </c>
      <c r="G1447" s="4" cm="1">
        <f t="array" ref="G1447">IF(MIN(ROW(ch_table[[Day]:[AAT session total (cum.)]]))+ROWS(ch_table[[Day]:[AAT session total (cum.)]])-1=ROW(),"",IF(ch_table[[#This Row],[Subject 1]]="House rose","", IF(INDEX(ch_table[[#All],[Time]],ROW()+1)="","",(IF(INDEX(ch_table[[#All],[Time]],ROW()+1)&lt;ch_table[[#This Row],[Time]],INDEX(ch_table[[#All],[Time]],ROW()+1)+1,INDEX(ch_table[[#All],[Time]],ROW()+1))-ch_table[[#This Row],[Time]]))))</f>
        <v>1.6666666666666607E-2</v>
      </c>
      <c r="H1447" s="4" t="str">
        <f>IF(ch_table[[#This Row],[Subject 1]]&lt;&gt;"House rose", "",SUMIF(ch_table[Day], ch_table[[#This Row],[Day]], ch_table[Duration]))</f>
        <v/>
      </c>
      <c r="I1447" s="40">
        <f>SUM(INDEX(ch_table[Duration],1):ch_table[[#This Row],[Duration]])</f>
        <v>39.537500000000037</v>
      </c>
      <c r="J1447" s="4" cm="1">
        <f t="array" ref="J14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47" s="4" cm="1">
        <f t="array" ref="K14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1.6666666666666607E-2</v>
      </c>
      <c r="L1447" s="4" t="str">
        <f>IF(ch_table[[#This Row],[Subject 1]]&lt;&gt;"House rose", "",SUMIF(ch_table[Day], ch_table[[#This Row],[Day]], ch_table[AAT]))</f>
        <v/>
      </c>
      <c r="M1447" s="39">
        <f>SUM(INDEX(ch_table[AAT],1):ch_table[[#This Row],[AAT]])</f>
        <v>2.4888888888888889</v>
      </c>
    </row>
    <row r="1448" spans="1:13" x14ac:dyDescent="0.35">
      <c r="A1448" s="2">
        <v>128</v>
      </c>
      <c r="B1448" s="49">
        <v>45775</v>
      </c>
      <c r="C1448" s="45">
        <v>0.95277777777777772</v>
      </c>
      <c r="D1448" s="44" t="s">
        <v>17</v>
      </c>
      <c r="E1448" s="50"/>
      <c r="F1448" s="50"/>
      <c r="G1448" s="45" t="str" cm="1">
        <f t="array" ref="G1448">IF(MIN(ROW(ch_table[[Day]:[AAT session total (cum.)]]))+ROWS(ch_table[[Day]:[AAT session total (cum.)]])-1=ROW(),"",IF(ch_table[[#This Row],[Subject 1]]="House rose","", IF(INDEX(ch_table[[#All],[Time]],ROW()+1)="","",(IF(INDEX(ch_table[[#All],[Time]],ROW()+1)&lt;ch_table[[#This Row],[Time]],INDEX(ch_table[[#All],[Time]],ROW()+1)+1,INDEX(ch_table[[#All],[Time]],ROW()+1))-ch_table[[#This Row],[Time]]))))</f>
        <v/>
      </c>
      <c r="H1448" s="41">
        <f>IF(ch_table[[#This Row],[Subject 1]]&lt;&gt;"House rose", "",SUMIF(ch_table[Day], ch_table[[#This Row],[Day]], ch_table[Duration]))</f>
        <v>0.34861111111111109</v>
      </c>
      <c r="I1448" s="46">
        <f>SUM(INDEX(ch_table[Duration],1):ch_table[[#This Row],[Duration]])</f>
        <v>39.537500000000037</v>
      </c>
      <c r="J1448" s="41" cm="1">
        <f t="array" ref="J14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48" s="41" t="str" cm="1">
        <f t="array" ref="K14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48" s="41">
        <f>IF(ch_table[[#This Row],[Subject 1]]&lt;&gt;"House rose", "",SUMIF(ch_table[Day], ch_table[[#This Row],[Day]], ch_table[AAT]))</f>
        <v>3.6111111111111094E-2</v>
      </c>
      <c r="M1448" s="82">
        <f>SUM(INDEX(ch_table[AAT],1):ch_table[[#This Row],[AAT]])</f>
        <v>2.4888888888888889</v>
      </c>
    </row>
    <row r="1449" spans="1:13" x14ac:dyDescent="0.35">
      <c r="A1449" s="2">
        <v>129</v>
      </c>
      <c r="B1449" s="3">
        <v>45776</v>
      </c>
      <c r="C1449" s="4">
        <v>0.47916666666666669</v>
      </c>
      <c r="D1449" s="8" t="s">
        <v>18</v>
      </c>
      <c r="G1449" s="4" cm="1">
        <f t="array" ref="G144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449" s="4" t="str">
        <f>IF(ch_table[[#This Row],[Subject 1]]&lt;&gt;"House rose", "",SUMIF(ch_table[Day], ch_table[[#This Row],[Day]], ch_table[Duration]))</f>
        <v/>
      </c>
      <c r="I1449" s="40">
        <f>SUM(INDEX(ch_table[Duration],1):ch_table[[#This Row],[Duration]])</f>
        <v>39.540277777777817</v>
      </c>
      <c r="J1449" s="4" cm="1">
        <f t="array" ref="J14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49" s="4" t="str" cm="1">
        <f t="array" ref="K14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49" s="4" t="str">
        <f>IF(ch_table[[#This Row],[Subject 1]]&lt;&gt;"House rose", "",SUMIF(ch_table[Day], ch_table[[#This Row],[Day]], ch_table[AAT]))</f>
        <v/>
      </c>
      <c r="M1449" s="39">
        <f>SUM(INDEX(ch_table[AAT],1):ch_table[[#This Row],[AAT]])</f>
        <v>2.4888888888888889</v>
      </c>
    </row>
    <row r="1450" spans="1:13" x14ac:dyDescent="0.35">
      <c r="A1450" s="2">
        <v>129</v>
      </c>
      <c r="B1450" s="3">
        <v>45776</v>
      </c>
      <c r="C1450" s="4">
        <v>0.48194444444444445</v>
      </c>
      <c r="D1450" s="8" t="s">
        <v>58</v>
      </c>
      <c r="E1450" s="9" t="s">
        <v>169</v>
      </c>
      <c r="G1450" s="4" cm="1">
        <f t="array" ref="G1450">IF(MIN(ROW(ch_table[[Day]:[AAT session total (cum.)]]))+ROWS(ch_table[[Day]:[AAT session total (cum.)]])-1=ROW(),"",IF(ch_table[[#This Row],[Subject 1]]="House rose","", IF(INDEX(ch_table[[#All],[Time]],ROW()+1)="","",(IF(INDEX(ch_table[[#All],[Time]],ROW()+1)&lt;ch_table[[#This Row],[Time]],INDEX(ch_table[[#All],[Time]],ROW()+1)+1,INDEX(ch_table[[#All],[Time]],ROW()+1))-ch_table[[#This Row],[Time]]))))</f>
        <v>2.9861111111111061E-2</v>
      </c>
      <c r="H1450" s="4" t="str">
        <f>IF(ch_table[[#This Row],[Subject 1]]&lt;&gt;"House rose", "",SUMIF(ch_table[Day], ch_table[[#This Row],[Day]], ch_table[Duration]))</f>
        <v/>
      </c>
      <c r="I1450" s="40">
        <f>SUM(INDEX(ch_table[Duration],1):ch_table[[#This Row],[Duration]])</f>
        <v>39.570138888888927</v>
      </c>
      <c r="J1450" s="4" cm="1">
        <f t="array" ref="J14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50" s="4" t="str" cm="1">
        <f t="array" ref="K14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50" s="4" t="str">
        <f>IF(ch_table[[#This Row],[Subject 1]]&lt;&gt;"House rose", "",SUMIF(ch_table[Day], ch_table[[#This Row],[Day]], ch_table[AAT]))</f>
        <v/>
      </c>
      <c r="M1450" s="39">
        <f>SUM(INDEX(ch_table[AAT],1):ch_table[[#This Row],[AAT]])</f>
        <v>2.4888888888888889</v>
      </c>
    </row>
    <row r="1451" spans="1:13" x14ac:dyDescent="0.35">
      <c r="A1451" s="2">
        <v>129</v>
      </c>
      <c r="B1451" s="3">
        <v>45776</v>
      </c>
      <c r="C1451" s="4">
        <v>0.51180555555555551</v>
      </c>
      <c r="D1451" s="8" t="s">
        <v>60</v>
      </c>
      <c r="E1451" s="9" t="s">
        <v>169</v>
      </c>
      <c r="G1451" s="4" cm="1">
        <f t="array" ref="G1451">IF(MIN(ROW(ch_table[[Day]:[AAT session total (cum.)]]))+ROWS(ch_table[[Day]:[AAT session total (cum.)]])-1=ROW(),"",IF(ch_table[[#This Row],[Subject 1]]="House rose","", IF(INDEX(ch_table[[#All],[Time]],ROW()+1)="","",(IF(INDEX(ch_table[[#All],[Time]],ROW()+1)&lt;ch_table[[#This Row],[Time]],INDEX(ch_table[[#All],[Time]],ROW()+1)+1,INDEX(ch_table[[#All],[Time]],ROW()+1))-ch_table[[#This Row],[Time]]))))</f>
        <v>1.5277777777777835E-2</v>
      </c>
      <c r="H1451" s="4" t="str">
        <f>IF(ch_table[[#This Row],[Subject 1]]&lt;&gt;"House rose", "",SUMIF(ch_table[Day], ch_table[[#This Row],[Day]], ch_table[Duration]))</f>
        <v/>
      </c>
      <c r="I1451" s="40">
        <f>SUM(INDEX(ch_table[Duration],1):ch_table[[#This Row],[Duration]])</f>
        <v>39.585416666666703</v>
      </c>
      <c r="J1451" s="4" cm="1">
        <f t="array" ref="J14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51" s="4" t="str" cm="1">
        <f t="array" ref="K14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51" s="4" t="str">
        <f>IF(ch_table[[#This Row],[Subject 1]]&lt;&gt;"House rose", "",SUMIF(ch_table[Day], ch_table[[#This Row],[Day]], ch_table[AAT]))</f>
        <v/>
      </c>
      <c r="M1451" s="39">
        <f>SUM(INDEX(ch_table[AAT],1):ch_table[[#This Row],[AAT]])</f>
        <v>2.4888888888888889</v>
      </c>
    </row>
    <row r="1452" spans="1:13" ht="58" x14ac:dyDescent="0.35">
      <c r="A1452" s="2">
        <v>129</v>
      </c>
      <c r="B1452" s="3">
        <v>45776</v>
      </c>
      <c r="C1452" s="4">
        <v>0.52708333333333335</v>
      </c>
      <c r="D1452" s="8" t="s">
        <v>32</v>
      </c>
      <c r="E1452" s="9" t="s">
        <v>837</v>
      </c>
      <c r="G1452" s="4" cm="1">
        <f t="array" ref="G1452">IF(MIN(ROW(ch_table[[Day]:[AAT session total (cum.)]]))+ROWS(ch_table[[Day]:[AAT session total (cum.)]])-1=ROW(),"",IF(ch_table[[#This Row],[Subject 1]]="House rose","", IF(INDEX(ch_table[[#All],[Time]],ROW()+1)="","",(IF(INDEX(ch_table[[#All],[Time]],ROW()+1)&lt;ch_table[[#This Row],[Time]],INDEX(ch_table[[#All],[Time]],ROW()+1)+1,INDEX(ch_table[[#All],[Time]],ROW()+1))-ch_table[[#This Row],[Time]]))))</f>
        <v>2.430555555555558E-2</v>
      </c>
      <c r="H1452" s="4" t="str">
        <f>IF(ch_table[[#This Row],[Subject 1]]&lt;&gt;"House rose", "",SUMIF(ch_table[Day], ch_table[[#This Row],[Day]], ch_table[Duration]))</f>
        <v/>
      </c>
      <c r="I1452" s="40">
        <f>SUM(INDEX(ch_table[Duration],1):ch_table[[#This Row],[Duration]])</f>
        <v>39.60972222222226</v>
      </c>
      <c r="J1452" s="4" cm="1">
        <f t="array" ref="J14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52" s="4" t="str" cm="1">
        <f t="array" ref="K14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52" s="4" t="str">
        <f>IF(ch_table[[#This Row],[Subject 1]]&lt;&gt;"House rose", "",SUMIF(ch_table[Day], ch_table[[#This Row],[Day]], ch_table[AAT]))</f>
        <v/>
      </c>
      <c r="M1452" s="39">
        <f>SUM(INDEX(ch_table[AAT],1):ch_table[[#This Row],[AAT]])</f>
        <v>2.4888888888888889</v>
      </c>
    </row>
    <row r="1453" spans="1:13" ht="29" x14ac:dyDescent="0.35">
      <c r="A1453" s="2">
        <v>129</v>
      </c>
      <c r="B1453" s="3">
        <v>45776</v>
      </c>
      <c r="C1453" s="4">
        <v>0.55138888888888893</v>
      </c>
      <c r="D1453" s="8" t="s">
        <v>32</v>
      </c>
      <c r="E1453" s="9" t="s">
        <v>838</v>
      </c>
      <c r="G1453" s="4" cm="1">
        <f t="array" ref="G1453">IF(MIN(ROW(ch_table[[Day]:[AAT session total (cum.)]]))+ROWS(ch_table[[Day]:[AAT session total (cum.)]])-1=ROW(),"",IF(ch_table[[#This Row],[Subject 1]]="House rose","", IF(INDEX(ch_table[[#All],[Time]],ROW()+1)="","",(IF(INDEX(ch_table[[#All],[Time]],ROW()+1)&lt;ch_table[[#This Row],[Time]],INDEX(ch_table[[#All],[Time]],ROW()+1)+1,INDEX(ch_table[[#All],[Time]],ROW()+1))-ch_table[[#This Row],[Time]]))))</f>
        <v>5.5555555555555469E-2</v>
      </c>
      <c r="H1453" s="4" t="str">
        <f>IF(ch_table[[#This Row],[Subject 1]]&lt;&gt;"House rose", "",SUMIF(ch_table[Day], ch_table[[#This Row],[Day]], ch_table[Duration]))</f>
        <v/>
      </c>
      <c r="I1453" s="40">
        <f>SUM(INDEX(ch_table[Duration],1):ch_table[[#This Row],[Duration]])</f>
        <v>39.665277777777817</v>
      </c>
      <c r="J1453" s="4" cm="1">
        <f t="array" ref="J14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53" s="4" t="str" cm="1">
        <f t="array" ref="K14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53" s="4" t="str">
        <f>IF(ch_table[[#This Row],[Subject 1]]&lt;&gt;"House rose", "",SUMIF(ch_table[Day], ch_table[[#This Row],[Day]], ch_table[AAT]))</f>
        <v/>
      </c>
      <c r="M1453" s="39">
        <f>SUM(INDEX(ch_table[AAT],1):ch_table[[#This Row],[AAT]])</f>
        <v>2.4888888888888889</v>
      </c>
    </row>
    <row r="1454" spans="1:13" ht="43.5" x14ac:dyDescent="0.35">
      <c r="A1454" s="2">
        <v>129</v>
      </c>
      <c r="B1454" s="3">
        <v>45776</v>
      </c>
      <c r="C1454" s="4">
        <v>0.6069444444444444</v>
      </c>
      <c r="D1454" s="8" t="s">
        <v>36</v>
      </c>
      <c r="E1454" s="9" t="s">
        <v>839</v>
      </c>
      <c r="G1454" s="4" cm="1">
        <f t="array" ref="G1454">IF(MIN(ROW(ch_table[[Day]:[AAT session total (cum.)]]))+ROWS(ch_table[[Day]:[AAT session total (cum.)]])-1=ROW(),"",IF(ch_table[[#This Row],[Subject 1]]="House rose","", IF(INDEX(ch_table[[#All],[Time]],ROW()+1)="","",(IF(INDEX(ch_table[[#All],[Time]],ROW()+1)&lt;ch_table[[#This Row],[Time]],INDEX(ch_table[[#All],[Time]],ROW()+1)+1,INDEX(ch_table[[#All],[Time]],ROW()+1))-ch_table[[#This Row],[Time]]))))</f>
        <v>2.5000000000000022E-2</v>
      </c>
      <c r="H1454" s="4" t="str">
        <f>IF(ch_table[[#This Row],[Subject 1]]&lt;&gt;"House rose", "",SUMIF(ch_table[Day], ch_table[[#This Row],[Day]], ch_table[Duration]))</f>
        <v/>
      </c>
      <c r="I1454" s="40">
        <f>SUM(INDEX(ch_table[Duration],1):ch_table[[#This Row],[Duration]])</f>
        <v>39.690277777777816</v>
      </c>
      <c r="J1454" s="4" cm="1">
        <f t="array" ref="J14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54" s="4" t="str" cm="1">
        <f t="array" ref="K14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54" s="4" t="str">
        <f>IF(ch_table[[#This Row],[Subject 1]]&lt;&gt;"House rose", "",SUMIF(ch_table[Day], ch_table[[#This Row],[Day]], ch_table[AAT]))</f>
        <v/>
      </c>
      <c r="M1454" s="39">
        <f>SUM(INDEX(ch_table[AAT],1):ch_table[[#This Row],[AAT]])</f>
        <v>2.4888888888888889</v>
      </c>
    </row>
    <row r="1455" spans="1:13" ht="43.5" x14ac:dyDescent="0.35">
      <c r="A1455" s="2">
        <v>129</v>
      </c>
      <c r="B1455" s="3">
        <v>45776</v>
      </c>
      <c r="C1455" s="4">
        <v>0.63194444444444442</v>
      </c>
      <c r="D1455" s="8" t="s">
        <v>457</v>
      </c>
      <c r="E1455" s="9" t="s">
        <v>796</v>
      </c>
      <c r="G1455" s="4" cm="1">
        <f t="array" ref="G1455">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1455" s="4" t="str">
        <f>IF(ch_table[[#This Row],[Subject 1]]&lt;&gt;"House rose", "",SUMIF(ch_table[Day], ch_table[[#This Row],[Day]], ch_table[Duration]))</f>
        <v/>
      </c>
      <c r="I1455" s="40">
        <f>SUM(INDEX(ch_table[Duration],1):ch_table[[#This Row],[Duration]])</f>
        <v>39.708333333333371</v>
      </c>
      <c r="J1455" s="4" cm="1">
        <f t="array" ref="J14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55" s="4" t="str" cm="1">
        <f t="array" ref="K14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55" s="4" t="str">
        <f>IF(ch_table[[#This Row],[Subject 1]]&lt;&gt;"House rose", "",SUMIF(ch_table[Day], ch_table[[#This Row],[Day]], ch_table[AAT]))</f>
        <v/>
      </c>
      <c r="M1455" s="39">
        <f>SUM(INDEX(ch_table[AAT],1):ch_table[[#This Row],[AAT]])</f>
        <v>2.4888888888888889</v>
      </c>
    </row>
    <row r="1456" spans="1:13" ht="29" x14ac:dyDescent="0.35">
      <c r="A1456" s="2">
        <v>129</v>
      </c>
      <c r="B1456" s="3">
        <v>45776</v>
      </c>
      <c r="C1456" s="4">
        <v>0.65</v>
      </c>
      <c r="D1456" s="8" t="s">
        <v>247</v>
      </c>
      <c r="E1456" s="9" t="s">
        <v>840</v>
      </c>
      <c r="G1456" s="4" cm="1">
        <f t="array" ref="G1456">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1456" s="4" t="str">
        <f>IF(ch_table[[#This Row],[Subject 1]]&lt;&gt;"House rose", "",SUMIF(ch_table[Day], ch_table[[#This Row],[Day]], ch_table[Duration]))</f>
        <v/>
      </c>
      <c r="I1456" s="40">
        <f>SUM(INDEX(ch_table[Duration],1):ch_table[[#This Row],[Duration]])</f>
        <v>39.715277777777814</v>
      </c>
      <c r="J1456" s="4" cm="1">
        <f t="array" ref="J14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56" s="4" t="str" cm="1">
        <f t="array" ref="K14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56" s="4" t="str">
        <f>IF(ch_table[[#This Row],[Subject 1]]&lt;&gt;"House rose", "",SUMIF(ch_table[Day], ch_table[[#This Row],[Day]], ch_table[AAT]))</f>
        <v/>
      </c>
      <c r="M1456" s="39">
        <f>SUM(INDEX(ch_table[AAT],1):ch_table[[#This Row],[AAT]])</f>
        <v>2.4888888888888889</v>
      </c>
    </row>
    <row r="1457" spans="1:13" x14ac:dyDescent="0.35">
      <c r="A1457" s="2">
        <v>129</v>
      </c>
      <c r="B1457" s="3">
        <v>45776</v>
      </c>
      <c r="C1457" s="4">
        <v>0.65694444444444444</v>
      </c>
      <c r="D1457" s="8" t="s">
        <v>249</v>
      </c>
      <c r="E1457" s="9" t="s">
        <v>581</v>
      </c>
      <c r="F1457" s="9" t="s">
        <v>841</v>
      </c>
      <c r="G1457" s="4" cm="1">
        <f t="array" ref="G1457">IF(MIN(ROW(ch_table[[Day]:[AAT session total (cum.)]]))+ROWS(ch_table[[Day]:[AAT session total (cum.)]])-1=ROW(),"",IF(ch_table[[#This Row],[Subject 1]]="House rose","", IF(INDEX(ch_table[[#All],[Time]],ROW()+1)="","",(IF(INDEX(ch_table[[#All],[Time]],ROW()+1)&lt;ch_table[[#This Row],[Time]],INDEX(ch_table[[#All],[Time]],ROW()+1)+1,INDEX(ch_table[[#All],[Time]],ROW()+1))-ch_table[[#This Row],[Time]]))))</f>
        <v>0.12777777777777777</v>
      </c>
      <c r="H1457" s="4" t="str">
        <f>IF(ch_table[[#This Row],[Subject 1]]&lt;&gt;"House rose", "",SUMIF(ch_table[Day], ch_table[[#This Row],[Day]], ch_table[Duration]))</f>
        <v/>
      </c>
      <c r="I1457" s="40">
        <f>SUM(INDEX(ch_table[Duration],1):ch_table[[#This Row],[Duration]])</f>
        <v>39.843055555555594</v>
      </c>
      <c r="J1457" s="4" cm="1">
        <f t="array" ref="J14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57" s="4" t="str" cm="1">
        <f t="array" ref="K14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57" s="4" t="str">
        <f>IF(ch_table[[#This Row],[Subject 1]]&lt;&gt;"House rose", "",SUMIF(ch_table[Day], ch_table[[#This Row],[Day]], ch_table[AAT]))</f>
        <v/>
      </c>
      <c r="M1457" s="39">
        <f>SUM(INDEX(ch_table[AAT],1):ch_table[[#This Row],[AAT]])</f>
        <v>2.4888888888888889</v>
      </c>
    </row>
    <row r="1458" spans="1:13" x14ac:dyDescent="0.35">
      <c r="A1458" s="2">
        <v>129</v>
      </c>
      <c r="B1458" s="3">
        <v>45776</v>
      </c>
      <c r="C1458" s="4">
        <v>0.78472222222222221</v>
      </c>
      <c r="D1458" s="8" t="s">
        <v>114</v>
      </c>
      <c r="E1458" s="9" t="s">
        <v>581</v>
      </c>
      <c r="G1458" s="4" cm="1">
        <f t="array" ref="G1458">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1458" s="4" t="str">
        <f>IF(ch_table[[#This Row],[Subject 1]]&lt;&gt;"House rose", "",SUMIF(ch_table[Day], ch_table[[#This Row],[Day]], ch_table[Duration]))</f>
        <v/>
      </c>
      <c r="I1458" s="40">
        <f>SUM(INDEX(ch_table[Duration],1):ch_table[[#This Row],[Duration]])</f>
        <v>39.850000000000037</v>
      </c>
      <c r="J1458" s="4" cm="1">
        <f t="array" ref="J14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58" s="4" t="str" cm="1">
        <f t="array" ref="K14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58" s="4" t="str">
        <f>IF(ch_table[[#This Row],[Subject 1]]&lt;&gt;"House rose", "",SUMIF(ch_table[Day], ch_table[[#This Row],[Day]], ch_table[AAT]))</f>
        <v/>
      </c>
      <c r="M1458" s="39">
        <f>SUM(INDEX(ch_table[AAT],1):ch_table[[#This Row],[AAT]])</f>
        <v>2.4888888888888889</v>
      </c>
    </row>
    <row r="1459" spans="1:13" ht="29" x14ac:dyDescent="0.35">
      <c r="A1459" s="2">
        <v>129</v>
      </c>
      <c r="B1459" s="3">
        <v>45776</v>
      </c>
      <c r="C1459" s="4">
        <v>0.79166666666666663</v>
      </c>
      <c r="D1459" s="83" t="s">
        <v>26</v>
      </c>
      <c r="E1459" s="9" t="s">
        <v>842</v>
      </c>
      <c r="G1459" s="4" cm="1">
        <f t="array" ref="G1459">IF(MIN(ROW(ch_table[[Day]:[AAT session total (cum.)]]))+ROWS(ch_table[[Day]:[AAT session total (cum.)]])-1=ROW(),"",IF(ch_table[[#This Row],[Subject 1]]="House rose","", IF(INDEX(ch_table[[#All],[Time]],ROW()+1)="","",(IF(INDEX(ch_table[[#All],[Time]],ROW()+1)&lt;ch_table[[#This Row],[Time]],INDEX(ch_table[[#All],[Time]],ROW()+1)+1,INDEX(ch_table[[#All],[Time]],ROW()+1))-ch_table[[#This Row],[Time]]))))</f>
        <v>4.8611111111110938E-3</v>
      </c>
      <c r="H1459" s="4" t="str">
        <f>IF(ch_table[[#This Row],[Subject 1]]&lt;&gt;"House rose", "",SUMIF(ch_table[Day], ch_table[[#This Row],[Day]], ch_table[Duration]))</f>
        <v/>
      </c>
      <c r="I1459" s="40">
        <f>SUM(INDEX(ch_table[Duration],1):ch_table[[#This Row],[Duration]])</f>
        <v>39.854861111111148</v>
      </c>
      <c r="J1459" s="4" cm="1">
        <f t="array" ref="J14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59" s="4" cm="1">
        <f t="array" ref="K14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4.8611111111110938E-3</v>
      </c>
      <c r="L1459" s="4" t="str">
        <f>IF(ch_table[[#This Row],[Subject 1]]&lt;&gt;"House rose", "",SUMIF(ch_table[Day], ch_table[[#This Row],[Day]], ch_table[AAT]))</f>
        <v/>
      </c>
      <c r="M1459" s="39">
        <f>SUM(INDEX(ch_table[AAT],1):ch_table[[#This Row],[AAT]])</f>
        <v>2.4937499999999999</v>
      </c>
    </row>
    <row r="1460" spans="1:13" ht="43.5" x14ac:dyDescent="0.35">
      <c r="A1460" s="2">
        <v>129</v>
      </c>
      <c r="B1460" s="3">
        <v>45776</v>
      </c>
      <c r="C1460" s="4">
        <v>0.79652777777777772</v>
      </c>
      <c r="D1460" s="83" t="s">
        <v>54</v>
      </c>
      <c r="E1460" s="9" t="s">
        <v>843</v>
      </c>
      <c r="G1460" s="4" cm="1">
        <f t="array" ref="G1460">IF(MIN(ROW(ch_table[[Day]:[AAT session total (cum.)]]))+ROWS(ch_table[[Day]:[AAT session total (cum.)]])-1=ROW(),"",IF(ch_table[[#This Row],[Subject 1]]="House rose","", IF(INDEX(ch_table[[#All],[Time]],ROW()+1)="","",(IF(INDEX(ch_table[[#All],[Time]],ROW()+1)&lt;ch_table[[#This Row],[Time]],INDEX(ch_table[[#All],[Time]],ROW()+1)+1,INDEX(ch_table[[#All],[Time]],ROW()+1))-ch_table[[#This Row],[Time]]))))</f>
        <v>2.7777777777778789E-3</v>
      </c>
      <c r="H1460" s="4" t="str">
        <f>IF(ch_table[[#This Row],[Subject 1]]&lt;&gt;"House rose", "",SUMIF(ch_table[Day], ch_table[[#This Row],[Day]], ch_table[Duration]))</f>
        <v/>
      </c>
      <c r="I1460" s="40">
        <f>SUM(INDEX(ch_table[Duration],1):ch_table[[#This Row],[Duration]])</f>
        <v>39.857638888888928</v>
      </c>
      <c r="J1460" s="4" cm="1">
        <f t="array" ref="J14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60" s="4" cm="1">
        <f t="array" ref="K14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2.7777777777778789E-3</v>
      </c>
      <c r="L1460" s="4" t="str">
        <f>IF(ch_table[[#This Row],[Subject 1]]&lt;&gt;"House rose", "",SUMIF(ch_table[Day], ch_table[[#This Row],[Day]], ch_table[AAT]))</f>
        <v/>
      </c>
      <c r="M1460" s="39">
        <f>SUM(INDEX(ch_table[AAT],1):ch_table[[#This Row],[AAT]])</f>
        <v>2.4965277777777777</v>
      </c>
    </row>
    <row r="1461" spans="1:13" x14ac:dyDescent="0.35">
      <c r="A1461" s="2">
        <v>129</v>
      </c>
      <c r="B1461" s="3">
        <v>45776</v>
      </c>
      <c r="C1461" s="4">
        <v>0.7993055555555556</v>
      </c>
      <c r="D1461" s="8" t="s">
        <v>30</v>
      </c>
      <c r="E1461" s="9" t="s">
        <v>844</v>
      </c>
      <c r="G1461" s="4" cm="1">
        <f t="array" ref="G1461">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1461" s="4" t="str">
        <f>IF(ch_table[[#This Row],[Subject 1]]&lt;&gt;"House rose", "",SUMIF(ch_table[Day], ch_table[[#This Row],[Day]], ch_table[Duration]))</f>
        <v/>
      </c>
      <c r="I1461" s="40">
        <f>SUM(INDEX(ch_table[Duration],1):ch_table[[#This Row],[Duration]])</f>
        <v>39.876388888888926</v>
      </c>
      <c r="J1461" s="4" cm="1">
        <f t="array" ref="J14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61" s="4" cm="1">
        <f t="array" ref="K14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1.8749999999999933E-2</v>
      </c>
      <c r="L1461" s="4" t="str">
        <f>IF(ch_table[[#This Row],[Subject 1]]&lt;&gt;"House rose", "",SUMIF(ch_table[Day], ch_table[[#This Row],[Day]], ch_table[AAT]))</f>
        <v/>
      </c>
      <c r="M1461" s="39">
        <f>SUM(INDEX(ch_table[AAT],1):ch_table[[#This Row],[AAT]])</f>
        <v>2.5152777777777775</v>
      </c>
    </row>
    <row r="1462" spans="1:13" x14ac:dyDescent="0.35">
      <c r="A1462" s="2">
        <v>129</v>
      </c>
      <c r="B1462" s="49">
        <v>45776</v>
      </c>
      <c r="C1462" s="45">
        <v>0.81805555555555554</v>
      </c>
      <c r="D1462" s="44" t="s">
        <v>17</v>
      </c>
      <c r="E1462" s="50"/>
      <c r="F1462" s="50"/>
      <c r="G1462" s="45" t="str" cm="1">
        <f t="array" ref="G1462">IF(MIN(ROW(ch_table[[Day]:[AAT session total (cum.)]]))+ROWS(ch_table[[Day]:[AAT session total (cum.)]])-1=ROW(),"",IF(ch_table[[#This Row],[Subject 1]]="House rose","", IF(INDEX(ch_table[[#All],[Time]],ROW()+1)="","",(IF(INDEX(ch_table[[#All],[Time]],ROW()+1)&lt;ch_table[[#This Row],[Time]],INDEX(ch_table[[#All],[Time]],ROW()+1)+1,INDEX(ch_table[[#All],[Time]],ROW()+1))-ch_table[[#This Row],[Time]]))))</f>
        <v/>
      </c>
      <c r="H1462" s="41">
        <f>IF(ch_table[[#This Row],[Subject 1]]&lt;&gt;"House rose", "",SUMIF(ch_table[Day], ch_table[[#This Row],[Day]], ch_table[Duration]))</f>
        <v>0.33888888888888885</v>
      </c>
      <c r="I1462" s="46">
        <f>SUM(INDEX(ch_table[Duration],1):ch_table[[#This Row],[Duration]])</f>
        <v>39.876388888888926</v>
      </c>
      <c r="J1462" s="41" cm="1">
        <f t="array" ref="J14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62" s="41" t="str" cm="1">
        <f t="array" ref="K14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62" s="41">
        <f>IF(ch_table[[#This Row],[Subject 1]]&lt;&gt;"House rose", "",SUMIF(ch_table[Day], ch_table[[#This Row],[Day]], ch_table[AAT]))</f>
        <v>2.6388888888888906E-2</v>
      </c>
      <c r="M1462" s="82">
        <f>SUM(INDEX(ch_table[AAT],1):ch_table[[#This Row],[AAT]])</f>
        <v>2.5152777777777775</v>
      </c>
    </row>
    <row r="1463" spans="1:13" x14ac:dyDescent="0.35">
      <c r="A1463" s="2">
        <v>130</v>
      </c>
      <c r="B1463" s="3">
        <v>45777</v>
      </c>
      <c r="C1463" s="4">
        <v>0.47916666666666669</v>
      </c>
      <c r="D1463" s="8" t="s">
        <v>18</v>
      </c>
      <c r="G1463" s="4" cm="1">
        <f t="array" ref="G146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463" s="4" t="str">
        <f>IF(ch_table[[#This Row],[Subject 1]]&lt;&gt;"House rose", "",SUMIF(ch_table[Day], ch_table[[#This Row],[Day]], ch_table[Duration]))</f>
        <v/>
      </c>
      <c r="I1463" s="40">
        <f>SUM(INDEX(ch_table[Duration],1):ch_table[[#This Row],[Duration]])</f>
        <v>39.879166666666706</v>
      </c>
      <c r="J1463" s="4" cm="1">
        <f t="array" ref="J14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63" s="4" t="str" cm="1">
        <f t="array" ref="K14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63" s="4" t="str">
        <f>IF(ch_table[[#This Row],[Subject 1]]&lt;&gt;"House rose", "",SUMIF(ch_table[Day], ch_table[[#This Row],[Day]], ch_table[AAT]))</f>
        <v/>
      </c>
      <c r="M1463" s="39">
        <f>SUM(INDEX(ch_table[AAT],1):ch_table[[#This Row],[AAT]])</f>
        <v>2.5152777777777775</v>
      </c>
    </row>
    <row r="1464" spans="1:13" x14ac:dyDescent="0.35">
      <c r="A1464" s="2">
        <v>130</v>
      </c>
      <c r="B1464" s="3">
        <v>45777</v>
      </c>
      <c r="C1464" s="4">
        <v>0.48194444444444445</v>
      </c>
      <c r="D1464" s="8" t="s">
        <v>58</v>
      </c>
      <c r="E1464" s="9" t="s">
        <v>148</v>
      </c>
      <c r="G1464" s="4" cm="1">
        <f t="array" ref="G1464">IF(MIN(ROW(ch_table[[Day]:[AAT session total (cum.)]]))+ROWS(ch_table[[Day]:[AAT session total (cum.)]])-1=ROW(),"",IF(ch_table[[#This Row],[Subject 1]]="House rose","", IF(INDEX(ch_table[[#All],[Time]],ROW()+1)="","",(IF(INDEX(ch_table[[#All],[Time]],ROW()+1)&lt;ch_table[[#This Row],[Time]],INDEX(ch_table[[#All],[Time]],ROW()+1)+1,INDEX(ch_table[[#All],[Time]],ROW()+1))-ch_table[[#This Row],[Time]]))))</f>
        <v>1.8055555555555547E-2</v>
      </c>
      <c r="H1464" s="4" t="str">
        <f>IF(ch_table[[#This Row],[Subject 1]]&lt;&gt;"House rose", "",SUMIF(ch_table[Day], ch_table[[#This Row],[Day]], ch_table[Duration]))</f>
        <v/>
      </c>
      <c r="I1464" s="40">
        <f>SUM(INDEX(ch_table[Duration],1):ch_table[[#This Row],[Duration]])</f>
        <v>39.897222222222261</v>
      </c>
      <c r="J1464" s="4" cm="1">
        <f t="array" ref="J14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64" s="4" t="str" cm="1">
        <f t="array" ref="K14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64" s="4" t="str">
        <f>IF(ch_table[[#This Row],[Subject 1]]&lt;&gt;"House rose", "",SUMIF(ch_table[Day], ch_table[[#This Row],[Day]], ch_table[AAT]))</f>
        <v/>
      </c>
      <c r="M1464" s="39">
        <f>SUM(INDEX(ch_table[AAT],1):ch_table[[#This Row],[AAT]])</f>
        <v>2.5152777777777775</v>
      </c>
    </row>
    <row r="1465" spans="1:13" x14ac:dyDescent="0.35">
      <c r="A1465" s="2">
        <v>130</v>
      </c>
      <c r="B1465" s="3">
        <v>45777</v>
      </c>
      <c r="C1465" s="4">
        <v>0.5</v>
      </c>
      <c r="D1465" s="8" t="s">
        <v>58</v>
      </c>
      <c r="E1465" s="9" t="s">
        <v>118</v>
      </c>
      <c r="G1465" s="4" cm="1">
        <f t="array" ref="G1465">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1465" s="4" t="str">
        <f>IF(ch_table[[#This Row],[Subject 1]]&lt;&gt;"House rose", "",SUMIF(ch_table[Day], ch_table[[#This Row],[Day]], ch_table[Duration]))</f>
        <v/>
      </c>
      <c r="I1465" s="40">
        <f>SUM(INDEX(ch_table[Duration],1):ch_table[[#This Row],[Duration]])</f>
        <v>39.922916666666708</v>
      </c>
      <c r="J1465" s="4" cm="1">
        <f t="array" ref="J14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65" s="4" t="str" cm="1">
        <f t="array" ref="K14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65" s="4" t="str">
        <f>IF(ch_table[[#This Row],[Subject 1]]&lt;&gt;"House rose", "",SUMIF(ch_table[Day], ch_table[[#This Row],[Day]], ch_table[AAT]))</f>
        <v/>
      </c>
      <c r="M1465" s="39">
        <f>SUM(INDEX(ch_table[AAT],1):ch_table[[#This Row],[AAT]])</f>
        <v>2.5152777777777775</v>
      </c>
    </row>
    <row r="1466" spans="1:13" ht="29" x14ac:dyDescent="0.35">
      <c r="A1466" s="2">
        <v>130</v>
      </c>
      <c r="B1466" s="3">
        <v>45777</v>
      </c>
      <c r="C1466" s="4">
        <v>0.52569444444444446</v>
      </c>
      <c r="D1466" s="8" t="s">
        <v>36</v>
      </c>
      <c r="E1466" s="9" t="s">
        <v>845</v>
      </c>
      <c r="G1466" s="4" cm="1">
        <f t="array" ref="G1466">IF(MIN(ROW(ch_table[[Day]:[AAT session total (cum.)]]))+ROWS(ch_table[[Day]:[AAT session total (cum.)]])-1=ROW(),"",IF(ch_table[[#This Row],[Subject 1]]="House rose","", IF(INDEX(ch_table[[#All],[Time]],ROW()+1)="","",(IF(INDEX(ch_table[[#All],[Time]],ROW()+1)&lt;ch_table[[#This Row],[Time]],INDEX(ch_table[[#All],[Time]],ROW()+1)+1,INDEX(ch_table[[#All],[Time]],ROW()+1))-ch_table[[#This Row],[Time]]))))</f>
        <v>3.819444444444442E-2</v>
      </c>
      <c r="H1466" s="4" t="str">
        <f>IF(ch_table[[#This Row],[Subject 1]]&lt;&gt;"House rose", "",SUMIF(ch_table[Day], ch_table[[#This Row],[Day]], ch_table[Duration]))</f>
        <v/>
      </c>
      <c r="I1466" s="40">
        <f>SUM(INDEX(ch_table[Duration],1):ch_table[[#This Row],[Duration]])</f>
        <v>39.961111111111151</v>
      </c>
      <c r="J1466" s="4" cm="1">
        <f t="array" ref="J14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66" s="4" t="str" cm="1">
        <f t="array" ref="K14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66" s="4" t="str">
        <f>IF(ch_table[[#This Row],[Subject 1]]&lt;&gt;"House rose", "",SUMIF(ch_table[Day], ch_table[[#This Row],[Day]], ch_table[AAT]))</f>
        <v/>
      </c>
      <c r="M1466" s="39">
        <f>SUM(INDEX(ch_table[AAT],1):ch_table[[#This Row],[AAT]])</f>
        <v>2.5152777777777775</v>
      </c>
    </row>
    <row r="1467" spans="1:13" ht="29" x14ac:dyDescent="0.35">
      <c r="A1467" s="2">
        <v>130</v>
      </c>
      <c r="B1467" s="3">
        <v>45777</v>
      </c>
      <c r="C1467" s="4">
        <v>0.56388888888888888</v>
      </c>
      <c r="D1467" s="8" t="s">
        <v>36</v>
      </c>
      <c r="E1467" s="9" t="s">
        <v>846</v>
      </c>
      <c r="G1467" s="4" cm="1">
        <f t="array" ref="G1467">IF(MIN(ROW(ch_table[[Day]:[AAT session total (cum.)]]))+ROWS(ch_table[[Day]:[AAT session total (cum.)]])-1=ROW(),"",IF(ch_table[[#This Row],[Subject 1]]="House rose","", IF(INDEX(ch_table[[#All],[Time]],ROW()+1)="","",(IF(INDEX(ch_table[[#All],[Time]],ROW()+1)&lt;ch_table[[#This Row],[Time]],INDEX(ch_table[[#All],[Time]],ROW()+1)+1,INDEX(ch_table[[#All],[Time]],ROW()+1))-ch_table[[#This Row],[Time]]))))</f>
        <v>3.472222222222221E-2</v>
      </c>
      <c r="H1467" s="4" t="str">
        <f>IF(ch_table[[#This Row],[Subject 1]]&lt;&gt;"House rose", "",SUMIF(ch_table[Day], ch_table[[#This Row],[Day]], ch_table[Duration]))</f>
        <v/>
      </c>
      <c r="I1467" s="40">
        <f>SUM(INDEX(ch_table[Duration],1):ch_table[[#This Row],[Duration]])</f>
        <v>39.995833333333373</v>
      </c>
      <c r="J1467" s="4" cm="1">
        <f t="array" ref="J14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67" s="4" t="str" cm="1">
        <f t="array" ref="K14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67" s="4" t="str">
        <f>IF(ch_table[[#This Row],[Subject 1]]&lt;&gt;"House rose", "",SUMIF(ch_table[Day], ch_table[[#This Row],[Day]], ch_table[AAT]))</f>
        <v/>
      </c>
      <c r="M1467" s="39">
        <f>SUM(INDEX(ch_table[AAT],1):ch_table[[#This Row],[AAT]])</f>
        <v>2.5152777777777775</v>
      </c>
    </row>
    <row r="1468" spans="1:13" x14ac:dyDescent="0.35">
      <c r="A1468" s="2">
        <v>130</v>
      </c>
      <c r="B1468" s="3">
        <v>45777</v>
      </c>
      <c r="C1468" s="4">
        <v>0.59861111111111109</v>
      </c>
      <c r="D1468" s="8" t="s">
        <v>39</v>
      </c>
      <c r="E1468" s="77" t="s">
        <v>847</v>
      </c>
      <c r="F1468" s="77"/>
      <c r="G1468" s="78" cm="1">
        <f t="array" ref="G1468">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468" s="78" t="str">
        <f>IF(ch_table[[#This Row],[Subject 1]]&lt;&gt;"House rose", "",SUMIF(ch_table[Day], ch_table[[#This Row],[Day]], ch_table[Duration]))</f>
        <v/>
      </c>
      <c r="I1468" s="79">
        <f>SUM(INDEX(ch_table[Duration],1):ch_table[[#This Row],[Duration]])</f>
        <v>39.996527777777814</v>
      </c>
      <c r="J1468" s="78" cm="1">
        <f t="array" ref="J14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68" s="78" t="str" cm="1">
        <f t="array" ref="K14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68" s="4" t="str">
        <f>IF(ch_table[[#This Row],[Subject 1]]&lt;&gt;"House rose", "",SUMIF(ch_table[Day], ch_table[[#This Row],[Day]], ch_table[AAT]))</f>
        <v/>
      </c>
      <c r="M1468" s="39">
        <f>SUM(INDEX(ch_table[AAT],1):ch_table[[#This Row],[AAT]])</f>
        <v>2.5152777777777775</v>
      </c>
    </row>
    <row r="1469" spans="1:13" x14ac:dyDescent="0.35">
      <c r="A1469" s="2">
        <v>130</v>
      </c>
      <c r="B1469" s="3">
        <v>45777</v>
      </c>
      <c r="C1469" s="4">
        <v>0.59930555555555554</v>
      </c>
      <c r="D1469" s="8" t="s">
        <v>247</v>
      </c>
      <c r="E1469" s="77" t="s">
        <v>848</v>
      </c>
      <c r="F1469" s="77"/>
      <c r="G1469" s="78" cm="1">
        <f t="array" ref="G1469">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1469" s="78" t="str">
        <f>IF(ch_table[[#This Row],[Subject 1]]&lt;&gt;"House rose", "",SUMIF(ch_table[Day], ch_table[[#This Row],[Day]], ch_table[Duration]))</f>
        <v/>
      </c>
      <c r="I1469" s="79">
        <f>SUM(INDEX(ch_table[Duration],1):ch_table[[#This Row],[Duration]])</f>
        <v>40.003472222222257</v>
      </c>
      <c r="J1469" s="78" cm="1">
        <f t="array" ref="J14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69" s="4" t="str" cm="1">
        <f t="array" ref="K14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69" s="4" t="str">
        <f>IF(ch_table[[#This Row],[Subject 1]]&lt;&gt;"House rose", "",SUMIF(ch_table[Day], ch_table[[#This Row],[Day]], ch_table[AAT]))</f>
        <v/>
      </c>
      <c r="M1469" s="39">
        <f>SUM(INDEX(ch_table[AAT],1):ch_table[[#This Row],[AAT]])</f>
        <v>2.5152777777777775</v>
      </c>
    </row>
    <row r="1470" spans="1:13" x14ac:dyDescent="0.35">
      <c r="A1470" s="2">
        <v>130</v>
      </c>
      <c r="B1470" s="3">
        <v>45777</v>
      </c>
      <c r="C1470" s="4">
        <v>0.60624999999999996</v>
      </c>
      <c r="D1470" s="8" t="s">
        <v>39</v>
      </c>
      <c r="E1470" s="77" t="s">
        <v>849</v>
      </c>
      <c r="F1470" s="77"/>
      <c r="G1470" s="78" cm="1">
        <f t="array" ref="G1470">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470" s="4" t="str">
        <f>IF(ch_table[[#This Row],[Subject 1]]&lt;&gt;"House rose", "",SUMIF(ch_table[Day], ch_table[[#This Row],[Day]], ch_table[Duration]))</f>
        <v/>
      </c>
      <c r="I1470" s="40">
        <f>SUM(INDEX(ch_table[Duration],1):ch_table[[#This Row],[Duration]])</f>
        <v>40.004861111111147</v>
      </c>
      <c r="J1470" s="4" cm="1">
        <f t="array" ref="J14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70" s="4" t="str" cm="1">
        <f t="array" ref="K14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70" s="4" t="str">
        <f>IF(ch_table[[#This Row],[Subject 1]]&lt;&gt;"House rose", "",SUMIF(ch_table[Day], ch_table[[#This Row],[Day]], ch_table[AAT]))</f>
        <v/>
      </c>
      <c r="M1470" s="39">
        <f>SUM(INDEX(ch_table[AAT],1):ch_table[[#This Row],[AAT]])</f>
        <v>2.5152777777777775</v>
      </c>
    </row>
    <row r="1471" spans="1:13" x14ac:dyDescent="0.35">
      <c r="A1471" s="2">
        <v>130</v>
      </c>
      <c r="B1471" s="3">
        <v>45777</v>
      </c>
      <c r="C1471" s="4">
        <v>0.60763888888888884</v>
      </c>
      <c r="D1471" s="8" t="s">
        <v>112</v>
      </c>
      <c r="E1471" s="77" t="s">
        <v>812</v>
      </c>
      <c r="F1471" s="80" t="s">
        <v>53</v>
      </c>
      <c r="G1471" s="78" cm="1">
        <f t="array" ref="G1471">IF(MIN(ROW(ch_table[[Day]:[AAT session total (cum.)]]))+ROWS(ch_table[[Day]:[AAT session total (cum.)]])-1=ROW(),"",IF(ch_table[[#This Row],[Subject 1]]="House rose","", IF(INDEX(ch_table[[#All],[Time]],ROW()+1)="","",(IF(INDEX(ch_table[[#All],[Time]],ROW()+1)&lt;ch_table[[#This Row],[Time]],INDEX(ch_table[[#All],[Time]],ROW()+1)+1,INDEX(ch_table[[#All],[Time]],ROW()+1))-ch_table[[#This Row],[Time]]))))</f>
        <v>9.027777777777779E-2</v>
      </c>
      <c r="H1471" s="78" t="str">
        <f>IF(ch_table[[#This Row],[Subject 1]]&lt;&gt;"House rose", "",SUMIF(ch_table[Day], ch_table[[#This Row],[Day]], ch_table[Duration]))</f>
        <v/>
      </c>
      <c r="I1471" s="79">
        <f>SUM(INDEX(ch_table[Duration],1):ch_table[[#This Row],[Duration]])</f>
        <v>40.095138888888926</v>
      </c>
      <c r="J1471" s="4" cm="1">
        <f t="array" ref="J14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71" s="78" t="str" cm="1">
        <f t="array" ref="K14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71" s="4" t="str">
        <f>IF(ch_table[[#This Row],[Subject 1]]&lt;&gt;"House rose", "",SUMIF(ch_table[Day], ch_table[[#This Row],[Day]], ch_table[AAT]))</f>
        <v/>
      </c>
      <c r="M1471" s="39">
        <f>SUM(INDEX(ch_table[AAT],1):ch_table[[#This Row],[AAT]])</f>
        <v>2.5152777777777775</v>
      </c>
    </row>
    <row r="1472" spans="1:13" x14ac:dyDescent="0.35">
      <c r="A1472" s="2">
        <v>130</v>
      </c>
      <c r="B1472" s="3">
        <v>45777</v>
      </c>
      <c r="C1472" s="4">
        <v>0.69791666666666663</v>
      </c>
      <c r="D1472" s="8" t="s">
        <v>114</v>
      </c>
      <c r="E1472" s="77" t="s">
        <v>812</v>
      </c>
      <c r="F1472" s="80" t="s">
        <v>53</v>
      </c>
      <c r="G1472" s="78" cm="1">
        <f t="array" ref="G1472">IF(MIN(ROW(ch_table[[Day]:[AAT session total (cum.)]]))+ROWS(ch_table[[Day]:[AAT session total (cum.)]])-1=ROW(),"",IF(ch_table[[#This Row],[Subject 1]]="House rose","", IF(INDEX(ch_table[[#All],[Time]],ROW()+1)="","",(IF(INDEX(ch_table[[#All],[Time]],ROW()+1)&lt;ch_table[[#This Row],[Time]],INDEX(ch_table[[#All],[Time]],ROW()+1)+1,INDEX(ch_table[[#All],[Time]],ROW()+1))-ch_table[[#This Row],[Time]]))))</f>
        <v>1.1805555555555625E-2</v>
      </c>
      <c r="H1472" s="78" t="str">
        <f>IF(ch_table[[#This Row],[Subject 1]]&lt;&gt;"House rose", "",SUMIF(ch_table[Day], ch_table[[#This Row],[Day]], ch_table[Duration]))</f>
        <v/>
      </c>
      <c r="I1472" s="79">
        <f>SUM(INDEX(ch_table[Duration],1):ch_table[[#This Row],[Duration]])</f>
        <v>40.10694444444448</v>
      </c>
      <c r="J1472" s="4" cm="1">
        <f t="array" ref="J14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72" s="78" t="str" cm="1">
        <f t="array" ref="K14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72" s="4" t="str">
        <f>IF(ch_table[[#This Row],[Subject 1]]&lt;&gt;"House rose", "",SUMIF(ch_table[Day], ch_table[[#This Row],[Day]], ch_table[AAT]))</f>
        <v/>
      </c>
      <c r="M1472" s="39">
        <f>SUM(INDEX(ch_table[AAT],1):ch_table[[#This Row],[AAT]])</f>
        <v>2.5152777777777775</v>
      </c>
    </row>
    <row r="1473" spans="1:13" x14ac:dyDescent="0.35">
      <c r="A1473" s="2">
        <v>130</v>
      </c>
      <c r="B1473" s="3">
        <v>45777</v>
      </c>
      <c r="C1473" s="4">
        <v>0.70972222222222225</v>
      </c>
      <c r="D1473" s="76" t="s">
        <v>69</v>
      </c>
      <c r="E1473" s="81" t="s">
        <v>850</v>
      </c>
      <c r="F1473" s="80"/>
      <c r="G1473" s="78" cm="1">
        <f t="array" ref="G1473">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1473" s="78" t="str">
        <f>IF(ch_table[[#This Row],[Subject 1]]&lt;&gt;"House rose", "",SUMIF(ch_table[Day], ch_table[[#This Row],[Day]], ch_table[Duration]))</f>
        <v/>
      </c>
      <c r="I1473" s="79">
        <f>SUM(INDEX(ch_table[Duration],1):ch_table[[#This Row],[Duration]])</f>
        <v>40.115277777777813</v>
      </c>
      <c r="J1473" s="4" cm="1">
        <f t="array" ref="J14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73" s="78" t="str" cm="1">
        <f t="array" ref="K14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73" s="4" t="str">
        <f>IF(ch_table[[#This Row],[Subject 1]]&lt;&gt;"House rose", "",SUMIF(ch_table[Day], ch_table[[#This Row],[Day]], ch_table[AAT]))</f>
        <v/>
      </c>
      <c r="M1473" s="39">
        <f>SUM(INDEX(ch_table[AAT],1):ch_table[[#This Row],[AAT]])</f>
        <v>2.5152777777777775</v>
      </c>
    </row>
    <row r="1474" spans="1:13" x14ac:dyDescent="0.35">
      <c r="A1474" s="2">
        <v>130</v>
      </c>
      <c r="B1474" s="3">
        <v>45777</v>
      </c>
      <c r="C1474" s="4">
        <v>0.71805555555555556</v>
      </c>
      <c r="D1474" s="76" t="s">
        <v>257</v>
      </c>
      <c r="E1474" s="81" t="s">
        <v>851</v>
      </c>
      <c r="F1474" s="77"/>
      <c r="G1474" s="78" cm="1">
        <f t="array" ref="G147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474" s="4" t="str">
        <f>IF(ch_table[[#This Row],[Subject 1]]&lt;&gt;"House rose", "",SUMIF(ch_table[Day], ch_table[[#This Row],[Day]], ch_table[Duration]))</f>
        <v/>
      </c>
      <c r="I1474" s="40">
        <f>SUM(INDEX(ch_table[Duration],1):ch_table[[#This Row],[Duration]])</f>
        <v>40.118055555555593</v>
      </c>
      <c r="J1474" s="4" cm="1">
        <f t="array" ref="J14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74" s="4" t="str" cm="1">
        <f t="array" ref="K14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74" s="4" t="str">
        <f>IF(ch_table[[#This Row],[Subject 1]]&lt;&gt;"House rose", "",SUMIF(ch_table[Day], ch_table[[#This Row],[Day]], ch_table[AAT]))</f>
        <v/>
      </c>
      <c r="M1474" s="39">
        <f>SUM(INDEX(ch_table[AAT],1):ch_table[[#This Row],[AAT]])</f>
        <v>2.5152777777777775</v>
      </c>
    </row>
    <row r="1475" spans="1:13" ht="29" x14ac:dyDescent="0.35">
      <c r="A1475" s="2">
        <v>130</v>
      </c>
      <c r="B1475" s="3">
        <v>45777</v>
      </c>
      <c r="C1475" s="4">
        <v>0.72083333333333333</v>
      </c>
      <c r="D1475" s="8" t="s">
        <v>30</v>
      </c>
      <c r="E1475" s="9" t="s">
        <v>852</v>
      </c>
      <c r="G1475" s="4" cm="1">
        <f t="array" ref="G1475">IF(MIN(ROW(ch_table[[Day]:[AAT session total (cum.)]]))+ROWS(ch_table[[Day]:[AAT session total (cum.)]])-1=ROW(),"",IF(ch_table[[#This Row],[Subject 1]]="House rose","", IF(INDEX(ch_table[[#All],[Time]],ROW()+1)="","",(IF(INDEX(ch_table[[#All],[Time]],ROW()+1)&lt;ch_table[[#This Row],[Time]],INDEX(ch_table[[#All],[Time]],ROW()+1)+1,INDEX(ch_table[[#All],[Time]],ROW()+1))-ch_table[[#This Row],[Time]]))))</f>
        <v>4.0972222222222188E-2</v>
      </c>
      <c r="H1475" s="4" t="str">
        <f>IF(ch_table[[#This Row],[Subject 1]]&lt;&gt;"House rose", "",SUMIF(ch_table[Day], ch_table[[#This Row],[Day]], ch_table[Duration]))</f>
        <v/>
      </c>
      <c r="I1475" s="40">
        <f>SUM(INDEX(ch_table[Duration],1):ch_table[[#This Row],[Duration]])</f>
        <v>40.159027777777816</v>
      </c>
      <c r="J1475" s="4" cm="1">
        <f t="array" ref="J14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75" s="4" t="str" cm="1">
        <f t="array" ref="K14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75" s="4" t="str">
        <f>IF(ch_table[[#This Row],[Subject 1]]&lt;&gt;"House rose", "",SUMIF(ch_table[Day], ch_table[[#This Row],[Day]], ch_table[AAT]))</f>
        <v/>
      </c>
      <c r="M1475" s="39">
        <f>SUM(INDEX(ch_table[AAT],1):ch_table[[#This Row],[AAT]])</f>
        <v>2.5152777777777775</v>
      </c>
    </row>
    <row r="1476" spans="1:13" x14ac:dyDescent="0.35">
      <c r="A1476" s="2">
        <v>130</v>
      </c>
      <c r="B1476" s="49">
        <v>45777</v>
      </c>
      <c r="C1476" s="45">
        <v>0.76180555555555551</v>
      </c>
      <c r="D1476" s="44" t="s">
        <v>17</v>
      </c>
      <c r="E1476" s="50"/>
      <c r="F1476" s="50"/>
      <c r="G1476" s="45" t="str" cm="1">
        <f t="array" ref="G1476">IF(MIN(ROW(ch_table[[Day]:[AAT session total (cum.)]]))+ROWS(ch_table[[Day]:[AAT session total (cum.)]])-1=ROW(),"",IF(ch_table[[#This Row],[Subject 1]]="House rose","", IF(INDEX(ch_table[[#All],[Time]],ROW()+1)="","",(IF(INDEX(ch_table[[#All],[Time]],ROW()+1)&lt;ch_table[[#This Row],[Time]],INDEX(ch_table[[#All],[Time]],ROW()+1)+1,INDEX(ch_table[[#All],[Time]],ROW()+1))-ch_table[[#This Row],[Time]]))))</f>
        <v/>
      </c>
      <c r="H1476" s="41">
        <f>IF(ch_table[[#This Row],[Subject 1]]&lt;&gt;"House rose", "",SUMIF(ch_table[Day], ch_table[[#This Row],[Day]], ch_table[Duration]))</f>
        <v>0.28263888888888883</v>
      </c>
      <c r="I1476" s="46">
        <f>SUM(INDEX(ch_table[Duration],1):ch_table[[#This Row],[Duration]])</f>
        <v>40.159027777777816</v>
      </c>
      <c r="J1476" s="41" cm="1">
        <f t="array" ref="J14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76" s="41" t="str" cm="1">
        <f t="array" ref="K14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76" s="41">
        <f>IF(ch_table[[#This Row],[Subject 1]]&lt;&gt;"House rose", "",SUMIF(ch_table[Day], ch_table[[#This Row],[Day]], ch_table[AAT]))</f>
        <v>0</v>
      </c>
      <c r="M1476" s="82">
        <f>SUM(INDEX(ch_table[AAT],1):ch_table[[#This Row],[AAT]])</f>
        <v>2.5152777777777775</v>
      </c>
    </row>
    <row r="1477" spans="1:13" x14ac:dyDescent="0.35">
      <c r="A1477" s="2">
        <v>131</v>
      </c>
      <c r="B1477" s="3">
        <v>45778</v>
      </c>
      <c r="C1477" s="4">
        <v>0.39583333333333331</v>
      </c>
      <c r="D1477" s="8" t="s">
        <v>18</v>
      </c>
      <c r="G1477" s="4" cm="1">
        <f t="array" ref="G1477">IF(MIN(ROW(ch_table[[Day]:[AAT session total (cum.)]]))+ROWS(ch_table[[Day]:[AAT session total (cum.)]])-1=ROW(),"",IF(ch_table[[#This Row],[Subject 1]]="House rose","", IF(INDEX(ch_table[[#All],[Time]],ROW()+1)="","",(IF(INDEX(ch_table[[#All],[Time]],ROW()+1)&lt;ch_table[[#This Row],[Time]],INDEX(ch_table[[#All],[Time]],ROW()+1)+1,INDEX(ch_table[[#All],[Time]],ROW()+1))-ch_table[[#This Row],[Time]]))))</f>
        <v>2.7777777777778234E-3</v>
      </c>
      <c r="H1477" s="4" t="str">
        <f>IF(ch_table[[#This Row],[Subject 1]]&lt;&gt;"House rose", "",SUMIF(ch_table[Day], ch_table[[#This Row],[Day]], ch_table[Duration]))</f>
        <v/>
      </c>
      <c r="I1477" s="40">
        <f>SUM(INDEX(ch_table[Duration],1):ch_table[[#This Row],[Duration]])</f>
        <v>40.161805555555596</v>
      </c>
      <c r="J1477" s="4" cm="1">
        <f t="array" ref="J14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77" s="4" t="str" cm="1">
        <f t="array" ref="K14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77" s="4" t="str">
        <f>IF(ch_table[[#This Row],[Subject 1]]&lt;&gt;"House rose", "",SUMIF(ch_table[Day], ch_table[[#This Row],[Day]], ch_table[AAT]))</f>
        <v/>
      </c>
      <c r="M1477" s="39">
        <f>SUM(INDEX(ch_table[AAT],1):ch_table[[#This Row],[AAT]])</f>
        <v>2.5152777777777775</v>
      </c>
    </row>
    <row r="1478" spans="1:13" x14ac:dyDescent="0.35">
      <c r="A1478" s="2">
        <v>131</v>
      </c>
      <c r="B1478" s="3">
        <v>45778</v>
      </c>
      <c r="C1478" s="4">
        <v>0.39861111111111114</v>
      </c>
      <c r="D1478" s="8" t="s">
        <v>58</v>
      </c>
      <c r="E1478" s="9" t="s">
        <v>122</v>
      </c>
      <c r="G1478" s="4" cm="1">
        <f t="array" ref="G1478">IF(MIN(ROW(ch_table[[Day]:[AAT session total (cum.)]]))+ROWS(ch_table[[Day]:[AAT session total (cum.)]])-1=ROW(),"",IF(ch_table[[#This Row],[Subject 1]]="House rose","", IF(INDEX(ch_table[[#All],[Time]],ROW()+1)="","",(IF(INDEX(ch_table[[#All],[Time]],ROW()+1)&lt;ch_table[[#This Row],[Time]],INDEX(ch_table[[#All],[Time]],ROW()+1)+1,INDEX(ch_table[[#All],[Time]],ROW()+1))-ch_table[[#This Row],[Time]]))))</f>
        <v>2.5694444444444409E-2</v>
      </c>
      <c r="H1478" s="4" t="str">
        <f>IF(ch_table[[#This Row],[Subject 1]]&lt;&gt;"House rose", "",SUMIF(ch_table[Day], ch_table[[#This Row],[Day]], ch_table[Duration]))</f>
        <v/>
      </c>
      <c r="I1478" s="40">
        <f>SUM(INDEX(ch_table[Duration],1):ch_table[[#This Row],[Duration]])</f>
        <v>40.187500000000043</v>
      </c>
      <c r="J1478" s="4" cm="1">
        <f t="array" ref="J14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78" s="4" t="str" cm="1">
        <f t="array" ref="K14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78" s="4" t="str">
        <f>IF(ch_table[[#This Row],[Subject 1]]&lt;&gt;"House rose", "",SUMIF(ch_table[Day], ch_table[[#This Row],[Day]], ch_table[AAT]))</f>
        <v/>
      </c>
      <c r="M1478" s="39">
        <f>SUM(INDEX(ch_table[AAT],1):ch_table[[#This Row],[AAT]])</f>
        <v>2.5152777777777775</v>
      </c>
    </row>
    <row r="1479" spans="1:13" x14ac:dyDescent="0.35">
      <c r="A1479" s="2">
        <v>131</v>
      </c>
      <c r="B1479" s="3">
        <v>45778</v>
      </c>
      <c r="C1479" s="4">
        <v>0.42430555555555555</v>
      </c>
      <c r="D1479" s="8" t="s">
        <v>60</v>
      </c>
      <c r="E1479" s="9" t="s">
        <v>122</v>
      </c>
      <c r="G1479" s="4" cm="1">
        <f t="array" ref="G1479">IF(MIN(ROW(ch_table[[Day]:[AAT session total (cum.)]]))+ROWS(ch_table[[Day]:[AAT session total (cum.)]])-1=ROW(),"",IF(ch_table[[#This Row],[Subject 1]]="House rose","", IF(INDEX(ch_table[[#All],[Time]],ROW()+1)="","",(IF(INDEX(ch_table[[#All],[Time]],ROW()+1)&lt;ch_table[[#This Row],[Time]],INDEX(ch_table[[#All],[Time]],ROW()+1)+1,INDEX(ch_table[[#All],[Time]],ROW()+1))-ch_table[[#This Row],[Time]]))))</f>
        <v>1.3194444444444453E-2</v>
      </c>
      <c r="H1479" s="4" t="str">
        <f>IF(ch_table[[#This Row],[Subject 1]]&lt;&gt;"House rose", "",SUMIF(ch_table[Day], ch_table[[#This Row],[Day]], ch_table[Duration]))</f>
        <v/>
      </c>
      <c r="I1479" s="40">
        <f>SUM(INDEX(ch_table[Duration],1):ch_table[[#This Row],[Duration]])</f>
        <v>40.200694444444487</v>
      </c>
      <c r="J1479" s="4" cm="1">
        <f t="array" ref="J14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79" s="4" t="str" cm="1">
        <f t="array" ref="K14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79" s="4" t="str">
        <f>IF(ch_table[[#This Row],[Subject 1]]&lt;&gt;"House rose", "",SUMIF(ch_table[Day], ch_table[[#This Row],[Day]], ch_table[AAT]))</f>
        <v/>
      </c>
      <c r="M1479" s="39">
        <f>SUM(INDEX(ch_table[AAT],1):ch_table[[#This Row],[AAT]])</f>
        <v>2.5152777777777775</v>
      </c>
    </row>
    <row r="1480" spans="1:13" ht="43.5" x14ac:dyDescent="0.35">
      <c r="A1480" s="2">
        <v>131</v>
      </c>
      <c r="B1480" s="3">
        <v>45778</v>
      </c>
      <c r="C1480" s="4">
        <v>0.4375</v>
      </c>
      <c r="D1480" s="8" t="s">
        <v>32</v>
      </c>
      <c r="E1480" s="9" t="s">
        <v>853</v>
      </c>
      <c r="G1480" s="4" cm="1">
        <f t="array" ref="G1480">IF(MIN(ROW(ch_table[[Day]:[AAT session total (cum.)]]))+ROWS(ch_table[[Day]:[AAT session total (cum.)]])-1=ROW(),"",IF(ch_table[[#This Row],[Subject 1]]="House rose","", IF(INDEX(ch_table[[#All],[Time]],ROW()+1)="","",(IF(INDEX(ch_table[[#All],[Time]],ROW()+1)&lt;ch_table[[#This Row],[Time]],INDEX(ch_table[[#All],[Time]],ROW()+1)+1,INDEX(ch_table[[#All],[Time]],ROW()+1))-ch_table[[#This Row],[Time]]))))</f>
        <v>1.8749999999999989E-2</v>
      </c>
      <c r="H1480" s="4" t="str">
        <f>IF(ch_table[[#This Row],[Subject 1]]&lt;&gt;"House rose", "",SUMIF(ch_table[Day], ch_table[[#This Row],[Day]], ch_table[Duration]))</f>
        <v/>
      </c>
      <c r="I1480" s="40">
        <f>SUM(INDEX(ch_table[Duration],1):ch_table[[#This Row],[Duration]])</f>
        <v>40.219444444444484</v>
      </c>
      <c r="J1480" s="4" cm="1">
        <f t="array" ref="J14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80" s="4" t="str" cm="1">
        <f t="array" ref="K14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80" s="4" t="str">
        <f>IF(ch_table[[#This Row],[Subject 1]]&lt;&gt;"House rose", "",SUMIF(ch_table[Day], ch_table[[#This Row],[Day]], ch_table[AAT]))</f>
        <v/>
      </c>
      <c r="M1480" s="39">
        <f>SUM(INDEX(ch_table[AAT],1):ch_table[[#This Row],[AAT]])</f>
        <v>2.5152777777777775</v>
      </c>
    </row>
    <row r="1481" spans="1:13" x14ac:dyDescent="0.35">
      <c r="A1481" s="2">
        <v>131</v>
      </c>
      <c r="B1481" s="3">
        <v>45778</v>
      </c>
      <c r="C1481" s="4">
        <v>0.45624999999999999</v>
      </c>
      <c r="D1481" s="8" t="s">
        <v>34</v>
      </c>
      <c r="E1481" s="9" t="s">
        <v>35</v>
      </c>
      <c r="G1481" s="4" cm="1">
        <f t="array" ref="G1481">IF(MIN(ROW(ch_table[[Day]:[AAT session total (cum.)]]))+ROWS(ch_table[[Day]:[AAT session total (cum.)]])-1=ROW(),"",IF(ch_table[[#This Row],[Subject 1]]="House rose","", IF(INDEX(ch_table[[#All],[Time]],ROW()+1)="","",(IF(INDEX(ch_table[[#All],[Time]],ROW()+1)&lt;ch_table[[#This Row],[Time]],INDEX(ch_table[[#All],[Time]],ROW()+1)+1,INDEX(ch_table[[#All],[Time]],ROW()+1))-ch_table[[#This Row],[Time]]))))</f>
        <v>3.8194444444444475E-2</v>
      </c>
      <c r="H1481" s="4" t="str">
        <f>IF(ch_table[[#This Row],[Subject 1]]&lt;&gt;"House rose", "",SUMIF(ch_table[Day], ch_table[[#This Row],[Day]], ch_table[Duration]))</f>
        <v/>
      </c>
      <c r="I1481" s="40">
        <f>SUM(INDEX(ch_table[Duration],1):ch_table[[#This Row],[Duration]])</f>
        <v>40.257638888888927</v>
      </c>
      <c r="J1481" s="4" cm="1">
        <f t="array" ref="J14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81" s="4" t="str" cm="1">
        <f t="array" ref="K14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81" s="4" t="str">
        <f>IF(ch_table[[#This Row],[Subject 1]]&lt;&gt;"House rose", "",SUMIF(ch_table[Day], ch_table[[#This Row],[Day]], ch_table[AAT]))</f>
        <v/>
      </c>
      <c r="M1481" s="39">
        <f>SUM(INDEX(ch_table[AAT],1):ch_table[[#This Row],[AAT]])</f>
        <v>2.5152777777777775</v>
      </c>
    </row>
    <row r="1482" spans="1:13" x14ac:dyDescent="0.35">
      <c r="A1482" s="2">
        <v>131</v>
      </c>
      <c r="B1482" s="3">
        <v>45778</v>
      </c>
      <c r="C1482" s="4">
        <v>0.49444444444444446</v>
      </c>
      <c r="D1482" s="8" t="s">
        <v>333</v>
      </c>
      <c r="E1482" s="9" t="s">
        <v>854</v>
      </c>
      <c r="F1482" s="9" t="s">
        <v>362</v>
      </c>
      <c r="G1482" s="4" cm="1">
        <f t="array" ref="G1482">IF(MIN(ROW(ch_table[[Day]:[AAT session total (cum.)]]))+ROWS(ch_table[[Day]:[AAT session total (cum.)]])-1=ROW(),"",IF(ch_table[[#This Row],[Subject 1]]="House rose","", IF(INDEX(ch_table[[#All],[Time]],ROW()+1)="","",(IF(INDEX(ch_table[[#All],[Time]],ROW()+1)&lt;ch_table[[#This Row],[Time]],INDEX(ch_table[[#All],[Time]],ROW()+1)+1,INDEX(ch_table[[#All],[Time]],ROW()+1))-ch_table[[#This Row],[Time]]))))</f>
        <v>7.4305555555555514E-2</v>
      </c>
      <c r="H1482" s="4" t="str">
        <f>IF(ch_table[[#This Row],[Subject 1]]&lt;&gt;"House rose", "",SUMIF(ch_table[Day], ch_table[[#This Row],[Day]], ch_table[Duration]))</f>
        <v/>
      </c>
      <c r="I1482" s="40">
        <f>SUM(INDEX(ch_table[Duration],1):ch_table[[#This Row],[Duration]])</f>
        <v>40.331944444444481</v>
      </c>
      <c r="J1482" s="4" cm="1">
        <f t="array" ref="J14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82" s="4" t="str" cm="1">
        <f t="array" ref="K14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82" s="4" t="str">
        <f>IF(ch_table[[#This Row],[Subject 1]]&lt;&gt;"House rose", "",SUMIF(ch_table[Day], ch_table[[#This Row],[Day]], ch_table[AAT]))</f>
        <v/>
      </c>
      <c r="M1482" s="39">
        <f>SUM(INDEX(ch_table[AAT],1):ch_table[[#This Row],[AAT]])</f>
        <v>2.5152777777777775</v>
      </c>
    </row>
    <row r="1483" spans="1:13" x14ac:dyDescent="0.35">
      <c r="A1483" s="2">
        <v>131</v>
      </c>
      <c r="B1483" s="3">
        <v>45778</v>
      </c>
      <c r="C1483" s="4">
        <v>0.56874999999999998</v>
      </c>
      <c r="D1483" s="8" t="s">
        <v>333</v>
      </c>
      <c r="E1483" s="9" t="s">
        <v>855</v>
      </c>
      <c r="F1483" s="9" t="s">
        <v>362</v>
      </c>
      <c r="G1483" s="4" cm="1">
        <f t="array" ref="G1483">IF(MIN(ROW(ch_table[[Day]:[AAT session total (cum.)]]))+ROWS(ch_table[[Day]:[AAT session total (cum.)]])-1=ROW(),"",IF(ch_table[[#This Row],[Subject 1]]="House rose","", IF(INDEX(ch_table[[#All],[Time]],ROW()+1)="","",(IF(INDEX(ch_table[[#All],[Time]],ROW()+1)&lt;ch_table[[#This Row],[Time]],INDEX(ch_table[[#All],[Time]],ROW()+1)+1,INDEX(ch_table[[#All],[Time]],ROW()+1))-ch_table[[#This Row],[Time]]))))</f>
        <v>4.6527777777777835E-2</v>
      </c>
      <c r="H1483" s="4" t="str">
        <f>IF(ch_table[[#This Row],[Subject 1]]&lt;&gt;"House rose", "",SUMIF(ch_table[Day], ch_table[[#This Row],[Day]], ch_table[Duration]))</f>
        <v/>
      </c>
      <c r="I1483" s="40">
        <f>SUM(INDEX(ch_table[Duration],1):ch_table[[#This Row],[Duration]])</f>
        <v>40.378472222222257</v>
      </c>
      <c r="J1483" s="4" cm="1">
        <f t="array" ref="J14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83" s="4" t="str" cm="1">
        <f t="array" ref="K14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83" s="4" t="str">
        <f>IF(ch_table[[#This Row],[Subject 1]]&lt;&gt;"House rose", "",SUMIF(ch_table[Day], ch_table[[#This Row],[Day]], ch_table[AAT]))</f>
        <v/>
      </c>
      <c r="M1483" s="39">
        <f>SUM(INDEX(ch_table[AAT],1):ch_table[[#This Row],[AAT]])</f>
        <v>2.5152777777777775</v>
      </c>
    </row>
    <row r="1484" spans="1:13" x14ac:dyDescent="0.35">
      <c r="A1484" s="2">
        <v>131</v>
      </c>
      <c r="B1484" s="3">
        <v>45778</v>
      </c>
      <c r="C1484" s="4">
        <v>0.61527777777777781</v>
      </c>
      <c r="D1484" s="8" t="s">
        <v>30</v>
      </c>
      <c r="E1484" s="9" t="s">
        <v>856</v>
      </c>
      <c r="G1484" s="4" cm="1">
        <f t="array" ref="G1484">IF(MIN(ROW(ch_table[[Day]:[AAT session total (cum.)]]))+ROWS(ch_table[[Day]:[AAT session total (cum.)]])-1=ROW(),"",IF(ch_table[[#This Row],[Subject 1]]="House rose","", IF(INDEX(ch_table[[#All],[Time]],ROW()+1)="","",(IF(INDEX(ch_table[[#All],[Time]],ROW()+1)&lt;ch_table[[#This Row],[Time]],INDEX(ch_table[[#All],[Time]],ROW()+1)+1,INDEX(ch_table[[#All],[Time]],ROW()+1))-ch_table[[#This Row],[Time]]))))</f>
        <v>1.8055555555555491E-2</v>
      </c>
      <c r="H1484" s="4" t="str">
        <f>IF(ch_table[[#This Row],[Subject 1]]&lt;&gt;"House rose", "",SUMIF(ch_table[Day], ch_table[[#This Row],[Day]], ch_table[Duration]))</f>
        <v/>
      </c>
      <c r="I1484" s="40">
        <f>SUM(INDEX(ch_table[Duration],1):ch_table[[#This Row],[Duration]])</f>
        <v>40.396527777777813</v>
      </c>
      <c r="J1484" s="4" cm="1">
        <f t="array" ref="J14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84" s="4" t="str" cm="1">
        <f t="array" ref="K14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84" s="4" t="str">
        <f>IF(ch_table[[#This Row],[Subject 1]]&lt;&gt;"House rose", "",SUMIF(ch_table[Day], ch_table[[#This Row],[Day]], ch_table[AAT]))</f>
        <v/>
      </c>
      <c r="M1484" s="39">
        <f>SUM(INDEX(ch_table[AAT],1):ch_table[[#This Row],[AAT]])</f>
        <v>2.5152777777777775</v>
      </c>
    </row>
    <row r="1485" spans="1:13" x14ac:dyDescent="0.35">
      <c r="A1485" s="2">
        <v>131</v>
      </c>
      <c r="B1485" s="49">
        <v>45778</v>
      </c>
      <c r="C1485" s="45">
        <v>0.6333333333333333</v>
      </c>
      <c r="D1485" s="44" t="s">
        <v>17</v>
      </c>
      <c r="E1485" s="50"/>
      <c r="F1485" s="50"/>
      <c r="G1485" s="45" t="str" cm="1">
        <f t="array" ref="G1485">IF(MIN(ROW(ch_table[[Day]:[AAT session total (cum.)]]))+ROWS(ch_table[[Day]:[AAT session total (cum.)]])-1=ROW(),"",IF(ch_table[[#This Row],[Subject 1]]="House rose","", IF(INDEX(ch_table[[#All],[Time]],ROW()+1)="","",(IF(INDEX(ch_table[[#All],[Time]],ROW()+1)&lt;ch_table[[#This Row],[Time]],INDEX(ch_table[[#All],[Time]],ROW()+1)+1,INDEX(ch_table[[#All],[Time]],ROW()+1))-ch_table[[#This Row],[Time]]))))</f>
        <v/>
      </c>
      <c r="H1485" s="41">
        <f>IF(ch_table[[#This Row],[Subject 1]]&lt;&gt;"House rose", "",SUMIF(ch_table[Day], ch_table[[#This Row],[Day]], ch_table[Duration]))</f>
        <v>0.23749999999999999</v>
      </c>
      <c r="I1485" s="46">
        <f>SUM(INDEX(ch_table[Duration],1):ch_table[[#This Row],[Duration]])</f>
        <v>40.396527777777813</v>
      </c>
      <c r="J1485" s="41" cm="1">
        <f t="array" ref="J14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85" s="41" t="str" cm="1">
        <f t="array" ref="K14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85" s="41">
        <f>IF(ch_table[[#This Row],[Subject 1]]&lt;&gt;"House rose", "",SUMIF(ch_table[Day], ch_table[[#This Row],[Day]], ch_table[AAT]))</f>
        <v>0</v>
      </c>
      <c r="M1485" s="82">
        <f>SUM(INDEX(ch_table[AAT],1):ch_table[[#This Row],[AAT]])</f>
        <v>2.5152777777777775</v>
      </c>
    </row>
    <row r="1486" spans="1:13" x14ac:dyDescent="0.35">
      <c r="A1486" s="2">
        <v>132</v>
      </c>
      <c r="B1486" s="3">
        <v>45783</v>
      </c>
      <c r="C1486" s="4">
        <v>0.60416666666666663</v>
      </c>
      <c r="D1486" s="8" t="s">
        <v>18</v>
      </c>
      <c r="G1486" s="4" cm="1">
        <f t="array" ref="G148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486" s="4" t="str">
        <f>IF(ch_table[[#This Row],[Subject 1]]&lt;&gt;"House rose", "",SUMIF(ch_table[Day], ch_table[[#This Row],[Day]], ch_table[Duration]))</f>
        <v/>
      </c>
      <c r="I1486" s="40">
        <f>SUM(INDEX(ch_table[Duration],1):ch_table[[#This Row],[Duration]])</f>
        <v>40.399305555555593</v>
      </c>
      <c r="J1486" s="4" cm="1">
        <f t="array" ref="J14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86" s="4" t="str" cm="1">
        <f t="array" ref="K14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86" s="4" t="str">
        <f>IF(ch_table[[#This Row],[Subject 1]]&lt;&gt;"House rose", "",SUMIF(ch_table[Day], ch_table[[#This Row],[Day]], ch_table[AAT]))</f>
        <v/>
      </c>
      <c r="M1486" s="39">
        <f>SUM(INDEX(ch_table[AAT],1):ch_table[[#This Row],[AAT]])</f>
        <v>2.5152777777777775</v>
      </c>
    </row>
    <row r="1487" spans="1:13" x14ac:dyDescent="0.35">
      <c r="A1487" s="2">
        <v>132</v>
      </c>
      <c r="B1487" s="3">
        <v>45783</v>
      </c>
      <c r="C1487" s="4">
        <v>0.6069444444444444</v>
      </c>
      <c r="D1487" s="8" t="s">
        <v>16</v>
      </c>
      <c r="G1487" s="4" cm="1">
        <f t="array" ref="G1487">IF(MIN(ROW(ch_table[[Day]:[AAT session total (cum.)]]))+ROWS(ch_table[[Day]:[AAT session total (cum.)]])-1=ROW(),"",IF(ch_table[[#This Row],[Subject 1]]="House rose","", IF(INDEX(ch_table[[#All],[Time]],ROW()+1)="","",(IF(INDEX(ch_table[[#All],[Time]],ROW()+1)&lt;ch_table[[#This Row],[Time]],INDEX(ch_table[[#All],[Time]],ROW()+1)+1,INDEX(ch_table[[#All],[Time]],ROW()+1))-ch_table[[#This Row],[Time]]))))</f>
        <v>0</v>
      </c>
      <c r="H1487" s="4" t="str">
        <f>IF(ch_table[[#This Row],[Subject 1]]&lt;&gt;"House rose", "",SUMIF(ch_table[Day], ch_table[[#This Row],[Day]], ch_table[Duration]))</f>
        <v/>
      </c>
      <c r="I1487" s="40">
        <f>SUM(INDEX(ch_table[Duration],1):ch_table[[#This Row],[Duration]])</f>
        <v>40.399305555555593</v>
      </c>
      <c r="J1487" s="4" cm="1">
        <f t="array" ref="J14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87" s="4" t="str" cm="1">
        <f t="array" ref="K14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87" s="4" t="str">
        <f>IF(ch_table[[#This Row],[Subject 1]]&lt;&gt;"House rose", "",SUMIF(ch_table[Day], ch_table[[#This Row],[Day]], ch_table[AAT]))</f>
        <v/>
      </c>
      <c r="M1487" s="39">
        <f>SUM(INDEX(ch_table[AAT],1):ch_table[[#This Row],[AAT]])</f>
        <v>2.5152777777777775</v>
      </c>
    </row>
    <row r="1488" spans="1:13" x14ac:dyDescent="0.35">
      <c r="A1488" s="2">
        <v>132</v>
      </c>
      <c r="B1488" s="3">
        <v>45783</v>
      </c>
      <c r="C1488" s="4">
        <v>0.6069444444444444</v>
      </c>
      <c r="D1488" s="8" t="s">
        <v>58</v>
      </c>
      <c r="E1488" s="9" t="s">
        <v>59</v>
      </c>
      <c r="G1488" s="4" cm="1">
        <f t="array" ref="G1488">IF(MIN(ROW(ch_table[[Day]:[AAT session total (cum.)]]))+ROWS(ch_table[[Day]:[AAT session total (cum.)]])-1=ROW(),"",IF(ch_table[[#This Row],[Subject 1]]="House rose","", IF(INDEX(ch_table[[#All],[Time]],ROW()+1)="","",(IF(INDEX(ch_table[[#All],[Time]],ROW()+1)&lt;ch_table[[#This Row],[Time]],INDEX(ch_table[[#All],[Time]],ROW()+1)+1,INDEX(ch_table[[#All],[Time]],ROW()+1))-ch_table[[#This Row],[Time]]))))</f>
        <v>3.2638888888888884E-2</v>
      </c>
      <c r="H1488" s="4" t="str">
        <f>IF(ch_table[[#This Row],[Subject 1]]&lt;&gt;"House rose", "",SUMIF(ch_table[Day], ch_table[[#This Row],[Day]], ch_table[Duration]))</f>
        <v/>
      </c>
      <c r="I1488" s="40">
        <f>SUM(INDEX(ch_table[Duration],1):ch_table[[#This Row],[Duration]])</f>
        <v>40.431944444444483</v>
      </c>
      <c r="J1488" s="4" cm="1">
        <f t="array" ref="J14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88" s="4" t="str" cm="1">
        <f t="array" ref="K14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88" s="4" t="str">
        <f>IF(ch_table[[#This Row],[Subject 1]]&lt;&gt;"House rose", "",SUMIF(ch_table[Day], ch_table[[#This Row],[Day]], ch_table[AAT]))</f>
        <v/>
      </c>
      <c r="M1488" s="39">
        <f>SUM(INDEX(ch_table[AAT],1):ch_table[[#This Row],[AAT]])</f>
        <v>2.5152777777777775</v>
      </c>
    </row>
    <row r="1489" spans="1:13" x14ac:dyDescent="0.35">
      <c r="A1489" s="2">
        <v>132</v>
      </c>
      <c r="B1489" s="3">
        <v>45783</v>
      </c>
      <c r="C1489" s="4">
        <v>0.63958333333333328</v>
      </c>
      <c r="D1489" s="8" t="s">
        <v>60</v>
      </c>
      <c r="E1489" s="9" t="s">
        <v>59</v>
      </c>
      <c r="G1489" s="4" cm="1">
        <f t="array" ref="G1489">IF(MIN(ROW(ch_table[[Day]:[AAT session total (cum.)]]))+ROWS(ch_table[[Day]:[AAT session total (cum.)]])-1=ROW(),"",IF(ch_table[[#This Row],[Subject 1]]="House rose","", IF(INDEX(ch_table[[#All],[Time]],ROW()+1)="","",(IF(INDEX(ch_table[[#All],[Time]],ROW()+1)&lt;ch_table[[#This Row],[Time]],INDEX(ch_table[[#All],[Time]],ROW()+1)+1,INDEX(ch_table[[#All],[Time]],ROW()+1))-ch_table[[#This Row],[Time]]))))</f>
        <v>1.5972222222222276E-2</v>
      </c>
      <c r="H1489" s="4" t="str">
        <f>IF(ch_table[[#This Row],[Subject 1]]&lt;&gt;"House rose", "",SUMIF(ch_table[Day], ch_table[[#This Row],[Day]], ch_table[Duration]))</f>
        <v/>
      </c>
      <c r="I1489" s="40">
        <f>SUM(INDEX(ch_table[Duration],1):ch_table[[#This Row],[Duration]])</f>
        <v>40.447916666666707</v>
      </c>
      <c r="J1489" s="4" cm="1">
        <f t="array" ref="J14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89" s="4" t="str" cm="1">
        <f t="array" ref="K14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89" s="4" t="str">
        <f>IF(ch_table[[#This Row],[Subject 1]]&lt;&gt;"House rose", "",SUMIF(ch_table[Day], ch_table[[#This Row],[Day]], ch_table[AAT]))</f>
        <v/>
      </c>
      <c r="M1489" s="39">
        <f>SUM(INDEX(ch_table[AAT],1):ch_table[[#This Row],[AAT]])</f>
        <v>2.5152777777777775</v>
      </c>
    </row>
    <row r="1490" spans="1:13" ht="29" x14ac:dyDescent="0.35">
      <c r="A1490" s="2">
        <v>132</v>
      </c>
      <c r="B1490" s="3">
        <v>45783</v>
      </c>
      <c r="C1490" s="4">
        <v>0.65555555555555556</v>
      </c>
      <c r="D1490" s="8" t="s">
        <v>36</v>
      </c>
      <c r="E1490" s="9" t="s">
        <v>857</v>
      </c>
      <c r="G1490" s="4" cm="1">
        <f t="array" ref="G1490">IF(MIN(ROW(ch_table[[Day]:[AAT session total (cum.)]]))+ROWS(ch_table[[Day]:[AAT session total (cum.)]])-1=ROW(),"",IF(ch_table[[#This Row],[Subject 1]]="House rose","", IF(INDEX(ch_table[[#All],[Time]],ROW()+1)="","",(IF(INDEX(ch_table[[#All],[Time]],ROW()+1)&lt;ch_table[[#This Row],[Time]],INDEX(ch_table[[#All],[Time]],ROW()+1)+1,INDEX(ch_table[[#All],[Time]],ROW()+1))-ch_table[[#This Row],[Time]]))))</f>
        <v>4.0277777777777746E-2</v>
      </c>
      <c r="H1490" s="4" t="str">
        <f>IF(ch_table[[#This Row],[Subject 1]]&lt;&gt;"House rose", "",SUMIF(ch_table[Day], ch_table[[#This Row],[Day]], ch_table[Duration]))</f>
        <v/>
      </c>
      <c r="I1490" s="40">
        <f>SUM(INDEX(ch_table[Duration],1):ch_table[[#This Row],[Duration]])</f>
        <v>40.488194444444481</v>
      </c>
      <c r="J1490" s="4" cm="1">
        <f t="array" ref="J14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90" s="4" t="str" cm="1">
        <f t="array" ref="K14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90" s="4" t="str">
        <f>IF(ch_table[[#This Row],[Subject 1]]&lt;&gt;"House rose", "",SUMIF(ch_table[Day], ch_table[[#This Row],[Day]], ch_table[AAT]))</f>
        <v/>
      </c>
      <c r="M1490" s="39">
        <f>SUM(INDEX(ch_table[AAT],1):ch_table[[#This Row],[AAT]])</f>
        <v>2.5152777777777775</v>
      </c>
    </row>
    <row r="1491" spans="1:13" ht="29" x14ac:dyDescent="0.35">
      <c r="A1491" s="2">
        <v>132</v>
      </c>
      <c r="B1491" s="3">
        <v>45783</v>
      </c>
      <c r="C1491" s="4">
        <v>0.6958333333333333</v>
      </c>
      <c r="D1491" s="8" t="s">
        <v>36</v>
      </c>
      <c r="E1491" s="9" t="s">
        <v>858</v>
      </c>
      <c r="G1491" s="4" cm="1">
        <f t="array" ref="G1491">IF(MIN(ROW(ch_table[[Day]:[AAT session total (cum.)]]))+ROWS(ch_table[[Day]:[AAT session total (cum.)]])-1=ROW(),"",IF(ch_table[[#This Row],[Subject 1]]="House rose","", IF(INDEX(ch_table[[#All],[Time]],ROW()+1)="","",(IF(INDEX(ch_table[[#All],[Time]],ROW()+1)&lt;ch_table[[#This Row],[Time]],INDEX(ch_table[[#All],[Time]],ROW()+1)+1,INDEX(ch_table[[#All],[Time]],ROW()+1))-ch_table[[#This Row],[Time]]))))</f>
        <v>3.6111111111111094E-2</v>
      </c>
      <c r="H1491" s="4" t="str">
        <f>IF(ch_table[[#This Row],[Subject 1]]&lt;&gt;"House rose", "",SUMIF(ch_table[Day], ch_table[[#This Row],[Day]], ch_table[Duration]))</f>
        <v/>
      </c>
      <c r="I1491" s="40">
        <f>SUM(INDEX(ch_table[Duration],1):ch_table[[#This Row],[Duration]])</f>
        <v>40.524305555555593</v>
      </c>
      <c r="J1491" s="4" cm="1">
        <f t="array" ref="J14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91" s="4" t="str" cm="1">
        <f t="array" ref="K14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91" s="4" t="str">
        <f>IF(ch_table[[#This Row],[Subject 1]]&lt;&gt;"House rose", "",SUMIF(ch_table[Day], ch_table[[#This Row],[Day]], ch_table[AAT]))</f>
        <v/>
      </c>
      <c r="M1491" s="39">
        <f>SUM(INDEX(ch_table[AAT],1):ch_table[[#This Row],[AAT]])</f>
        <v>2.5152777777777775</v>
      </c>
    </row>
    <row r="1492" spans="1:13" ht="43.5" x14ac:dyDescent="0.35">
      <c r="A1492" s="2">
        <v>132</v>
      </c>
      <c r="B1492" s="3">
        <v>45783</v>
      </c>
      <c r="C1492" s="4">
        <v>0.7319444444444444</v>
      </c>
      <c r="D1492" s="8" t="s">
        <v>36</v>
      </c>
      <c r="E1492" s="9" t="s">
        <v>859</v>
      </c>
      <c r="G1492" s="4" cm="1">
        <f t="array" ref="G1492">IF(MIN(ROW(ch_table[[Day]:[AAT session total (cum.)]]))+ROWS(ch_table[[Day]:[AAT session total (cum.)]])-1=ROW(),"",IF(ch_table[[#This Row],[Subject 1]]="House rose","", IF(INDEX(ch_table[[#All],[Time]],ROW()+1)="","",(IF(INDEX(ch_table[[#All],[Time]],ROW()+1)&lt;ch_table[[#This Row],[Time]],INDEX(ch_table[[#All],[Time]],ROW()+1)+1,INDEX(ch_table[[#All],[Time]],ROW()+1))-ch_table[[#This Row],[Time]]))))</f>
        <v>5.208333333333337E-2</v>
      </c>
      <c r="H1492" s="4" t="str">
        <f>IF(ch_table[[#This Row],[Subject 1]]&lt;&gt;"House rose", "",SUMIF(ch_table[Day], ch_table[[#This Row],[Day]], ch_table[Duration]))</f>
        <v/>
      </c>
      <c r="I1492" s="40">
        <f>SUM(INDEX(ch_table[Duration],1):ch_table[[#This Row],[Duration]])</f>
        <v>40.576388888888928</v>
      </c>
      <c r="J1492" s="4" cm="1">
        <f t="array" ref="J14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92" s="4" t="str" cm="1">
        <f t="array" ref="K14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92" s="4" t="str">
        <f>IF(ch_table[[#This Row],[Subject 1]]&lt;&gt;"House rose", "",SUMIF(ch_table[Day], ch_table[[#This Row],[Day]], ch_table[AAT]))</f>
        <v/>
      </c>
      <c r="M1492" s="39">
        <f>SUM(INDEX(ch_table[AAT],1):ch_table[[#This Row],[AAT]])</f>
        <v>2.5152777777777775</v>
      </c>
    </row>
    <row r="1493" spans="1:13" x14ac:dyDescent="0.35">
      <c r="A1493" s="2">
        <v>132</v>
      </c>
      <c r="B1493" s="3">
        <v>45783</v>
      </c>
      <c r="C1493" s="4">
        <v>0.78402777777777777</v>
      </c>
      <c r="D1493" s="8" t="s">
        <v>39</v>
      </c>
      <c r="E1493" s="9" t="s">
        <v>860</v>
      </c>
      <c r="G1493" s="4" cm="1">
        <f t="array" ref="G1493">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493" s="4" t="str">
        <f>IF(ch_table[[#This Row],[Subject 1]]&lt;&gt;"House rose", "",SUMIF(ch_table[Day], ch_table[[#This Row],[Day]], ch_table[Duration]))</f>
        <v/>
      </c>
      <c r="I1493" s="40">
        <f>SUM(INDEX(ch_table[Duration],1):ch_table[[#This Row],[Duration]])</f>
        <v>40.577777777777818</v>
      </c>
      <c r="J1493" s="4" cm="1">
        <f t="array" ref="J14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93" s="4" t="str" cm="1">
        <f t="array" ref="K14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93" s="4" t="str">
        <f>IF(ch_table[[#This Row],[Subject 1]]&lt;&gt;"House rose", "",SUMIF(ch_table[Day], ch_table[[#This Row],[Day]], ch_table[AAT]))</f>
        <v/>
      </c>
      <c r="M1493" s="39">
        <f>SUM(INDEX(ch_table[AAT],1):ch_table[[#This Row],[AAT]])</f>
        <v>2.5152777777777775</v>
      </c>
    </row>
    <row r="1494" spans="1:13" x14ac:dyDescent="0.35">
      <c r="A1494" s="2">
        <v>132</v>
      </c>
      <c r="B1494" s="3">
        <v>45783</v>
      </c>
      <c r="C1494" s="4">
        <v>0.78541666666666665</v>
      </c>
      <c r="D1494" s="8" t="s">
        <v>247</v>
      </c>
      <c r="E1494" s="9" t="s">
        <v>861</v>
      </c>
      <c r="G1494" s="4" cm="1">
        <f t="array" ref="G1494">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1494" s="4" t="str">
        <f>IF(ch_table[[#This Row],[Subject 1]]&lt;&gt;"House rose", "",SUMIF(ch_table[Day], ch_table[[#This Row],[Day]], ch_table[Duration]))</f>
        <v/>
      </c>
      <c r="I1494" s="40">
        <f>SUM(INDEX(ch_table[Duration],1):ch_table[[#This Row],[Duration]])</f>
        <v>40.58541666666671</v>
      </c>
      <c r="J1494" s="4" cm="1">
        <f t="array" ref="J14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94" s="4" t="str" cm="1">
        <f t="array" ref="K14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94" s="4" t="str">
        <f>IF(ch_table[[#This Row],[Subject 1]]&lt;&gt;"House rose", "",SUMIF(ch_table[Day], ch_table[[#This Row],[Day]], ch_table[AAT]))</f>
        <v/>
      </c>
      <c r="M1494" s="39">
        <f>SUM(INDEX(ch_table[AAT],1):ch_table[[#This Row],[AAT]])</f>
        <v>2.5152777777777775</v>
      </c>
    </row>
    <row r="1495" spans="1:13" x14ac:dyDescent="0.35">
      <c r="A1495" s="2">
        <v>132</v>
      </c>
      <c r="B1495" s="3">
        <v>45783</v>
      </c>
      <c r="C1495" s="4">
        <v>0.79305555555555551</v>
      </c>
      <c r="D1495" s="8" t="s">
        <v>71</v>
      </c>
      <c r="E1495" s="9" t="s">
        <v>862</v>
      </c>
      <c r="G1495" s="4" cm="1">
        <f t="array" ref="G1495">IF(MIN(ROW(ch_table[[Day]:[AAT session total (cum.)]]))+ROWS(ch_table[[Day]:[AAT session total (cum.)]])-1=ROW(),"",IF(ch_table[[#This Row],[Subject 1]]="House rose","", IF(INDEX(ch_table[[#All],[Time]],ROW()+1)="","",(IF(INDEX(ch_table[[#All],[Time]],ROW()+1)&lt;ch_table[[#This Row],[Time]],INDEX(ch_table[[#All],[Time]],ROW()+1)+1,INDEX(ch_table[[#All],[Time]],ROW()+1))-ch_table[[#This Row],[Time]]))))</f>
        <v>0.12152777777777779</v>
      </c>
      <c r="H1495" s="4" t="str">
        <f>IF(ch_table[[#This Row],[Subject 1]]&lt;&gt;"House rose", "",SUMIF(ch_table[Day], ch_table[[#This Row],[Day]], ch_table[Duration]))</f>
        <v/>
      </c>
      <c r="I1495" s="40">
        <f>SUM(INDEX(ch_table[Duration],1):ch_table[[#This Row],[Duration]])</f>
        <v>40.706944444444488</v>
      </c>
      <c r="J1495" s="4" cm="1">
        <f t="array" ref="J14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95" s="4" t="str" cm="1">
        <f t="array" ref="K14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95" s="4" t="str">
        <f>IF(ch_table[[#This Row],[Subject 1]]&lt;&gt;"House rose", "",SUMIF(ch_table[Day], ch_table[[#This Row],[Day]], ch_table[AAT]))</f>
        <v/>
      </c>
      <c r="M1495" s="39">
        <f>SUM(INDEX(ch_table[AAT],1):ch_table[[#This Row],[AAT]])</f>
        <v>2.5152777777777775</v>
      </c>
    </row>
    <row r="1496" spans="1:13" x14ac:dyDescent="0.35">
      <c r="A1496" s="2">
        <v>132</v>
      </c>
      <c r="B1496" s="3">
        <v>45783</v>
      </c>
      <c r="C1496" s="4">
        <v>0.9145833333333333</v>
      </c>
      <c r="D1496" s="8" t="s">
        <v>54</v>
      </c>
      <c r="E1496" s="9" t="s">
        <v>863</v>
      </c>
      <c r="G1496" s="4" cm="1">
        <f t="array" ref="G1496">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496" s="4" t="str">
        <f>IF(ch_table[[#This Row],[Subject 1]]&lt;&gt;"House rose", "",SUMIF(ch_table[Day], ch_table[[#This Row],[Day]], ch_table[Duration]))</f>
        <v/>
      </c>
      <c r="I1496" s="40">
        <f>SUM(INDEX(ch_table[Duration],1):ch_table[[#This Row],[Duration]])</f>
        <v>40.70902777777782</v>
      </c>
      <c r="J1496" s="4" cm="1">
        <f t="array" ref="J14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96" s="4" t="str" cm="1">
        <f t="array" ref="K14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96" s="4" t="str">
        <f>IF(ch_table[[#This Row],[Subject 1]]&lt;&gt;"House rose", "",SUMIF(ch_table[Day], ch_table[[#This Row],[Day]], ch_table[AAT]))</f>
        <v/>
      </c>
      <c r="M1496" s="39">
        <f>SUM(INDEX(ch_table[AAT],1):ch_table[[#This Row],[AAT]])</f>
        <v>2.5152777777777775</v>
      </c>
    </row>
    <row r="1497" spans="1:13" x14ac:dyDescent="0.35">
      <c r="A1497" s="2">
        <v>132</v>
      </c>
      <c r="B1497" s="3">
        <v>45783</v>
      </c>
      <c r="C1497" s="4">
        <v>0.91666666666666663</v>
      </c>
      <c r="D1497" s="8" t="s">
        <v>30</v>
      </c>
      <c r="E1497" s="9" t="s">
        <v>864</v>
      </c>
      <c r="G1497" s="4" cm="1">
        <f t="array" ref="G1497">IF(MIN(ROW(ch_table[[Day]:[AAT session total (cum.)]]))+ROWS(ch_table[[Day]:[AAT session total (cum.)]])-1=ROW(),"",IF(ch_table[[#This Row],[Subject 1]]="House rose","", IF(INDEX(ch_table[[#All],[Time]],ROW()+1)="","",(IF(INDEX(ch_table[[#All],[Time]],ROW()+1)&lt;ch_table[[#This Row],[Time]],INDEX(ch_table[[#All],[Time]],ROW()+1)+1,INDEX(ch_table[[#All],[Time]],ROW()+1))-ch_table[[#This Row],[Time]]))))</f>
        <v>1.4583333333333393E-2</v>
      </c>
      <c r="H1497" s="4" t="str">
        <f>IF(ch_table[[#This Row],[Subject 1]]&lt;&gt;"House rose", "",SUMIF(ch_table[Day], ch_table[[#This Row],[Day]], ch_table[Duration]))</f>
        <v/>
      </c>
      <c r="I1497" s="40">
        <f>SUM(INDEX(ch_table[Duration],1):ch_table[[#This Row],[Duration]])</f>
        <v>40.723611111111154</v>
      </c>
      <c r="J1497" s="4" cm="1">
        <f t="array" ref="J14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97" s="4" cm="1">
        <f t="array" ref="K14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1.4583333333333393E-2</v>
      </c>
      <c r="L1497" s="4" t="str">
        <f>IF(ch_table[[#This Row],[Subject 1]]&lt;&gt;"House rose", "",SUMIF(ch_table[Day], ch_table[[#This Row],[Day]], ch_table[AAT]))</f>
        <v/>
      </c>
      <c r="M1497" s="39">
        <f>SUM(INDEX(ch_table[AAT],1):ch_table[[#This Row],[AAT]])</f>
        <v>2.5298611111111109</v>
      </c>
    </row>
    <row r="1498" spans="1:13" x14ac:dyDescent="0.35">
      <c r="A1498" s="2">
        <v>132</v>
      </c>
      <c r="B1498" s="49">
        <v>45783</v>
      </c>
      <c r="C1498" s="45">
        <v>0.93125000000000002</v>
      </c>
      <c r="D1498" s="44" t="s">
        <v>17</v>
      </c>
      <c r="E1498" s="50"/>
      <c r="F1498" s="50"/>
      <c r="G1498" s="45" t="str" cm="1">
        <f t="array" ref="G1498">IF(MIN(ROW(ch_table[[Day]:[AAT session total (cum.)]]))+ROWS(ch_table[[Day]:[AAT session total (cum.)]])-1=ROW(),"",IF(ch_table[[#This Row],[Subject 1]]="House rose","", IF(INDEX(ch_table[[#All],[Time]],ROW()+1)="","",(IF(INDEX(ch_table[[#All],[Time]],ROW()+1)&lt;ch_table[[#This Row],[Time]],INDEX(ch_table[[#All],[Time]],ROW()+1)+1,INDEX(ch_table[[#All],[Time]],ROW()+1))-ch_table[[#This Row],[Time]]))))</f>
        <v/>
      </c>
      <c r="H1498" s="41">
        <f>IF(ch_table[[#This Row],[Subject 1]]&lt;&gt;"House rose", "",SUMIF(ch_table[Day], ch_table[[#This Row],[Day]], ch_table[Duration]))</f>
        <v>0.32708333333333339</v>
      </c>
      <c r="I1498" s="46">
        <f>SUM(INDEX(ch_table[Duration],1):ch_table[[#This Row],[Duration]])</f>
        <v>40.723611111111154</v>
      </c>
      <c r="J1498" s="41" cm="1">
        <f t="array" ref="J14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98" s="41" t="str" cm="1">
        <f t="array" ref="K14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98" s="41">
        <f>IF(ch_table[[#This Row],[Subject 1]]&lt;&gt;"House rose", "",SUMIF(ch_table[Day], ch_table[[#This Row],[Day]], ch_table[AAT]))</f>
        <v>1.4583333333333393E-2</v>
      </c>
      <c r="M1498" s="82">
        <f>SUM(INDEX(ch_table[AAT],1):ch_table[[#This Row],[AAT]])</f>
        <v>2.5298611111111109</v>
      </c>
    </row>
    <row r="1499" spans="1:13" x14ac:dyDescent="0.35">
      <c r="A1499" s="2">
        <v>133</v>
      </c>
      <c r="B1499" s="3">
        <v>45784</v>
      </c>
      <c r="C1499" s="4">
        <v>0.47916666666666669</v>
      </c>
      <c r="D1499" s="8" t="s">
        <v>18</v>
      </c>
      <c r="G1499" s="4" cm="1">
        <f t="array" ref="G1499">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499" s="4" t="str">
        <f>IF(ch_table[[#This Row],[Subject 1]]&lt;&gt;"House rose", "",SUMIF(ch_table[Day], ch_table[[#This Row],[Day]], ch_table[Duration]))</f>
        <v/>
      </c>
      <c r="I1499" s="40">
        <f>SUM(INDEX(ch_table[Duration],1):ch_table[[#This Row],[Duration]])</f>
        <v>40.725694444444485</v>
      </c>
      <c r="J1499" s="4" cm="1">
        <f t="array" ref="J14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99" s="4" t="str" cm="1">
        <f t="array" ref="K14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99" s="4" t="str">
        <f>IF(ch_table[[#This Row],[Subject 1]]&lt;&gt;"House rose", "",SUMIF(ch_table[Day], ch_table[[#This Row],[Day]], ch_table[AAT]))</f>
        <v/>
      </c>
      <c r="M1499" s="39">
        <f>SUM(INDEX(ch_table[AAT],1):ch_table[[#This Row],[AAT]])</f>
        <v>2.5298611111111109</v>
      </c>
    </row>
    <row r="1500" spans="1:13" x14ac:dyDescent="0.35">
      <c r="A1500" s="2">
        <v>133</v>
      </c>
      <c r="B1500" s="3">
        <v>45784</v>
      </c>
      <c r="C1500" s="4">
        <v>0.48125000000000001</v>
      </c>
      <c r="D1500" s="8" t="s">
        <v>58</v>
      </c>
      <c r="E1500" s="9" t="s">
        <v>175</v>
      </c>
      <c r="G1500" s="4" cm="1">
        <f t="array" ref="G1500">IF(MIN(ROW(ch_table[[Day]:[AAT session total (cum.)]]))+ROWS(ch_table[[Day]:[AAT session total (cum.)]])-1=ROW(),"",IF(ch_table[[#This Row],[Subject 1]]="House rose","", IF(INDEX(ch_table[[#All],[Time]],ROW()+1)="","",(IF(INDEX(ch_table[[#All],[Time]],ROW()+1)&lt;ch_table[[#This Row],[Time]],INDEX(ch_table[[#All],[Time]],ROW()+1)+1,INDEX(ch_table[[#All],[Time]],ROW()+1))-ch_table[[#This Row],[Time]]))))</f>
        <v>1.4583333333333337E-2</v>
      </c>
      <c r="H1500" s="4" t="str">
        <f>IF(ch_table[[#This Row],[Subject 1]]&lt;&gt;"House rose", "",SUMIF(ch_table[Day], ch_table[[#This Row],[Day]], ch_table[Duration]))</f>
        <v/>
      </c>
      <c r="I1500" s="40">
        <f>SUM(INDEX(ch_table[Duration],1):ch_table[[#This Row],[Duration]])</f>
        <v>40.74027777777782</v>
      </c>
      <c r="J1500" s="4" cm="1">
        <f t="array" ref="J15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00" s="4" t="str" cm="1">
        <f t="array" ref="K15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00" s="4" t="str">
        <f>IF(ch_table[[#This Row],[Subject 1]]&lt;&gt;"House rose", "",SUMIF(ch_table[Day], ch_table[[#This Row],[Day]], ch_table[AAT]))</f>
        <v/>
      </c>
      <c r="M1500" s="39">
        <f>SUM(INDEX(ch_table[AAT],1):ch_table[[#This Row],[AAT]])</f>
        <v>2.5298611111111109</v>
      </c>
    </row>
    <row r="1501" spans="1:13" x14ac:dyDescent="0.35">
      <c r="A1501" s="2">
        <v>133</v>
      </c>
      <c r="B1501" s="3">
        <v>45784</v>
      </c>
      <c r="C1501" s="4">
        <v>0.49583333333333335</v>
      </c>
      <c r="D1501" s="8" t="s">
        <v>60</v>
      </c>
      <c r="E1501" s="9" t="s">
        <v>175</v>
      </c>
      <c r="G1501" s="4" cm="1">
        <f t="array" ref="G1501">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1501" s="4" t="str">
        <f>IF(ch_table[[#This Row],[Subject 1]]&lt;&gt;"House rose", "",SUMIF(ch_table[Day], ch_table[[#This Row],[Day]], ch_table[Duration]))</f>
        <v/>
      </c>
      <c r="I1501" s="40">
        <f>SUM(INDEX(ch_table[Duration],1):ch_table[[#This Row],[Duration]])</f>
        <v>40.74444444444449</v>
      </c>
      <c r="J1501" s="4" cm="1">
        <f t="array" ref="J15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01" s="4" t="str" cm="1">
        <f t="array" ref="K15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01" s="4" t="str">
        <f>IF(ch_table[[#This Row],[Subject 1]]&lt;&gt;"House rose", "",SUMIF(ch_table[Day], ch_table[[#This Row],[Day]], ch_table[AAT]))</f>
        <v/>
      </c>
      <c r="M1501" s="39">
        <f>SUM(INDEX(ch_table[AAT],1):ch_table[[#This Row],[AAT]])</f>
        <v>2.5298611111111109</v>
      </c>
    </row>
    <row r="1502" spans="1:13" x14ac:dyDescent="0.35">
      <c r="A1502" s="2">
        <v>133</v>
      </c>
      <c r="B1502" s="3">
        <v>45784</v>
      </c>
      <c r="C1502" s="4">
        <v>0.5</v>
      </c>
      <c r="D1502" s="8" t="s">
        <v>58</v>
      </c>
      <c r="E1502" s="9" t="s">
        <v>118</v>
      </c>
      <c r="G1502" s="4" cm="1">
        <f t="array" ref="G1502">IF(MIN(ROW(ch_table[[Day]:[AAT session total (cum.)]]))+ROWS(ch_table[[Day]:[AAT session total (cum.)]])-1=ROW(),"",IF(ch_table[[#This Row],[Subject 1]]="House rose","", IF(INDEX(ch_table[[#All],[Time]],ROW()+1)="","",(IF(INDEX(ch_table[[#All],[Time]],ROW()+1)&lt;ch_table[[#This Row],[Time]],INDEX(ch_table[[#All],[Time]],ROW()+1)+1,INDEX(ch_table[[#All],[Time]],ROW()+1))-ch_table[[#This Row],[Time]]))))</f>
        <v>2.5000000000000022E-2</v>
      </c>
      <c r="H1502" s="4" t="str">
        <f>IF(ch_table[[#This Row],[Subject 1]]&lt;&gt;"House rose", "",SUMIF(ch_table[Day], ch_table[[#This Row],[Day]], ch_table[Duration]))</f>
        <v/>
      </c>
      <c r="I1502" s="40">
        <f>SUM(INDEX(ch_table[Duration],1):ch_table[[#This Row],[Duration]])</f>
        <v>40.769444444444488</v>
      </c>
      <c r="J1502" s="4" cm="1">
        <f t="array" ref="J15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02" s="4" t="str" cm="1">
        <f t="array" ref="K15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02" s="4" t="str">
        <f>IF(ch_table[[#This Row],[Subject 1]]&lt;&gt;"House rose", "",SUMIF(ch_table[Day], ch_table[[#This Row],[Day]], ch_table[AAT]))</f>
        <v/>
      </c>
      <c r="M1502" s="39">
        <f>SUM(INDEX(ch_table[AAT],1):ch_table[[#This Row],[AAT]])</f>
        <v>2.5298611111111109</v>
      </c>
    </row>
    <row r="1503" spans="1:13" ht="43.5" x14ac:dyDescent="0.35">
      <c r="A1503" s="2">
        <v>133</v>
      </c>
      <c r="B1503" s="3">
        <v>45784</v>
      </c>
      <c r="C1503" s="4">
        <v>0.52500000000000002</v>
      </c>
      <c r="D1503" s="8" t="s">
        <v>32</v>
      </c>
      <c r="E1503" s="9" t="s">
        <v>865</v>
      </c>
      <c r="G1503" s="4" cm="1">
        <f t="array" ref="G1503">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3.0555555555555558E-2</v>
      </c>
      <c r="H1503" s="4" t="str">
        <f>IF(ch_table[[#This Row],[Subject 1]]&lt;&gt;"House rose", "",SUMIF(ch_table[Day], ch_table[[#This Row],[Day]], ch_table[Duration]))</f>
        <v/>
      </c>
      <c r="I1503" s="40">
        <f>SUM(INDEX(ch_table[Duration],1):ch_table[[#This Row],[Duration]])</f>
        <v>40.800000000000047</v>
      </c>
      <c r="J1503" s="4" cm="1">
        <f t="array" ref="J15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03" s="4" t="str" cm="1">
        <f t="array" ref="K15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03" s="4" t="str">
        <f>IF(ch_table[[#This Row],[Subject 1]]&lt;&gt;"House rose", "",SUMIF(ch_table[Day], ch_table[[#This Row],[Day]], ch_table[AAT]))</f>
        <v/>
      </c>
      <c r="M1503" s="39">
        <f>SUM(INDEX(ch_table[AAT],1):ch_table[[#This Row],[AAT]])</f>
        <v>2.5298611111111109</v>
      </c>
    </row>
    <row r="1504" spans="1:13" ht="43.5" x14ac:dyDescent="0.35">
      <c r="A1504" s="2">
        <v>133</v>
      </c>
      <c r="B1504" s="3">
        <v>45784</v>
      </c>
      <c r="C1504" s="4">
        <v>0.55555555555555558</v>
      </c>
      <c r="D1504" s="8" t="s">
        <v>36</v>
      </c>
      <c r="E1504" s="9" t="s">
        <v>866</v>
      </c>
      <c r="G1504" s="4" cm="1">
        <f t="array" ref="G1504">IF(MIN(ROW(ch_table[[Day]:[AAT session total (cum.)]]))+ROWS(ch_table[[Day]:[AAT session total (cum.)]])-1=ROW(),"",IF(ch_table[[#This Row],[Subject 1]]="House rose","", IF(INDEX(ch_table[[#All],[Time]],ROW()+1)="","",(IF(INDEX(ch_table[[#All],[Time]],ROW()+1)&lt;ch_table[[#This Row],[Time]],INDEX(ch_table[[#All],[Time]],ROW()+1)+1,INDEX(ch_table[[#All],[Time]],ROW()+1))-ch_table[[#This Row],[Time]]))))</f>
        <v>3.5416666666666652E-2</v>
      </c>
      <c r="H1504" s="4" t="str">
        <f>IF(ch_table[[#This Row],[Subject 1]]&lt;&gt;"House rose", "",SUMIF(ch_table[Day], ch_table[[#This Row],[Day]], ch_table[Duration]))</f>
        <v/>
      </c>
      <c r="I1504" s="40">
        <f>SUM(INDEX(ch_table[Duration],1):ch_table[[#This Row],[Duration]])</f>
        <v>40.835416666666717</v>
      </c>
      <c r="J1504" s="4" cm="1">
        <f t="array" ref="J15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04" s="4" t="str" cm="1">
        <f t="array" ref="K15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04" s="4" t="str">
        <f>IF(ch_table[[#This Row],[Subject 1]]&lt;&gt;"House rose", "",SUMIF(ch_table[Day], ch_table[[#This Row],[Day]], ch_table[AAT]))</f>
        <v/>
      </c>
      <c r="M1504" s="39">
        <f>SUM(INDEX(ch_table[AAT],1):ch_table[[#This Row],[AAT]])</f>
        <v>2.5298611111111109</v>
      </c>
    </row>
    <row r="1505" spans="1:13" ht="29" x14ac:dyDescent="0.35">
      <c r="A1505" s="2">
        <v>133</v>
      </c>
      <c r="B1505" s="3">
        <v>45784</v>
      </c>
      <c r="C1505" s="4">
        <v>0.59097222222222223</v>
      </c>
      <c r="D1505" s="8" t="s">
        <v>39</v>
      </c>
      <c r="E1505" s="9" t="s">
        <v>867</v>
      </c>
      <c r="G1505" s="4" cm="1">
        <f t="array" ref="G1505">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505" s="4" t="str">
        <f>IF(ch_table[[#This Row],[Subject 1]]&lt;&gt;"House rose", "",SUMIF(ch_table[Day], ch_table[[#This Row],[Day]], ch_table[Duration]))</f>
        <v/>
      </c>
      <c r="I1505" s="40">
        <f>SUM(INDEX(ch_table[Duration],1):ch_table[[#This Row],[Duration]])</f>
        <v>40.837500000000048</v>
      </c>
      <c r="J1505" s="4" cm="1">
        <f t="array" ref="J15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05" s="4" t="str" cm="1">
        <f t="array" ref="K15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05" s="4" t="str">
        <f>IF(ch_table[[#This Row],[Subject 1]]&lt;&gt;"House rose", "",SUMIF(ch_table[Day], ch_table[[#This Row],[Day]], ch_table[AAT]))</f>
        <v/>
      </c>
      <c r="M1505" s="39">
        <f>SUM(INDEX(ch_table[AAT],1):ch_table[[#This Row],[AAT]])</f>
        <v>2.5298611111111109</v>
      </c>
    </row>
    <row r="1506" spans="1:13" x14ac:dyDescent="0.35">
      <c r="A1506" s="2">
        <v>133</v>
      </c>
      <c r="B1506" s="3">
        <v>45784</v>
      </c>
      <c r="C1506" s="4">
        <v>0.59305555555555556</v>
      </c>
      <c r="D1506" s="8" t="s">
        <v>247</v>
      </c>
      <c r="E1506" s="9" t="s">
        <v>868</v>
      </c>
      <c r="G1506" s="4" cm="1">
        <f t="array" ref="G1506">IF(MIN(ROW(ch_table[[Day]:[AAT session total (cum.)]]))+ROWS(ch_table[[Day]:[AAT session total (cum.)]])-1=ROW(),"",IF(ch_table[[#This Row],[Subject 1]]="House rose","", IF(INDEX(ch_table[[#All],[Time]],ROW()+1)="","",(IF(INDEX(ch_table[[#All],[Time]],ROW()+1)&lt;ch_table[[#This Row],[Time]],INDEX(ch_table[[#All],[Time]],ROW()+1)+1,INDEX(ch_table[[#All],[Time]],ROW()+1))-ch_table[[#This Row],[Time]]))))</f>
        <v>5.5555555555555358E-3</v>
      </c>
      <c r="H1506" s="4" t="str">
        <f>IF(ch_table[[#This Row],[Subject 1]]&lt;&gt;"House rose", "",SUMIF(ch_table[Day], ch_table[[#This Row],[Day]], ch_table[Duration]))</f>
        <v/>
      </c>
      <c r="I1506" s="40">
        <f>SUM(INDEX(ch_table[Duration],1):ch_table[[#This Row],[Duration]])</f>
        <v>40.843055555555601</v>
      </c>
      <c r="J1506" s="4" cm="1">
        <f t="array" ref="J15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06" s="4" t="str" cm="1">
        <f t="array" ref="K15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06" s="4" t="str">
        <f>IF(ch_table[[#This Row],[Subject 1]]&lt;&gt;"House rose", "",SUMIF(ch_table[Day], ch_table[[#This Row],[Day]], ch_table[AAT]))</f>
        <v/>
      </c>
      <c r="M1506" s="39">
        <f>SUM(INDEX(ch_table[AAT],1):ch_table[[#This Row],[AAT]])</f>
        <v>2.5298611111111109</v>
      </c>
    </row>
    <row r="1507" spans="1:13" x14ac:dyDescent="0.35">
      <c r="A1507" s="2">
        <v>133</v>
      </c>
      <c r="B1507" s="3">
        <v>45784</v>
      </c>
      <c r="C1507" s="4">
        <v>0.59861111111111109</v>
      </c>
      <c r="D1507" s="8" t="s">
        <v>249</v>
      </c>
      <c r="E1507" s="9" t="s">
        <v>618</v>
      </c>
      <c r="F1507" s="9" t="s">
        <v>53</v>
      </c>
      <c r="G1507" s="4" cm="1">
        <f t="array" ref="G1507">IF(MIN(ROW(ch_table[[Day]:[AAT session total (cum.)]]))+ROWS(ch_table[[Day]:[AAT session total (cum.)]])-1=ROW(),"",IF(ch_table[[#This Row],[Subject 1]]="House rose","", IF(INDEX(ch_table[[#All],[Time]],ROW()+1)="","",(IF(INDEX(ch_table[[#All],[Time]],ROW()+1)&lt;ch_table[[#This Row],[Time]],INDEX(ch_table[[#All],[Time]],ROW()+1)+1,INDEX(ch_table[[#All],[Time]],ROW()+1))-ch_table[[#This Row],[Time]]))))</f>
        <v>0.18680555555555556</v>
      </c>
      <c r="H1507" s="4" t="str">
        <f>IF(ch_table[[#This Row],[Subject 1]]&lt;&gt;"House rose", "",SUMIF(ch_table[Day], ch_table[[#This Row],[Day]], ch_table[Duration]))</f>
        <v/>
      </c>
      <c r="I1507" s="40">
        <f>SUM(INDEX(ch_table[Duration],1):ch_table[[#This Row],[Duration]])</f>
        <v>41.02986111111116</v>
      </c>
      <c r="J1507" s="4" cm="1">
        <f t="array" ref="J15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07" s="4" t="str" cm="1">
        <f t="array" ref="K15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07" s="4" t="str">
        <f>IF(ch_table[[#This Row],[Subject 1]]&lt;&gt;"House rose", "",SUMIF(ch_table[Day], ch_table[[#This Row],[Day]], ch_table[AAT]))</f>
        <v/>
      </c>
      <c r="M1507" s="39">
        <f>SUM(INDEX(ch_table[AAT],1):ch_table[[#This Row],[AAT]])</f>
        <v>2.5298611111111109</v>
      </c>
    </row>
    <row r="1508" spans="1:13" x14ac:dyDescent="0.35">
      <c r="A1508" s="2">
        <v>133</v>
      </c>
      <c r="B1508" s="3">
        <v>45784</v>
      </c>
      <c r="C1508" s="4">
        <v>0.78541666666666665</v>
      </c>
      <c r="D1508" s="8" t="s">
        <v>114</v>
      </c>
      <c r="E1508" s="9" t="s">
        <v>618</v>
      </c>
      <c r="G1508" s="4" cm="1">
        <f t="array" ref="G1508">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1508" s="4" t="str">
        <f>IF(ch_table[[#This Row],[Subject 1]]&lt;&gt;"House rose", "",SUMIF(ch_table[Day], ch_table[[#This Row],[Day]], ch_table[Duration]))</f>
        <v/>
      </c>
      <c r="I1508" s="40">
        <f>SUM(INDEX(ch_table[Duration],1):ch_table[[#This Row],[Duration]])</f>
        <v>41.03402777777783</v>
      </c>
      <c r="J1508" s="4" cm="1">
        <f t="array" ref="J15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08" s="4" t="str" cm="1">
        <f t="array" ref="K15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08" s="4" t="str">
        <f>IF(ch_table[[#This Row],[Subject 1]]&lt;&gt;"House rose", "",SUMIF(ch_table[Day], ch_table[[#This Row],[Day]], ch_table[AAT]))</f>
        <v/>
      </c>
      <c r="M1508" s="39">
        <f>SUM(INDEX(ch_table[AAT],1):ch_table[[#This Row],[AAT]])</f>
        <v>2.5298611111111109</v>
      </c>
    </row>
    <row r="1509" spans="1:13" x14ac:dyDescent="0.35">
      <c r="A1509" s="2">
        <v>133</v>
      </c>
      <c r="B1509" s="3">
        <v>45784</v>
      </c>
      <c r="C1509" s="4">
        <v>0.7895833333333333</v>
      </c>
      <c r="D1509" s="8" t="s">
        <v>30</v>
      </c>
      <c r="E1509" s="9" t="s">
        <v>869</v>
      </c>
      <c r="G1509" s="4" cm="1">
        <f t="array" ref="G1509">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1509" s="4" t="str">
        <f>IF(ch_table[[#This Row],[Subject 1]]&lt;&gt;"House rose", "",SUMIF(ch_table[Day], ch_table[[#This Row],[Day]], ch_table[Duration]))</f>
        <v/>
      </c>
      <c r="I1509" s="40">
        <f>SUM(INDEX(ch_table[Duration],1):ch_table[[#This Row],[Duration]])</f>
        <v>41.052083333333385</v>
      </c>
      <c r="J1509" s="4" cm="1">
        <f t="array" ref="J15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09" s="4" cm="1">
        <f t="array" ref="K15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1.5972222222222276E-2</v>
      </c>
      <c r="L1509" s="4" t="str">
        <f>IF(ch_table[[#This Row],[Subject 1]]&lt;&gt;"House rose", "",SUMIF(ch_table[Day], ch_table[[#This Row],[Day]], ch_table[AAT]))</f>
        <v/>
      </c>
      <c r="M1509" s="39">
        <f>SUM(INDEX(ch_table[AAT],1):ch_table[[#This Row],[AAT]])</f>
        <v>2.5458333333333334</v>
      </c>
    </row>
    <row r="1510" spans="1:13" x14ac:dyDescent="0.35">
      <c r="A1510" s="2">
        <v>133</v>
      </c>
      <c r="B1510" s="49">
        <v>45784</v>
      </c>
      <c r="C1510" s="45">
        <v>0.80763888888888891</v>
      </c>
      <c r="D1510" s="44" t="s">
        <v>17</v>
      </c>
      <c r="E1510" s="50"/>
      <c r="F1510" s="50"/>
      <c r="G1510" s="45" t="str" cm="1">
        <f t="array" ref="G1510">IF(MIN(ROW(ch_table[[Day]:[AAT session total (cum.)]]))+ROWS(ch_table[[Day]:[AAT session total (cum.)]])-1=ROW(),"",IF(ch_table[[#This Row],[Subject 1]]="House rose","", IF(INDEX(ch_table[[#All],[Time]],ROW()+1)="","",(IF(INDEX(ch_table[[#All],[Time]],ROW()+1)&lt;ch_table[[#This Row],[Time]],INDEX(ch_table[[#All],[Time]],ROW()+1)+1,INDEX(ch_table[[#All],[Time]],ROW()+1))-ch_table[[#This Row],[Time]]))))</f>
        <v/>
      </c>
      <c r="H1510" s="41">
        <f>IF(ch_table[[#This Row],[Subject 1]]&lt;&gt;"House rose", "",SUMIF(ch_table[Day], ch_table[[#This Row],[Day]], ch_table[Duration]))</f>
        <v>0.32847222222222222</v>
      </c>
      <c r="I1510" s="46">
        <f>SUM(INDEX(ch_table[Duration],1):ch_table[[#This Row],[Duration]])</f>
        <v>41.052083333333385</v>
      </c>
      <c r="J1510" s="41" cm="1">
        <f t="array" ref="J15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10" s="41" t="str" cm="1">
        <f t="array" ref="K15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10" s="41">
        <f>IF(ch_table[[#This Row],[Subject 1]]&lt;&gt;"House rose", "",SUMIF(ch_table[Day], ch_table[[#This Row],[Day]], ch_table[AAT]))</f>
        <v>1.5972222222222276E-2</v>
      </c>
      <c r="M1510" s="82">
        <f>SUM(INDEX(ch_table[AAT],1):ch_table[[#This Row],[AAT]])</f>
        <v>2.5458333333333334</v>
      </c>
    </row>
    <row r="1511" spans="1:13" x14ac:dyDescent="0.35">
      <c r="A1511" s="2">
        <v>134</v>
      </c>
      <c r="B1511" s="3">
        <v>45785</v>
      </c>
      <c r="C1511" s="4">
        <v>0.39583333333333331</v>
      </c>
      <c r="D1511" s="8" t="s">
        <v>18</v>
      </c>
      <c r="G1511" s="4" cm="1">
        <f t="array" ref="G1511">IF(MIN(ROW(ch_table[[Day]:[AAT session total (cum.)]]))+ROWS(ch_table[[Day]:[AAT session total (cum.)]])-1=ROW(),"",IF(ch_table[[#This Row],[Subject 1]]="House rose","", IF(INDEX(ch_table[[#All],[Time]],ROW()+1)="","",(IF(INDEX(ch_table[[#All],[Time]],ROW()+1)&lt;ch_table[[#This Row],[Time]],INDEX(ch_table[[#All],[Time]],ROW()+1)+1,INDEX(ch_table[[#All],[Time]],ROW()+1))-ch_table[[#This Row],[Time]]))))</f>
        <v>2.7777777777778234E-3</v>
      </c>
      <c r="H1511" s="4" t="str">
        <f>IF(ch_table[[#This Row],[Subject 1]]&lt;&gt;"House rose", "",SUMIF(ch_table[Day], ch_table[[#This Row],[Day]], ch_table[Duration]))</f>
        <v/>
      </c>
      <c r="I1511" s="40">
        <f>SUM(INDEX(ch_table[Duration],1):ch_table[[#This Row],[Duration]])</f>
        <v>41.054861111111165</v>
      </c>
      <c r="J1511" s="4" cm="1">
        <f t="array" ref="J15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11" s="4" t="str" cm="1">
        <f t="array" ref="K15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11" s="4" t="str">
        <f>IF(ch_table[[#This Row],[Subject 1]]&lt;&gt;"House rose", "",SUMIF(ch_table[Day], ch_table[[#This Row],[Day]], ch_table[AAT]))</f>
        <v/>
      </c>
      <c r="M1511" s="39">
        <f>SUM(INDEX(ch_table[AAT],1):ch_table[[#This Row],[AAT]])</f>
        <v>2.5458333333333334</v>
      </c>
    </row>
    <row r="1512" spans="1:13" x14ac:dyDescent="0.35">
      <c r="A1512" s="2">
        <v>134</v>
      </c>
      <c r="B1512" s="3">
        <v>45785</v>
      </c>
      <c r="C1512" s="4">
        <v>0.39861111111111114</v>
      </c>
      <c r="D1512" s="8" t="s">
        <v>58</v>
      </c>
      <c r="E1512" s="9" t="s">
        <v>154</v>
      </c>
      <c r="G1512" s="4" cm="1">
        <f t="array" ref="G1512">IF(MIN(ROW(ch_table[[Day]:[AAT session total (cum.)]]))+ROWS(ch_table[[Day]:[AAT session total (cum.)]])-1=ROW(),"",IF(ch_table[[#This Row],[Subject 1]]="House rose","", IF(INDEX(ch_table[[#All],[Time]],ROW()+1)="","",(IF(INDEX(ch_table[[#All],[Time]],ROW()+1)&lt;ch_table[[#This Row],[Time]],INDEX(ch_table[[#All],[Time]],ROW()+1)+1,INDEX(ch_table[[#All],[Time]],ROW()+1))-ch_table[[#This Row],[Time]]))))</f>
        <v>2.2916666666666641E-2</v>
      </c>
      <c r="H1512" s="4" t="str">
        <f>IF(ch_table[[#This Row],[Subject 1]]&lt;&gt;"House rose", "",SUMIF(ch_table[Day], ch_table[[#This Row],[Day]], ch_table[Duration]))</f>
        <v/>
      </c>
      <c r="I1512" s="40">
        <f>SUM(INDEX(ch_table[Duration],1):ch_table[[#This Row],[Duration]])</f>
        <v>41.077777777777833</v>
      </c>
      <c r="J1512" s="4" cm="1">
        <f t="array" ref="J15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12" s="4" t="str" cm="1">
        <f t="array" ref="K15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12" s="4" t="str">
        <f>IF(ch_table[[#This Row],[Subject 1]]&lt;&gt;"House rose", "",SUMIF(ch_table[Day], ch_table[[#This Row],[Day]], ch_table[AAT]))</f>
        <v/>
      </c>
      <c r="M1512" s="39">
        <f>SUM(INDEX(ch_table[AAT],1):ch_table[[#This Row],[AAT]])</f>
        <v>2.5458333333333334</v>
      </c>
    </row>
    <row r="1513" spans="1:13" x14ac:dyDescent="0.35">
      <c r="A1513" s="2">
        <v>134</v>
      </c>
      <c r="B1513" s="3">
        <v>45785</v>
      </c>
      <c r="C1513" s="4">
        <v>0.42152777777777778</v>
      </c>
      <c r="D1513" s="8" t="s">
        <v>60</v>
      </c>
      <c r="E1513" s="9" t="s">
        <v>154</v>
      </c>
      <c r="G1513" s="4" cm="1">
        <f t="array" ref="G1513">IF(MIN(ROW(ch_table[[Day]:[AAT session total (cum.)]]))+ROWS(ch_table[[Day]:[AAT session total (cum.)]])-1=ROW(),"",IF(ch_table[[#This Row],[Subject 1]]="House rose","", IF(INDEX(ch_table[[#All],[Time]],ROW()+1)="","",(IF(INDEX(ch_table[[#All],[Time]],ROW()+1)&lt;ch_table[[#This Row],[Time]],INDEX(ch_table[[#All],[Time]],ROW()+1)+1,INDEX(ch_table[[#All],[Time]],ROW()+1))-ch_table[[#This Row],[Time]]))))</f>
        <v>6.2499999999999778E-3</v>
      </c>
      <c r="H1513" s="4" t="str">
        <f>IF(ch_table[[#This Row],[Subject 1]]&lt;&gt;"House rose", "",SUMIF(ch_table[Day], ch_table[[#This Row],[Day]], ch_table[Duration]))</f>
        <v/>
      </c>
      <c r="I1513" s="40">
        <f>SUM(INDEX(ch_table[Duration],1):ch_table[[#This Row],[Duration]])</f>
        <v>41.084027777777834</v>
      </c>
      <c r="J1513" s="4" cm="1">
        <f t="array" ref="J15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13" s="4" t="str" cm="1">
        <f t="array" ref="K15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13" s="4" t="str">
        <f>IF(ch_table[[#This Row],[Subject 1]]&lt;&gt;"House rose", "",SUMIF(ch_table[Day], ch_table[[#This Row],[Day]], ch_table[AAT]))</f>
        <v/>
      </c>
      <c r="M1513" s="39">
        <f>SUM(INDEX(ch_table[AAT],1):ch_table[[#This Row],[AAT]])</f>
        <v>2.5458333333333334</v>
      </c>
    </row>
    <row r="1514" spans="1:13" x14ac:dyDescent="0.35">
      <c r="A1514" s="2">
        <v>134</v>
      </c>
      <c r="B1514" s="3">
        <v>45785</v>
      </c>
      <c r="C1514" s="4">
        <v>0.42777777777777776</v>
      </c>
      <c r="D1514" s="8" t="s">
        <v>58</v>
      </c>
      <c r="E1514" s="9" t="s">
        <v>155</v>
      </c>
      <c r="G1514" s="4" cm="1">
        <f t="array" ref="G1514">IF(MIN(ROW(ch_table[[Day]:[AAT session total (cum.)]]))+ROWS(ch_table[[Day]:[AAT session total (cum.)]])-1=ROW(),"",IF(ch_table[[#This Row],[Subject 1]]="House rose","", IF(INDEX(ch_table[[#All],[Time]],ROW()+1)="","",(IF(INDEX(ch_table[[#All],[Time]],ROW()+1)&lt;ch_table[[#This Row],[Time]],INDEX(ch_table[[#All],[Time]],ROW()+1)+1,INDEX(ch_table[[#All],[Time]],ROW()+1))-ch_table[[#This Row],[Time]]))))</f>
        <v>1.1805555555555569E-2</v>
      </c>
      <c r="H1514" s="4" t="str">
        <f>IF(ch_table[[#This Row],[Subject 1]]&lt;&gt;"House rose", "",SUMIF(ch_table[Day], ch_table[[#This Row],[Day]], ch_table[Duration]))</f>
        <v/>
      </c>
      <c r="I1514" s="40">
        <f>SUM(INDEX(ch_table[Duration],1):ch_table[[#This Row],[Duration]])</f>
        <v>41.095833333333388</v>
      </c>
      <c r="J1514" s="4" cm="1">
        <f t="array" ref="J15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14" s="4" t="str" cm="1">
        <f t="array" ref="K15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14" s="4" t="str">
        <f>IF(ch_table[[#This Row],[Subject 1]]&lt;&gt;"House rose", "",SUMIF(ch_table[Day], ch_table[[#This Row],[Day]], ch_table[AAT]))</f>
        <v/>
      </c>
      <c r="M1514" s="39">
        <f>SUM(INDEX(ch_table[AAT],1):ch_table[[#This Row],[AAT]])</f>
        <v>2.5458333333333334</v>
      </c>
    </row>
    <row r="1515" spans="1:13" x14ac:dyDescent="0.35">
      <c r="A1515" s="2">
        <v>134</v>
      </c>
      <c r="B1515" s="3">
        <v>45785</v>
      </c>
      <c r="C1515" s="4">
        <v>0.43958333333333333</v>
      </c>
      <c r="D1515" s="8" t="s">
        <v>34</v>
      </c>
      <c r="E1515" s="9" t="s">
        <v>35</v>
      </c>
      <c r="G1515" s="4" cm="1">
        <f t="array" ref="G1515">IF(MIN(ROW(ch_table[[Day]:[AAT session total (cum.)]]))+ROWS(ch_table[[Day]:[AAT session total (cum.)]])-1=ROW(),"",IF(ch_table[[#This Row],[Subject 1]]="House rose","", IF(INDEX(ch_table[[#All],[Time]],ROW()+1)="","",(IF(INDEX(ch_table[[#All],[Time]],ROW()+1)&lt;ch_table[[#This Row],[Time]],INDEX(ch_table[[#All],[Time]],ROW()+1)+1,INDEX(ch_table[[#All],[Time]],ROW()+1))-ch_table[[#This Row],[Time]]))))</f>
        <v>2.1527777777777812E-2</v>
      </c>
      <c r="H1515" s="4" t="str">
        <f>IF(ch_table[[#This Row],[Subject 1]]&lt;&gt;"House rose", "",SUMIF(ch_table[Day], ch_table[[#This Row],[Day]], ch_table[Duration]))</f>
        <v/>
      </c>
      <c r="I1515" s="40">
        <f>SUM(INDEX(ch_table[Duration],1):ch_table[[#This Row],[Duration]])</f>
        <v>41.117361111111165</v>
      </c>
      <c r="J1515" s="4" cm="1">
        <f t="array" ref="J15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15" s="4" t="str" cm="1">
        <f t="array" ref="K15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15" s="4" t="str">
        <f>IF(ch_table[[#This Row],[Subject 1]]&lt;&gt;"House rose", "",SUMIF(ch_table[Day], ch_table[[#This Row],[Day]], ch_table[AAT]))</f>
        <v/>
      </c>
      <c r="M1515" s="39">
        <f>SUM(INDEX(ch_table[AAT],1):ch_table[[#This Row],[AAT]])</f>
        <v>2.5458333333333334</v>
      </c>
    </row>
    <row r="1516" spans="1:13" x14ac:dyDescent="0.35">
      <c r="A1516" s="2">
        <v>134</v>
      </c>
      <c r="B1516" s="3">
        <v>45785</v>
      </c>
      <c r="C1516" s="4">
        <v>0.46111111111111114</v>
      </c>
      <c r="D1516" s="8" t="s">
        <v>15</v>
      </c>
      <c r="E1516" s="9" t="s">
        <v>870</v>
      </c>
      <c r="G1516" s="4" cm="1">
        <f t="array" ref="G1516">IF(MIN(ROW(ch_table[[Day]:[AAT session total (cum.)]]))+ROWS(ch_table[[Day]:[AAT session total (cum.)]])-1=ROW(),"",IF(ch_table[[#This Row],[Subject 1]]="House rose","", IF(INDEX(ch_table[[#All],[Time]],ROW()+1)="","",(IF(INDEX(ch_table[[#All],[Time]],ROW()+1)&lt;ch_table[[#This Row],[Time]],INDEX(ch_table[[#All],[Time]],ROW()+1)+1,INDEX(ch_table[[#All],[Time]],ROW()+1))-ch_table[[#This Row],[Time]]))))</f>
        <v>0.10138888888888886</v>
      </c>
      <c r="H1516" s="4" t="str">
        <f>IF(ch_table[[#This Row],[Subject 1]]&lt;&gt;"House rose", "",SUMIF(ch_table[Day], ch_table[[#This Row],[Day]], ch_table[Duration]))</f>
        <v/>
      </c>
      <c r="I1516" s="40">
        <f>SUM(INDEX(ch_table[Duration],1):ch_table[[#This Row],[Duration]])</f>
        <v>41.218750000000057</v>
      </c>
      <c r="J1516" s="4" cm="1">
        <f t="array" ref="J15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16" s="4" t="str" cm="1">
        <f t="array" ref="K15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16" s="4" t="str">
        <f>IF(ch_table[[#This Row],[Subject 1]]&lt;&gt;"House rose", "",SUMIF(ch_table[Day], ch_table[[#This Row],[Day]], ch_table[AAT]))</f>
        <v/>
      </c>
      <c r="M1516" s="39">
        <f>SUM(INDEX(ch_table[AAT],1):ch_table[[#This Row],[AAT]])</f>
        <v>2.5458333333333334</v>
      </c>
    </row>
    <row r="1517" spans="1:13" ht="43.5" x14ac:dyDescent="0.35">
      <c r="A1517" s="2">
        <v>134</v>
      </c>
      <c r="B1517" s="3">
        <v>45785</v>
      </c>
      <c r="C1517" s="4">
        <v>0.5625</v>
      </c>
      <c r="D1517" s="8" t="s">
        <v>457</v>
      </c>
      <c r="E1517" s="9" t="s">
        <v>871</v>
      </c>
      <c r="G1517" s="4" cm="1">
        <f t="array" ref="G1517">IF(MIN(ROW(ch_table[[Day]:[AAT session total (cum.)]]))+ROWS(ch_table[[Day]:[AAT session total (cum.)]])-1=ROW(),"",IF(ch_table[[#This Row],[Subject 1]]="House rose","", IF(INDEX(ch_table[[#All],[Time]],ROW()+1)="","",(IF(INDEX(ch_table[[#All],[Time]],ROW()+1)&lt;ch_table[[#This Row],[Time]],INDEX(ch_table[[#All],[Time]],ROW()+1)+1,INDEX(ch_table[[#All],[Time]],ROW()+1))-ch_table[[#This Row],[Time]]))))</f>
        <v>9.7222222222221877E-3</v>
      </c>
      <c r="H1517" s="4" t="str">
        <f>IF(ch_table[[#This Row],[Subject 1]]&lt;&gt;"House rose", "",SUMIF(ch_table[Day], ch_table[[#This Row],[Day]], ch_table[Duration]))</f>
        <v/>
      </c>
      <c r="I1517" s="40">
        <f>SUM(INDEX(ch_table[Duration],1):ch_table[[#This Row],[Duration]])</f>
        <v>41.22847222222228</v>
      </c>
      <c r="J1517" s="4" cm="1">
        <f t="array" ref="J15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17" s="4" t="str" cm="1">
        <f t="array" ref="K15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17" s="4" t="str">
        <f>IF(ch_table[[#This Row],[Subject 1]]&lt;&gt;"House rose", "",SUMIF(ch_table[Day], ch_table[[#This Row],[Day]], ch_table[AAT]))</f>
        <v/>
      </c>
      <c r="M1517" s="39">
        <f>SUM(INDEX(ch_table[AAT],1):ch_table[[#This Row],[AAT]])</f>
        <v>2.5458333333333334</v>
      </c>
    </row>
    <row r="1518" spans="1:13" x14ac:dyDescent="0.35">
      <c r="A1518" s="2">
        <v>134</v>
      </c>
      <c r="B1518" s="3">
        <v>45785</v>
      </c>
      <c r="C1518" s="4">
        <v>0.57222222222222219</v>
      </c>
      <c r="D1518" s="8" t="s">
        <v>333</v>
      </c>
      <c r="E1518" s="9" t="s">
        <v>872</v>
      </c>
      <c r="G1518" s="4" cm="1">
        <f t="array" ref="G1518">IF(MIN(ROW(ch_table[[Day]:[AAT session total (cum.)]]))+ROWS(ch_table[[Day]:[AAT session total (cum.)]])-1=ROW(),"",IF(ch_table[[#This Row],[Subject 1]]="House rose","", IF(INDEX(ch_table[[#All],[Time]],ROW()+1)="","",(IF(INDEX(ch_table[[#All],[Time]],ROW()+1)&lt;ch_table[[#This Row],[Time]],INDEX(ch_table[[#All],[Time]],ROW()+1)+1,INDEX(ch_table[[#All],[Time]],ROW()+1))-ch_table[[#This Row],[Time]]))))</f>
        <v>5.4861111111111138E-2</v>
      </c>
      <c r="H1518" s="4" t="str">
        <f>IF(ch_table[[#This Row],[Subject 1]]&lt;&gt;"House rose", "",SUMIF(ch_table[Day], ch_table[[#This Row],[Day]], ch_table[Duration]))</f>
        <v/>
      </c>
      <c r="I1518" s="40">
        <f>SUM(INDEX(ch_table[Duration],1):ch_table[[#This Row],[Duration]])</f>
        <v>41.283333333333388</v>
      </c>
      <c r="J1518" s="4" cm="1">
        <f t="array" ref="J15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18" s="4" t="str" cm="1">
        <f t="array" ref="K15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18" s="4" t="str">
        <f>IF(ch_table[[#This Row],[Subject 1]]&lt;&gt;"House rose", "",SUMIF(ch_table[Day], ch_table[[#This Row],[Day]], ch_table[AAT]))</f>
        <v/>
      </c>
      <c r="M1518" s="39">
        <f>SUM(INDEX(ch_table[AAT],1):ch_table[[#This Row],[AAT]])</f>
        <v>2.5458333333333334</v>
      </c>
    </row>
    <row r="1519" spans="1:13" x14ac:dyDescent="0.35">
      <c r="A1519" s="2">
        <v>134</v>
      </c>
      <c r="B1519" s="3">
        <v>45785</v>
      </c>
      <c r="C1519" s="4">
        <v>0.62708333333333333</v>
      </c>
      <c r="D1519" s="8" t="s">
        <v>333</v>
      </c>
      <c r="E1519" s="9" t="s">
        <v>873</v>
      </c>
      <c r="G1519" s="4" cm="1">
        <f t="array" ref="G1519">IF(MIN(ROW(ch_table[[Day]:[AAT session total (cum.)]]))+ROWS(ch_table[[Day]:[AAT session total (cum.)]])-1=ROW(),"",IF(ch_table[[#This Row],[Subject 1]]="House rose","", IF(INDEX(ch_table[[#All],[Time]],ROW()+1)="","",(IF(INDEX(ch_table[[#All],[Time]],ROW()+1)&lt;ch_table[[#This Row],[Time]],INDEX(ch_table[[#All],[Time]],ROW()+1)+1,INDEX(ch_table[[#All],[Time]],ROW()+1))-ch_table[[#This Row],[Time]]))))</f>
        <v>5.1388888888888928E-2</v>
      </c>
      <c r="H1519" s="4" t="str">
        <f>IF(ch_table[[#This Row],[Subject 1]]&lt;&gt;"House rose", "",SUMIF(ch_table[Day], ch_table[[#This Row],[Day]], ch_table[Duration]))</f>
        <v/>
      </c>
      <c r="I1519" s="40">
        <f>SUM(INDEX(ch_table[Duration],1):ch_table[[#This Row],[Duration]])</f>
        <v>41.334722222222275</v>
      </c>
      <c r="J1519" s="4" cm="1">
        <f t="array" ref="J15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19" s="4" t="str" cm="1">
        <f t="array" ref="K15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19" s="4" t="str">
        <f>IF(ch_table[[#This Row],[Subject 1]]&lt;&gt;"House rose", "",SUMIF(ch_table[Day], ch_table[[#This Row],[Day]], ch_table[AAT]))</f>
        <v/>
      </c>
      <c r="M1519" s="39">
        <f>SUM(INDEX(ch_table[AAT],1):ch_table[[#This Row],[AAT]])</f>
        <v>2.5458333333333334</v>
      </c>
    </row>
    <row r="1520" spans="1:13" x14ac:dyDescent="0.35">
      <c r="A1520" s="2">
        <v>134</v>
      </c>
      <c r="B1520" s="3">
        <v>45785</v>
      </c>
      <c r="C1520" s="4">
        <v>0.67847222222222225</v>
      </c>
      <c r="D1520" s="8" t="s">
        <v>15</v>
      </c>
      <c r="G1520" s="4" cm="1">
        <f t="array" ref="G1520">IF(MIN(ROW(ch_table[[Day]:[AAT session total (cum.)]]))+ROWS(ch_table[[Day]:[AAT session total (cum.)]])-1=ROW(),"",IF(ch_table[[#This Row],[Subject 1]]="House rose","", IF(INDEX(ch_table[[#All],[Time]],ROW()+1)="","",(IF(INDEX(ch_table[[#All],[Time]],ROW()+1)&lt;ch_table[[#This Row],[Time]],INDEX(ch_table[[#All],[Time]],ROW()+1)+1,INDEX(ch_table[[#All],[Time]],ROW()+1))-ch_table[[#This Row],[Time]]))))</f>
        <v>3.819444444444442E-2</v>
      </c>
      <c r="H1520" s="4" t="str">
        <f>IF(ch_table[[#This Row],[Subject 1]]&lt;&gt;"House rose", "",SUMIF(ch_table[Day], ch_table[[#This Row],[Day]], ch_table[Duration]))</f>
        <v/>
      </c>
      <c r="I1520" s="40">
        <f>SUM(INDEX(ch_table[Duration],1):ch_table[[#This Row],[Duration]])</f>
        <v>41.372916666666718</v>
      </c>
      <c r="J1520" s="4" cm="1">
        <f t="array" ref="J15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20" s="4" cm="1">
        <f t="array" ref="K15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8.3333333333333037E-3</v>
      </c>
      <c r="L1520" s="4" t="str">
        <f>IF(ch_table[[#This Row],[Subject 1]]&lt;&gt;"House rose", "",SUMIF(ch_table[Day], ch_table[[#This Row],[Day]], ch_table[AAT]))</f>
        <v/>
      </c>
      <c r="M1520" s="39">
        <f>SUM(INDEX(ch_table[AAT],1):ch_table[[#This Row],[AAT]])</f>
        <v>2.5541666666666667</v>
      </c>
    </row>
    <row r="1521" spans="1:13" ht="29" x14ac:dyDescent="0.35">
      <c r="A1521" s="2">
        <v>134</v>
      </c>
      <c r="B1521" s="3">
        <v>45785</v>
      </c>
      <c r="C1521" s="4">
        <v>0.71666666666666667</v>
      </c>
      <c r="D1521" s="8" t="s">
        <v>36</v>
      </c>
      <c r="E1521" s="9" t="s">
        <v>874</v>
      </c>
      <c r="G1521" s="4" cm="1">
        <f t="array" ref="G1521">IF(MIN(ROW(ch_table[[Day]:[AAT session total (cum.)]]))+ROWS(ch_table[[Day]:[AAT session total (cum.)]])-1=ROW(),"",IF(ch_table[[#This Row],[Subject 1]]="House rose","", IF(INDEX(ch_table[[#All],[Time]],ROW()+1)="","",(IF(INDEX(ch_table[[#All],[Time]],ROW()+1)&lt;ch_table[[#This Row],[Time]],INDEX(ch_table[[#All],[Time]],ROW()+1)+1,INDEX(ch_table[[#All],[Time]],ROW()+1))-ch_table[[#This Row],[Time]]))))</f>
        <v>4.166666666666663E-2</v>
      </c>
      <c r="H1521" s="4" t="str">
        <f>IF(ch_table[[#This Row],[Subject 1]]&lt;&gt;"House rose", "",SUMIF(ch_table[Day], ch_table[[#This Row],[Day]], ch_table[Duration]))</f>
        <v/>
      </c>
      <c r="I1521" s="40">
        <f>SUM(INDEX(ch_table[Duration],1):ch_table[[#This Row],[Duration]])</f>
        <v>41.414583333333383</v>
      </c>
      <c r="J1521" s="4" cm="1">
        <f t="array" ref="J15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21" s="4" cm="1">
        <f t="array" ref="K15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4.166666666666663E-2</v>
      </c>
      <c r="L1521" s="4" t="str">
        <f>IF(ch_table[[#This Row],[Subject 1]]&lt;&gt;"House rose", "",SUMIF(ch_table[Day], ch_table[[#This Row],[Day]], ch_table[AAT]))</f>
        <v/>
      </c>
      <c r="M1521" s="39">
        <f>SUM(INDEX(ch_table[AAT],1):ch_table[[#This Row],[AAT]])</f>
        <v>2.5958333333333332</v>
      </c>
    </row>
    <row r="1522" spans="1:13" x14ac:dyDescent="0.35">
      <c r="A1522" s="2">
        <v>134</v>
      </c>
      <c r="B1522" s="49">
        <v>45785</v>
      </c>
      <c r="C1522" s="45">
        <v>0.7583333333333333</v>
      </c>
      <c r="D1522" s="44" t="s">
        <v>17</v>
      </c>
      <c r="E1522" s="50"/>
      <c r="F1522" s="50"/>
      <c r="G1522" s="45" t="str" cm="1">
        <f t="array" ref="G1522">IF(MIN(ROW(ch_table[[Day]:[AAT session total (cum.)]]))+ROWS(ch_table[[Day]:[AAT session total (cum.)]])-1=ROW(),"",IF(ch_table[[#This Row],[Subject 1]]="House rose","", IF(INDEX(ch_table[[#All],[Time]],ROW()+1)="","",(IF(INDEX(ch_table[[#All],[Time]],ROW()+1)&lt;ch_table[[#This Row],[Time]],INDEX(ch_table[[#All],[Time]],ROW()+1)+1,INDEX(ch_table[[#All],[Time]],ROW()+1))-ch_table[[#This Row],[Time]]))))</f>
        <v/>
      </c>
      <c r="H1522" s="41">
        <f>IF(ch_table[[#This Row],[Subject 1]]&lt;&gt;"House rose", "",SUMIF(ch_table[Day], ch_table[[#This Row],[Day]], ch_table[Duration]))</f>
        <v>0.36249999999999999</v>
      </c>
      <c r="I1522" s="46">
        <f>SUM(INDEX(ch_table[Duration],1):ch_table[[#This Row],[Duration]])</f>
        <v>41.414583333333383</v>
      </c>
      <c r="J1522" s="41" cm="1">
        <f t="array" ref="J15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22" s="41" t="str" cm="1">
        <f t="array" ref="K15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22" s="41">
        <f>IF(ch_table[[#This Row],[Subject 1]]&lt;&gt;"House rose", "",SUMIF(ch_table[Day], ch_table[[#This Row],[Day]], ch_table[AAT]))</f>
        <v>4.9999999999999933E-2</v>
      </c>
      <c r="M1522" s="82">
        <f>SUM(INDEX(ch_table[AAT],1):ch_table[[#This Row],[AAT]])</f>
        <v>2.5958333333333332</v>
      </c>
    </row>
    <row r="1523" spans="1:13" x14ac:dyDescent="0.35">
      <c r="A1523" s="2">
        <v>135</v>
      </c>
      <c r="B1523" s="3">
        <v>45789</v>
      </c>
      <c r="C1523" s="4">
        <v>0.60416666666666663</v>
      </c>
      <c r="D1523" s="8" t="s">
        <v>18</v>
      </c>
      <c r="G1523" s="4" cm="1">
        <f t="array" ref="G152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523" s="4" t="str">
        <f>IF(ch_table[[#This Row],[Subject 1]]&lt;&gt;"House rose", "",SUMIF(ch_table[Day], ch_table[[#This Row],[Day]], ch_table[Duration]))</f>
        <v/>
      </c>
      <c r="I1523" s="40">
        <f>SUM(INDEX(ch_table[Duration],1):ch_table[[#This Row],[Duration]])</f>
        <v>41.417361111111163</v>
      </c>
      <c r="J1523" s="4" cm="1">
        <f t="array" ref="J15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23" s="4" t="str" cm="1">
        <f t="array" ref="K15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23" s="4" t="str">
        <f>IF(ch_table[[#This Row],[Subject 1]]&lt;&gt;"House rose", "",SUMIF(ch_table[Day], ch_table[[#This Row],[Day]], ch_table[AAT]))</f>
        <v/>
      </c>
      <c r="M1523" s="39">
        <f>SUM(INDEX(ch_table[AAT],1):ch_table[[#This Row],[AAT]])</f>
        <v>2.5958333333333332</v>
      </c>
    </row>
    <row r="1524" spans="1:13" x14ac:dyDescent="0.35">
      <c r="A1524" s="2">
        <v>135</v>
      </c>
      <c r="B1524" s="3">
        <v>45789</v>
      </c>
      <c r="C1524" s="4">
        <v>0.6069444444444444</v>
      </c>
      <c r="D1524" s="8" t="s">
        <v>58</v>
      </c>
      <c r="E1524" s="9" t="s">
        <v>162</v>
      </c>
      <c r="G1524" s="4" cm="1">
        <f t="array" ref="G1524">IF(MIN(ROW(ch_table[[Day]:[AAT session total (cum.)]]))+ROWS(ch_table[[Day]:[AAT session total (cum.)]])-1=ROW(),"",IF(ch_table[[#This Row],[Subject 1]]="House rose","", IF(INDEX(ch_table[[#All],[Time]],ROW()+1)="","",(IF(INDEX(ch_table[[#All],[Time]],ROW()+1)&lt;ch_table[[#This Row],[Time]],INDEX(ch_table[[#All],[Time]],ROW()+1)+1,INDEX(ch_table[[#All],[Time]],ROW()+1))-ch_table[[#This Row],[Time]]))))</f>
        <v>3.2638888888888884E-2</v>
      </c>
      <c r="H1524" s="4" t="str">
        <f>IF(ch_table[[#This Row],[Subject 1]]&lt;&gt;"House rose", "",SUMIF(ch_table[Day], ch_table[[#This Row],[Day]], ch_table[Duration]))</f>
        <v/>
      </c>
      <c r="I1524" s="40">
        <f>SUM(INDEX(ch_table[Duration],1):ch_table[[#This Row],[Duration]])</f>
        <v>41.450000000000053</v>
      </c>
      <c r="J1524" s="4" cm="1">
        <f t="array" ref="J15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24" s="4" t="str" cm="1">
        <f t="array" ref="K15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24" s="4" t="str">
        <f>IF(ch_table[[#This Row],[Subject 1]]&lt;&gt;"House rose", "",SUMIF(ch_table[Day], ch_table[[#This Row],[Day]], ch_table[AAT]))</f>
        <v/>
      </c>
      <c r="M1524" s="39">
        <f>SUM(INDEX(ch_table[AAT],1):ch_table[[#This Row],[AAT]])</f>
        <v>2.5958333333333332</v>
      </c>
    </row>
    <row r="1525" spans="1:13" x14ac:dyDescent="0.35">
      <c r="A1525" s="2">
        <v>135</v>
      </c>
      <c r="B1525" s="3">
        <v>45789</v>
      </c>
      <c r="C1525" s="4">
        <v>0.63958333333333328</v>
      </c>
      <c r="D1525" s="8" t="s">
        <v>60</v>
      </c>
      <c r="E1525" s="9" t="s">
        <v>162</v>
      </c>
      <c r="G1525" s="4" cm="1">
        <f t="array" ref="G1525">IF(MIN(ROW(ch_table[[Day]:[AAT session total (cum.)]]))+ROWS(ch_table[[Day]:[AAT session total (cum.)]])-1=ROW(),"",IF(ch_table[[#This Row],[Subject 1]]="House rose","", IF(INDEX(ch_table[[#All],[Time]],ROW()+1)="","",(IF(INDEX(ch_table[[#All],[Time]],ROW()+1)&lt;ch_table[[#This Row],[Time]],INDEX(ch_table[[#All],[Time]],ROW()+1)+1,INDEX(ch_table[[#All],[Time]],ROW()+1))-ch_table[[#This Row],[Time]]))))</f>
        <v>1.6666666666666718E-2</v>
      </c>
      <c r="H1525" s="4" t="str">
        <f>IF(ch_table[[#This Row],[Subject 1]]&lt;&gt;"House rose", "",SUMIF(ch_table[Day], ch_table[[#This Row],[Day]], ch_table[Duration]))</f>
        <v/>
      </c>
      <c r="I1525" s="40">
        <f>SUM(INDEX(ch_table[Duration],1):ch_table[[#This Row],[Duration]])</f>
        <v>41.466666666666718</v>
      </c>
      <c r="J1525" s="4" cm="1">
        <f t="array" ref="J15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25" s="4" t="str" cm="1">
        <f t="array" ref="K15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25" s="4" t="str">
        <f>IF(ch_table[[#This Row],[Subject 1]]&lt;&gt;"House rose", "",SUMIF(ch_table[Day], ch_table[[#This Row],[Day]], ch_table[AAT]))</f>
        <v/>
      </c>
      <c r="M1525" s="39">
        <f>SUM(INDEX(ch_table[AAT],1):ch_table[[#This Row],[AAT]])</f>
        <v>2.5958333333333332</v>
      </c>
    </row>
    <row r="1526" spans="1:13" ht="43.5" x14ac:dyDescent="0.35">
      <c r="A1526" s="2">
        <v>135</v>
      </c>
      <c r="B1526" s="3">
        <v>45789</v>
      </c>
      <c r="C1526" s="4">
        <v>0.65625</v>
      </c>
      <c r="D1526" s="8" t="s">
        <v>32</v>
      </c>
      <c r="E1526" s="9" t="s">
        <v>875</v>
      </c>
      <c r="G1526" s="4" cm="1">
        <f t="array" ref="G1526">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1526" s="4" t="str">
        <f>IF(ch_table[[#This Row],[Subject 1]]&lt;&gt;"House rose", "",SUMIF(ch_table[Day], ch_table[[#This Row],[Day]], ch_table[Duration]))</f>
        <v/>
      </c>
      <c r="I1526" s="40">
        <f>SUM(INDEX(ch_table[Duration],1):ch_table[[#This Row],[Duration]])</f>
        <v>41.484722222222274</v>
      </c>
      <c r="J1526" s="4" cm="1">
        <f t="array" ref="J15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26" s="4" t="str" cm="1">
        <f t="array" ref="K15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26" s="4" t="str">
        <f>IF(ch_table[[#This Row],[Subject 1]]&lt;&gt;"House rose", "",SUMIF(ch_table[Day], ch_table[[#This Row],[Day]], ch_table[AAT]))</f>
        <v/>
      </c>
      <c r="M1526" s="39">
        <f>SUM(INDEX(ch_table[AAT],1):ch_table[[#This Row],[AAT]])</f>
        <v>2.5958333333333332</v>
      </c>
    </row>
    <row r="1527" spans="1:13" ht="43.5" x14ac:dyDescent="0.35">
      <c r="A1527" s="2">
        <v>135</v>
      </c>
      <c r="B1527" s="3">
        <v>45789</v>
      </c>
      <c r="C1527" s="4">
        <v>0.6743055555555556</v>
      </c>
      <c r="D1527" s="8" t="s">
        <v>32</v>
      </c>
      <c r="E1527" s="9" t="s">
        <v>876</v>
      </c>
      <c r="G1527" s="4" cm="1">
        <f t="array" ref="G1527">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1527" s="4" t="str">
        <f>IF(ch_table[[#This Row],[Subject 1]]&lt;&gt;"House rose", "",SUMIF(ch_table[Day], ch_table[[#This Row],[Day]], ch_table[Duration]))</f>
        <v/>
      </c>
      <c r="I1527" s="40">
        <f>SUM(INDEX(ch_table[Duration],1):ch_table[[#This Row],[Duration]])</f>
        <v>41.514583333333384</v>
      </c>
      <c r="J1527" s="4" cm="1">
        <f t="array" ref="J15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27" s="4" t="str" cm="1">
        <f t="array" ref="K15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27" s="4" t="str">
        <f>IF(ch_table[[#This Row],[Subject 1]]&lt;&gt;"House rose", "",SUMIF(ch_table[Day], ch_table[[#This Row],[Day]], ch_table[AAT]))</f>
        <v/>
      </c>
      <c r="M1527" s="39">
        <f>SUM(INDEX(ch_table[AAT],1):ch_table[[#This Row],[AAT]])</f>
        <v>2.5958333333333332</v>
      </c>
    </row>
    <row r="1528" spans="1:13" ht="29" x14ac:dyDescent="0.35">
      <c r="A1528" s="2">
        <v>135</v>
      </c>
      <c r="B1528" s="3">
        <v>45789</v>
      </c>
      <c r="C1528" s="4">
        <v>0.70416666666666672</v>
      </c>
      <c r="D1528" s="8" t="s">
        <v>36</v>
      </c>
      <c r="E1528" s="9" t="s">
        <v>877</v>
      </c>
      <c r="G1528" s="4" cm="1">
        <f t="array" ref="G1528">IF(MIN(ROW(ch_table[[Day]:[AAT session total (cum.)]]))+ROWS(ch_table[[Day]:[AAT session total (cum.)]])-1=ROW(),"",IF(ch_table[[#This Row],[Subject 1]]="House rose","", IF(INDEX(ch_table[[#All],[Time]],ROW()+1)="","",(IF(INDEX(ch_table[[#All],[Time]],ROW()+1)&lt;ch_table[[#This Row],[Time]],INDEX(ch_table[[#All],[Time]],ROW()+1)+1,INDEX(ch_table[[#All],[Time]],ROW()+1))-ch_table[[#This Row],[Time]]))))</f>
        <v>5.8333333333333237E-2</v>
      </c>
      <c r="H1528" s="4" t="str">
        <f>IF(ch_table[[#This Row],[Subject 1]]&lt;&gt;"House rose", "",SUMIF(ch_table[Day], ch_table[[#This Row],[Day]], ch_table[Duration]))</f>
        <v/>
      </c>
      <c r="I1528" s="40">
        <f>SUM(INDEX(ch_table[Duration],1):ch_table[[#This Row],[Duration]])</f>
        <v>41.572916666666714</v>
      </c>
      <c r="J1528" s="4" cm="1">
        <f t="array" ref="J15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28" s="4" t="str" cm="1">
        <f t="array" ref="K15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28" s="4" t="str">
        <f>IF(ch_table[[#This Row],[Subject 1]]&lt;&gt;"House rose", "",SUMIF(ch_table[Day], ch_table[[#This Row],[Day]], ch_table[AAT]))</f>
        <v/>
      </c>
      <c r="M1528" s="39">
        <f>SUM(INDEX(ch_table[AAT],1):ch_table[[#This Row],[AAT]])</f>
        <v>2.5958333333333332</v>
      </c>
    </row>
    <row r="1529" spans="1:13" ht="72.5" x14ac:dyDescent="0.35">
      <c r="A1529" s="2">
        <v>135</v>
      </c>
      <c r="B1529" s="3">
        <v>45789</v>
      </c>
      <c r="C1529" s="4">
        <v>0.76249999999999996</v>
      </c>
      <c r="D1529" s="8" t="s">
        <v>39</v>
      </c>
      <c r="E1529" s="9" t="s">
        <v>878</v>
      </c>
      <c r="G1529" s="4" cm="1">
        <f t="array" ref="G1529">IF(MIN(ROW(ch_table[[Day]:[AAT session total (cum.)]]))+ROWS(ch_table[[Day]:[AAT session total (cum.)]])-1=ROW(),"",IF(ch_table[[#This Row],[Subject 1]]="House rose","", IF(INDEX(ch_table[[#All],[Time]],ROW()+1)="","",(IF(INDEX(ch_table[[#All],[Time]],ROW()+1)&lt;ch_table[[#This Row],[Time]],INDEX(ch_table[[#All],[Time]],ROW()+1)+1,INDEX(ch_table[[#All],[Time]],ROW()+1))-ch_table[[#This Row],[Time]]))))</f>
        <v>4.8611111111112049E-3</v>
      </c>
      <c r="H1529" s="4" t="str">
        <f>IF(ch_table[[#This Row],[Subject 1]]&lt;&gt;"House rose", "",SUMIF(ch_table[Day], ch_table[[#This Row],[Day]], ch_table[Duration]))</f>
        <v/>
      </c>
      <c r="I1529" s="40">
        <f>SUM(INDEX(ch_table[Duration],1):ch_table[[#This Row],[Duration]])</f>
        <v>41.577777777777825</v>
      </c>
      <c r="J1529" s="4" cm="1">
        <f t="array" ref="J15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29" s="4" t="str" cm="1">
        <f t="array" ref="K15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29" s="4" t="str">
        <f>IF(ch_table[[#This Row],[Subject 1]]&lt;&gt;"House rose", "",SUMIF(ch_table[Day], ch_table[[#This Row],[Day]], ch_table[AAT]))</f>
        <v/>
      </c>
      <c r="M1529" s="39">
        <f>SUM(INDEX(ch_table[AAT],1):ch_table[[#This Row],[AAT]])</f>
        <v>2.5958333333333332</v>
      </c>
    </row>
    <row r="1530" spans="1:13" x14ac:dyDescent="0.35">
      <c r="A1530" s="2">
        <v>135</v>
      </c>
      <c r="B1530" s="3">
        <v>45789</v>
      </c>
      <c r="C1530" s="4">
        <v>0.76736111111111116</v>
      </c>
      <c r="D1530" s="8" t="s">
        <v>249</v>
      </c>
      <c r="E1530" s="9" t="s">
        <v>602</v>
      </c>
      <c r="F1530" s="9" t="s">
        <v>53</v>
      </c>
      <c r="G1530" s="4" cm="1">
        <f t="array" ref="G1530">IF(MIN(ROW(ch_table[[Day]:[AAT session total (cum.)]]))+ROWS(ch_table[[Day]:[AAT session total (cum.)]])-1=ROW(),"",IF(ch_table[[#This Row],[Subject 1]]="House rose","", IF(INDEX(ch_table[[#All],[Time]],ROW()+1)="","",(IF(INDEX(ch_table[[#All],[Time]],ROW()+1)&lt;ch_table[[#This Row],[Time]],INDEX(ch_table[[#All],[Time]],ROW()+1)+1,INDEX(ch_table[[#All],[Time]],ROW()+1))-ch_table[[#This Row],[Time]]))))</f>
        <v>0.14583333333333326</v>
      </c>
      <c r="H1530" s="4" t="str">
        <f>IF(ch_table[[#This Row],[Subject 1]]&lt;&gt;"House rose", "",SUMIF(ch_table[Day], ch_table[[#This Row],[Day]], ch_table[Duration]))</f>
        <v/>
      </c>
      <c r="I1530" s="40">
        <f>SUM(INDEX(ch_table[Duration],1):ch_table[[#This Row],[Duration]])</f>
        <v>41.723611111111161</v>
      </c>
      <c r="J1530" s="4" cm="1">
        <f t="array" ref="J15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30" s="4" t="str" cm="1">
        <f t="array" ref="K15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30" s="4" t="str">
        <f>IF(ch_table[[#This Row],[Subject 1]]&lt;&gt;"House rose", "",SUMIF(ch_table[Day], ch_table[[#This Row],[Day]], ch_table[AAT]))</f>
        <v/>
      </c>
      <c r="M1530" s="39">
        <f>SUM(INDEX(ch_table[AAT],1):ch_table[[#This Row],[AAT]])</f>
        <v>2.5958333333333332</v>
      </c>
    </row>
    <row r="1531" spans="1:13" x14ac:dyDescent="0.35">
      <c r="A1531" s="2">
        <v>135</v>
      </c>
      <c r="B1531" s="3">
        <v>45789</v>
      </c>
      <c r="C1531" s="4">
        <v>0.91319444444444442</v>
      </c>
      <c r="D1531" s="8" t="s">
        <v>114</v>
      </c>
      <c r="E1531" s="9" t="s">
        <v>602</v>
      </c>
      <c r="F1531" s="9" t="s">
        <v>53</v>
      </c>
      <c r="G1531" s="4" cm="1">
        <f t="array" ref="G1531">IF(MIN(ROW(ch_table[[Day]:[AAT session total (cum.)]]))+ROWS(ch_table[[Day]:[AAT session total (cum.)]])-1=ROW(),"",IF(ch_table[[#This Row],[Subject 1]]="House rose","", IF(INDEX(ch_table[[#All],[Time]],ROW()+1)="","",(IF(INDEX(ch_table[[#All],[Time]],ROW()+1)&lt;ch_table[[#This Row],[Time]],INDEX(ch_table[[#All],[Time]],ROW()+1)+1,INDEX(ch_table[[#All],[Time]],ROW()+1))-ch_table[[#This Row],[Time]]))))</f>
        <v>1.1805555555555625E-2</v>
      </c>
      <c r="H1531" s="4" t="str">
        <f>IF(ch_table[[#This Row],[Subject 1]]&lt;&gt;"House rose", "",SUMIF(ch_table[Day], ch_table[[#This Row],[Day]], ch_table[Duration]))</f>
        <v/>
      </c>
      <c r="I1531" s="40">
        <f>SUM(INDEX(ch_table[Duration],1):ch_table[[#This Row],[Duration]])</f>
        <v>41.735416666666715</v>
      </c>
      <c r="J1531" s="4" cm="1">
        <f t="array" ref="J15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31" s="4" cm="1">
        <f t="array" ref="K15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8.3333333333334147E-3</v>
      </c>
      <c r="L1531" s="4" t="str">
        <f>IF(ch_table[[#This Row],[Subject 1]]&lt;&gt;"House rose", "",SUMIF(ch_table[Day], ch_table[[#This Row],[Day]], ch_table[AAT]))</f>
        <v/>
      </c>
      <c r="M1531" s="39">
        <f>SUM(INDEX(ch_table[AAT],1):ch_table[[#This Row],[AAT]])</f>
        <v>2.6041666666666665</v>
      </c>
    </row>
    <row r="1532" spans="1:13" ht="29" x14ac:dyDescent="0.35">
      <c r="A1532" s="2">
        <v>135</v>
      </c>
      <c r="B1532" s="3">
        <v>45789</v>
      </c>
      <c r="C1532" s="4">
        <v>0.92500000000000004</v>
      </c>
      <c r="D1532" s="8" t="s">
        <v>30</v>
      </c>
      <c r="E1532" s="9" t="s">
        <v>879</v>
      </c>
      <c r="G1532" s="4" cm="1">
        <f t="array" ref="G1532">IF(MIN(ROW(ch_table[[Day]:[AAT session total (cum.)]]))+ROWS(ch_table[[Day]:[AAT session total (cum.)]])-1=ROW(),"",IF(ch_table[[#This Row],[Subject 1]]="House rose","", IF(INDEX(ch_table[[#All],[Time]],ROW()+1)="","",(IF(INDEX(ch_table[[#All],[Time]],ROW()+1)&lt;ch_table[[#This Row],[Time]],INDEX(ch_table[[#All],[Time]],ROW()+1)+1,INDEX(ch_table[[#All],[Time]],ROW()+1))-ch_table[[#This Row],[Time]]))))</f>
        <v>1.9444444444444375E-2</v>
      </c>
      <c r="H1532" s="4" t="str">
        <f>IF(ch_table[[#This Row],[Subject 1]]&lt;&gt;"House rose", "",SUMIF(ch_table[Day], ch_table[[#This Row],[Day]], ch_table[Duration]))</f>
        <v/>
      </c>
      <c r="I1532" s="40">
        <f>SUM(INDEX(ch_table[Duration],1):ch_table[[#This Row],[Duration]])</f>
        <v>41.754861111111161</v>
      </c>
      <c r="J1532" s="4" cm="1">
        <f t="array" ref="J15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32" s="4" cm="1">
        <f t="array" ref="K15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1.9444444444444375E-2</v>
      </c>
      <c r="L1532" s="4" t="str">
        <f>IF(ch_table[[#This Row],[Subject 1]]&lt;&gt;"House rose", "",SUMIF(ch_table[Day], ch_table[[#This Row],[Day]], ch_table[AAT]))</f>
        <v/>
      </c>
      <c r="M1532" s="39">
        <f>SUM(INDEX(ch_table[AAT],1):ch_table[[#This Row],[AAT]])</f>
        <v>2.6236111111111109</v>
      </c>
    </row>
    <row r="1533" spans="1:13" x14ac:dyDescent="0.35">
      <c r="A1533" s="2">
        <v>135</v>
      </c>
      <c r="B1533" s="84">
        <v>45789</v>
      </c>
      <c r="C1533" s="45">
        <v>0.94444444444444442</v>
      </c>
      <c r="D1533" s="44" t="s">
        <v>17</v>
      </c>
      <c r="E1533" s="50"/>
      <c r="F1533" s="50"/>
      <c r="G1533" s="45" t="str" cm="1">
        <f t="array" ref="G1533">IF(MIN(ROW(ch_table[[Day]:[AAT session total (cum.)]]))+ROWS(ch_table[[Day]:[AAT session total (cum.)]])-1=ROW(),"",IF(ch_table[[#This Row],[Subject 1]]="House rose","", IF(INDEX(ch_table[[#All],[Time]],ROW()+1)="","",(IF(INDEX(ch_table[[#All],[Time]],ROW()+1)&lt;ch_table[[#This Row],[Time]],INDEX(ch_table[[#All],[Time]],ROW()+1)+1,INDEX(ch_table[[#All],[Time]],ROW()+1))-ch_table[[#This Row],[Time]]))))</f>
        <v/>
      </c>
      <c r="H1533" s="41">
        <f>IF(ch_table[[#This Row],[Subject 1]]&lt;&gt;"House rose", "",SUMIF(ch_table[Day], ch_table[[#This Row],[Day]], ch_table[Duration]))</f>
        <v>0.34027777777777779</v>
      </c>
      <c r="I1533" s="46">
        <f>SUM(INDEX(ch_table[Duration],1):ch_table[[#This Row],[Duration]])</f>
        <v>41.754861111111161</v>
      </c>
      <c r="J1533" s="41" cm="1">
        <f t="array" ref="J15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33" s="41" t="str" cm="1">
        <f t="array" ref="K15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33" s="41">
        <f>IF(ch_table[[#This Row],[Subject 1]]&lt;&gt;"House rose", "",SUMIF(ch_table[Day], ch_table[[#This Row],[Day]], ch_table[AAT]))</f>
        <v>2.777777777777779E-2</v>
      </c>
      <c r="M1533" s="82">
        <f>SUM(INDEX(ch_table[AAT],1):ch_table[[#This Row],[AAT]])</f>
        <v>2.6236111111111109</v>
      </c>
    </row>
    <row r="1534" spans="1:13" x14ac:dyDescent="0.35">
      <c r="A1534" s="2">
        <v>136</v>
      </c>
      <c r="B1534" s="3">
        <v>45790</v>
      </c>
      <c r="C1534" s="4">
        <v>0.47916666666666669</v>
      </c>
      <c r="D1534" s="8" t="s">
        <v>18</v>
      </c>
      <c r="G1534" s="4">
        <v>2.7777777777777679E-3</v>
      </c>
      <c r="H1534" s="4" t="s">
        <v>830</v>
      </c>
      <c r="I1534" s="40">
        <v>38.095833333333346</v>
      </c>
      <c r="J1534" s="4" t="e">
        <v>#VALUE!</v>
      </c>
      <c r="K1534" s="4" t="s">
        <v>830</v>
      </c>
      <c r="L1534" s="4" t="s">
        <v>830</v>
      </c>
      <c r="M1534" s="39">
        <v>2.3437499999999991</v>
      </c>
    </row>
    <row r="1535" spans="1:13" x14ac:dyDescent="0.35">
      <c r="A1535" s="2">
        <v>136</v>
      </c>
      <c r="B1535" s="3">
        <v>45790</v>
      </c>
      <c r="C1535" s="4">
        <v>0.48194444444444445</v>
      </c>
      <c r="D1535" s="8" t="s">
        <v>58</v>
      </c>
      <c r="E1535" s="9" t="s">
        <v>90</v>
      </c>
      <c r="G1535" s="4">
        <v>3.1944444444444553E-2</v>
      </c>
      <c r="H1535" s="4" t="s">
        <v>830</v>
      </c>
      <c r="I1535" s="40">
        <v>38.127777777777787</v>
      </c>
      <c r="J1535" s="4">
        <v>0.91666666666666663</v>
      </c>
      <c r="K1535" s="4" t="s">
        <v>830</v>
      </c>
      <c r="L1535" s="4" t="s">
        <v>830</v>
      </c>
      <c r="M1535" s="39">
        <v>2.3437499999999991</v>
      </c>
    </row>
    <row r="1536" spans="1:13" x14ac:dyDescent="0.35">
      <c r="A1536" s="2">
        <v>136</v>
      </c>
      <c r="B1536" s="3">
        <v>45790</v>
      </c>
      <c r="C1536" s="4">
        <v>0.51597222222222228</v>
      </c>
      <c r="D1536" s="8" t="s">
        <v>60</v>
      </c>
      <c r="E1536" s="9" t="s">
        <v>90</v>
      </c>
      <c r="G1536" s="4" cm="1">
        <f t="array" ref="G1536">IF(MIN(ROW(ch_table[[Day]:[AAT session total (cum.)]]))+ROWS(ch_table[[Day]:[AAT session total (cum.)]])-1=ROW(),"",IF(ch_table[[#This Row],[Subject 1]]="House rose","", IF(INDEX(ch_table[[#All],[Time]],ROW()+1)="","",(IF(INDEX(ch_table[[#All],[Time]],ROW()+1)&lt;ch_table[[#This Row],[Time]],INDEX(ch_table[[#All],[Time]],ROW()+1)+1,INDEX(ch_table[[#All],[Time]],ROW()+1))-ch_table[[#This Row],[Time]]))))</f>
        <v>9.7222222222221877E-3</v>
      </c>
      <c r="H1536" s="4" t="s">
        <v>830</v>
      </c>
      <c r="I1536" s="40">
        <v>38.140972222222231</v>
      </c>
      <c r="J1536" s="4">
        <v>0.91666666666666663</v>
      </c>
      <c r="K1536" s="4" t="s">
        <v>830</v>
      </c>
      <c r="L1536" s="4" t="s">
        <v>830</v>
      </c>
      <c r="M1536" s="39">
        <v>2.3437499999999991</v>
      </c>
    </row>
    <row r="1537" spans="1:13" x14ac:dyDescent="0.35">
      <c r="A1537" s="2">
        <v>136</v>
      </c>
      <c r="B1537" s="3">
        <v>45790</v>
      </c>
      <c r="C1537" s="4">
        <v>0.52569444444444446</v>
      </c>
      <c r="D1537" s="8" t="s">
        <v>20</v>
      </c>
      <c r="E1537" s="9" t="s">
        <v>2810</v>
      </c>
      <c r="F1537" s="9" t="s">
        <v>22</v>
      </c>
      <c r="G1537" s="4" cm="1">
        <f t="array" ref="G1537">IF(MIN(ROW(ch_table[[Day]:[AAT session total (cum.)]]))+ROWS(ch_table[[Day]:[AAT session total (cum.)]])-1=ROW(),"",IF(ch_table[[#This Row],[Subject 1]]="House rose","", IF(INDEX(ch_table[[#All],[Time]],ROW()+1)="","",(IF(INDEX(ch_table[[#All],[Time]],ROW()+1)&lt;ch_table[[#This Row],[Time]],INDEX(ch_table[[#All],[Time]],ROW()+1)+1,INDEX(ch_table[[#All],[Time]],ROW()+1))-ch_table[[#This Row],[Time]]))))</f>
        <v>1.4583333333333282E-2</v>
      </c>
      <c r="H1537" s="4" t="str">
        <f>IF(ch_table[[#This Row],[Subject 1]]&lt;&gt;"House rose", "",SUMIF(ch_table[Day], ch_table[[#This Row],[Day]], ch_table[Duration]))</f>
        <v/>
      </c>
      <c r="I1537" s="40">
        <f>SUM(INDEX(ch_table[Duration],1):ch_table[[#This Row],[Duration]])</f>
        <v>41.81388888888894</v>
      </c>
      <c r="J1537" s="4" cm="1">
        <f t="array" ref="J15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37" s="4" t="str" cm="1">
        <f t="array" ref="K15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37" s="4" t="str">
        <f>IF(ch_table[[#This Row],[Subject 1]]&lt;&gt;"House rose", "",SUMIF(ch_table[Day], ch_table[[#This Row],[Day]], ch_table[AAT]))</f>
        <v/>
      </c>
      <c r="M1537" s="39">
        <f>SUM(INDEX(ch_table[AAT],1):ch_table[[#This Row],[AAT]])</f>
        <v>2.6236111111111109</v>
      </c>
    </row>
    <row r="1538" spans="1:13" ht="29" x14ac:dyDescent="0.35">
      <c r="A1538" s="2">
        <v>136</v>
      </c>
      <c r="B1538" s="3">
        <v>45790</v>
      </c>
      <c r="C1538" s="4">
        <v>0.54027777777777775</v>
      </c>
      <c r="D1538" s="8" t="s">
        <v>32</v>
      </c>
      <c r="E1538" s="9" t="s">
        <v>880</v>
      </c>
      <c r="G1538" s="4" cm="1">
        <f t="array" ref="G1538">IF(MIN(ROW(ch_table[[Day]:[AAT session total (cum.)]]))+ROWS(ch_table[[Day]:[AAT session total (cum.)]])-1=ROW(),"",IF(ch_table[[#This Row],[Subject 1]]="House rose","", IF(INDEX(ch_table[[#All],[Time]],ROW()+1)="","",(IF(INDEX(ch_table[[#All],[Time]],ROW()+1)&lt;ch_table[[#This Row],[Time]],INDEX(ch_table[[#All],[Time]],ROW()+1)+1,INDEX(ch_table[[#All],[Time]],ROW()+1))-ch_table[[#This Row],[Time]]))))</f>
        <v>0.15902777777777777</v>
      </c>
      <c r="H1538" s="4" t="s">
        <v>830</v>
      </c>
      <c r="I1538" s="40">
        <v>38.261805555555561</v>
      </c>
      <c r="J1538" s="4">
        <v>0.91666666666666663</v>
      </c>
      <c r="K1538" s="4" t="s">
        <v>830</v>
      </c>
      <c r="L1538" s="4" t="s">
        <v>830</v>
      </c>
      <c r="M1538" s="39">
        <v>2.3437499999999991</v>
      </c>
    </row>
    <row r="1539" spans="1:13" x14ac:dyDescent="0.35">
      <c r="A1539" s="2">
        <v>136</v>
      </c>
      <c r="B1539" s="3">
        <v>45790</v>
      </c>
      <c r="C1539" s="4">
        <v>0.69930555555555551</v>
      </c>
      <c r="D1539" s="8" t="s">
        <v>144</v>
      </c>
      <c r="E1539" s="9" t="s">
        <v>2816</v>
      </c>
      <c r="G1539" s="4" cm="1">
        <f t="array" ref="G1539">IF(MIN(ROW(ch_table[[Day]:[AAT session total (cum.)]]))+ROWS(ch_table[[Day]:[AAT session total (cum.)]])-1=ROW(),"",IF(ch_table[[#This Row],[Subject 1]]="House rose","", IF(INDEX(ch_table[[#All],[Time]],ROW()+1)="","",(IF(INDEX(ch_table[[#All],[Time]],ROW()+1)&lt;ch_table[[#This Row],[Time]],INDEX(ch_table[[#All],[Time]],ROW()+1)+1,INDEX(ch_table[[#All],[Time]],ROW()+1))-ch_table[[#This Row],[Time]]))))</f>
        <v>4.9305555555555602E-2</v>
      </c>
      <c r="H1539" s="4" t="s">
        <v>830</v>
      </c>
      <c r="I1539" s="40">
        <v>38.263194444444451</v>
      </c>
      <c r="J1539" s="4">
        <v>0.91666666666666663</v>
      </c>
      <c r="K1539" s="4" t="s">
        <v>830</v>
      </c>
      <c r="L1539" s="4" t="s">
        <v>830</v>
      </c>
      <c r="M1539" s="39">
        <v>2.3437499999999991</v>
      </c>
    </row>
    <row r="1540" spans="1:13" x14ac:dyDescent="0.35">
      <c r="A1540" s="2">
        <v>136</v>
      </c>
      <c r="B1540" s="3">
        <v>45790</v>
      </c>
      <c r="C1540" s="4">
        <v>0.74861111111111112</v>
      </c>
      <c r="D1540" s="8" t="s">
        <v>28</v>
      </c>
      <c r="E1540" s="9" t="s">
        <v>881</v>
      </c>
      <c r="F1540" s="9" t="s">
        <v>22</v>
      </c>
      <c r="G1540" s="4" cm="1">
        <f t="array" ref="G1540">IF(MIN(ROW(ch_table[[Day]:[AAT session total (cum.)]]))+ROWS(ch_table[[Day]:[AAT session total (cum.)]])-1=ROW(),"",IF(ch_table[[#This Row],[Subject 1]]="House rose","", IF(INDEX(ch_table[[#All],[Time]],ROW()+1)="","",(IF(INDEX(ch_table[[#All],[Time]],ROW()+1)&lt;ch_table[[#This Row],[Time]],INDEX(ch_table[[#All],[Time]],ROW()+1)+1,INDEX(ch_table[[#All],[Time]],ROW()+1))-ch_table[[#This Row],[Time]]))))</f>
        <v>0</v>
      </c>
      <c r="H1540" s="4" t="str">
        <f>IF(ch_table[[#This Row],[Subject 1]]&lt;&gt;"House rose", "",SUMIF(ch_table[Day], ch_table[[#This Row],[Day]], ch_table[Duration]))</f>
        <v/>
      </c>
      <c r="I1540" s="40">
        <f>SUM(INDEX(ch_table[Duration],1):ch_table[[#This Row],[Duration]])</f>
        <v>42.022222222222275</v>
      </c>
      <c r="J1540" s="4" cm="1">
        <f t="array" ref="J15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40" s="4" t="str" cm="1">
        <f t="array" ref="K15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40" s="4" t="str">
        <f>IF(ch_table[[#This Row],[Subject 1]]&lt;&gt;"House rose", "",SUMIF(ch_table[Day], ch_table[[#This Row],[Day]], ch_table[AAT]))</f>
        <v/>
      </c>
      <c r="M1540" s="39">
        <f>SUM(INDEX(ch_table[AAT],1):ch_table[[#This Row],[AAT]])</f>
        <v>2.6236111111111109</v>
      </c>
    </row>
    <row r="1541" spans="1:13" x14ac:dyDescent="0.35">
      <c r="A1541" s="2">
        <v>136</v>
      </c>
      <c r="B1541" s="3">
        <v>45790</v>
      </c>
      <c r="C1541" s="4">
        <v>0.74861111111111112</v>
      </c>
      <c r="D1541" s="8" t="s">
        <v>144</v>
      </c>
      <c r="E1541" s="9" t="s">
        <v>2816</v>
      </c>
      <c r="F1541" s="9" t="s">
        <v>53</v>
      </c>
      <c r="G1541" s="4" cm="1">
        <f t="array" ref="G1541">IF(MIN(ROW(ch_table[[Day]:[AAT session total (cum.)]]))+ROWS(ch_table[[Day]:[AAT session total (cum.)]])-1=ROW(),"",IF(ch_table[[#This Row],[Subject 1]]="House rose","", IF(INDEX(ch_table[[#All],[Time]],ROW()+1)="","",(IF(INDEX(ch_table[[#All],[Time]],ROW()+1)&lt;ch_table[[#This Row],[Time]],INDEX(ch_table[[#All],[Time]],ROW()+1)+1,INDEX(ch_table[[#All],[Time]],ROW()+1))-ch_table[[#This Row],[Time]]))))</f>
        <v>6.0416666666666674E-2</v>
      </c>
      <c r="H1541" s="4" t="s">
        <v>830</v>
      </c>
      <c r="I1541" s="40">
        <v>38.390972222222231</v>
      </c>
      <c r="J1541" s="4">
        <v>0.91666666666666663</v>
      </c>
      <c r="K1541" s="4" t="s">
        <v>830</v>
      </c>
      <c r="L1541" s="4" t="s">
        <v>830</v>
      </c>
      <c r="M1541" s="39">
        <v>2.3437499999999991</v>
      </c>
    </row>
    <row r="1542" spans="1:13" x14ac:dyDescent="0.35">
      <c r="A1542" s="2">
        <v>136</v>
      </c>
      <c r="B1542" s="49">
        <v>45775</v>
      </c>
      <c r="C1542" s="45">
        <v>0.80902777777777779</v>
      </c>
      <c r="D1542" s="44" t="s">
        <v>17</v>
      </c>
      <c r="E1542" s="50"/>
      <c r="F1542" s="50"/>
      <c r="G1542" s="45" t="s">
        <v>830</v>
      </c>
      <c r="H1542" s="41">
        <f>IF(ch_table[[#This Row],[Subject 1]]&lt;&gt;"House rose", "",SUMIF(ch_table[Day], ch_table[[#This Row],[Day]], ch_table[Duration]))</f>
        <v>0.32777777777777783</v>
      </c>
      <c r="I1542" s="46">
        <v>38.41597222222223</v>
      </c>
      <c r="J1542" s="41">
        <v>0.91666666666666663</v>
      </c>
      <c r="K1542" s="41" t="s">
        <v>830</v>
      </c>
      <c r="L1542" s="41">
        <v>1.0416666666666741E-2</v>
      </c>
      <c r="M1542" s="82">
        <v>2.3541666666666661</v>
      </c>
    </row>
    <row r="1543" spans="1:13" x14ac:dyDescent="0.35">
      <c r="A1543" s="2">
        <v>137</v>
      </c>
      <c r="B1543" s="3">
        <v>45791</v>
      </c>
      <c r="C1543" s="4">
        <v>0.47916666666666669</v>
      </c>
      <c r="D1543" s="8" t="s">
        <v>18</v>
      </c>
      <c r="G1543" s="4">
        <v>2.7777777777777679E-3</v>
      </c>
      <c r="H1543" s="4" t="s">
        <v>830</v>
      </c>
      <c r="I1543" s="40">
        <v>38.095833333333346</v>
      </c>
      <c r="J1543" s="4" t="e">
        <v>#VALUE!</v>
      </c>
      <c r="K1543" s="4" t="s">
        <v>830</v>
      </c>
      <c r="L1543" s="4" t="s">
        <v>830</v>
      </c>
      <c r="M1543" s="39">
        <v>2.3437499999999991</v>
      </c>
    </row>
    <row r="1544" spans="1:13" x14ac:dyDescent="0.35">
      <c r="A1544" s="2">
        <v>137</v>
      </c>
      <c r="B1544" s="3">
        <v>45791</v>
      </c>
      <c r="C1544" s="4">
        <v>0.48194444444444445</v>
      </c>
      <c r="D1544" s="8" t="s">
        <v>58</v>
      </c>
      <c r="E1544" s="9" t="s">
        <v>197</v>
      </c>
      <c r="G1544" s="4">
        <v>3.1944444444444553E-2</v>
      </c>
      <c r="H1544" s="4" t="s">
        <v>830</v>
      </c>
      <c r="I1544" s="40">
        <v>38.127777777777787</v>
      </c>
      <c r="J1544" s="4">
        <v>0.91666666666666663</v>
      </c>
      <c r="K1544" s="4" t="s">
        <v>830</v>
      </c>
      <c r="L1544" s="4" t="s">
        <v>830</v>
      </c>
      <c r="M1544" s="39">
        <v>2.3437499999999991</v>
      </c>
    </row>
    <row r="1545" spans="1:13" x14ac:dyDescent="0.35">
      <c r="A1545" s="2">
        <v>137</v>
      </c>
      <c r="B1545" s="3">
        <v>45791</v>
      </c>
      <c r="C1545" s="4">
        <v>0.49722222222222223</v>
      </c>
      <c r="D1545" s="8" t="s">
        <v>60</v>
      </c>
      <c r="E1545" s="9" t="s">
        <v>197</v>
      </c>
      <c r="G1545" s="4" cm="1">
        <f t="array" ref="G154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545" s="4" t="s">
        <v>830</v>
      </c>
      <c r="I1545" s="40">
        <v>38.140972222222231</v>
      </c>
      <c r="J1545" s="4">
        <v>0.91666666666666663</v>
      </c>
      <c r="K1545" s="4" t="s">
        <v>830</v>
      </c>
      <c r="L1545" s="4" t="s">
        <v>830</v>
      </c>
      <c r="M1545" s="39">
        <v>2.3437499999999991</v>
      </c>
    </row>
    <row r="1546" spans="1:13" x14ac:dyDescent="0.35">
      <c r="A1546" s="2">
        <v>137</v>
      </c>
      <c r="B1546" s="3">
        <v>45791</v>
      </c>
      <c r="C1546" s="4">
        <v>0.5</v>
      </c>
      <c r="D1546" s="8" t="s">
        <v>58</v>
      </c>
      <c r="E1546" s="9" t="s">
        <v>118</v>
      </c>
      <c r="G1546" s="4">
        <v>4.0277777777777746E-2</v>
      </c>
      <c r="H1546" s="4" t="s">
        <v>830</v>
      </c>
      <c r="I1546" s="40">
        <v>38.208333333333336</v>
      </c>
      <c r="J1546" s="4">
        <v>0.91666666666666663</v>
      </c>
      <c r="K1546" s="4" t="s">
        <v>830</v>
      </c>
      <c r="L1546" s="4" t="s">
        <v>830</v>
      </c>
      <c r="M1546" s="39">
        <v>2.3437499999999991</v>
      </c>
    </row>
    <row r="1547" spans="1:13" ht="43.5" x14ac:dyDescent="0.35">
      <c r="A1547" s="2">
        <v>137</v>
      </c>
      <c r="B1547" s="3">
        <v>45791</v>
      </c>
      <c r="C1547" s="4">
        <v>0.52569444444444446</v>
      </c>
      <c r="D1547" s="8" t="s">
        <v>32</v>
      </c>
      <c r="E1547" s="9" t="s">
        <v>882</v>
      </c>
      <c r="G1547" s="4" cm="1">
        <f t="array" ref="G1547">IF(MIN(ROW(ch_table[[Day]:[AAT session total (cum.)]]))+ROWS(ch_table[[Day]:[AAT session total (cum.)]])-1=ROW(),"",IF(ch_table[[#This Row],[Subject 1]]="House rose","", IF(INDEX(ch_table[[#All],[Time]],ROW()+1)="","",(IF(INDEX(ch_table[[#All],[Time]],ROW()+1)&lt;ch_table[[#This Row],[Time]],INDEX(ch_table[[#All],[Time]],ROW()+1)+1,INDEX(ch_table[[#All],[Time]],ROW()+1))-ch_table[[#This Row],[Time]]))))</f>
        <v>6.1805555555555558E-2</v>
      </c>
      <c r="H1547" s="4" t="s">
        <v>830</v>
      </c>
      <c r="I1547" s="40">
        <v>38.261805555555561</v>
      </c>
      <c r="J1547" s="4">
        <v>0.91666666666666663</v>
      </c>
      <c r="K1547" s="4" t="s">
        <v>830</v>
      </c>
      <c r="L1547" s="4" t="s">
        <v>830</v>
      </c>
      <c r="M1547" s="39">
        <v>2.3437499999999991</v>
      </c>
    </row>
    <row r="1548" spans="1:13" ht="29" x14ac:dyDescent="0.35">
      <c r="A1548" s="2">
        <v>137</v>
      </c>
      <c r="B1548" s="3">
        <v>45791</v>
      </c>
      <c r="C1548" s="4">
        <v>0.58750000000000002</v>
      </c>
      <c r="D1548" s="8" t="s">
        <v>32</v>
      </c>
      <c r="E1548" s="9" t="s">
        <v>883</v>
      </c>
      <c r="G1548" s="4" cm="1">
        <f t="array" ref="G1548">IF(MIN(ROW(ch_table[[Day]:[AAT session total (cum.)]]))+ROWS(ch_table[[Day]:[AAT session total (cum.)]])-1=ROW(),"",IF(ch_table[[#This Row],[Subject 1]]="House rose","", IF(INDEX(ch_table[[#All],[Time]],ROW()+1)="","",(IF(INDEX(ch_table[[#All],[Time]],ROW()+1)&lt;ch_table[[#This Row],[Time]],INDEX(ch_table[[#All],[Time]],ROW()+1)+1,INDEX(ch_table[[#All],[Time]],ROW()+1))-ch_table[[#This Row],[Time]]))))</f>
        <v>2.3611111111111138E-2</v>
      </c>
      <c r="H1548" s="4" t="s">
        <v>830</v>
      </c>
      <c r="I1548" s="40">
        <v>38.263194444444451</v>
      </c>
      <c r="J1548" s="4">
        <v>0.91666666666666663</v>
      </c>
      <c r="K1548" s="4" t="s">
        <v>830</v>
      </c>
      <c r="L1548" s="4" t="s">
        <v>830</v>
      </c>
      <c r="M1548" s="39">
        <v>2.3437499999999991</v>
      </c>
    </row>
    <row r="1549" spans="1:13" ht="43.5" x14ac:dyDescent="0.35">
      <c r="A1549" s="2">
        <v>137</v>
      </c>
      <c r="B1549" s="3">
        <v>45791</v>
      </c>
      <c r="C1549" s="4">
        <v>0.61111111111111116</v>
      </c>
      <c r="D1549" s="8" t="s">
        <v>36</v>
      </c>
      <c r="E1549" s="9" t="s">
        <v>884</v>
      </c>
      <c r="G1549" s="4" cm="1">
        <f t="array" ref="G1549">IF(MIN(ROW(ch_table[[Day]:[AAT session total (cum.)]]))+ROWS(ch_table[[Day]:[AAT session total (cum.)]])-1=ROW(),"",IF(ch_table[[#This Row],[Subject 1]]="House rose","", IF(INDEX(ch_table[[#All],[Time]],ROW()+1)="","",(IF(INDEX(ch_table[[#All],[Time]],ROW()+1)&lt;ch_table[[#This Row],[Time]],INDEX(ch_table[[#All],[Time]],ROW()+1)+1,INDEX(ch_table[[#All],[Time]],ROW()+1))-ch_table[[#This Row],[Time]]))))</f>
        <v>3.472222222222221E-2</v>
      </c>
      <c r="H1549" s="4" t="str">
        <f>IF(ch_table[[#This Row],[Subject 1]]&lt;&gt;"House rose", "",SUMIF(ch_table[Day], ch_table[[#This Row],[Day]], ch_table[Duration]))</f>
        <v/>
      </c>
      <c r="I1549" s="40">
        <f>SUM(INDEX(ch_table[Duration],1):ch_table[[#This Row],[Duration]])</f>
        <v>42.280555555555608</v>
      </c>
      <c r="J1549" s="4" cm="1">
        <f t="array" ref="J15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49" s="4" t="str" cm="1">
        <f t="array" ref="K15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49" s="4" t="str">
        <f>IF(ch_table[[#This Row],[Subject 1]]&lt;&gt;"House rose", "",SUMIF(ch_table[Day], ch_table[[#This Row],[Day]], ch_table[AAT]))</f>
        <v/>
      </c>
      <c r="M1549" s="39">
        <f>SUM(INDEX(ch_table[AAT],1):ch_table[[#This Row],[AAT]])</f>
        <v>2.6236111111111109</v>
      </c>
    </row>
    <row r="1550" spans="1:13" ht="58" x14ac:dyDescent="0.35">
      <c r="A1550" s="2">
        <v>137</v>
      </c>
      <c r="B1550" s="3">
        <v>45791</v>
      </c>
      <c r="C1550" s="4">
        <v>0.64583333333333337</v>
      </c>
      <c r="D1550" s="8" t="s">
        <v>39</v>
      </c>
      <c r="E1550" s="9" t="s">
        <v>885</v>
      </c>
      <c r="G1550" s="4" cm="1">
        <f t="array" ref="G1550">IF(MIN(ROW(ch_table[[Day]:[AAT session total (cum.)]]))+ROWS(ch_table[[Day]:[AAT session total (cum.)]])-1=ROW(),"",IF(ch_table[[#This Row],[Subject 1]]="House rose","", IF(INDEX(ch_table[[#All],[Time]],ROW()+1)="","",(IF(INDEX(ch_table[[#All],[Time]],ROW()+1)&lt;ch_table[[#This Row],[Time]],INDEX(ch_table[[#All],[Time]],ROW()+1)+1,INDEX(ch_table[[#All],[Time]],ROW()+1))-ch_table[[#This Row],[Time]]))))</f>
        <v>5.5555555555555358E-3</v>
      </c>
      <c r="H1550" s="4" t="s">
        <v>830</v>
      </c>
      <c r="I1550" s="40">
        <v>38.390972222222231</v>
      </c>
      <c r="J1550" s="4">
        <v>0.91666666666666663</v>
      </c>
      <c r="K1550" s="4" t="s">
        <v>830</v>
      </c>
      <c r="L1550" s="4" t="s">
        <v>830</v>
      </c>
      <c r="M1550" s="39">
        <v>2.3437499999999991</v>
      </c>
    </row>
    <row r="1551" spans="1:13" x14ac:dyDescent="0.35">
      <c r="A1551" s="2">
        <v>137</v>
      </c>
      <c r="B1551" s="3">
        <v>45791</v>
      </c>
      <c r="C1551" s="4">
        <v>0.65138888888888891</v>
      </c>
      <c r="D1551" s="8" t="s">
        <v>247</v>
      </c>
      <c r="E1551" s="9" t="s">
        <v>886</v>
      </c>
      <c r="G1551" s="4" cm="1">
        <f t="array" ref="G1551">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1551" s="4" t="str">
        <f>IF(ch_table[[#This Row],[Subject 1]]&lt;&gt;"House rose", "",SUMIF(ch_table[Day], ch_table[[#This Row],[Day]], ch_table[Duration]))</f>
        <v/>
      </c>
      <c r="I1551" s="40">
        <f>SUM(INDEX(ch_table[Duration],1):ch_table[[#This Row],[Duration]])</f>
        <v>42.293750000000053</v>
      </c>
      <c r="J1551" s="4" cm="1">
        <f t="array" ref="J15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51" s="4" t="str" cm="1">
        <f t="array" ref="K15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51" s="4" t="str">
        <f>IF(ch_table[[#This Row],[Subject 1]]&lt;&gt;"House rose", "",SUMIF(ch_table[Day], ch_table[[#This Row],[Day]], ch_table[AAT]))</f>
        <v/>
      </c>
      <c r="M1551" s="39">
        <f>SUM(INDEX(ch_table[AAT],1):ch_table[[#This Row],[AAT]])</f>
        <v>2.6236111111111109</v>
      </c>
    </row>
    <row r="1552" spans="1:13" x14ac:dyDescent="0.35">
      <c r="A1552" s="2">
        <v>137</v>
      </c>
      <c r="B1552" s="3">
        <v>45791</v>
      </c>
      <c r="C1552" s="4">
        <v>0.65902777777777777</v>
      </c>
      <c r="D1552" s="8" t="s">
        <v>320</v>
      </c>
      <c r="E1552" s="9" t="s">
        <v>887</v>
      </c>
      <c r="F1552" s="9" t="s">
        <v>53</v>
      </c>
      <c r="G1552" s="4" cm="1">
        <f t="array" ref="G1552">IF(MIN(ROW(ch_table[[Day]:[AAT session total (cum.)]]))+ROWS(ch_table[[Day]:[AAT session total (cum.)]])-1=ROW(),"",IF(ch_table[[#This Row],[Subject 1]]="House rose","", IF(INDEX(ch_table[[#All],[Time]],ROW()+1)="","",(IF(INDEX(ch_table[[#All],[Time]],ROW()+1)&lt;ch_table[[#This Row],[Time]],INDEX(ch_table[[#All],[Time]],ROW()+1)+1,INDEX(ch_table[[#All],[Time]],ROW()+1))-ch_table[[#This Row],[Time]]))))</f>
        <v>2.2222222222222254E-2</v>
      </c>
      <c r="H1552" s="4" t="str">
        <f>IF(ch_table[[#This Row],[Subject 1]]&lt;&gt;"House rose", "",SUMIF(ch_table[Day], ch_table[[#This Row],[Day]], ch_table[Duration]))</f>
        <v/>
      </c>
      <c r="I1552" s="40">
        <f>SUM(INDEX(ch_table[Duration],1):ch_table[[#This Row],[Duration]])</f>
        <v>42.315972222222278</v>
      </c>
      <c r="J1552" s="4" cm="1">
        <f t="array" ref="J15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52" s="4" t="str" cm="1">
        <f t="array" ref="K15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52" s="4" t="str">
        <f>IF(ch_table[[#This Row],[Subject 1]]&lt;&gt;"House rose", "",SUMIF(ch_table[Day], ch_table[[#This Row],[Day]], ch_table[AAT]))</f>
        <v/>
      </c>
      <c r="M1552" s="39">
        <f>SUM(INDEX(ch_table[AAT],1):ch_table[[#This Row],[AAT]])</f>
        <v>2.6236111111111109</v>
      </c>
    </row>
    <row r="1553" spans="1:13" x14ac:dyDescent="0.35">
      <c r="A1553" s="2">
        <v>137</v>
      </c>
      <c r="B1553" s="3">
        <v>45791</v>
      </c>
      <c r="C1553" s="4">
        <v>0.68125000000000002</v>
      </c>
      <c r="D1553" s="8" t="s">
        <v>320</v>
      </c>
      <c r="E1553" s="9" t="s">
        <v>618</v>
      </c>
      <c r="G1553" s="4" cm="1">
        <f t="array" ref="G1553">IF(MIN(ROW(ch_table[[Day]:[AAT session total (cum.)]]))+ROWS(ch_table[[Day]:[AAT session total (cum.)]])-1=ROW(),"",IF(ch_table[[#This Row],[Subject 1]]="House rose","", IF(INDEX(ch_table[[#All],[Time]],ROW()+1)="","",(IF(INDEX(ch_table[[#All],[Time]],ROW()+1)&lt;ch_table[[#This Row],[Time]],INDEX(ch_table[[#All],[Time]],ROW()+1)+1,INDEX(ch_table[[#All],[Time]],ROW()+1))-ch_table[[#This Row],[Time]]))))</f>
        <v>9.6527777777777768E-2</v>
      </c>
      <c r="H1553" s="4" t="str">
        <f>IF(ch_table[[#This Row],[Subject 1]]&lt;&gt;"House rose", "",SUMIF(ch_table[Day], ch_table[[#This Row],[Day]], ch_table[Duration]))</f>
        <v/>
      </c>
      <c r="I1553" s="40">
        <f>SUM(INDEX(ch_table[Duration],1):ch_table[[#This Row],[Duration]])</f>
        <v>42.412500000000058</v>
      </c>
      <c r="J1553" s="4" cm="1">
        <f t="array" ref="J15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53" s="4" t="str" cm="1">
        <f t="array" ref="K15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53" s="4" t="str">
        <f>IF(ch_table[[#This Row],[Subject 1]]&lt;&gt;"House rose", "",SUMIF(ch_table[Day], ch_table[[#This Row],[Day]], ch_table[AAT]))</f>
        <v/>
      </c>
      <c r="M1553" s="39">
        <f>SUM(INDEX(ch_table[AAT],1):ch_table[[#This Row],[AAT]])</f>
        <v>2.6236111111111109</v>
      </c>
    </row>
    <row r="1554" spans="1:13" x14ac:dyDescent="0.35">
      <c r="A1554" s="2">
        <v>137</v>
      </c>
      <c r="B1554" s="3">
        <v>45791</v>
      </c>
      <c r="C1554" s="4">
        <v>0.77777777777777779</v>
      </c>
      <c r="D1554" s="8" t="s">
        <v>69</v>
      </c>
      <c r="E1554" s="9" t="s">
        <v>133</v>
      </c>
      <c r="G1554" s="4" cm="1">
        <f t="array" ref="G1554">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1554" s="4" t="str">
        <f>IF(ch_table[[#This Row],[Subject 1]]&lt;&gt;"House rose", "",SUMIF(ch_table[Day], ch_table[[#This Row],[Day]], ch_table[Duration]))</f>
        <v/>
      </c>
      <c r="I1554" s="40">
        <f>SUM(INDEX(ch_table[Duration],1):ch_table[[#This Row],[Duration]])</f>
        <v>42.431250000000055</v>
      </c>
      <c r="J1554" s="4" cm="1">
        <f t="array" ref="J15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54" s="4" cm="1">
        <f t="array" ref="K15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4.8611111111110938E-3</v>
      </c>
      <c r="L1554" s="4" t="str">
        <f>IF(ch_table[[#This Row],[Subject 1]]&lt;&gt;"House rose", "",SUMIF(ch_table[Day], ch_table[[#This Row],[Day]], ch_table[AAT]))</f>
        <v/>
      </c>
      <c r="M1554" s="39">
        <f>SUM(INDEX(ch_table[AAT],1):ch_table[[#This Row],[AAT]])</f>
        <v>2.6284722222222219</v>
      </c>
    </row>
    <row r="1555" spans="1:13" ht="29" x14ac:dyDescent="0.35">
      <c r="A1555" s="2">
        <v>137</v>
      </c>
      <c r="B1555" s="3">
        <v>45791</v>
      </c>
      <c r="C1555" s="4">
        <v>0.79652777777777772</v>
      </c>
      <c r="D1555" s="8" t="s">
        <v>54</v>
      </c>
      <c r="E1555" s="9" t="s">
        <v>888</v>
      </c>
      <c r="G1555" s="4" cm="1">
        <f t="array" ref="G1555">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1555" s="4" t="str">
        <f>IF(ch_table[[#This Row],[Subject 1]]&lt;&gt;"House rose", "",SUMIF(ch_table[Day], ch_table[[#This Row],[Day]], ch_table[Duration]))</f>
        <v/>
      </c>
      <c r="I1555" s="40">
        <f>SUM(INDEX(ch_table[Duration],1):ch_table[[#This Row],[Duration]])</f>
        <v>42.432638888888945</v>
      </c>
      <c r="J1555" s="4" cm="1">
        <f t="array" ref="J15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55" s="4" cm="1">
        <f t="array" ref="K15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1.388888888888995E-3</v>
      </c>
      <c r="L1555" s="4" t="str">
        <f>IF(ch_table[[#This Row],[Subject 1]]&lt;&gt;"House rose", "",SUMIF(ch_table[Day], ch_table[[#This Row],[Day]], ch_table[AAT]))</f>
        <v/>
      </c>
      <c r="M1555" s="39">
        <f>SUM(INDEX(ch_table[AAT],1):ch_table[[#This Row],[AAT]])</f>
        <v>2.629861111111111</v>
      </c>
    </row>
    <row r="1556" spans="1:13" ht="29" x14ac:dyDescent="0.35">
      <c r="A1556" s="2">
        <v>137</v>
      </c>
      <c r="B1556" s="3">
        <v>45791</v>
      </c>
      <c r="C1556" s="4">
        <v>0.79791666666666672</v>
      </c>
      <c r="D1556" s="8" t="s">
        <v>30</v>
      </c>
      <c r="E1556" s="9" t="s">
        <v>889</v>
      </c>
      <c r="G1556" s="4" cm="1">
        <f t="array" ref="G1556">IF(MIN(ROW(ch_table[[Day]:[AAT session total (cum.)]]))+ROWS(ch_table[[Day]:[AAT session total (cum.)]])-1=ROW(),"",IF(ch_table[[#This Row],[Subject 1]]="House rose","", IF(INDEX(ch_table[[#All],[Time]],ROW()+1)="","",(IF(INDEX(ch_table[[#All],[Time]],ROW()+1)&lt;ch_table[[#This Row],[Time]],INDEX(ch_table[[#All],[Time]],ROW()+1)+1,INDEX(ch_table[[#All],[Time]],ROW()+1))-ch_table[[#This Row],[Time]]))))</f>
        <v>1.9444444444444375E-2</v>
      </c>
      <c r="H1556" s="4" t="str">
        <f>IF(ch_table[[#This Row],[Subject 1]]&lt;&gt;"House rose", "",SUMIF(ch_table[Day], ch_table[[#This Row],[Day]], ch_table[Duration]))</f>
        <v/>
      </c>
      <c r="I1556" s="40">
        <f>SUM(INDEX(ch_table[Duration],1):ch_table[[#This Row],[Duration]])</f>
        <v>42.452083333333391</v>
      </c>
      <c r="J1556" s="4" cm="1">
        <f t="array" ref="J15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56" s="4" cm="1">
        <f t="array" ref="K15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1.9444444444444375E-2</v>
      </c>
      <c r="L1556" s="4" t="str">
        <f>IF(ch_table[[#This Row],[Subject 1]]&lt;&gt;"House rose", "",SUMIF(ch_table[Day], ch_table[[#This Row],[Day]], ch_table[AAT]))</f>
        <v/>
      </c>
      <c r="M1556" s="39">
        <f>SUM(INDEX(ch_table[AAT],1):ch_table[[#This Row],[AAT]])</f>
        <v>2.6493055555555554</v>
      </c>
    </row>
    <row r="1557" spans="1:13" x14ac:dyDescent="0.35">
      <c r="A1557" s="2">
        <v>137</v>
      </c>
      <c r="B1557" s="49">
        <v>45791</v>
      </c>
      <c r="C1557" s="45">
        <v>0.81736111111111109</v>
      </c>
      <c r="D1557" s="44" t="s">
        <v>17</v>
      </c>
      <c r="E1557" s="50"/>
      <c r="F1557" s="50"/>
      <c r="G1557" s="45" t="str" cm="1">
        <f t="array" ref="G1557">IF(MIN(ROW(ch_table[[Day]:[AAT session total (cum.)]]))+ROWS(ch_table[[Day]:[AAT session total (cum.)]])-1=ROW(),"",IF(ch_table[[#This Row],[Subject 1]]="House rose","", IF(INDEX(ch_table[[#All],[Time]],ROW()+1)="","",(IF(INDEX(ch_table[[#All],[Time]],ROW()+1)&lt;ch_table[[#This Row],[Time]],INDEX(ch_table[[#All],[Time]],ROW()+1)+1,INDEX(ch_table[[#All],[Time]],ROW()+1))-ch_table[[#This Row],[Time]]))))</f>
        <v/>
      </c>
      <c r="H1557" s="41">
        <f>IF(ch_table[[#This Row],[Subject 1]]&lt;&gt;"House rose", "",SUMIF(ch_table[Day], ch_table[[#This Row],[Day]], ch_table[Duration]))</f>
        <v>0.36944444444444446</v>
      </c>
      <c r="I1557" s="46">
        <f>SUM(INDEX(ch_table[Duration],1):ch_table[[#This Row],[Duration]])</f>
        <v>42.452083333333391</v>
      </c>
      <c r="J1557" s="41" cm="1">
        <f t="array" ref="J15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57" s="41" t="str" cm="1">
        <f t="array" ref="K15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57" s="41">
        <f>IF(ch_table[[#This Row],[Subject 1]]&lt;&gt;"House rose", "",SUMIF(ch_table[Day], ch_table[[#This Row],[Day]], ch_table[AAT]))</f>
        <v>2.5694444444444464E-2</v>
      </c>
      <c r="M1557" s="82">
        <f>SUM(INDEX(ch_table[AAT],1):ch_table[[#This Row],[AAT]])</f>
        <v>2.6493055555555554</v>
      </c>
    </row>
    <row r="1558" spans="1:13" x14ac:dyDescent="0.35">
      <c r="A1558" s="2">
        <v>138</v>
      </c>
      <c r="B1558" s="3">
        <v>45792</v>
      </c>
      <c r="C1558" s="4">
        <v>0.39583333333333331</v>
      </c>
      <c r="D1558" s="8" t="s">
        <v>18</v>
      </c>
      <c r="G1558" s="4" cm="1">
        <f t="array" ref="G1558">IF(MIN(ROW(ch_table[[Day]:[AAT session total (cum.)]]))+ROWS(ch_table[[Day]:[AAT session total (cum.)]])-1=ROW(),"",IF(ch_table[[#This Row],[Subject 1]]="House rose","", IF(INDEX(ch_table[[#All],[Time]],ROW()+1)="","",(IF(INDEX(ch_table[[#All],[Time]],ROW()+1)&lt;ch_table[[#This Row],[Time]],INDEX(ch_table[[#All],[Time]],ROW()+1)+1,INDEX(ch_table[[#All],[Time]],ROW()+1))-ch_table[[#This Row],[Time]]))))</f>
        <v>2.7777777777778234E-3</v>
      </c>
      <c r="H1558" s="4" t="str">
        <f>IF(ch_table[[#This Row],[Subject 1]]&lt;&gt;"House rose", "",SUMIF(ch_table[Day], ch_table[[#This Row],[Day]], ch_table[Duration]))</f>
        <v/>
      </c>
      <c r="I1558" s="40">
        <f>SUM(INDEX(ch_table[Duration],1):ch_table[[#This Row],[Duration]])</f>
        <v>42.454861111111171</v>
      </c>
      <c r="J1558" s="4" cm="1">
        <f t="array" ref="J15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58" s="4" t="str" cm="1">
        <f t="array" ref="K15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58" s="4" t="str">
        <f>IF(ch_table[[#This Row],[Subject 1]]&lt;&gt;"House rose", "",SUMIF(ch_table[Day], ch_table[[#This Row],[Day]], ch_table[AAT]))</f>
        <v/>
      </c>
      <c r="M1558" s="39">
        <f>SUM(INDEX(ch_table[AAT],1):ch_table[[#This Row],[AAT]])</f>
        <v>2.6493055555555554</v>
      </c>
    </row>
    <row r="1559" spans="1:13" x14ac:dyDescent="0.35">
      <c r="A1559" s="2">
        <v>138</v>
      </c>
      <c r="B1559" s="3">
        <v>45792</v>
      </c>
      <c r="C1559" s="4">
        <v>0.39861111111111114</v>
      </c>
      <c r="D1559" s="8" t="s">
        <v>58</v>
      </c>
      <c r="E1559" s="9" t="s">
        <v>134</v>
      </c>
      <c r="G1559" s="4" cm="1">
        <f t="array" ref="G1559">IF(MIN(ROW(ch_table[[Day]:[AAT session total (cum.)]]))+ROWS(ch_table[[Day]:[AAT session total (cum.)]])-1=ROW(),"",IF(ch_table[[#This Row],[Subject 1]]="House rose","", IF(INDEX(ch_table[[#All],[Time]],ROW()+1)="","",(IF(INDEX(ch_table[[#All],[Time]],ROW()+1)&lt;ch_table[[#This Row],[Time]],INDEX(ch_table[[#All],[Time]],ROW()+1)+1,INDEX(ch_table[[#All],[Time]],ROW()+1))-ch_table[[#This Row],[Time]]))))</f>
        <v>3.125E-2</v>
      </c>
      <c r="H1559" s="4" t="str">
        <f>IF(ch_table[[#This Row],[Subject 1]]&lt;&gt;"House rose", "",SUMIF(ch_table[Day], ch_table[[#This Row],[Day]], ch_table[Duration]))</f>
        <v/>
      </c>
      <c r="I1559" s="40">
        <f>SUM(INDEX(ch_table[Duration],1):ch_table[[#This Row],[Duration]])</f>
        <v>42.486111111111171</v>
      </c>
      <c r="J1559" s="4" cm="1">
        <f t="array" ref="J15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59" s="4" t="str" cm="1">
        <f t="array" ref="K15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59" s="4" t="str">
        <f>IF(ch_table[[#This Row],[Subject 1]]&lt;&gt;"House rose", "",SUMIF(ch_table[Day], ch_table[[#This Row],[Day]], ch_table[AAT]))</f>
        <v/>
      </c>
      <c r="M1559" s="39">
        <f>SUM(INDEX(ch_table[AAT],1):ch_table[[#This Row],[AAT]])</f>
        <v>2.6493055555555554</v>
      </c>
    </row>
    <row r="1560" spans="1:13" x14ac:dyDescent="0.35">
      <c r="A1560" s="2">
        <v>138</v>
      </c>
      <c r="B1560" s="3">
        <v>45792</v>
      </c>
      <c r="C1560" s="4">
        <v>0.42986111111111114</v>
      </c>
      <c r="D1560" s="8" t="s">
        <v>60</v>
      </c>
      <c r="E1560" s="9" t="s">
        <v>134</v>
      </c>
      <c r="G1560" s="4" cm="1">
        <f t="array" ref="G1560">IF(MIN(ROW(ch_table[[Day]:[AAT session total (cum.)]]))+ROWS(ch_table[[Day]:[AAT session total (cum.)]])-1=ROW(),"",IF(ch_table[[#This Row],[Subject 1]]="House rose","", IF(INDEX(ch_table[[#All],[Time]],ROW()+1)="","",(IF(INDEX(ch_table[[#All],[Time]],ROW()+1)&lt;ch_table[[#This Row],[Time]],INDEX(ch_table[[#All],[Time]],ROW()+1)+1,INDEX(ch_table[[#All],[Time]],ROW()+1))-ch_table[[#This Row],[Time]]))))</f>
        <v>1.4583333333333282E-2</v>
      </c>
      <c r="H1560" s="4" t="str">
        <f>IF(ch_table[[#This Row],[Subject 1]]&lt;&gt;"House rose", "",SUMIF(ch_table[Day], ch_table[[#This Row],[Day]], ch_table[Duration]))</f>
        <v/>
      </c>
      <c r="I1560" s="40">
        <f>SUM(INDEX(ch_table[Duration],1):ch_table[[#This Row],[Duration]])</f>
        <v>42.500694444444505</v>
      </c>
      <c r="J1560" s="4" cm="1">
        <f t="array" ref="J15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60" s="4" t="str" cm="1">
        <f t="array" ref="K15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60" s="4" t="str">
        <f>IF(ch_table[[#This Row],[Subject 1]]&lt;&gt;"House rose", "",SUMIF(ch_table[Day], ch_table[[#This Row],[Day]], ch_table[AAT]))</f>
        <v/>
      </c>
      <c r="M1560" s="39">
        <f>SUM(INDEX(ch_table[AAT],1):ch_table[[#This Row],[AAT]])</f>
        <v>2.6493055555555554</v>
      </c>
    </row>
    <row r="1561" spans="1:13" x14ac:dyDescent="0.35">
      <c r="A1561" s="2">
        <v>138</v>
      </c>
      <c r="B1561" s="3">
        <v>45792</v>
      </c>
      <c r="C1561" s="4">
        <v>0.44444444444444442</v>
      </c>
      <c r="D1561" s="8" t="s">
        <v>20</v>
      </c>
      <c r="E1561" s="9" t="s">
        <v>2811</v>
      </c>
      <c r="F1561" s="9" t="s">
        <v>22</v>
      </c>
      <c r="G1561" s="4" cm="1">
        <f t="array" ref="G1561">IF(MIN(ROW(ch_table[[Day]:[AAT session total (cum.)]]))+ROWS(ch_table[[Day]:[AAT session total (cum.)]])-1=ROW(),"",IF(ch_table[[#This Row],[Subject 1]]="House rose","", IF(INDEX(ch_table[[#All],[Time]],ROW()+1)="","",(IF(INDEX(ch_table[[#All],[Time]],ROW()+1)&lt;ch_table[[#This Row],[Time]],INDEX(ch_table[[#All],[Time]],ROW()+1)+1,INDEX(ch_table[[#All],[Time]],ROW()+1))-ch_table[[#This Row],[Time]]))))</f>
        <v>1.3888888888889395E-3</v>
      </c>
      <c r="H1561" s="4" t="str">
        <f>IF(ch_table[[#This Row],[Subject 1]]&lt;&gt;"House rose", "",SUMIF(ch_table[Day], ch_table[[#This Row],[Day]], ch_table[Duration]))</f>
        <v/>
      </c>
      <c r="I1561" s="40">
        <f>SUM(INDEX(ch_table[Duration],1):ch_table[[#This Row],[Duration]])</f>
        <v>42.502083333333395</v>
      </c>
      <c r="J1561" s="4" cm="1">
        <f t="array" ref="J15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61" s="4" t="str" cm="1">
        <f t="array" ref="K15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61" s="4" t="str">
        <f>IF(ch_table[[#This Row],[Subject 1]]&lt;&gt;"House rose", "",SUMIF(ch_table[Day], ch_table[[#This Row],[Day]], ch_table[AAT]))</f>
        <v/>
      </c>
      <c r="M1561" s="39">
        <f>SUM(INDEX(ch_table[AAT],1):ch_table[[#This Row],[AAT]])</f>
        <v>2.6493055555555554</v>
      </c>
    </row>
    <row r="1562" spans="1:13" ht="43.5" x14ac:dyDescent="0.35">
      <c r="A1562" s="2">
        <v>138</v>
      </c>
      <c r="B1562" s="3">
        <v>45792</v>
      </c>
      <c r="C1562" s="4">
        <v>0.44583333333333336</v>
      </c>
      <c r="D1562" s="8" t="s">
        <v>32</v>
      </c>
      <c r="E1562" s="9" t="s">
        <v>890</v>
      </c>
      <c r="G1562" s="4" cm="1">
        <f t="array" ref="G1562">IF(MIN(ROW(ch_table[[Day]:[AAT session total (cum.)]]))+ROWS(ch_table[[Day]:[AAT session total (cum.)]])-1=ROW(),"",IF(ch_table[[#This Row],[Subject 1]]="House rose","", IF(INDEX(ch_table[[#All],[Time]],ROW()+1)="","",(IF(INDEX(ch_table[[#All],[Time]],ROW()+1)&lt;ch_table[[#This Row],[Time]],INDEX(ch_table[[#All],[Time]],ROW()+1)+1,INDEX(ch_table[[#All],[Time]],ROW()+1))-ch_table[[#This Row],[Time]]))))</f>
        <v>2.1527777777777757E-2</v>
      </c>
      <c r="H1562" s="4" t="str">
        <f>IF(ch_table[[#This Row],[Subject 1]]&lt;&gt;"House rose", "",SUMIF(ch_table[Day], ch_table[[#This Row],[Day]], ch_table[Duration]))</f>
        <v/>
      </c>
      <c r="I1562" s="40">
        <f>SUM(INDEX(ch_table[Duration],1):ch_table[[#This Row],[Duration]])</f>
        <v>42.523611111111173</v>
      </c>
      <c r="J1562" s="4" cm="1">
        <f t="array" ref="J15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62" s="4" t="str" cm="1">
        <f t="array" ref="K15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62" s="4" t="str">
        <f>IF(ch_table[[#This Row],[Subject 1]]&lt;&gt;"House rose", "",SUMIF(ch_table[Day], ch_table[[#This Row],[Day]], ch_table[AAT]))</f>
        <v/>
      </c>
      <c r="M1562" s="39">
        <f>SUM(INDEX(ch_table[AAT],1):ch_table[[#This Row],[AAT]])</f>
        <v>2.6493055555555554</v>
      </c>
    </row>
    <row r="1563" spans="1:13" x14ac:dyDescent="0.35">
      <c r="A1563" s="2">
        <v>138</v>
      </c>
      <c r="B1563" s="3">
        <v>45792</v>
      </c>
      <c r="C1563" s="4">
        <v>0.46736111111111112</v>
      </c>
      <c r="D1563" s="8" t="s">
        <v>34</v>
      </c>
      <c r="E1563" s="9" t="s">
        <v>35</v>
      </c>
      <c r="G1563" s="4" cm="1">
        <f t="array" ref="G1563">IF(MIN(ROW(ch_table[[Day]:[AAT session total (cum.)]]))+ROWS(ch_table[[Day]:[AAT session total (cum.)]])-1=ROW(),"",IF(ch_table[[#This Row],[Subject 1]]="House rose","", IF(INDEX(ch_table[[#All],[Time]],ROW()+1)="","",(IF(INDEX(ch_table[[#All],[Time]],ROW()+1)&lt;ch_table[[#This Row],[Time]],INDEX(ch_table[[#All],[Time]],ROW()+1)+1,INDEX(ch_table[[#All],[Time]],ROW()+1))-ch_table[[#This Row],[Time]]))))</f>
        <v>5.4861111111111138E-2</v>
      </c>
      <c r="H1563" s="4" t="str">
        <f>IF(ch_table[[#This Row],[Subject 1]]&lt;&gt;"House rose", "",SUMIF(ch_table[Day], ch_table[[#This Row],[Day]], ch_table[Duration]))</f>
        <v/>
      </c>
      <c r="I1563" s="40">
        <f>SUM(INDEX(ch_table[Duration],1):ch_table[[#This Row],[Duration]])</f>
        <v>42.578472222222281</v>
      </c>
      <c r="J1563" s="4" cm="1">
        <f t="array" ref="J15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63" s="4" t="str" cm="1">
        <f t="array" ref="K15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63" s="4" t="str">
        <f>IF(ch_table[[#This Row],[Subject 1]]&lt;&gt;"House rose", "",SUMIF(ch_table[Day], ch_table[[#This Row],[Day]], ch_table[AAT]))</f>
        <v/>
      </c>
      <c r="M1563" s="39">
        <f>SUM(INDEX(ch_table[AAT],1):ch_table[[#This Row],[AAT]])</f>
        <v>2.6493055555555554</v>
      </c>
    </row>
    <row r="1564" spans="1:13" ht="43.5" x14ac:dyDescent="0.35">
      <c r="A1564" s="2">
        <v>138</v>
      </c>
      <c r="B1564" s="3">
        <v>45792</v>
      </c>
      <c r="C1564" s="4">
        <v>0.52222222222222225</v>
      </c>
      <c r="D1564" s="8" t="s">
        <v>36</v>
      </c>
      <c r="E1564" s="9" t="s">
        <v>891</v>
      </c>
      <c r="G1564" s="4" cm="1">
        <f t="array" ref="G1564">IF(MIN(ROW(ch_table[[Day]:[AAT session total (cum.)]]))+ROWS(ch_table[[Day]:[AAT session total (cum.)]])-1=ROW(),"",IF(ch_table[[#This Row],[Subject 1]]="House rose","", IF(INDEX(ch_table[[#All],[Time]],ROW()+1)="","",(IF(INDEX(ch_table[[#All],[Time]],ROW()+1)&lt;ch_table[[#This Row],[Time]],INDEX(ch_table[[#All],[Time]],ROW()+1)+1,INDEX(ch_table[[#All],[Time]],ROW()+1))-ch_table[[#This Row],[Time]]))))</f>
        <v>3.2638888888888884E-2</v>
      </c>
      <c r="H1564" s="4" t="str">
        <f>IF(ch_table[[#This Row],[Subject 1]]&lt;&gt;"House rose", "",SUMIF(ch_table[Day], ch_table[[#This Row],[Day]], ch_table[Duration]))</f>
        <v/>
      </c>
      <c r="I1564" s="40">
        <f>SUM(INDEX(ch_table[Duration],1):ch_table[[#This Row],[Duration]])</f>
        <v>42.611111111111171</v>
      </c>
      <c r="J1564" s="4" cm="1">
        <f t="array" ref="J15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64" s="4" t="str" cm="1">
        <f t="array" ref="K15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64" s="4" t="str">
        <f>IF(ch_table[[#This Row],[Subject 1]]&lt;&gt;"House rose", "",SUMIF(ch_table[Day], ch_table[[#This Row],[Day]], ch_table[AAT]))</f>
        <v/>
      </c>
      <c r="M1564" s="39">
        <f>SUM(INDEX(ch_table[AAT],1):ch_table[[#This Row],[AAT]])</f>
        <v>2.6493055555555554</v>
      </c>
    </row>
    <row r="1565" spans="1:13" ht="43.5" x14ac:dyDescent="0.35">
      <c r="A1565" s="2">
        <v>138</v>
      </c>
      <c r="B1565" s="3">
        <v>45792</v>
      </c>
      <c r="C1565" s="4">
        <v>0.55486111111111114</v>
      </c>
      <c r="D1565" s="8" t="s">
        <v>457</v>
      </c>
      <c r="E1565" s="9" t="s">
        <v>892</v>
      </c>
      <c r="G1565" s="4" cm="1">
        <f t="array" ref="G1565">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1.388888888888884E-2</v>
      </c>
      <c r="H1565" s="4" t="str">
        <f>IF(ch_table[[#This Row],[Subject 1]]&lt;&gt;"House rose", "",SUMIF(ch_table[Day], ch_table[[#This Row],[Day]], ch_table[Duration]))</f>
        <v/>
      </c>
      <c r="I1565" s="40">
        <f>SUM(INDEX(ch_table[Duration],1):ch_table[[#This Row],[Duration]])</f>
        <v>42.625000000000057</v>
      </c>
      <c r="J1565" s="4" cm="1">
        <f t="array" ref="J15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65" s="4" t="str" cm="1">
        <f t="array" ref="K15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65" s="4" t="str">
        <f>IF(ch_table[[#This Row],[Subject 1]]&lt;&gt;"House rose", "",SUMIF(ch_table[Day], ch_table[[#This Row],[Day]], ch_table[AAT]))</f>
        <v/>
      </c>
      <c r="M1565" s="39">
        <f>SUM(INDEX(ch_table[AAT],1):ch_table[[#This Row],[AAT]])</f>
        <v>2.6493055555555554</v>
      </c>
    </row>
    <row r="1566" spans="1:13" x14ac:dyDescent="0.35">
      <c r="A1566" s="2">
        <v>138</v>
      </c>
      <c r="B1566" s="3">
        <v>45792</v>
      </c>
      <c r="C1566" s="4">
        <v>0.56874999999999998</v>
      </c>
      <c r="D1566" s="8" t="s">
        <v>333</v>
      </c>
      <c r="E1566" s="9" t="s">
        <v>893</v>
      </c>
      <c r="F1566" s="9" t="s">
        <v>362</v>
      </c>
      <c r="G1566" s="4" cm="1">
        <f t="array" ref="G1566">IF(MIN(ROW(ch_table[[Day]:[AAT session total (cum.)]]))+ROWS(ch_table[[Day]:[AAT session total (cum.)]])-1=ROW(),"",IF(ch_table[[#This Row],[Subject 1]]="House rose","", IF(INDEX(ch_table[[#All],[Time]],ROW()+1)="","",(IF(INDEX(ch_table[[#All],[Time]],ROW()+1)&lt;ch_table[[#This Row],[Time]],INDEX(ch_table[[#All],[Time]],ROW()+1)+1,INDEX(ch_table[[#All],[Time]],ROW()+1))-ch_table[[#This Row],[Time]]))))</f>
        <v>1.1111111111111183E-2</v>
      </c>
      <c r="H1566" s="4" t="str">
        <f>IF(ch_table[[#This Row],[Subject 1]]&lt;&gt;"House rose", "",SUMIF(ch_table[Day], ch_table[[#This Row],[Day]], ch_table[Duration]))</f>
        <v/>
      </c>
      <c r="I1566" s="40">
        <f>SUM(INDEX(ch_table[Duration],1):ch_table[[#This Row],[Duration]])</f>
        <v>42.63611111111117</v>
      </c>
      <c r="J1566" s="4" cm="1">
        <f t="array" ref="J15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66" s="4" t="str" cm="1">
        <f t="array" ref="K15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66" s="4" t="str">
        <f>IF(ch_table[[#This Row],[Subject 1]]&lt;&gt;"House rose", "",SUMIF(ch_table[Day], ch_table[[#This Row],[Day]], ch_table[AAT]))</f>
        <v/>
      </c>
      <c r="M1566" s="39">
        <f>SUM(INDEX(ch_table[AAT],1):ch_table[[#This Row],[AAT]])</f>
        <v>2.6493055555555554</v>
      </c>
    </row>
    <row r="1567" spans="1:13" x14ac:dyDescent="0.35">
      <c r="A1567" s="2">
        <v>138</v>
      </c>
      <c r="B1567" s="3">
        <v>45792</v>
      </c>
      <c r="C1567" s="4">
        <v>0.57986111111111116</v>
      </c>
      <c r="D1567" s="8" t="s">
        <v>28</v>
      </c>
      <c r="E1567" s="9" t="s">
        <v>894</v>
      </c>
      <c r="F1567" s="9" t="s">
        <v>22</v>
      </c>
      <c r="G1567" s="4" cm="1">
        <f t="array" ref="G1567">IF(MIN(ROW(ch_table[[Day]:[AAT session total (cum.)]]))+ROWS(ch_table[[Day]:[AAT session total (cum.)]])-1=ROW(),"",IF(ch_table[[#This Row],[Subject 1]]="House rose","", IF(INDEX(ch_table[[#All],[Time]],ROW()+1)="","",(IF(INDEX(ch_table[[#All],[Time]],ROW()+1)&lt;ch_table[[#This Row],[Time]],INDEX(ch_table[[#All],[Time]],ROW()+1)+1,INDEX(ch_table[[#All],[Time]],ROW()+1))-ch_table[[#This Row],[Time]]))))</f>
        <v>0</v>
      </c>
      <c r="H1567" s="4" t="str">
        <f>IF(ch_table[[#This Row],[Subject 1]]&lt;&gt;"House rose", "",SUMIF(ch_table[Day], ch_table[[#This Row],[Day]], ch_table[Duration]))</f>
        <v/>
      </c>
      <c r="I1567" s="40">
        <f>SUM(INDEX(ch_table[Duration],1):ch_table[[#This Row],[Duration]])</f>
        <v>42.63611111111117</v>
      </c>
      <c r="J1567" s="4" cm="1">
        <f t="array" ref="J15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67" s="4" t="str" cm="1">
        <f t="array" ref="K15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67" s="4" t="str">
        <f>IF(ch_table[[#This Row],[Subject 1]]&lt;&gt;"House rose", "",SUMIF(ch_table[Day], ch_table[[#This Row],[Day]], ch_table[AAT]))</f>
        <v/>
      </c>
      <c r="M1567" s="39">
        <f>SUM(INDEX(ch_table[AAT],1):ch_table[[#This Row],[AAT]])</f>
        <v>2.6493055555555554</v>
      </c>
    </row>
    <row r="1568" spans="1:13" x14ac:dyDescent="0.35">
      <c r="A1568" s="2">
        <v>138</v>
      </c>
      <c r="B1568" s="3">
        <v>45792</v>
      </c>
      <c r="C1568" s="4">
        <v>0.57986111111111116</v>
      </c>
      <c r="D1568" s="8" t="s">
        <v>333</v>
      </c>
      <c r="E1568" s="9" t="s">
        <v>893</v>
      </c>
      <c r="F1568" s="9" t="s">
        <v>362</v>
      </c>
      <c r="G1568" s="4" cm="1">
        <f t="array" ref="G1568">IF(MIN(ROW(ch_table[[Day]:[AAT session total (cum.)]]))+ROWS(ch_table[[Day]:[AAT session total (cum.)]])-1=ROW(),"",IF(ch_table[[#This Row],[Subject 1]]="House rose","", IF(INDEX(ch_table[[#All],[Time]],ROW()+1)="","",(IF(INDEX(ch_table[[#All],[Time]],ROW()+1)&lt;ch_table[[#This Row],[Time]],INDEX(ch_table[[#All],[Time]],ROW()+1)+1,INDEX(ch_table[[#All],[Time]],ROW()+1))-ch_table[[#This Row],[Time]]))))</f>
        <v>6.5277777777777768E-2</v>
      </c>
      <c r="H1568" s="4" t="str">
        <f>IF(ch_table[[#This Row],[Subject 1]]&lt;&gt;"House rose", "",SUMIF(ch_table[Day], ch_table[[#This Row],[Day]], ch_table[Duration]))</f>
        <v/>
      </c>
      <c r="I1568" s="40">
        <f>SUM(INDEX(ch_table[Duration],1):ch_table[[#This Row],[Duration]])</f>
        <v>42.70138888888895</v>
      </c>
      <c r="J1568" s="4" cm="1">
        <f t="array" ref="J15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68" s="4" t="str" cm="1">
        <f t="array" ref="K15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68" s="4" t="str">
        <f>IF(ch_table[[#This Row],[Subject 1]]&lt;&gt;"House rose", "",SUMIF(ch_table[Day], ch_table[[#This Row],[Day]], ch_table[AAT]))</f>
        <v/>
      </c>
      <c r="M1568" s="39">
        <f>SUM(INDEX(ch_table[AAT],1):ch_table[[#This Row],[AAT]])</f>
        <v>2.6493055555555554</v>
      </c>
    </row>
    <row r="1569" spans="1:13" x14ac:dyDescent="0.35">
      <c r="A1569" s="2">
        <v>138</v>
      </c>
      <c r="B1569" s="3">
        <v>45792</v>
      </c>
      <c r="C1569" s="4">
        <v>0.64513888888888893</v>
      </c>
      <c r="D1569" s="8" t="s">
        <v>333</v>
      </c>
      <c r="E1569" s="9" t="s">
        <v>895</v>
      </c>
      <c r="F1569" s="9" t="s">
        <v>362</v>
      </c>
      <c r="G1569" s="4" cm="1">
        <f t="array" ref="G1569">IF(MIN(ROW(ch_table[[Day]:[AAT session total (cum.)]]))+ROWS(ch_table[[Day]:[AAT session total (cum.)]])-1=ROW(),"",IF(ch_table[[#This Row],[Subject 1]]="House rose","", IF(INDEX(ch_table[[#All],[Time]],ROW()+1)="","",(IF(INDEX(ch_table[[#All],[Time]],ROW()+1)&lt;ch_table[[#This Row],[Time]],INDEX(ch_table[[#All],[Time]],ROW()+1)+1,INDEX(ch_table[[#All],[Time]],ROW()+1))-ch_table[[#This Row],[Time]]))))</f>
        <v>6.1805555555555558E-2</v>
      </c>
      <c r="H1569" s="4" t="str">
        <f>IF(ch_table[[#This Row],[Subject 1]]&lt;&gt;"House rose", "",SUMIF(ch_table[Day], ch_table[[#This Row],[Day]], ch_table[Duration]))</f>
        <v/>
      </c>
      <c r="I1569" s="40">
        <f>SUM(INDEX(ch_table[Duration],1):ch_table[[#This Row],[Duration]])</f>
        <v>42.763194444444508</v>
      </c>
      <c r="J1569" s="4" cm="1">
        <f t="array" ref="J15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69" s="4" t="str" cm="1">
        <f t="array" ref="K15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69" s="4" t="str">
        <f>IF(ch_table[[#This Row],[Subject 1]]&lt;&gt;"House rose", "",SUMIF(ch_table[Day], ch_table[[#This Row],[Day]], ch_table[AAT]))</f>
        <v/>
      </c>
      <c r="M1569" s="39">
        <f>SUM(INDEX(ch_table[AAT],1):ch_table[[#This Row],[AAT]])</f>
        <v>2.6493055555555554</v>
      </c>
    </row>
    <row r="1570" spans="1:13" ht="29" x14ac:dyDescent="0.35">
      <c r="A1570" s="2">
        <v>138</v>
      </c>
      <c r="B1570" s="3">
        <v>45792</v>
      </c>
      <c r="C1570" s="4">
        <v>0.70694444444444449</v>
      </c>
      <c r="D1570" s="8" t="s">
        <v>30</v>
      </c>
      <c r="E1570" s="9" t="s">
        <v>896</v>
      </c>
      <c r="G1570" s="4" cm="1">
        <f t="array" ref="G1570">IF(MIN(ROW(ch_table[[Day]:[AAT session total (cum.)]]))+ROWS(ch_table[[Day]:[AAT session total (cum.)]])-1=ROW(),"",IF(ch_table[[#This Row],[Subject 1]]="House rose","", IF(INDEX(ch_table[[#All],[Time]],ROW()+1)="","",(IF(INDEX(ch_table[[#All],[Time]],ROW()+1)&lt;ch_table[[#This Row],[Time]],INDEX(ch_table[[#All],[Time]],ROW()+1)+1,INDEX(ch_table[[#All],[Time]],ROW()+1))-ch_table[[#This Row],[Time]]))))</f>
        <v>2.1527777777777701E-2</v>
      </c>
      <c r="H1570" s="4" t="str">
        <f>IF(ch_table[[#This Row],[Subject 1]]&lt;&gt;"House rose", "",SUMIF(ch_table[Day], ch_table[[#This Row],[Day]], ch_table[Duration]))</f>
        <v/>
      </c>
      <c r="I1570" s="40">
        <f>SUM(INDEX(ch_table[Duration],1):ch_table[[#This Row],[Duration]])</f>
        <v>42.784722222222285</v>
      </c>
      <c r="J1570" s="4" cm="1">
        <f t="array" ref="J15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70" s="4" cm="1">
        <f t="array" ref="K15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2.0138888888888817E-2</v>
      </c>
      <c r="L1570" s="4" t="str">
        <f>IF(ch_table[[#This Row],[Subject 1]]&lt;&gt;"House rose", "",SUMIF(ch_table[Day], ch_table[[#This Row],[Day]], ch_table[AAT]))</f>
        <v/>
      </c>
      <c r="M1570" s="39">
        <f>SUM(INDEX(ch_table[AAT],1):ch_table[[#This Row],[AAT]])</f>
        <v>2.6694444444444443</v>
      </c>
    </row>
    <row r="1571" spans="1:13" x14ac:dyDescent="0.35">
      <c r="A1571" s="2">
        <v>138</v>
      </c>
      <c r="B1571" s="49">
        <v>45775</v>
      </c>
      <c r="C1571" s="45">
        <v>0.72847222222222219</v>
      </c>
      <c r="D1571" s="44" t="s">
        <v>17</v>
      </c>
      <c r="E1571" s="50"/>
      <c r="F1571" s="50"/>
      <c r="G1571" s="45" t="str" cm="1">
        <f t="array" ref="G1571">IF(MIN(ROW(ch_table[[Day]:[AAT session total (cum.)]]))+ROWS(ch_table[[Day]:[AAT session total (cum.)]])-1=ROW(),"",IF(ch_table[[#This Row],[Subject 1]]="House rose","", IF(INDEX(ch_table[[#All],[Time]],ROW()+1)="","",(IF(INDEX(ch_table[[#All],[Time]],ROW()+1)&lt;ch_table[[#This Row],[Time]],INDEX(ch_table[[#All],[Time]],ROW()+1)+1,INDEX(ch_table[[#All],[Time]],ROW()+1))-ch_table[[#This Row],[Time]]))))</f>
        <v/>
      </c>
      <c r="H1571" s="41">
        <f>IF(ch_table[[#This Row],[Subject 1]]&lt;&gt;"House rose", "",SUMIF(ch_table[Day], ch_table[[#This Row],[Day]], ch_table[Duration]))</f>
        <v>0.33263888888888887</v>
      </c>
      <c r="I1571" s="46">
        <f>SUM(INDEX(ch_table[Duration],1):ch_table[[#This Row],[Duration]])</f>
        <v>42.784722222222285</v>
      </c>
      <c r="J1571" s="41" cm="1">
        <f t="array" ref="J15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71" s="41" t="str" cm="1">
        <f t="array" ref="K15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71" s="41">
        <f>IF(ch_table[[#This Row],[Subject 1]]&lt;&gt;"House rose", "",SUMIF(ch_table[Day], ch_table[[#This Row],[Day]], ch_table[AAT]))</f>
        <v>2.0138888888888817E-2</v>
      </c>
      <c r="M1571" s="82">
        <f>SUM(INDEX(ch_table[AAT],1):ch_table[[#This Row],[AAT]])</f>
        <v>2.6694444444444443</v>
      </c>
    </row>
    <row r="1572" spans="1:13" x14ac:dyDescent="0.35">
      <c r="A1572" s="2">
        <v>139</v>
      </c>
      <c r="B1572" s="3">
        <v>45793</v>
      </c>
      <c r="C1572" s="4">
        <v>0.39583333333333331</v>
      </c>
      <c r="D1572" s="8" t="s">
        <v>18</v>
      </c>
      <c r="G1572" s="4" cm="1">
        <f t="array" ref="G1572">IF(MIN(ROW(ch_table[[Day]:[AAT session total (cum.)]]))+ROWS(ch_table[[Day]:[AAT session total (cum.)]])-1=ROW(),"",IF(ch_table[[#This Row],[Subject 1]]="House rose","", IF(INDEX(ch_table[[#All],[Time]],ROW()+1)="","",(IF(INDEX(ch_table[[#All],[Time]],ROW()+1)&lt;ch_table[[#This Row],[Time]],INDEX(ch_table[[#All],[Time]],ROW()+1)+1,INDEX(ch_table[[#All],[Time]],ROW()+1))-ch_table[[#This Row],[Time]]))))</f>
        <v>2.7777777777778234E-3</v>
      </c>
      <c r="H1572" s="4" t="str">
        <f>IF(ch_table[[#This Row],[Subject 1]]&lt;&gt;"House rose", "",SUMIF(ch_table[Day], ch_table[[#This Row],[Day]], ch_table[Duration]))</f>
        <v/>
      </c>
      <c r="I1572" s="40">
        <f>SUM(INDEX(ch_table[Duration],1):ch_table[[#This Row],[Duration]])</f>
        <v>42.787500000000065</v>
      </c>
      <c r="J1572" s="4" cm="1">
        <f t="array" ref="J15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572" s="4" t="str" cm="1">
        <f t="array" ref="K15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72" s="4" t="str">
        <f>IF(ch_table[[#This Row],[Subject 1]]&lt;&gt;"House rose", "",SUMIF(ch_table[Day], ch_table[[#This Row],[Day]], ch_table[AAT]))</f>
        <v/>
      </c>
      <c r="M1572" s="39">
        <f>SUM(INDEX(ch_table[AAT],1):ch_table[[#This Row],[AAT]])</f>
        <v>2.6694444444444443</v>
      </c>
    </row>
    <row r="1573" spans="1:13" x14ac:dyDescent="0.35">
      <c r="A1573" s="2">
        <v>139</v>
      </c>
      <c r="B1573" s="3">
        <v>45793</v>
      </c>
      <c r="C1573" s="4">
        <v>0.39861111111111114</v>
      </c>
      <c r="D1573" s="8" t="s">
        <v>404</v>
      </c>
      <c r="E1573" s="71" t="s">
        <v>405</v>
      </c>
      <c r="G1573" s="4" cm="1">
        <f t="array" ref="G1573">IF(MIN(ROW(ch_table[[Day]:[AAT session total (cum.)]]))+ROWS(ch_table[[Day]:[AAT session total (cum.)]])-1=ROW(),"",IF(ch_table[[#This Row],[Subject 1]]="House rose","", IF(INDEX(ch_table[[#All],[Time]],ROW()+1)="","",(IF(INDEX(ch_table[[#All],[Time]],ROW()+1)&lt;ch_table[[#This Row],[Time]],INDEX(ch_table[[#All],[Time]],ROW()+1)+1,INDEX(ch_table[[#All],[Time]],ROW()+1))-ch_table[[#This Row],[Time]]))))</f>
        <v>1.1805555555555514E-2</v>
      </c>
      <c r="H1573" s="4" t="str">
        <f>IF(ch_table[[#This Row],[Subject 1]]&lt;&gt;"House rose", "",SUMIF(ch_table[Day], ch_table[[#This Row],[Day]], ch_table[Duration]))</f>
        <v/>
      </c>
      <c r="I1573" s="40">
        <f>SUM(INDEX(ch_table[Duration],1):ch_table[[#This Row],[Duration]])</f>
        <v>42.79930555555562</v>
      </c>
      <c r="J1573" s="4" cm="1">
        <f t="array" ref="J15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573" s="4" t="str" cm="1">
        <f t="array" ref="K15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73" s="4" t="str">
        <f>IF(ch_table[[#This Row],[Subject 1]]&lt;&gt;"House rose", "",SUMIF(ch_table[Day], ch_table[[#This Row],[Day]], ch_table[AAT]))</f>
        <v/>
      </c>
      <c r="M1573" s="39">
        <f>SUM(INDEX(ch_table[AAT],1):ch_table[[#This Row],[AAT]])</f>
        <v>2.6694444444444443</v>
      </c>
    </row>
    <row r="1574" spans="1:13" x14ac:dyDescent="0.35">
      <c r="A1574" s="2">
        <v>139</v>
      </c>
      <c r="B1574" s="3">
        <v>45793</v>
      </c>
      <c r="C1574" s="4">
        <v>0.41041666666666665</v>
      </c>
      <c r="D1574" s="8" t="s">
        <v>249</v>
      </c>
      <c r="E1574" s="9" t="s">
        <v>533</v>
      </c>
      <c r="F1574" s="9" t="s">
        <v>546</v>
      </c>
      <c r="G1574" s="4" cm="1">
        <f t="array" ref="G1574">IF(MIN(ROW(ch_table[[Day]:[AAT session total (cum.)]]))+ROWS(ch_table[[Day]:[AAT session total (cum.)]])-1=ROW(),"",IF(ch_table[[#This Row],[Subject 1]]="House rose","", IF(INDEX(ch_table[[#All],[Time]],ROW()+1)="","",(IF(INDEX(ch_table[[#All],[Time]],ROW()+1)&lt;ch_table[[#This Row],[Time]],INDEX(ch_table[[#All],[Time]],ROW()+1)+1,INDEX(ch_table[[#All],[Time]],ROW()+1))-ch_table[[#This Row],[Time]]))))</f>
        <v>0.14375000000000004</v>
      </c>
      <c r="H1574" s="4" t="str">
        <f>IF(ch_table[[#This Row],[Subject 1]]&lt;&gt;"House rose", "",SUMIF(ch_table[Day], ch_table[[#This Row],[Day]], ch_table[Duration]))</f>
        <v/>
      </c>
      <c r="I1574" s="40">
        <f>SUM(INDEX(ch_table[Duration],1):ch_table[[#This Row],[Duration]])</f>
        <v>42.943055555555617</v>
      </c>
      <c r="J1574" s="4" cm="1">
        <f t="array" ref="J15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574" s="4" t="str" cm="1">
        <f t="array" ref="K15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74" s="4" t="str">
        <f>IF(ch_table[[#This Row],[Subject 1]]&lt;&gt;"House rose", "",SUMIF(ch_table[Day], ch_table[[#This Row],[Day]], ch_table[AAT]))</f>
        <v/>
      </c>
      <c r="M1574" s="39">
        <f>SUM(INDEX(ch_table[AAT],1):ch_table[[#This Row],[AAT]])</f>
        <v>2.6694444444444443</v>
      </c>
    </row>
    <row r="1575" spans="1:13" x14ac:dyDescent="0.35">
      <c r="A1575" s="2">
        <v>139</v>
      </c>
      <c r="B1575" s="3">
        <v>45793</v>
      </c>
      <c r="C1575" s="4">
        <v>0.5541666666666667</v>
      </c>
      <c r="D1575" s="8" t="s">
        <v>67</v>
      </c>
      <c r="E1575" s="9" t="s">
        <v>897</v>
      </c>
      <c r="G1575" s="4" cm="1">
        <f t="array" ref="G1575">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575" s="4" t="str">
        <f>IF(ch_table[[#This Row],[Subject 1]]&lt;&gt;"House rose", "",SUMIF(ch_table[Day], ch_table[[#This Row],[Day]], ch_table[Duration]))</f>
        <v/>
      </c>
      <c r="I1575" s="40">
        <f>SUM(INDEX(ch_table[Duration],1):ch_table[[#This Row],[Duration]])</f>
        <v>42.944444444444507</v>
      </c>
      <c r="J1575" s="4" cm="1">
        <f t="array" ref="J15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575" s="4" t="str" cm="1">
        <f t="array" ref="K15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75" s="4" t="str">
        <f>IF(ch_table[[#This Row],[Subject 1]]&lt;&gt;"House rose", "",SUMIF(ch_table[Day], ch_table[[#This Row],[Day]], ch_table[AAT]))</f>
        <v/>
      </c>
      <c r="M1575" s="39">
        <f>SUM(INDEX(ch_table[AAT],1):ch_table[[#This Row],[AAT]])</f>
        <v>2.6694444444444443</v>
      </c>
    </row>
    <row r="1576" spans="1:13" x14ac:dyDescent="0.35">
      <c r="A1576" s="2">
        <v>139</v>
      </c>
      <c r="B1576" s="3">
        <v>45793</v>
      </c>
      <c r="C1576" s="4">
        <v>0.55555555555555558</v>
      </c>
      <c r="D1576" s="8" t="s">
        <v>249</v>
      </c>
      <c r="E1576" s="9" t="s">
        <v>533</v>
      </c>
      <c r="F1576" s="9" t="s">
        <v>546</v>
      </c>
      <c r="G1576" s="4" cm="1">
        <f t="array" ref="G1576">IF(MIN(ROW(ch_table[[Day]:[AAT session total (cum.)]]))+ROWS(ch_table[[Day]:[AAT session total (cum.)]])-1=ROW(),"",IF(ch_table[[#This Row],[Subject 1]]="House rose","", IF(INDEX(ch_table[[#All],[Time]],ROW()+1)="","",(IF(INDEX(ch_table[[#All],[Time]],ROW()+1)&lt;ch_table[[#This Row],[Time]],INDEX(ch_table[[#All],[Time]],ROW()+1)+1,INDEX(ch_table[[#All],[Time]],ROW()+1))-ch_table[[#This Row],[Time]]))))</f>
        <v>1.4583333333333282E-2</v>
      </c>
      <c r="H1576" s="4" t="str">
        <f>IF(ch_table[[#This Row],[Subject 1]]&lt;&gt;"House rose", "",SUMIF(ch_table[Day], ch_table[[#This Row],[Day]], ch_table[Duration]))</f>
        <v/>
      </c>
      <c r="I1576" s="40">
        <f>SUM(INDEX(ch_table[Duration],1):ch_table[[#This Row],[Duration]])</f>
        <v>42.959027777777841</v>
      </c>
      <c r="J1576" s="4" cm="1">
        <f t="array" ref="J15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576" s="4" t="str" cm="1">
        <f t="array" ref="K15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76" s="4" t="str">
        <f>IF(ch_table[[#This Row],[Subject 1]]&lt;&gt;"House rose", "",SUMIF(ch_table[Day], ch_table[[#This Row],[Day]], ch_table[AAT]))</f>
        <v/>
      </c>
      <c r="M1576" s="39">
        <f>SUM(INDEX(ch_table[AAT],1):ch_table[[#This Row],[AAT]])</f>
        <v>2.6694444444444443</v>
      </c>
    </row>
    <row r="1577" spans="1:13" ht="29" x14ac:dyDescent="0.35">
      <c r="A1577" s="2">
        <v>139</v>
      </c>
      <c r="B1577" s="3">
        <v>45793</v>
      </c>
      <c r="C1577" s="4">
        <v>0.57013888888888886</v>
      </c>
      <c r="D1577" s="8" t="s">
        <v>67</v>
      </c>
      <c r="E1577" s="9" t="s">
        <v>898</v>
      </c>
      <c r="G1577" s="4" cm="1">
        <f t="array" ref="G1577">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577" s="4" t="str">
        <f>IF(ch_table[[#This Row],[Subject 1]]&lt;&gt;"House rose", "",SUMIF(ch_table[Day], ch_table[[#This Row],[Day]], ch_table[Duration]))</f>
        <v/>
      </c>
      <c r="I1577" s="40">
        <f>SUM(INDEX(ch_table[Duration],1):ch_table[[#This Row],[Duration]])</f>
        <v>42.959722222222283</v>
      </c>
      <c r="J1577" s="4" cm="1">
        <f t="array" ref="J15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577" s="4" t="str" cm="1">
        <f t="array" ref="K15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77" s="4" t="str">
        <f>IF(ch_table[[#This Row],[Subject 1]]&lt;&gt;"House rose", "",SUMIF(ch_table[Day], ch_table[[#This Row],[Day]], ch_table[AAT]))</f>
        <v/>
      </c>
      <c r="M1577" s="39">
        <f>SUM(INDEX(ch_table[AAT],1):ch_table[[#This Row],[AAT]])</f>
        <v>2.6694444444444443</v>
      </c>
    </row>
    <row r="1578" spans="1:13" x14ac:dyDescent="0.35">
      <c r="A1578" s="2">
        <v>139</v>
      </c>
      <c r="B1578" s="3">
        <v>45793</v>
      </c>
      <c r="C1578" s="4">
        <v>0.5708333333333333</v>
      </c>
      <c r="D1578" s="8" t="s">
        <v>249</v>
      </c>
      <c r="E1578" s="9" t="s">
        <v>533</v>
      </c>
      <c r="F1578" s="9" t="s">
        <v>546</v>
      </c>
      <c r="G1578" s="4" cm="1">
        <f t="array" ref="G1578">IF(MIN(ROW(ch_table[[Day]:[AAT session total (cum.)]]))+ROWS(ch_table[[Day]:[AAT session total (cum.)]])-1=ROW(),"",IF(ch_table[[#This Row],[Subject 1]]="House rose","", IF(INDEX(ch_table[[#All],[Time]],ROW()+1)="","",(IF(INDEX(ch_table[[#All],[Time]],ROW()+1)&lt;ch_table[[#This Row],[Time]],INDEX(ch_table[[#All],[Time]],ROW()+1)+1,INDEX(ch_table[[#All],[Time]],ROW()+1))-ch_table[[#This Row],[Time]]))))</f>
        <v>3.3333333333333326E-2</v>
      </c>
      <c r="H1578" s="4" t="str">
        <f>IF(ch_table[[#This Row],[Subject 1]]&lt;&gt;"House rose", "",SUMIF(ch_table[Day], ch_table[[#This Row],[Day]], ch_table[Duration]))</f>
        <v/>
      </c>
      <c r="I1578" s="40">
        <f>SUM(INDEX(ch_table[Duration],1):ch_table[[#This Row],[Duration]])</f>
        <v>42.993055555555614</v>
      </c>
      <c r="J1578" s="4" cm="1">
        <f t="array" ref="J15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578" s="4" t="str" cm="1">
        <f t="array" ref="K15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78" s="4" t="str">
        <f>IF(ch_table[[#This Row],[Subject 1]]&lt;&gt;"House rose", "",SUMIF(ch_table[Day], ch_table[[#This Row],[Day]], ch_table[AAT]))</f>
        <v/>
      </c>
      <c r="M1578" s="39">
        <f>SUM(INDEX(ch_table[AAT],1):ch_table[[#This Row],[AAT]])</f>
        <v>2.6694444444444443</v>
      </c>
    </row>
    <row r="1579" spans="1:13" x14ac:dyDescent="0.35">
      <c r="A1579" s="2">
        <v>139</v>
      </c>
      <c r="B1579" s="3">
        <v>45793</v>
      </c>
      <c r="C1579" s="4">
        <v>0.60416666666666663</v>
      </c>
      <c r="D1579" s="8" t="s">
        <v>370</v>
      </c>
      <c r="F1579" s="9" t="s">
        <v>202</v>
      </c>
      <c r="G1579" s="4" cm="1">
        <f t="array" ref="G1579">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1579" s="4" t="str">
        <f>IF(ch_table[[#This Row],[Subject 1]]&lt;&gt;"House rose", "",SUMIF(ch_table[Day], ch_table[[#This Row],[Day]], ch_table[Duration]))</f>
        <v/>
      </c>
      <c r="I1579" s="40">
        <f>SUM(INDEX(ch_table[Duration],1):ch_table[[#This Row],[Duration]])</f>
        <v>42.997222222222284</v>
      </c>
      <c r="J1579" s="4" cm="1">
        <f t="array" ref="J15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579" s="4" cm="1">
        <f t="array" ref="K15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4.1666666666663188E-3</v>
      </c>
      <c r="L1579" s="4" t="str">
        <f>IF(ch_table[[#This Row],[Subject 1]]&lt;&gt;"House rose", "",SUMIF(ch_table[Day], ch_table[[#This Row],[Day]], ch_table[AAT]))</f>
        <v/>
      </c>
      <c r="M1579" s="39">
        <f>SUM(INDEX(ch_table[AAT],1):ch_table[[#This Row],[AAT]])</f>
        <v>2.6736111111111107</v>
      </c>
    </row>
    <row r="1580" spans="1:13" x14ac:dyDescent="0.35">
      <c r="A1580" s="2">
        <v>139</v>
      </c>
      <c r="B1580" s="3">
        <v>45793</v>
      </c>
      <c r="C1580" s="4">
        <v>0.60833333333333328</v>
      </c>
      <c r="D1580" s="8" t="s">
        <v>30</v>
      </c>
      <c r="E1580" s="9" t="s">
        <v>899</v>
      </c>
      <c r="G1580" s="4" cm="1">
        <f t="array" ref="G1580">IF(MIN(ROW(ch_table[[Day]:[AAT session total (cum.)]]))+ROWS(ch_table[[Day]:[AAT session total (cum.)]])-1=ROW(),"",IF(ch_table[[#This Row],[Subject 1]]="House rose","", IF(INDEX(ch_table[[#All],[Time]],ROW()+1)="","",(IF(INDEX(ch_table[[#All],[Time]],ROW()+1)&lt;ch_table[[#This Row],[Time]],INDEX(ch_table[[#All],[Time]],ROW()+1)+1,INDEX(ch_table[[#All],[Time]],ROW()+1))-ch_table[[#This Row],[Time]]))))</f>
        <v>1.8750000000000044E-2</v>
      </c>
      <c r="H1580" s="4" t="str">
        <f>IF(ch_table[[#This Row],[Subject 1]]&lt;&gt;"House rose", "",SUMIF(ch_table[Day], ch_table[[#This Row],[Day]], ch_table[Duration]))</f>
        <v/>
      </c>
      <c r="I1580" s="40">
        <f>SUM(INDEX(ch_table[Duration],1):ch_table[[#This Row],[Duration]])</f>
        <v>43.015972222222281</v>
      </c>
      <c r="J1580" s="4" cm="1">
        <f t="array" ref="J15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580" s="4" cm="1">
        <f t="array" ref="K15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1.8750000000000044E-2</v>
      </c>
      <c r="L1580" s="4" t="str">
        <f>IF(ch_table[[#This Row],[Subject 1]]&lt;&gt;"House rose", "",SUMIF(ch_table[Day], ch_table[[#This Row],[Day]], ch_table[AAT]))</f>
        <v/>
      </c>
      <c r="M1580" s="39">
        <f>SUM(INDEX(ch_table[AAT],1):ch_table[[#This Row],[AAT]])</f>
        <v>2.6923611111111105</v>
      </c>
    </row>
    <row r="1581" spans="1:13" x14ac:dyDescent="0.35">
      <c r="A1581" s="2">
        <v>139</v>
      </c>
      <c r="B1581" s="49">
        <v>45793</v>
      </c>
      <c r="C1581" s="45">
        <v>0.62708333333333333</v>
      </c>
      <c r="D1581" s="44" t="s">
        <v>17</v>
      </c>
      <c r="E1581" s="50"/>
      <c r="F1581" s="50"/>
      <c r="G1581" s="45" t="str" cm="1">
        <f t="array" ref="G1581">IF(MIN(ROW(ch_table[[Day]:[AAT session total (cum.)]]))+ROWS(ch_table[[Day]:[AAT session total (cum.)]])-1=ROW(),"",IF(ch_table[[#This Row],[Subject 1]]="House rose","", IF(INDEX(ch_table[[#All],[Time]],ROW()+1)="","",(IF(INDEX(ch_table[[#All],[Time]],ROW()+1)&lt;ch_table[[#This Row],[Time]],INDEX(ch_table[[#All],[Time]],ROW()+1)+1,INDEX(ch_table[[#All],[Time]],ROW()+1))-ch_table[[#This Row],[Time]]))))</f>
        <v/>
      </c>
      <c r="H1581" s="41">
        <f>IF(ch_table[[#This Row],[Subject 1]]&lt;&gt;"House rose", "",SUMIF(ch_table[Day], ch_table[[#This Row],[Day]], ch_table[Duration]))</f>
        <v>0.23125000000000001</v>
      </c>
      <c r="I1581" s="46">
        <f>SUM(INDEX(ch_table[Duration],1):ch_table[[#This Row],[Duration]])</f>
        <v>43.015972222222281</v>
      </c>
      <c r="J1581" s="41" cm="1">
        <f t="array" ref="J15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581" s="41" t="str" cm="1">
        <f t="array" ref="K15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81" s="41">
        <f>IF(ch_table[[#This Row],[Subject 1]]&lt;&gt;"House rose", "",SUMIF(ch_table[Day], ch_table[[#This Row],[Day]], ch_table[AAT]))</f>
        <v>2.2916666666666363E-2</v>
      </c>
      <c r="M1581" s="82">
        <f>SUM(INDEX(ch_table[AAT],1):ch_table[[#This Row],[AAT]])</f>
        <v>2.6923611111111105</v>
      </c>
    </row>
    <row r="1582" spans="1:13" x14ac:dyDescent="0.35">
      <c r="A1582" s="2">
        <v>140</v>
      </c>
      <c r="B1582" s="3">
        <v>45796</v>
      </c>
      <c r="C1582" s="4">
        <v>0.60416666666666663</v>
      </c>
      <c r="D1582" s="8" t="s">
        <v>18</v>
      </c>
      <c r="G1582" s="4" cm="1">
        <f t="array" ref="G158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582" s="4" t="str">
        <f>IF(ch_table[[#This Row],[Subject 1]]&lt;&gt;"House rose", "",SUMIF(ch_table[Day], ch_table[[#This Row],[Day]], ch_table[Duration]))</f>
        <v/>
      </c>
      <c r="I1582" s="40">
        <f>SUM(INDEX(ch_table[Duration],1):ch_table[[#This Row],[Duration]])</f>
        <v>43.018750000000061</v>
      </c>
      <c r="J1582" s="4" cm="1">
        <f t="array" ref="J15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82" s="4" t="str" cm="1">
        <f t="array" ref="K15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82" s="4" t="str">
        <f>IF(ch_table[[#This Row],[Subject 1]]&lt;&gt;"House rose", "",SUMIF(ch_table[Day], ch_table[[#This Row],[Day]], ch_table[AAT]))</f>
        <v/>
      </c>
      <c r="M1582" s="39">
        <f>SUM(INDEX(ch_table[AAT],1):ch_table[[#This Row],[AAT]])</f>
        <v>2.6923611111111105</v>
      </c>
    </row>
    <row r="1583" spans="1:13" x14ac:dyDescent="0.35">
      <c r="A1583" s="2">
        <v>140</v>
      </c>
      <c r="B1583" s="3">
        <v>45796</v>
      </c>
      <c r="C1583" s="4">
        <v>0.6069444444444444</v>
      </c>
      <c r="D1583" s="8" t="s">
        <v>58</v>
      </c>
      <c r="E1583" s="9" t="s">
        <v>185</v>
      </c>
      <c r="G1583" s="4" cm="1">
        <f t="array" ref="G1583">IF(MIN(ROW(ch_table[[Day]:[AAT session total (cum.)]]))+ROWS(ch_table[[Day]:[AAT session total (cum.)]])-1=ROW(),"",IF(ch_table[[#This Row],[Subject 1]]="House rose","", IF(INDEX(ch_table[[#All],[Time]],ROW()+1)="","",(IF(INDEX(ch_table[[#All],[Time]],ROW()+1)&lt;ch_table[[#This Row],[Time]],INDEX(ch_table[[#All],[Time]],ROW()+1)+1,INDEX(ch_table[[#All],[Time]],ROW()+1))-ch_table[[#This Row],[Time]]))))</f>
        <v>3.1944444444444442E-2</v>
      </c>
      <c r="H1583" s="4" t="str">
        <f>IF(ch_table[[#This Row],[Subject 1]]&lt;&gt;"House rose", "",SUMIF(ch_table[Day], ch_table[[#This Row],[Day]], ch_table[Duration]))</f>
        <v/>
      </c>
      <c r="I1583" s="40">
        <f>SUM(INDEX(ch_table[Duration],1):ch_table[[#This Row],[Duration]])</f>
        <v>43.050694444444503</v>
      </c>
      <c r="J1583" s="4" cm="1">
        <f t="array" ref="J15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83" s="4" t="str" cm="1">
        <f t="array" ref="K15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83" s="4" t="str">
        <f>IF(ch_table[[#This Row],[Subject 1]]&lt;&gt;"House rose", "",SUMIF(ch_table[Day], ch_table[[#This Row],[Day]], ch_table[AAT]))</f>
        <v/>
      </c>
      <c r="M1583" s="39">
        <f>SUM(INDEX(ch_table[AAT],1):ch_table[[#This Row],[AAT]])</f>
        <v>2.6923611111111105</v>
      </c>
    </row>
    <row r="1584" spans="1:13" x14ac:dyDescent="0.35">
      <c r="A1584" s="2">
        <v>140</v>
      </c>
      <c r="B1584" s="3">
        <v>45796</v>
      </c>
      <c r="C1584" s="4">
        <v>0.63888888888888884</v>
      </c>
      <c r="D1584" s="8" t="s">
        <v>60</v>
      </c>
      <c r="E1584" s="9" t="s">
        <v>185</v>
      </c>
      <c r="G1584" s="4" cm="1">
        <f t="array" ref="G1584">IF(MIN(ROW(ch_table[[Day]:[AAT session total (cum.)]]))+ROWS(ch_table[[Day]:[AAT session total (cum.)]])-1=ROW(),"",IF(ch_table[[#This Row],[Subject 1]]="House rose","", IF(INDEX(ch_table[[#All],[Time]],ROW()+1)="","",(IF(INDEX(ch_table[[#All],[Time]],ROW()+1)&lt;ch_table[[#This Row],[Time]],INDEX(ch_table[[#All],[Time]],ROW()+1)+1,INDEX(ch_table[[#All],[Time]],ROW()+1))-ch_table[[#This Row],[Time]]))))</f>
        <v>1.736111111111116E-2</v>
      </c>
      <c r="H1584" s="4" t="str">
        <f>IF(ch_table[[#This Row],[Subject 1]]&lt;&gt;"House rose", "",SUMIF(ch_table[Day], ch_table[[#This Row],[Day]], ch_table[Duration]))</f>
        <v/>
      </c>
      <c r="I1584" s="40">
        <f>SUM(INDEX(ch_table[Duration],1):ch_table[[#This Row],[Duration]])</f>
        <v>43.068055555555617</v>
      </c>
      <c r="J1584" s="4" cm="1">
        <f t="array" ref="J15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84" s="4" t="str" cm="1">
        <f t="array" ref="K15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84" s="4" t="str">
        <f>IF(ch_table[[#This Row],[Subject 1]]&lt;&gt;"House rose", "",SUMIF(ch_table[Day], ch_table[[#This Row],[Day]], ch_table[AAT]))</f>
        <v/>
      </c>
      <c r="M1584" s="39">
        <f>SUM(INDEX(ch_table[AAT],1):ch_table[[#This Row],[AAT]])</f>
        <v>2.6923611111111105</v>
      </c>
    </row>
    <row r="1585" spans="1:13" ht="29" x14ac:dyDescent="0.35">
      <c r="A1585" s="2">
        <v>140</v>
      </c>
      <c r="B1585" s="3">
        <v>45796</v>
      </c>
      <c r="C1585" s="4">
        <v>0.65625</v>
      </c>
      <c r="D1585" s="8" t="s">
        <v>32</v>
      </c>
      <c r="E1585" s="9" t="s">
        <v>900</v>
      </c>
      <c r="G1585" s="4" cm="1">
        <f t="array" ref="G1585">IF(MIN(ROW(ch_table[[Day]:[AAT session total (cum.)]]))+ROWS(ch_table[[Day]:[AAT session total (cum.)]])-1=ROW(),"",IF(ch_table[[#This Row],[Subject 1]]="House rose","", IF(INDEX(ch_table[[#All],[Time]],ROW()+1)="","",(IF(INDEX(ch_table[[#All],[Time]],ROW()+1)&lt;ch_table[[#This Row],[Time]],INDEX(ch_table[[#All],[Time]],ROW()+1)+1,INDEX(ch_table[[#All],[Time]],ROW()+1))-ch_table[[#This Row],[Time]]))))</f>
        <v>1.8750000000000044E-2</v>
      </c>
      <c r="H1585" s="4" t="str">
        <f>IF(ch_table[[#This Row],[Subject 1]]&lt;&gt;"House rose", "",SUMIF(ch_table[Day], ch_table[[#This Row],[Day]], ch_table[Duration]))</f>
        <v/>
      </c>
      <c r="I1585" s="40">
        <f>SUM(INDEX(ch_table[Duration],1):ch_table[[#This Row],[Duration]])</f>
        <v>43.086805555555614</v>
      </c>
      <c r="J1585" s="4" cm="1">
        <f t="array" ref="J15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85" s="4" t="str" cm="1">
        <f t="array" ref="K15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85" s="4" t="str">
        <f>IF(ch_table[[#This Row],[Subject 1]]&lt;&gt;"House rose", "",SUMIF(ch_table[Day], ch_table[[#This Row],[Day]], ch_table[AAT]))</f>
        <v/>
      </c>
      <c r="M1585" s="39">
        <f>SUM(INDEX(ch_table[AAT],1):ch_table[[#This Row],[AAT]])</f>
        <v>2.6923611111111105</v>
      </c>
    </row>
    <row r="1586" spans="1:13" ht="29" x14ac:dyDescent="0.35">
      <c r="A1586" s="2">
        <v>140</v>
      </c>
      <c r="B1586" s="3">
        <v>45796</v>
      </c>
      <c r="C1586" s="4">
        <v>0.67500000000000004</v>
      </c>
      <c r="D1586" s="8" t="s">
        <v>36</v>
      </c>
      <c r="E1586" s="9" t="s">
        <v>901</v>
      </c>
      <c r="G1586" s="4" cm="1">
        <f t="array" ref="G1586">IF(MIN(ROW(ch_table[[Day]:[AAT session total (cum.)]]))+ROWS(ch_table[[Day]:[AAT session total (cum.)]])-1=ROW(),"",IF(ch_table[[#This Row],[Subject 1]]="House rose","", IF(INDEX(ch_table[[#All],[Time]],ROW()+1)="","",(IF(INDEX(ch_table[[#All],[Time]],ROW()+1)&lt;ch_table[[#This Row],[Time]],INDEX(ch_table[[#All],[Time]],ROW()+1)+1,INDEX(ch_table[[#All],[Time]],ROW()+1))-ch_table[[#This Row],[Time]]))))</f>
        <v>3.125E-2</v>
      </c>
      <c r="H1586" s="4" t="str">
        <f>IF(ch_table[[#This Row],[Subject 1]]&lt;&gt;"House rose", "",SUMIF(ch_table[Day], ch_table[[#This Row],[Day]], ch_table[Duration]))</f>
        <v/>
      </c>
      <c r="I1586" s="40">
        <f>SUM(INDEX(ch_table[Duration],1):ch_table[[#This Row],[Duration]])</f>
        <v>43.118055555555614</v>
      </c>
      <c r="J1586" s="4" cm="1">
        <f t="array" ref="J15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86" s="4" t="str" cm="1">
        <f t="array" ref="K15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86" s="4" t="str">
        <f>IF(ch_table[[#This Row],[Subject 1]]&lt;&gt;"House rose", "",SUMIF(ch_table[Day], ch_table[[#This Row],[Day]], ch_table[AAT]))</f>
        <v/>
      </c>
      <c r="M1586" s="39">
        <f>SUM(INDEX(ch_table[AAT],1):ch_table[[#This Row],[AAT]])</f>
        <v>2.6923611111111105</v>
      </c>
    </row>
    <row r="1587" spans="1:13" ht="29" x14ac:dyDescent="0.35">
      <c r="A1587" s="2">
        <v>140</v>
      </c>
      <c r="B1587" s="3">
        <v>45796</v>
      </c>
      <c r="C1587" s="4">
        <v>0.70625000000000004</v>
      </c>
      <c r="D1587" s="8" t="s">
        <v>36</v>
      </c>
      <c r="E1587" s="9" t="s">
        <v>902</v>
      </c>
      <c r="G1587" s="4" cm="1">
        <f t="array" ref="G1587">IF(MIN(ROW(ch_table[[Day]:[AAT session total (cum.)]]))+ROWS(ch_table[[Day]:[AAT session total (cum.)]])-1=ROW(),"",IF(ch_table[[#This Row],[Subject 1]]="House rose","", IF(INDEX(ch_table[[#All],[Time]],ROW()+1)="","",(IF(INDEX(ch_table[[#All],[Time]],ROW()+1)&lt;ch_table[[#This Row],[Time]],INDEX(ch_table[[#All],[Time]],ROW()+1)+1,INDEX(ch_table[[#All],[Time]],ROW()+1))-ch_table[[#This Row],[Time]]))))</f>
        <v>2.4999999999999911E-2</v>
      </c>
      <c r="H1587" s="4" t="str">
        <f>IF(ch_table[[#This Row],[Subject 1]]&lt;&gt;"House rose", "",SUMIF(ch_table[Day], ch_table[[#This Row],[Day]], ch_table[Duration]))</f>
        <v/>
      </c>
      <c r="I1587" s="40">
        <f>SUM(INDEX(ch_table[Duration],1):ch_table[[#This Row],[Duration]])</f>
        <v>43.143055555555613</v>
      </c>
      <c r="J1587" s="4" cm="1">
        <f t="array" ref="J15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87" s="4" t="str" cm="1">
        <f t="array" ref="K15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87" s="4" t="str">
        <f>IF(ch_table[[#This Row],[Subject 1]]&lt;&gt;"House rose", "",SUMIF(ch_table[Day], ch_table[[#This Row],[Day]], ch_table[AAT]))</f>
        <v/>
      </c>
      <c r="M1587" s="39">
        <f>SUM(INDEX(ch_table[AAT],1):ch_table[[#This Row],[AAT]])</f>
        <v>2.6923611111111105</v>
      </c>
    </row>
    <row r="1588" spans="1:13" x14ac:dyDescent="0.35">
      <c r="A1588" s="2">
        <v>140</v>
      </c>
      <c r="B1588" s="3">
        <v>45796</v>
      </c>
      <c r="C1588" s="4">
        <v>0.73124999999999996</v>
      </c>
      <c r="D1588" s="8" t="s">
        <v>86</v>
      </c>
      <c r="E1588" s="9" t="s">
        <v>903</v>
      </c>
      <c r="F1588" s="9" t="s">
        <v>220</v>
      </c>
      <c r="G1588" s="4" cm="1">
        <f t="array" ref="G1588">IF(MIN(ROW(ch_table[[Day]:[AAT session total (cum.)]]))+ROWS(ch_table[[Day]:[AAT session total (cum.)]])-1=ROW(),"",IF(ch_table[[#This Row],[Subject 1]]="House rose","", IF(INDEX(ch_table[[#All],[Time]],ROW()+1)="","",(IF(INDEX(ch_table[[#All],[Time]],ROW()+1)&lt;ch_table[[#This Row],[Time]],INDEX(ch_table[[#All],[Time]],ROW()+1)+1,INDEX(ch_table[[#All],[Time]],ROW()+1))-ch_table[[#This Row],[Time]]))))</f>
        <v>0.11527777777777781</v>
      </c>
      <c r="H1588" s="4" t="str">
        <f>IF(ch_table[[#This Row],[Subject 1]]&lt;&gt;"House rose", "",SUMIF(ch_table[Day], ch_table[[#This Row],[Day]], ch_table[Duration]))</f>
        <v/>
      </c>
      <c r="I1588" s="40">
        <f>SUM(INDEX(ch_table[Duration],1):ch_table[[#This Row],[Duration]])</f>
        <v>43.25833333333339</v>
      </c>
      <c r="J1588" s="4" cm="1">
        <f t="array" ref="J15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88" s="4" t="str" cm="1">
        <f t="array" ref="K15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88" s="4" t="str">
        <f>IF(ch_table[[#This Row],[Subject 1]]&lt;&gt;"House rose", "",SUMIF(ch_table[Day], ch_table[[#This Row],[Day]], ch_table[AAT]))</f>
        <v/>
      </c>
      <c r="M1588" s="39">
        <f>SUM(INDEX(ch_table[AAT],1):ch_table[[#This Row],[AAT]])</f>
        <v>2.6923611111111105</v>
      </c>
    </row>
    <row r="1589" spans="1:13" x14ac:dyDescent="0.35">
      <c r="A1589" s="2">
        <v>140</v>
      </c>
      <c r="B1589" s="3">
        <v>45796</v>
      </c>
      <c r="C1589" s="4">
        <v>0.84652777777777777</v>
      </c>
      <c r="D1589" s="8" t="s">
        <v>28</v>
      </c>
      <c r="E1589" s="9" t="s">
        <v>904</v>
      </c>
      <c r="F1589" s="9" t="s">
        <v>22</v>
      </c>
      <c r="G1589" s="4" cm="1">
        <f t="array" ref="G1589">IF(MIN(ROW(ch_table[[Day]:[AAT session total (cum.)]]))+ROWS(ch_table[[Day]:[AAT session total (cum.)]])-1=ROW(),"",IF(ch_table[[#This Row],[Subject 1]]="House rose","", IF(INDEX(ch_table[[#All],[Time]],ROW()+1)="","",(IF(INDEX(ch_table[[#All],[Time]],ROW()+1)&lt;ch_table[[#This Row],[Time]],INDEX(ch_table[[#All],[Time]],ROW()+1)+1,INDEX(ch_table[[#All],[Time]],ROW()+1))-ch_table[[#This Row],[Time]]))))</f>
        <v>0</v>
      </c>
      <c r="H1589" s="4" t="str">
        <f>IF(ch_table[[#This Row],[Subject 1]]&lt;&gt;"House rose", "",SUMIF(ch_table[Day], ch_table[[#This Row],[Day]], ch_table[Duration]))</f>
        <v/>
      </c>
      <c r="I1589" s="40">
        <f>SUM(INDEX(ch_table[Duration],1):ch_table[[#This Row],[Duration]])</f>
        <v>43.25833333333339</v>
      </c>
      <c r="J1589" s="4" cm="1">
        <f t="array" ref="J15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89" s="4" t="str" cm="1">
        <f t="array" ref="K15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89" s="4" t="str">
        <f>IF(ch_table[[#This Row],[Subject 1]]&lt;&gt;"House rose", "",SUMIF(ch_table[Day], ch_table[[#This Row],[Day]], ch_table[AAT]))</f>
        <v/>
      </c>
      <c r="M1589" s="39">
        <f>SUM(INDEX(ch_table[AAT],1):ch_table[[#This Row],[AAT]])</f>
        <v>2.6923611111111105</v>
      </c>
    </row>
    <row r="1590" spans="1:13" x14ac:dyDescent="0.35">
      <c r="A1590" s="2">
        <v>140</v>
      </c>
      <c r="B1590" s="3">
        <v>45796</v>
      </c>
      <c r="C1590" s="4">
        <v>0.84652777777777777</v>
      </c>
      <c r="D1590" s="8" t="s">
        <v>86</v>
      </c>
      <c r="E1590" s="9" t="s">
        <v>903</v>
      </c>
      <c r="F1590" s="9" t="s">
        <v>220</v>
      </c>
      <c r="G1590" s="4" cm="1">
        <f t="array" ref="G1590">IF(MIN(ROW(ch_table[[Day]:[AAT session total (cum.)]]))+ROWS(ch_table[[Day]:[AAT session total (cum.)]])-1=ROW(),"",IF(ch_table[[#This Row],[Subject 1]]="House rose","", IF(INDEX(ch_table[[#All],[Time]],ROW()+1)="","",(IF(INDEX(ch_table[[#All],[Time]],ROW()+1)&lt;ch_table[[#This Row],[Time]],INDEX(ch_table[[#All],[Time]],ROW()+1)+1,INDEX(ch_table[[#All],[Time]],ROW()+1))-ch_table[[#This Row],[Time]]))))</f>
        <v>7.0138888888888862E-2</v>
      </c>
      <c r="H1590" s="4" t="str">
        <f>IF(ch_table[[#This Row],[Subject 1]]&lt;&gt;"House rose", "",SUMIF(ch_table[Day], ch_table[[#This Row],[Day]], ch_table[Duration]))</f>
        <v/>
      </c>
      <c r="I1590" s="40">
        <f>SUM(INDEX(ch_table[Duration],1):ch_table[[#This Row],[Duration]])</f>
        <v>43.328472222222281</v>
      </c>
      <c r="J1590" s="4" cm="1">
        <f t="array" ref="J15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90" s="4" t="str" cm="1">
        <f t="array" ref="K15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90" s="4" t="str">
        <f>IF(ch_table[[#This Row],[Subject 1]]&lt;&gt;"House rose", "",SUMIF(ch_table[Day], ch_table[[#This Row],[Day]], ch_table[AAT]))</f>
        <v/>
      </c>
      <c r="M1590" s="39">
        <f>SUM(INDEX(ch_table[AAT],1):ch_table[[#This Row],[AAT]])</f>
        <v>2.6923611111111105</v>
      </c>
    </row>
    <row r="1591" spans="1:13" ht="29" x14ac:dyDescent="0.35">
      <c r="A1591" s="2">
        <v>140</v>
      </c>
      <c r="B1591" s="3">
        <v>45796</v>
      </c>
      <c r="C1591" s="4">
        <v>0.91666666666666663</v>
      </c>
      <c r="D1591" s="8" t="s">
        <v>54</v>
      </c>
      <c r="E1591" s="9" t="s">
        <v>905</v>
      </c>
      <c r="G1591" s="4" cm="1">
        <f t="array" ref="G1591">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591" s="4" t="str">
        <f>IF(ch_table[[#This Row],[Subject 1]]&lt;&gt;"House rose", "",SUMIF(ch_table[Day], ch_table[[#This Row],[Day]], ch_table[Duration]))</f>
        <v/>
      </c>
      <c r="I1591" s="40">
        <f>SUM(INDEX(ch_table[Duration],1):ch_table[[#This Row],[Duration]])</f>
        <v>43.330555555555613</v>
      </c>
      <c r="J1591" s="4" cm="1">
        <f t="array" ref="J15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91" s="4" cm="1">
        <f t="array" ref="K15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2.0833333333333259E-3</v>
      </c>
      <c r="L1591" s="4" t="str">
        <f>IF(ch_table[[#This Row],[Subject 1]]&lt;&gt;"House rose", "",SUMIF(ch_table[Day], ch_table[[#This Row],[Day]], ch_table[AAT]))</f>
        <v/>
      </c>
      <c r="M1591" s="39">
        <f>SUM(INDEX(ch_table[AAT],1):ch_table[[#This Row],[AAT]])</f>
        <v>2.6944444444444438</v>
      </c>
    </row>
    <row r="1592" spans="1:13" ht="29" x14ac:dyDescent="0.35">
      <c r="A1592" s="2">
        <v>140</v>
      </c>
      <c r="B1592" s="3">
        <v>45796</v>
      </c>
      <c r="C1592" s="4">
        <v>0.91874999999999996</v>
      </c>
      <c r="D1592" s="8" t="s">
        <v>30</v>
      </c>
      <c r="E1592" s="9" t="s">
        <v>906</v>
      </c>
      <c r="G1592" s="4" cm="1">
        <f t="array" ref="G1592">IF(MIN(ROW(ch_table[[Day]:[AAT session total (cum.)]]))+ROWS(ch_table[[Day]:[AAT session total (cum.)]])-1=ROW(),"",IF(ch_table[[#This Row],[Subject 1]]="House rose","", IF(INDEX(ch_table[[#All],[Time]],ROW()+1)="","",(IF(INDEX(ch_table[[#All],[Time]],ROW()+1)&lt;ch_table[[#This Row],[Time]],INDEX(ch_table[[#All],[Time]],ROW()+1)+1,INDEX(ch_table[[#All],[Time]],ROW()+1))-ch_table[[#This Row],[Time]]))))</f>
        <v>1.736111111111116E-2</v>
      </c>
      <c r="H1592" s="4" t="str">
        <f>IF(ch_table[[#This Row],[Subject 1]]&lt;&gt;"House rose", "",SUMIF(ch_table[Day], ch_table[[#This Row],[Day]], ch_table[Duration]))</f>
        <v/>
      </c>
      <c r="I1592" s="40">
        <f>SUM(INDEX(ch_table[Duration],1):ch_table[[#This Row],[Duration]])</f>
        <v>43.347916666666727</v>
      </c>
      <c r="J1592" s="4" cm="1">
        <f t="array" ref="J15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92" s="4" cm="1">
        <f t="array" ref="K15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1.736111111111116E-2</v>
      </c>
      <c r="L1592" s="4" t="str">
        <f>IF(ch_table[[#This Row],[Subject 1]]&lt;&gt;"House rose", "",SUMIF(ch_table[Day], ch_table[[#This Row],[Day]], ch_table[AAT]))</f>
        <v/>
      </c>
      <c r="M1592" s="39">
        <f>SUM(INDEX(ch_table[AAT],1):ch_table[[#This Row],[AAT]])</f>
        <v>2.7118055555555549</v>
      </c>
    </row>
    <row r="1593" spans="1:13" x14ac:dyDescent="0.35">
      <c r="A1593" s="2">
        <v>140</v>
      </c>
      <c r="B1593" s="49">
        <v>45796</v>
      </c>
      <c r="C1593" s="45">
        <v>0.93611111111111112</v>
      </c>
      <c r="D1593" s="44" t="s">
        <v>17</v>
      </c>
      <c r="E1593" s="50"/>
      <c r="F1593" s="50"/>
      <c r="G1593" s="45" t="str" cm="1">
        <f t="array" ref="G1593">IF(MIN(ROW(ch_table[[Day]:[AAT session total (cum.)]]))+ROWS(ch_table[[Day]:[AAT session total (cum.)]])-1=ROW(),"",IF(ch_table[[#This Row],[Subject 1]]="House rose","", IF(INDEX(ch_table[[#All],[Time]],ROW()+1)="","",(IF(INDEX(ch_table[[#All],[Time]],ROW()+1)&lt;ch_table[[#This Row],[Time]],INDEX(ch_table[[#All],[Time]],ROW()+1)+1,INDEX(ch_table[[#All],[Time]],ROW()+1))-ch_table[[#This Row],[Time]]))))</f>
        <v/>
      </c>
      <c r="H1593" s="41">
        <f>IF(ch_table[[#This Row],[Subject 1]]&lt;&gt;"House rose", "",SUMIF(ch_table[Day], ch_table[[#This Row],[Day]], ch_table[Duration]))</f>
        <v>0.33194444444444449</v>
      </c>
      <c r="I1593" s="46">
        <f>SUM(INDEX(ch_table[Duration],1):ch_table[[#This Row],[Duration]])</f>
        <v>43.347916666666727</v>
      </c>
      <c r="J1593" s="41" cm="1">
        <f t="array" ref="J15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93" s="41" t="str" cm="1">
        <f t="array" ref="K15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93" s="41">
        <f>IF(ch_table[[#This Row],[Subject 1]]&lt;&gt;"House rose", "",SUMIF(ch_table[Day], ch_table[[#This Row],[Day]], ch_table[AAT]))</f>
        <v>1.9444444444444486E-2</v>
      </c>
      <c r="M1593" s="82">
        <f>SUM(INDEX(ch_table[AAT],1):ch_table[[#This Row],[AAT]])</f>
        <v>2.7118055555555549</v>
      </c>
    </row>
    <row r="1594" spans="1:13" x14ac:dyDescent="0.35">
      <c r="A1594" s="2">
        <v>141</v>
      </c>
      <c r="B1594" s="3">
        <v>45797</v>
      </c>
      <c r="C1594" s="4">
        <v>0.47916666666666669</v>
      </c>
      <c r="D1594" s="8" t="s">
        <v>18</v>
      </c>
      <c r="G1594" s="4" cm="1">
        <f t="array" ref="G159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594" s="4" t="str">
        <f>IF(ch_table[[#This Row],[Subject 1]]&lt;&gt;"House rose", "",SUMIF(ch_table[Day], ch_table[[#This Row],[Day]], ch_table[Duration]))</f>
        <v/>
      </c>
      <c r="I1594" s="40">
        <f>SUM(INDEX(ch_table[Duration],1):ch_table[[#This Row],[Duration]])</f>
        <v>43.350694444444507</v>
      </c>
      <c r="J1594" s="4" cm="1">
        <f t="array" ref="J15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94" s="4" t="str" cm="1">
        <f t="array" ref="K15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94" s="4" t="str">
        <f>IF(ch_table[[#This Row],[Subject 1]]&lt;&gt;"House rose", "",SUMIF(ch_table[Day], ch_table[[#This Row],[Day]], ch_table[AAT]))</f>
        <v/>
      </c>
      <c r="M1594" s="39">
        <f>SUM(INDEX(ch_table[AAT],1):ch_table[[#This Row],[AAT]])</f>
        <v>2.7118055555555549</v>
      </c>
    </row>
    <row r="1595" spans="1:13" x14ac:dyDescent="0.35">
      <c r="A1595" s="2">
        <v>141</v>
      </c>
      <c r="B1595" s="3">
        <v>45797</v>
      </c>
      <c r="C1595" s="4">
        <v>0.48194444444444445</v>
      </c>
      <c r="D1595" s="8" t="s">
        <v>58</v>
      </c>
      <c r="E1595" s="9" t="s">
        <v>107</v>
      </c>
      <c r="G1595" s="4" cm="1">
        <f t="array" ref="G1595">IF(MIN(ROW(ch_table[[Day]:[AAT session total (cum.)]]))+ROWS(ch_table[[Day]:[AAT session total (cum.)]])-1=ROW(),"",IF(ch_table[[#This Row],[Subject 1]]="House rose","", IF(INDEX(ch_table[[#All],[Time]],ROW()+1)="","",(IF(INDEX(ch_table[[#All],[Time]],ROW()+1)&lt;ch_table[[#This Row],[Time]],INDEX(ch_table[[#All],[Time]],ROW()+1)+1,INDEX(ch_table[[#All],[Time]],ROW()+1))-ch_table[[#This Row],[Time]]))))</f>
        <v>3.1944444444444386E-2</v>
      </c>
      <c r="H1595" s="4" t="str">
        <f>IF(ch_table[[#This Row],[Subject 1]]&lt;&gt;"House rose", "",SUMIF(ch_table[Day], ch_table[[#This Row],[Day]], ch_table[Duration]))</f>
        <v/>
      </c>
      <c r="I1595" s="40">
        <f>SUM(INDEX(ch_table[Duration],1):ch_table[[#This Row],[Duration]])</f>
        <v>43.382638888888948</v>
      </c>
      <c r="J1595" s="4" cm="1">
        <f t="array" ref="J15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95" s="4" t="str" cm="1">
        <f t="array" ref="K15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95" s="4" t="str">
        <f>IF(ch_table[[#This Row],[Subject 1]]&lt;&gt;"House rose", "",SUMIF(ch_table[Day], ch_table[[#This Row],[Day]], ch_table[AAT]))</f>
        <v/>
      </c>
      <c r="M1595" s="39">
        <f>SUM(INDEX(ch_table[AAT],1):ch_table[[#This Row],[AAT]])</f>
        <v>2.7118055555555549</v>
      </c>
    </row>
    <row r="1596" spans="1:13" x14ac:dyDescent="0.35">
      <c r="A1596" s="2">
        <v>141</v>
      </c>
      <c r="B1596" s="3">
        <v>45797</v>
      </c>
      <c r="C1596" s="4">
        <v>0.51388888888888884</v>
      </c>
      <c r="D1596" s="8" t="s">
        <v>60</v>
      </c>
      <c r="E1596" s="9" t="s">
        <v>907</v>
      </c>
      <c r="G1596" s="4" cm="1">
        <f t="array" ref="G1596">IF(MIN(ROW(ch_table[[Day]:[AAT session total (cum.)]]))+ROWS(ch_table[[Day]:[AAT session total (cum.)]])-1=ROW(),"",IF(ch_table[[#This Row],[Subject 1]]="House rose","", IF(INDEX(ch_table[[#All],[Time]],ROW()+1)="","",(IF(INDEX(ch_table[[#All],[Time]],ROW()+1)&lt;ch_table[[#This Row],[Time]],INDEX(ch_table[[#All],[Time]],ROW()+1)+1,INDEX(ch_table[[#All],[Time]],ROW()+1))-ch_table[[#This Row],[Time]]))))</f>
        <v>1.2500000000000067E-2</v>
      </c>
      <c r="H1596" s="4" t="str">
        <f>IF(ch_table[[#This Row],[Subject 1]]&lt;&gt;"House rose", "",SUMIF(ch_table[Day], ch_table[[#This Row],[Day]], ch_table[Duration]))</f>
        <v/>
      </c>
      <c r="I1596" s="40">
        <f>SUM(INDEX(ch_table[Duration],1):ch_table[[#This Row],[Duration]])</f>
        <v>43.395138888888951</v>
      </c>
      <c r="J1596" s="4" cm="1">
        <f t="array" ref="J15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96" s="4" t="str" cm="1">
        <f t="array" ref="K15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96" s="4" t="str">
        <f>IF(ch_table[[#This Row],[Subject 1]]&lt;&gt;"House rose", "",SUMIF(ch_table[Day], ch_table[[#This Row],[Day]], ch_table[AAT]))</f>
        <v/>
      </c>
      <c r="M1596" s="39">
        <f>SUM(INDEX(ch_table[AAT],1):ch_table[[#This Row],[AAT]])</f>
        <v>2.7118055555555549</v>
      </c>
    </row>
    <row r="1597" spans="1:13" x14ac:dyDescent="0.35">
      <c r="A1597" s="2">
        <v>141</v>
      </c>
      <c r="B1597" s="3">
        <v>45797</v>
      </c>
      <c r="C1597" s="4">
        <v>0.52638888888888891</v>
      </c>
      <c r="D1597" s="8" t="s">
        <v>36</v>
      </c>
      <c r="E1597" s="9" t="s">
        <v>908</v>
      </c>
      <c r="G1597" s="4" cm="1">
        <f t="array" ref="G1597">IF(MIN(ROW(ch_table[[Day]:[AAT session total (cum.)]]))+ROWS(ch_table[[Day]:[AAT session total (cum.)]])-1=ROW(),"",IF(ch_table[[#This Row],[Subject 1]]="House rose","", IF(INDEX(ch_table[[#All],[Time]],ROW()+1)="","",(IF(INDEX(ch_table[[#All],[Time]],ROW()+1)&lt;ch_table[[#This Row],[Time]],INDEX(ch_table[[#All],[Time]],ROW()+1)+1,INDEX(ch_table[[#All],[Time]],ROW()+1))-ch_table[[#This Row],[Time]]))))</f>
        <v>7.638888888888884E-2</v>
      </c>
      <c r="H1597" s="4" t="str">
        <f>IF(ch_table[[#This Row],[Subject 1]]&lt;&gt;"House rose", "",SUMIF(ch_table[Day], ch_table[[#This Row],[Day]], ch_table[Duration]))</f>
        <v/>
      </c>
      <c r="I1597" s="40">
        <f>SUM(INDEX(ch_table[Duration],1):ch_table[[#This Row],[Duration]])</f>
        <v>43.471527777777837</v>
      </c>
      <c r="J1597" s="4" cm="1">
        <f t="array" ref="J15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97" s="4" t="str" cm="1">
        <f t="array" ref="K15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97" s="4" t="str">
        <f>IF(ch_table[[#This Row],[Subject 1]]&lt;&gt;"House rose", "",SUMIF(ch_table[Day], ch_table[[#This Row],[Day]], ch_table[AAT]))</f>
        <v/>
      </c>
      <c r="M1597" s="39">
        <f>SUM(INDEX(ch_table[AAT],1):ch_table[[#This Row],[AAT]])</f>
        <v>2.7118055555555549</v>
      </c>
    </row>
    <row r="1598" spans="1:13" ht="43.5" x14ac:dyDescent="0.35">
      <c r="A1598" s="2">
        <v>141</v>
      </c>
      <c r="B1598" s="3">
        <v>45797</v>
      </c>
      <c r="C1598" s="4">
        <v>0.60277777777777775</v>
      </c>
      <c r="D1598" s="8" t="s">
        <v>36</v>
      </c>
      <c r="E1598" s="9" t="s">
        <v>909</v>
      </c>
      <c r="G1598" s="4" cm="1">
        <f t="array" ref="G1598">IF(MIN(ROW(ch_table[[Day]:[AAT session total (cum.)]]))+ROWS(ch_table[[Day]:[AAT session total (cum.)]])-1=ROW(),"",IF(ch_table[[#This Row],[Subject 1]]="House rose","", IF(INDEX(ch_table[[#All],[Time]],ROW()+1)="","",(IF(INDEX(ch_table[[#All],[Time]],ROW()+1)&lt;ch_table[[#This Row],[Time]],INDEX(ch_table[[#All],[Time]],ROW()+1)+1,INDEX(ch_table[[#All],[Time]],ROW()+1))-ch_table[[#This Row],[Time]]))))</f>
        <v>6.8749999999999978E-2</v>
      </c>
      <c r="H1598" s="4" t="str">
        <f>IF(ch_table[[#This Row],[Subject 1]]&lt;&gt;"House rose", "",SUMIF(ch_table[Day], ch_table[[#This Row],[Day]], ch_table[Duration]))</f>
        <v/>
      </c>
      <c r="I1598" s="40">
        <f>SUM(INDEX(ch_table[Duration],1):ch_table[[#This Row],[Duration]])</f>
        <v>43.540277777777838</v>
      </c>
      <c r="J1598" s="4" cm="1">
        <f t="array" ref="J15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98" s="4" t="str" cm="1">
        <f t="array" ref="K15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98" s="4" t="str">
        <f>IF(ch_table[[#This Row],[Subject 1]]&lt;&gt;"House rose", "",SUMIF(ch_table[Day], ch_table[[#This Row],[Day]], ch_table[AAT]))</f>
        <v/>
      </c>
      <c r="M1598" s="39">
        <f>SUM(INDEX(ch_table[AAT],1):ch_table[[#This Row],[AAT]])</f>
        <v>2.7118055555555549</v>
      </c>
    </row>
    <row r="1599" spans="1:13" ht="29" x14ac:dyDescent="0.35">
      <c r="A1599" s="2">
        <v>141</v>
      </c>
      <c r="B1599" s="3">
        <v>45797</v>
      </c>
      <c r="C1599" s="4">
        <v>0.67152777777777772</v>
      </c>
      <c r="D1599" s="8" t="s">
        <v>247</v>
      </c>
      <c r="E1599" s="9" t="s">
        <v>910</v>
      </c>
      <c r="G1599" s="4" cm="1">
        <f t="array" ref="G1599">IF(MIN(ROW(ch_table[[Day]:[AAT session total (cum.)]]))+ROWS(ch_table[[Day]:[AAT session total (cum.)]])-1=ROW(),"",IF(ch_table[[#This Row],[Subject 1]]="House rose","", IF(INDEX(ch_table[[#All],[Time]],ROW()+1)="","",(IF(INDEX(ch_table[[#All],[Time]],ROW()+1)&lt;ch_table[[#This Row],[Time]],INDEX(ch_table[[#All],[Time]],ROW()+1)+1,INDEX(ch_table[[#All],[Time]],ROW()+1))-ch_table[[#This Row],[Time]]))))</f>
        <v>6.2500000000000888E-3</v>
      </c>
      <c r="H1599" s="4" t="str">
        <f>IF(ch_table[[#This Row],[Subject 1]]&lt;&gt;"House rose", "",SUMIF(ch_table[Day], ch_table[[#This Row],[Day]], ch_table[Duration]))</f>
        <v/>
      </c>
      <c r="I1599" s="40">
        <f>SUM(INDEX(ch_table[Duration],1):ch_table[[#This Row],[Duration]])</f>
        <v>43.54652777777784</v>
      </c>
      <c r="J1599" s="4" cm="1">
        <f t="array" ref="J15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99" s="4" t="str" cm="1">
        <f t="array" ref="K15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99" s="4" t="str">
        <f>IF(ch_table[[#This Row],[Subject 1]]&lt;&gt;"House rose", "",SUMIF(ch_table[Day], ch_table[[#This Row],[Day]], ch_table[AAT]))</f>
        <v/>
      </c>
      <c r="M1599" s="39">
        <f>SUM(INDEX(ch_table[AAT],1):ch_table[[#This Row],[AAT]])</f>
        <v>2.7118055555555549</v>
      </c>
    </row>
    <row r="1600" spans="1:13" x14ac:dyDescent="0.35">
      <c r="A1600" s="2">
        <v>141</v>
      </c>
      <c r="B1600" s="3">
        <v>45797</v>
      </c>
      <c r="C1600" s="4">
        <v>0.67777777777777781</v>
      </c>
      <c r="D1600" s="8" t="s">
        <v>86</v>
      </c>
      <c r="E1600" s="98" t="s">
        <v>911</v>
      </c>
      <c r="F1600" s="9" t="s">
        <v>220</v>
      </c>
      <c r="G1600" s="4" cm="1">
        <f t="array" ref="G1600">IF(MIN(ROW(ch_table[[Day]:[AAT session total (cum.)]]))+ROWS(ch_table[[Day]:[AAT session total (cum.)]])-1=ROW(),"",IF(ch_table[[#This Row],[Subject 1]]="House rose","", IF(INDEX(ch_table[[#All],[Time]],ROW()+1)="","",(IF(INDEX(ch_table[[#All],[Time]],ROW()+1)&lt;ch_table[[#This Row],[Time]],INDEX(ch_table[[#All],[Time]],ROW()+1)+1,INDEX(ch_table[[#All],[Time]],ROW()+1))-ch_table[[#This Row],[Time]]))))</f>
        <v>4.2361111111111072E-2</v>
      </c>
      <c r="H1600" s="4" t="str">
        <f>IF(ch_table[[#This Row],[Subject 1]]&lt;&gt;"House rose", "",SUMIF(ch_table[Day], ch_table[[#This Row],[Day]], ch_table[Duration]))</f>
        <v/>
      </c>
      <c r="I1600" s="40">
        <f>SUM(INDEX(ch_table[Duration],1):ch_table[[#This Row],[Duration]])</f>
        <v>43.588888888888953</v>
      </c>
      <c r="J1600" s="4" cm="1">
        <f t="array" ref="J16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00" s="4" t="str" cm="1">
        <f t="array" ref="K16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00" s="4" t="str">
        <f>IF(ch_table[[#This Row],[Subject 1]]&lt;&gt;"House rose", "",SUMIF(ch_table[Day], ch_table[[#This Row],[Day]], ch_table[AAT]))</f>
        <v/>
      </c>
      <c r="M1600" s="39">
        <f>SUM(INDEX(ch_table[AAT],1):ch_table[[#This Row],[AAT]])</f>
        <v>2.7118055555555549</v>
      </c>
    </row>
    <row r="1601" spans="1:13" x14ac:dyDescent="0.35">
      <c r="A1601" s="2">
        <v>141</v>
      </c>
      <c r="B1601" s="3">
        <v>45797</v>
      </c>
      <c r="C1601" s="4">
        <v>0.72013888888888888</v>
      </c>
      <c r="D1601" s="8" t="s">
        <v>28</v>
      </c>
      <c r="E1601" s="77" t="s">
        <v>912</v>
      </c>
      <c r="F1601" s="9" t="s">
        <v>22</v>
      </c>
      <c r="G1601" s="4" cm="1">
        <f t="array" ref="G1601">IF(MIN(ROW(ch_table[[Day]:[AAT session total (cum.)]]))+ROWS(ch_table[[Day]:[AAT session total (cum.)]])-1=ROW(),"",IF(ch_table[[#This Row],[Subject 1]]="House rose","", IF(INDEX(ch_table[[#All],[Time]],ROW()+1)="","",(IF(INDEX(ch_table[[#All],[Time]],ROW()+1)&lt;ch_table[[#This Row],[Time]],INDEX(ch_table[[#All],[Time]],ROW()+1)+1,INDEX(ch_table[[#All],[Time]],ROW()+1))-ch_table[[#This Row],[Time]]))))</f>
        <v>0</v>
      </c>
      <c r="H1601" s="4" t="str">
        <f>IF(ch_table[[#This Row],[Subject 1]]&lt;&gt;"House rose", "",SUMIF(ch_table[Day], ch_table[[#This Row],[Day]], ch_table[Duration]))</f>
        <v/>
      </c>
      <c r="I1601" s="40">
        <f>SUM(INDEX(ch_table[Duration],1):ch_table[[#This Row],[Duration]])</f>
        <v>43.588888888888953</v>
      </c>
      <c r="J1601" s="4" cm="1">
        <f t="array" ref="J16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01" s="4" t="str" cm="1">
        <f t="array" ref="K16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01" s="4" t="str">
        <f>IF(ch_table[[#This Row],[Subject 1]]&lt;&gt;"House rose", "",SUMIF(ch_table[Day], ch_table[[#This Row],[Day]], ch_table[AAT]))</f>
        <v/>
      </c>
      <c r="M1601" s="39">
        <f>SUM(INDEX(ch_table[AAT],1):ch_table[[#This Row],[AAT]])</f>
        <v>2.7118055555555549</v>
      </c>
    </row>
    <row r="1602" spans="1:13" x14ac:dyDescent="0.35">
      <c r="A1602" s="2">
        <v>141</v>
      </c>
      <c r="B1602" s="3">
        <v>45797</v>
      </c>
      <c r="C1602" s="4">
        <v>0.72013888888888888</v>
      </c>
      <c r="D1602" s="8" t="s">
        <v>86</v>
      </c>
      <c r="E1602" s="98" t="s">
        <v>911</v>
      </c>
      <c r="F1602" s="9" t="s">
        <v>220</v>
      </c>
      <c r="G1602" s="4" cm="1">
        <f t="array" ref="G1602">IF(MIN(ROW(ch_table[[Day]:[AAT session total (cum.)]]))+ROWS(ch_table[[Day]:[AAT session total (cum.)]])-1=ROW(),"",IF(ch_table[[#This Row],[Subject 1]]="House rose","", IF(INDEX(ch_table[[#All],[Time]],ROW()+1)="","",(IF(INDEX(ch_table[[#All],[Time]],ROW()+1)&lt;ch_table[[#This Row],[Time]],INDEX(ch_table[[#All],[Time]],ROW()+1)+1,INDEX(ch_table[[#All],[Time]],ROW()+1))-ch_table[[#This Row],[Time]]))))</f>
        <v>7.1527777777777746E-2</v>
      </c>
      <c r="H1602" s="4" t="str">
        <f>IF(ch_table[[#This Row],[Subject 1]]&lt;&gt;"House rose", "",SUMIF(ch_table[Day], ch_table[[#This Row],[Day]], ch_table[Duration]))</f>
        <v/>
      </c>
      <c r="I1602" s="40">
        <f>SUM(INDEX(ch_table[Duration],1):ch_table[[#This Row],[Duration]])</f>
        <v>43.660416666666727</v>
      </c>
      <c r="J1602" s="4" cm="1">
        <f t="array" ref="J16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02" s="4" t="str" cm="1">
        <f t="array" ref="K16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02" s="4" t="str">
        <f>IF(ch_table[[#This Row],[Subject 1]]&lt;&gt;"House rose", "",SUMIF(ch_table[Day], ch_table[[#This Row],[Day]], ch_table[AAT]))</f>
        <v/>
      </c>
      <c r="M1602" s="39">
        <f>SUM(INDEX(ch_table[AAT],1):ch_table[[#This Row],[AAT]])</f>
        <v>2.7118055555555549</v>
      </c>
    </row>
    <row r="1603" spans="1:13" ht="29" x14ac:dyDescent="0.35">
      <c r="A1603" s="2">
        <v>141</v>
      </c>
      <c r="B1603" s="3">
        <v>45797</v>
      </c>
      <c r="C1603" s="4">
        <v>0.79166666666666663</v>
      </c>
      <c r="D1603" s="8" t="s">
        <v>30</v>
      </c>
      <c r="E1603" s="9" t="s">
        <v>913</v>
      </c>
      <c r="G1603" s="4" cm="1">
        <f t="array" ref="G1603">IF(MIN(ROW(ch_table[[Day]:[AAT session total (cum.)]]))+ROWS(ch_table[[Day]:[AAT session total (cum.)]])-1=ROW(),"",IF(ch_table[[#This Row],[Subject 1]]="House rose","", IF(INDEX(ch_table[[#All],[Time]],ROW()+1)="","",(IF(INDEX(ch_table[[#All],[Time]],ROW()+1)&lt;ch_table[[#This Row],[Time]],INDEX(ch_table[[#All],[Time]],ROW()+1)+1,INDEX(ch_table[[#All],[Time]],ROW()+1))-ch_table[[#This Row],[Time]]))))</f>
        <v>1.3194444444444509E-2</v>
      </c>
      <c r="H1603" s="4" t="str">
        <f>IF(ch_table[[#This Row],[Subject 1]]&lt;&gt;"House rose", "",SUMIF(ch_table[Day], ch_table[[#This Row],[Day]], ch_table[Duration]))</f>
        <v/>
      </c>
      <c r="I1603" s="40">
        <f>SUM(INDEX(ch_table[Duration],1):ch_table[[#This Row],[Duration]])</f>
        <v>43.673611111111171</v>
      </c>
      <c r="J1603" s="4" cm="1">
        <f t="array" ref="J16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03" s="4" cm="1">
        <f t="array" ref="K16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1.3194444444444509E-2</v>
      </c>
      <c r="L1603" s="4" t="str">
        <f>IF(ch_table[[#This Row],[Subject 1]]&lt;&gt;"House rose", "",SUMIF(ch_table[Day], ch_table[[#This Row],[Day]], ch_table[AAT]))</f>
        <v/>
      </c>
      <c r="M1603" s="39">
        <f>SUM(INDEX(ch_table[AAT],1):ch_table[[#This Row],[AAT]])</f>
        <v>2.7249999999999996</v>
      </c>
    </row>
    <row r="1604" spans="1:13" x14ac:dyDescent="0.35">
      <c r="A1604" s="2">
        <v>141</v>
      </c>
      <c r="B1604" s="49">
        <v>45797</v>
      </c>
      <c r="C1604" s="45">
        <v>0.80486111111111114</v>
      </c>
      <c r="D1604" s="44" t="s">
        <v>17</v>
      </c>
      <c r="E1604" s="50"/>
      <c r="F1604" s="50"/>
      <c r="G1604" s="45" t="str" cm="1">
        <f t="array" ref="G1604">IF(MIN(ROW(ch_table[[Day]:[AAT session total (cum.)]]))+ROWS(ch_table[[Day]:[AAT session total (cum.)]])-1=ROW(),"",IF(ch_table[[#This Row],[Subject 1]]="House rose","", IF(INDEX(ch_table[[#All],[Time]],ROW()+1)="","",(IF(INDEX(ch_table[[#All],[Time]],ROW()+1)&lt;ch_table[[#This Row],[Time]],INDEX(ch_table[[#All],[Time]],ROW()+1)+1,INDEX(ch_table[[#All],[Time]],ROW()+1))-ch_table[[#This Row],[Time]]))))</f>
        <v/>
      </c>
      <c r="H1604" s="41">
        <f>IF(ch_table[[#This Row],[Subject 1]]&lt;&gt;"House rose", "",SUMIF(ch_table[Day], ch_table[[#This Row],[Day]], ch_table[Duration]))</f>
        <v>0.32569444444444445</v>
      </c>
      <c r="I1604" s="46">
        <f>SUM(INDEX(ch_table[Duration],1):ch_table[[#This Row],[Duration]])</f>
        <v>43.673611111111171</v>
      </c>
      <c r="J1604" s="41" cm="1">
        <f t="array" ref="J16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04" s="41" t="str" cm="1">
        <f t="array" ref="K16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04" s="41">
        <f>IF(ch_table[[#This Row],[Subject 1]]&lt;&gt;"House rose", "",SUMIF(ch_table[Day], ch_table[[#This Row],[Day]], ch_table[AAT]))</f>
        <v>1.3194444444444509E-2</v>
      </c>
      <c r="M1604" s="82">
        <f>SUM(INDEX(ch_table[AAT],1):ch_table[[#This Row],[AAT]])</f>
        <v>2.7249999999999996</v>
      </c>
    </row>
    <row r="1605" spans="1:13" x14ac:dyDescent="0.35">
      <c r="A1605" s="2">
        <v>142</v>
      </c>
      <c r="B1605" s="3">
        <v>45798</v>
      </c>
      <c r="C1605" s="4">
        <v>0.47916666666666669</v>
      </c>
      <c r="D1605" s="8" t="s">
        <v>18</v>
      </c>
      <c r="G1605" s="4">
        <v>2.7777777777777679E-3</v>
      </c>
      <c r="H1605" s="4" t="s">
        <v>830</v>
      </c>
      <c r="I1605" s="40">
        <v>38.095833333333346</v>
      </c>
      <c r="J1605" s="4" t="e">
        <v>#VALUE!</v>
      </c>
      <c r="K1605" s="4" t="s">
        <v>830</v>
      </c>
      <c r="L1605" s="4" t="s">
        <v>830</v>
      </c>
      <c r="M1605" s="39">
        <v>2.3437499999999991</v>
      </c>
    </row>
    <row r="1606" spans="1:13" x14ac:dyDescent="0.35">
      <c r="A1606" s="2">
        <v>142</v>
      </c>
      <c r="B1606" s="3">
        <v>45798</v>
      </c>
      <c r="C1606" s="4">
        <v>0.48194444444444445</v>
      </c>
      <c r="D1606" s="8" t="s">
        <v>58</v>
      </c>
      <c r="E1606" s="9" t="s">
        <v>65</v>
      </c>
      <c r="G1606" s="4">
        <v>3.1944444444444553E-2</v>
      </c>
      <c r="H1606" s="4" t="s">
        <v>830</v>
      </c>
      <c r="I1606" s="40">
        <v>38.127777777777787</v>
      </c>
      <c r="J1606" s="4">
        <v>0.91666666666666663</v>
      </c>
      <c r="K1606" s="4" t="s">
        <v>830</v>
      </c>
      <c r="L1606" s="4" t="s">
        <v>830</v>
      </c>
      <c r="M1606" s="39">
        <v>2.3437499999999991</v>
      </c>
    </row>
    <row r="1607" spans="1:13" x14ac:dyDescent="0.35">
      <c r="A1607" s="2">
        <v>142</v>
      </c>
      <c r="B1607" s="3">
        <v>45798</v>
      </c>
      <c r="C1607" s="4">
        <v>0.51597222222222228</v>
      </c>
      <c r="D1607" s="8" t="s">
        <v>58</v>
      </c>
      <c r="E1607" s="9" t="s">
        <v>118</v>
      </c>
      <c r="G1607" s="4" cm="1">
        <f t="array" ref="G1607">IF(MIN(ROW(ch_table[[Day]:[AAT session total (cum.)]]))+ROWS(ch_table[[Day]:[AAT session total (cum.)]])-1=ROW(),"",IF(ch_table[[#This Row],[Subject 1]]="House rose","", IF(INDEX(ch_table[[#All],[Time]],ROW()+1)="","",(IF(INDEX(ch_table[[#All],[Time]],ROW()+1)&lt;ch_table[[#This Row],[Time]],INDEX(ch_table[[#All],[Time]],ROW()+1)+1,INDEX(ch_table[[#All],[Time]],ROW()+1))-ch_table[[#This Row],[Time]]))))</f>
        <v>9.7222222222221877E-3</v>
      </c>
      <c r="H1607" s="4" t="s">
        <v>830</v>
      </c>
      <c r="I1607" s="40">
        <v>38.140972222222231</v>
      </c>
      <c r="J1607" s="4">
        <v>0.91666666666666663</v>
      </c>
      <c r="K1607" s="4" t="s">
        <v>830</v>
      </c>
      <c r="L1607" s="4" t="s">
        <v>830</v>
      </c>
      <c r="M1607" s="39">
        <v>2.3437499999999991</v>
      </c>
    </row>
    <row r="1608" spans="1:13" ht="29" x14ac:dyDescent="0.35">
      <c r="A1608" s="2">
        <v>142</v>
      </c>
      <c r="B1608" s="3">
        <v>45798</v>
      </c>
      <c r="C1608" s="4">
        <v>0.52569444444444446</v>
      </c>
      <c r="D1608" s="8" t="s">
        <v>39</v>
      </c>
      <c r="E1608" s="9" t="s">
        <v>914</v>
      </c>
      <c r="G1608" s="4">
        <v>4.0277777777777746E-2</v>
      </c>
      <c r="H1608" s="4" t="s">
        <v>830</v>
      </c>
      <c r="I1608" s="40">
        <v>38.208333333333336</v>
      </c>
      <c r="J1608" s="4">
        <v>0.91666666666666663</v>
      </c>
      <c r="K1608" s="4" t="s">
        <v>830</v>
      </c>
      <c r="L1608" s="4" t="s">
        <v>830</v>
      </c>
      <c r="M1608" s="39">
        <v>2.3437499999999991</v>
      </c>
    </row>
    <row r="1609" spans="1:13" x14ac:dyDescent="0.35">
      <c r="A1609" s="2">
        <v>142</v>
      </c>
      <c r="B1609" s="3">
        <v>45798</v>
      </c>
      <c r="C1609" s="4">
        <v>0.52638888888888891</v>
      </c>
      <c r="D1609" s="8" t="s">
        <v>247</v>
      </c>
      <c r="E1609" s="9" t="s">
        <v>915</v>
      </c>
      <c r="G1609" s="4" cm="1">
        <f t="array" ref="G1609">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1609" s="4" t="s">
        <v>830</v>
      </c>
      <c r="I1609" s="40">
        <v>38.261805555555561</v>
      </c>
      <c r="J1609" s="4">
        <v>0.91666666666666663</v>
      </c>
      <c r="K1609" s="4" t="s">
        <v>830</v>
      </c>
      <c r="L1609" s="4" t="s">
        <v>830</v>
      </c>
      <c r="M1609" s="39">
        <v>2.3437499999999991</v>
      </c>
    </row>
    <row r="1610" spans="1:13" x14ac:dyDescent="0.35">
      <c r="A1610" s="2">
        <v>142</v>
      </c>
      <c r="B1610" s="3">
        <v>45798</v>
      </c>
      <c r="C1610" s="4">
        <v>0.53333333333333333</v>
      </c>
      <c r="D1610" s="8" t="s">
        <v>144</v>
      </c>
      <c r="E1610" s="9" t="s">
        <v>2817</v>
      </c>
      <c r="F1610" s="9" t="s">
        <v>53</v>
      </c>
      <c r="G1610" s="4" cm="1">
        <f t="array" ref="G1610">IF(MIN(ROW(ch_table[[Day]:[AAT session total (cum.)]]))+ROWS(ch_table[[Day]:[AAT session total (cum.)]])-1=ROW(),"",IF(ch_table[[#This Row],[Subject 1]]="House rose","", IF(INDEX(ch_table[[#All],[Time]],ROW()+1)="","",(IF(INDEX(ch_table[[#All],[Time]],ROW()+1)&lt;ch_table[[#This Row],[Time]],INDEX(ch_table[[#All],[Time]],ROW()+1)+1,INDEX(ch_table[[#All],[Time]],ROW()+1))-ch_table[[#This Row],[Time]]))))</f>
        <v>0.16597222222222219</v>
      </c>
      <c r="H1610" s="4" t="s">
        <v>830</v>
      </c>
      <c r="I1610" s="40">
        <v>38.263194444444451</v>
      </c>
      <c r="J1610" s="4">
        <v>0.91666666666666663</v>
      </c>
      <c r="K1610" s="4" t="s">
        <v>830</v>
      </c>
      <c r="L1610" s="4" t="s">
        <v>830</v>
      </c>
      <c r="M1610" s="39">
        <v>2.3437499999999991</v>
      </c>
    </row>
    <row r="1611" spans="1:13" x14ac:dyDescent="0.35">
      <c r="A1611" s="2">
        <v>142</v>
      </c>
      <c r="B1611" s="3">
        <v>45798</v>
      </c>
      <c r="C1611" s="4">
        <v>0.69930555555555551</v>
      </c>
      <c r="D1611" s="8" t="s">
        <v>144</v>
      </c>
      <c r="E1611" s="9" t="s">
        <v>2818</v>
      </c>
      <c r="F1611" s="9" t="s">
        <v>53</v>
      </c>
      <c r="G1611" s="4" cm="1">
        <f t="array" ref="G1611">IF(MIN(ROW(ch_table[[Day]:[AAT session total (cum.)]]))+ROWS(ch_table[[Day]:[AAT session total (cum.)]])-1=ROW(),"",IF(ch_table[[#This Row],[Subject 1]]="House rose","", IF(INDEX(ch_table[[#All],[Time]],ROW()+1)="","",(IF(INDEX(ch_table[[#All],[Time]],ROW()+1)&lt;ch_table[[#This Row],[Time]],INDEX(ch_table[[#All],[Time]],ROW()+1)+1,INDEX(ch_table[[#All],[Time]],ROW()+1))-ch_table[[#This Row],[Time]]))))</f>
        <v>3.4027777777777768E-2</v>
      </c>
      <c r="H1611" s="4" t="str">
        <f>IF(ch_table[[#This Row],[Subject 1]]&lt;&gt;"House rose", "",SUMIF(ch_table[Day], ch_table[[#This Row],[Day]], ch_table[Duration]))</f>
        <v/>
      </c>
      <c r="I1611" s="40">
        <f>SUM(INDEX(ch_table[Duration],1):ch_table[[#This Row],[Duration]])</f>
        <v>43.965277777777835</v>
      </c>
      <c r="J1611" s="4" cm="1">
        <f t="array" ref="J16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11" s="4" t="str" cm="1">
        <f t="array" ref="K16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11" s="4" t="str">
        <f>IF(ch_table[[#This Row],[Subject 1]]&lt;&gt;"House rose", "",SUMIF(ch_table[Day], ch_table[[#This Row],[Day]], ch_table[AAT]))</f>
        <v/>
      </c>
      <c r="M1611" s="39">
        <f>SUM(INDEX(ch_table[AAT],1):ch_table[[#This Row],[AAT]])</f>
        <v>2.7249999999999996</v>
      </c>
    </row>
    <row r="1612" spans="1:13" x14ac:dyDescent="0.35">
      <c r="A1612" s="2">
        <v>142</v>
      </c>
      <c r="B1612" s="3">
        <v>45798</v>
      </c>
      <c r="C1612" s="4">
        <v>0.73333333333333328</v>
      </c>
      <c r="D1612" s="8" t="s">
        <v>28</v>
      </c>
      <c r="E1612" s="9" t="s">
        <v>821</v>
      </c>
      <c r="F1612" s="9" t="s">
        <v>22</v>
      </c>
      <c r="G1612" s="4">
        <v>0</v>
      </c>
      <c r="H1612" s="4" t="str">
        <f>IF(ch_table[[#This Row],[Subject 1]]&lt;&gt;"House rose", "",SUMIF(ch_table[Day], ch_table[[#This Row],[Day]], ch_table[Duration]))</f>
        <v/>
      </c>
      <c r="I1612" s="40">
        <f>SUM(INDEX(ch_table[Duration],1):ch_table[[#This Row],[Duration]])</f>
        <v>43.965277777777835</v>
      </c>
      <c r="J1612" s="4" cm="1">
        <f t="array" ref="J16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12" s="4" t="str" cm="1">
        <f t="array" ref="K16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12" s="4" t="str">
        <f>IF(ch_table[[#This Row],[Subject 1]]&lt;&gt;"House rose", "",SUMIF(ch_table[Day], ch_table[[#This Row],[Day]], ch_table[AAT]))</f>
        <v/>
      </c>
      <c r="M1612" s="39">
        <f>SUM(INDEX(ch_table[AAT],1):ch_table[[#This Row],[AAT]])</f>
        <v>2.7249999999999996</v>
      </c>
    </row>
    <row r="1613" spans="1:13" x14ac:dyDescent="0.35">
      <c r="A1613" s="2">
        <v>142</v>
      </c>
      <c r="B1613" s="3">
        <v>45798</v>
      </c>
      <c r="C1613" s="4">
        <v>0.73333333333333328</v>
      </c>
      <c r="D1613" s="8" t="s">
        <v>144</v>
      </c>
      <c r="E1613" s="9" t="s">
        <v>2818</v>
      </c>
      <c r="F1613" s="9" t="s">
        <v>53</v>
      </c>
      <c r="G1613" s="4" cm="1">
        <f t="array" ref="G1613">IF(MIN(ROW(ch_table[[Day]:[AAT session total (cum.)]]))+ROWS(ch_table[[Day]:[AAT session total (cum.)]])-1=ROW(),"",IF(ch_table[[#This Row],[Subject 1]]="House rose","", IF(INDEX(ch_table[[#All],[Time]],ROW()+1)="","",(IF(INDEX(ch_table[[#All],[Time]],ROW()+1)&lt;ch_table[[#This Row],[Time]],INDEX(ch_table[[#All],[Time]],ROW()+1)+1,INDEX(ch_table[[#All],[Time]],ROW()+1))-ch_table[[#This Row],[Time]]))))</f>
        <v>6.7361111111111205E-2</v>
      </c>
      <c r="H1613" s="4" t="str">
        <f>IF(ch_table[[#This Row],[Subject 1]]&lt;&gt;"House rose", "",SUMIF(ch_table[Day], ch_table[[#This Row],[Day]], ch_table[Duration]))</f>
        <v/>
      </c>
      <c r="I1613" s="40">
        <f>SUM(INDEX(ch_table[Duration],1):ch_table[[#This Row],[Duration]])</f>
        <v>44.032638888888947</v>
      </c>
      <c r="J1613" s="4" cm="1">
        <f t="array" ref="J16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13" s="4" cm="1">
        <f t="array" ref="K16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9.0277777777778567E-3</v>
      </c>
      <c r="L1613" s="4" t="str">
        <f>IF(ch_table[[#This Row],[Subject 1]]&lt;&gt;"House rose", "",SUMIF(ch_table[Day], ch_table[[#This Row],[Day]], ch_table[AAT]))</f>
        <v/>
      </c>
      <c r="M1613" s="39">
        <f>SUM(INDEX(ch_table[AAT],1):ch_table[[#This Row],[AAT]])</f>
        <v>2.7340277777777775</v>
      </c>
    </row>
    <row r="1614" spans="1:13" ht="43.5" x14ac:dyDescent="0.35">
      <c r="A1614" s="2">
        <v>142</v>
      </c>
      <c r="B1614" s="3">
        <v>45798</v>
      </c>
      <c r="C1614" s="4">
        <v>0.80069444444444449</v>
      </c>
      <c r="D1614" s="8" t="s">
        <v>54</v>
      </c>
      <c r="E1614" s="9" t="s">
        <v>916</v>
      </c>
      <c r="F1614" s="9" t="s">
        <v>53</v>
      </c>
      <c r="G1614" s="4" cm="1">
        <f t="array" ref="G1614">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614" s="4" t="s">
        <v>830</v>
      </c>
      <c r="I1614" s="40">
        <v>38.390972222222231</v>
      </c>
      <c r="J1614" s="4">
        <v>0.91666666666666663</v>
      </c>
      <c r="K1614" s="4" t="s">
        <v>830</v>
      </c>
      <c r="L1614" s="4" t="s">
        <v>830</v>
      </c>
      <c r="M1614" s="39">
        <v>2.3437499999999991</v>
      </c>
    </row>
    <row r="1615" spans="1:13" ht="29" x14ac:dyDescent="0.35">
      <c r="A1615" s="2">
        <v>142</v>
      </c>
      <c r="B1615" s="3">
        <v>45798</v>
      </c>
      <c r="C1615" s="4">
        <v>0.80277777777777781</v>
      </c>
      <c r="D1615" s="8" t="s">
        <v>30</v>
      </c>
      <c r="E1615" s="9" t="s">
        <v>917</v>
      </c>
      <c r="G1615" s="4" cm="1">
        <f t="array" ref="G1615">IF(MIN(ROW(ch_table[[Day]:[AAT session total (cum.)]]))+ROWS(ch_table[[Day]:[AAT session total (cum.)]])-1=ROW(),"",IF(ch_table[[#This Row],[Subject 1]]="House rose","", IF(INDEX(ch_table[[#All],[Time]],ROW()+1)="","",(IF(INDEX(ch_table[[#All],[Time]],ROW()+1)&lt;ch_table[[#This Row],[Time]],INDEX(ch_table[[#All],[Time]],ROW()+1)+1,INDEX(ch_table[[#All],[Time]],ROW()+1))-ch_table[[#This Row],[Time]]))))</f>
        <v>1.8055555555555491E-2</v>
      </c>
      <c r="H1615" s="4" t="str">
        <f>IF(ch_table[[#This Row],[Subject 1]]&lt;&gt;"House rose", "",SUMIF(ch_table[Day], ch_table[[#This Row],[Day]], ch_table[Duration]))</f>
        <v/>
      </c>
      <c r="I1615" s="40">
        <f>SUM(INDEX(ch_table[Duration],1):ch_table[[#This Row],[Duration]])</f>
        <v>44.052777777777834</v>
      </c>
      <c r="J1615" s="4" cm="1">
        <f t="array" ref="J16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15" s="4" cm="1">
        <f t="array" ref="K16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1.8055555555555491E-2</v>
      </c>
      <c r="L1615" s="4" t="str">
        <f>IF(ch_table[[#This Row],[Subject 1]]&lt;&gt;"House rose", "",SUMIF(ch_table[Day], ch_table[[#This Row],[Day]], ch_table[AAT]))</f>
        <v/>
      </c>
      <c r="M1615" s="39">
        <f>SUM(INDEX(ch_table[AAT],1):ch_table[[#This Row],[AAT]])</f>
        <v>2.7520833333333332</v>
      </c>
    </row>
    <row r="1616" spans="1:13" x14ac:dyDescent="0.35">
      <c r="A1616" s="2">
        <v>142</v>
      </c>
      <c r="B1616" s="49">
        <v>45798</v>
      </c>
      <c r="C1616" s="45">
        <v>0.8208333333333333</v>
      </c>
      <c r="D1616" s="44" t="s">
        <v>17</v>
      </c>
      <c r="E1616" s="50"/>
      <c r="F1616" s="50"/>
      <c r="G1616" s="45" t="s">
        <v>830</v>
      </c>
      <c r="H1616" s="41">
        <f>IF(ch_table[[#This Row],[Subject 1]]&lt;&gt;"House rose", "",SUMIF(ch_table[Day], ch_table[[#This Row],[Day]], ch_table[Duration]))</f>
        <v>0.37916666666666665</v>
      </c>
      <c r="I1616" s="46">
        <v>38.41597222222223</v>
      </c>
      <c r="J1616" s="41">
        <v>0.91666666666666663</v>
      </c>
      <c r="K1616" s="41" t="s">
        <v>830</v>
      </c>
      <c r="L1616" s="41">
        <v>1.0416666666666741E-2</v>
      </c>
      <c r="M1616" s="82">
        <v>2.3541666666666661</v>
      </c>
    </row>
    <row r="1617" spans="1:13" x14ac:dyDescent="0.35">
      <c r="A1617" s="2">
        <v>143</v>
      </c>
      <c r="B1617" s="3">
        <v>45799</v>
      </c>
      <c r="C1617" s="4">
        <v>0.39583333333333331</v>
      </c>
      <c r="D1617" s="8" t="s">
        <v>18</v>
      </c>
      <c r="G1617" s="4">
        <v>2.7777777777777679E-3</v>
      </c>
      <c r="H1617" s="4" t="s">
        <v>830</v>
      </c>
      <c r="I1617" s="40">
        <v>38.095833333333346</v>
      </c>
      <c r="J1617" s="4" t="e">
        <v>#VALUE!</v>
      </c>
      <c r="K1617" s="4" t="s">
        <v>830</v>
      </c>
      <c r="L1617" s="4" t="s">
        <v>830</v>
      </c>
      <c r="M1617" s="39">
        <v>2.3437499999999991</v>
      </c>
    </row>
    <row r="1618" spans="1:13" x14ac:dyDescent="0.35">
      <c r="A1618" s="2">
        <v>143</v>
      </c>
      <c r="B1618" s="3">
        <v>45799</v>
      </c>
      <c r="C1618" s="4">
        <v>0.39861111111111114</v>
      </c>
      <c r="D1618" s="8" t="s">
        <v>58</v>
      </c>
      <c r="E1618" s="9" t="s">
        <v>208</v>
      </c>
      <c r="G1618" s="4">
        <v>3.1944444444444553E-2</v>
      </c>
      <c r="H1618" s="4" t="s">
        <v>830</v>
      </c>
      <c r="I1618" s="40">
        <v>38.127777777777787</v>
      </c>
      <c r="J1618" s="4">
        <v>0.91666666666666663</v>
      </c>
      <c r="K1618" s="4" t="s">
        <v>830</v>
      </c>
      <c r="L1618" s="4" t="s">
        <v>830</v>
      </c>
      <c r="M1618" s="39">
        <v>2.3437499999999991</v>
      </c>
    </row>
    <row r="1619" spans="1:13" x14ac:dyDescent="0.35">
      <c r="A1619" s="2">
        <v>143</v>
      </c>
      <c r="B1619" s="3">
        <v>45799</v>
      </c>
      <c r="C1619" s="4">
        <v>0.41666666666666669</v>
      </c>
      <c r="D1619" s="8" t="s">
        <v>60</v>
      </c>
      <c r="E1619" s="9" t="s">
        <v>208</v>
      </c>
      <c r="G1619" s="4" cm="1">
        <f t="array" ref="G1619">IF(MIN(ROW(ch_table[[Day]:[AAT session total (cum.)]]))+ROWS(ch_table[[Day]:[AAT session total (cum.)]])-1=ROW(),"",IF(ch_table[[#This Row],[Subject 1]]="House rose","", IF(INDEX(ch_table[[#All],[Time]],ROW()+1)="","",(IF(INDEX(ch_table[[#All],[Time]],ROW()+1)&lt;ch_table[[#This Row],[Time]],INDEX(ch_table[[#All],[Time]],ROW()+1)+1,INDEX(ch_table[[#All],[Time]],ROW()+1))-ch_table[[#This Row],[Time]]))))</f>
        <v>1.041666666666663E-2</v>
      </c>
      <c r="H1619" s="4" t="s">
        <v>830</v>
      </c>
      <c r="I1619" s="40">
        <v>38.140972222222231</v>
      </c>
      <c r="J1619" s="4">
        <v>0.91666666666666663</v>
      </c>
      <c r="K1619" s="4" t="s">
        <v>830</v>
      </c>
      <c r="L1619" s="4" t="s">
        <v>830</v>
      </c>
      <c r="M1619" s="39">
        <v>2.3437499999999991</v>
      </c>
    </row>
    <row r="1620" spans="1:13" ht="29" x14ac:dyDescent="0.35">
      <c r="A1620" s="2">
        <v>143</v>
      </c>
      <c r="B1620" s="3">
        <v>45799</v>
      </c>
      <c r="C1620" s="4">
        <v>0.42708333333333331</v>
      </c>
      <c r="D1620" s="8" t="s">
        <v>58</v>
      </c>
      <c r="E1620" s="9" t="s">
        <v>918</v>
      </c>
      <c r="G1620" s="4">
        <v>4.0277777777777746E-2</v>
      </c>
      <c r="H1620" s="4" t="s">
        <v>830</v>
      </c>
      <c r="I1620" s="40">
        <v>38.208333333333336</v>
      </c>
      <c r="J1620" s="4">
        <v>0.91666666666666663</v>
      </c>
      <c r="K1620" s="4" t="s">
        <v>830</v>
      </c>
      <c r="L1620" s="4" t="s">
        <v>830</v>
      </c>
      <c r="M1620" s="39">
        <v>2.3437499999999991</v>
      </c>
    </row>
    <row r="1621" spans="1:13" ht="43.5" x14ac:dyDescent="0.35">
      <c r="A1621" s="2">
        <v>143</v>
      </c>
      <c r="B1621" s="3">
        <v>45799</v>
      </c>
      <c r="C1621" s="4">
        <v>0.44097222222222221</v>
      </c>
      <c r="D1621" s="8" t="s">
        <v>32</v>
      </c>
      <c r="E1621" s="9" t="s">
        <v>919</v>
      </c>
      <c r="G1621" s="4" cm="1">
        <f t="array" ref="G1621">IF(MIN(ROW(ch_table[[Day]:[AAT session total (cum.)]]))+ROWS(ch_table[[Day]:[AAT session total (cum.)]])-1=ROW(),"",IF(ch_table[[#This Row],[Subject 1]]="House rose","", IF(INDEX(ch_table[[#All],[Time]],ROW()+1)="","",(IF(INDEX(ch_table[[#All],[Time]],ROW()+1)&lt;ch_table[[#This Row],[Time]],INDEX(ch_table[[#All],[Time]],ROW()+1)+1,INDEX(ch_table[[#All],[Time]],ROW()+1))-ch_table[[#This Row],[Time]]))))</f>
        <v>3.8888888888888917E-2</v>
      </c>
      <c r="H1621" s="4" t="s">
        <v>830</v>
      </c>
      <c r="I1621" s="40">
        <v>38.261805555555561</v>
      </c>
      <c r="J1621" s="4">
        <v>0.91666666666666663</v>
      </c>
      <c r="K1621" s="4" t="s">
        <v>830</v>
      </c>
      <c r="L1621" s="4" t="s">
        <v>830</v>
      </c>
      <c r="M1621" s="39">
        <v>2.3437499999999991</v>
      </c>
    </row>
    <row r="1622" spans="1:13" ht="29" x14ac:dyDescent="0.35">
      <c r="A1622" s="2">
        <v>143</v>
      </c>
      <c r="B1622" s="3">
        <v>45799</v>
      </c>
      <c r="C1622" s="4">
        <v>0.47986111111111113</v>
      </c>
      <c r="D1622" s="8" t="s">
        <v>36</v>
      </c>
      <c r="E1622" s="9" t="s">
        <v>920</v>
      </c>
      <c r="G1622" s="4" cm="1">
        <f t="array" ref="G1622">IF(MIN(ROW(ch_table[[Day]:[AAT session total (cum.)]]))+ROWS(ch_table[[Day]:[AAT session total (cum.)]])-1=ROW(),"",IF(ch_table[[#This Row],[Subject 1]]="House rose","", IF(INDEX(ch_table[[#All],[Time]],ROW()+1)="","",(IF(INDEX(ch_table[[#All],[Time]],ROW()+1)&lt;ch_table[[#This Row],[Time]],INDEX(ch_table[[#All],[Time]],ROW()+1)+1,INDEX(ch_table[[#All],[Time]],ROW()+1))-ch_table[[#This Row],[Time]]))))</f>
        <v>5.5555555555555525E-2</v>
      </c>
      <c r="H1622" s="4" t="s">
        <v>830</v>
      </c>
      <c r="I1622" s="40">
        <v>38.263194444444451</v>
      </c>
      <c r="J1622" s="4">
        <v>0.91666666666666663</v>
      </c>
      <c r="K1622" s="4" t="s">
        <v>830</v>
      </c>
      <c r="L1622" s="4" t="s">
        <v>830</v>
      </c>
      <c r="M1622" s="39">
        <v>2.3437499999999991</v>
      </c>
    </row>
    <row r="1623" spans="1:13" x14ac:dyDescent="0.35">
      <c r="A1623" s="2">
        <v>143</v>
      </c>
      <c r="B1623" s="3">
        <v>45799</v>
      </c>
      <c r="C1623" s="4">
        <v>0.53541666666666665</v>
      </c>
      <c r="D1623" s="8" t="s">
        <v>34</v>
      </c>
      <c r="E1623" s="9" t="s">
        <v>35</v>
      </c>
      <c r="G1623" s="4" cm="1">
        <f t="array" ref="G1623">IF(MIN(ROW(ch_table[[Day]:[AAT session total (cum.)]]))+ROWS(ch_table[[Day]:[AAT session total (cum.)]])-1=ROW(),"",IF(ch_table[[#This Row],[Subject 1]]="House rose","", IF(INDEX(ch_table[[#All],[Time]],ROW()+1)="","",(IF(INDEX(ch_table[[#All],[Time]],ROW()+1)&lt;ch_table[[#This Row],[Time]],INDEX(ch_table[[#All],[Time]],ROW()+1)+1,INDEX(ch_table[[#All],[Time]],ROW()+1))-ch_table[[#This Row],[Time]]))))</f>
        <v>4.9305555555555602E-2</v>
      </c>
      <c r="H1623" s="4" t="str">
        <f>IF(ch_table[[#This Row],[Subject 1]]&lt;&gt;"House rose", "",SUMIF(ch_table[Day], ch_table[[#This Row],[Day]], ch_table[Duration]))</f>
        <v/>
      </c>
      <c r="I1623" s="40">
        <f>SUM(INDEX(ch_table[Duration],1):ch_table[[#This Row],[Duration]])</f>
        <v>44.281944444444498</v>
      </c>
      <c r="J1623" s="4" cm="1">
        <f t="array" ref="J16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23" s="4" t="str" cm="1">
        <f t="array" ref="K16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23" s="4" t="str">
        <f>IF(ch_table[[#This Row],[Subject 1]]&lt;&gt;"House rose", "",SUMIF(ch_table[Day], ch_table[[#This Row],[Day]], ch_table[AAT]))</f>
        <v/>
      </c>
      <c r="M1623" s="39">
        <f>SUM(INDEX(ch_table[AAT],1):ch_table[[#This Row],[AAT]])</f>
        <v>2.7520833333333332</v>
      </c>
    </row>
    <row r="1624" spans="1:13" x14ac:dyDescent="0.35">
      <c r="A1624" s="2">
        <v>143</v>
      </c>
      <c r="B1624" s="3">
        <v>45799</v>
      </c>
      <c r="C1624" s="4">
        <v>0.58472222222222225</v>
      </c>
      <c r="D1624" s="8" t="s">
        <v>320</v>
      </c>
      <c r="E1624" s="9" t="s">
        <v>618</v>
      </c>
      <c r="F1624" s="9" t="s">
        <v>53</v>
      </c>
      <c r="G1624" s="4" cm="1">
        <f t="array" ref="G1624">IF(MIN(ROW(ch_table[[Day]:[AAT session total (cum.)]]))+ROWS(ch_table[[Day]:[AAT session total (cum.)]])-1=ROW(),"",IF(ch_table[[#This Row],[Subject 1]]="House rose","", IF(INDEX(ch_table[[#All],[Time]],ROW()+1)="","",(IF(INDEX(ch_table[[#All],[Time]],ROW()+1)&lt;ch_table[[#This Row],[Time]],INDEX(ch_table[[#All],[Time]],ROW()+1)+1,INDEX(ch_table[[#All],[Time]],ROW()+1))-ch_table[[#This Row],[Time]]))))</f>
        <v>4.6527777777777724E-2</v>
      </c>
      <c r="H1624" s="4" t="s">
        <v>830</v>
      </c>
      <c r="I1624" s="40">
        <v>38.390972222222231</v>
      </c>
      <c r="J1624" s="4">
        <v>0.91666666666666663</v>
      </c>
      <c r="K1624" s="4" t="s">
        <v>830</v>
      </c>
      <c r="L1624" s="4" t="s">
        <v>830</v>
      </c>
      <c r="M1624" s="39">
        <v>2.3437499999999991</v>
      </c>
    </row>
    <row r="1625" spans="1:13" ht="101.5" x14ac:dyDescent="0.35">
      <c r="A1625" s="2">
        <v>143</v>
      </c>
      <c r="B1625" s="3">
        <v>45799</v>
      </c>
      <c r="C1625" s="4">
        <v>0.63124999999999998</v>
      </c>
      <c r="D1625" s="8" t="s">
        <v>457</v>
      </c>
      <c r="E1625" s="9" t="s">
        <v>921</v>
      </c>
      <c r="G1625" s="4" cm="1">
        <f t="array" ref="G1625">IF(MIN(ROW(ch_table[[Day]:[AAT session total (cum.)]]))+ROWS(ch_table[[Day]:[AAT session total (cum.)]])-1=ROW(),"",IF(ch_table[[#This Row],[Subject 1]]="House rose","", IF(INDEX(ch_table[[#All],[Time]],ROW()+1)="","",(IF(INDEX(ch_table[[#All],[Time]],ROW()+1)&lt;ch_table[[#This Row],[Time]],INDEX(ch_table[[#All],[Time]],ROW()+1)+1,INDEX(ch_table[[#All],[Time]],ROW()+1))-ch_table[[#This Row],[Time]]))))</f>
        <v>2.430555555555558E-2</v>
      </c>
      <c r="H1625" s="4" t="str">
        <f>IF(ch_table[[#This Row],[Subject 1]]&lt;&gt;"House rose", "",SUMIF(ch_table[Day], ch_table[[#This Row],[Day]], ch_table[Duration]))</f>
        <v/>
      </c>
      <c r="I1625" s="40">
        <f>SUM(INDEX(ch_table[Duration],1):ch_table[[#This Row],[Duration]])</f>
        <v>44.352777777777831</v>
      </c>
      <c r="J1625" s="4" cm="1">
        <f t="array" ref="J16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25" s="4" t="str" cm="1">
        <f t="array" ref="K16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25" s="4" t="str">
        <f>IF(ch_table[[#This Row],[Subject 1]]&lt;&gt;"House rose", "",SUMIF(ch_table[Day], ch_table[[#This Row],[Day]], ch_table[AAT]))</f>
        <v/>
      </c>
      <c r="M1625" s="39">
        <f>SUM(INDEX(ch_table[AAT],1):ch_table[[#This Row],[AAT]])</f>
        <v>2.7520833333333332</v>
      </c>
    </row>
    <row r="1626" spans="1:13" x14ac:dyDescent="0.35">
      <c r="A1626" s="2">
        <v>143</v>
      </c>
      <c r="B1626" s="3">
        <v>45799</v>
      </c>
      <c r="C1626" s="4">
        <v>0.65555555555555556</v>
      </c>
      <c r="D1626" s="8" t="s">
        <v>333</v>
      </c>
      <c r="E1626" s="9" t="s">
        <v>922</v>
      </c>
      <c r="G1626" s="4" cm="1">
        <f t="array" ref="G1626">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1626" s="4" t="str">
        <f>IF(ch_table[[#This Row],[Subject 1]]&lt;&gt;"House rose", "",SUMIF(ch_table[Day], ch_table[[#This Row],[Day]], ch_table[Duration]))</f>
        <v/>
      </c>
      <c r="I1626" s="40">
        <f>SUM(INDEX(ch_table[Duration],1):ch_table[[#This Row],[Duration]])</f>
        <v>44.356250000000053</v>
      </c>
      <c r="J1626" s="4" cm="1">
        <f t="array" ref="J16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26" s="4" t="str" cm="1">
        <f t="array" ref="K16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26" s="4" t="str">
        <f>IF(ch_table[[#This Row],[Subject 1]]&lt;&gt;"House rose", "",SUMIF(ch_table[Day], ch_table[[#This Row],[Day]], ch_table[AAT]))</f>
        <v/>
      </c>
      <c r="M1626" s="39">
        <f>SUM(INDEX(ch_table[AAT],1):ch_table[[#This Row],[AAT]])</f>
        <v>2.7520833333333332</v>
      </c>
    </row>
    <row r="1627" spans="1:13" x14ac:dyDescent="0.35">
      <c r="A1627" s="2">
        <v>143</v>
      </c>
      <c r="B1627" s="3">
        <v>45799</v>
      </c>
      <c r="C1627" s="4">
        <v>0.65902777777777777</v>
      </c>
      <c r="D1627" s="8" t="s">
        <v>28</v>
      </c>
      <c r="E1627" s="9" t="s">
        <v>881</v>
      </c>
      <c r="F1627" s="9" t="s">
        <v>22</v>
      </c>
      <c r="G1627" s="4" cm="1">
        <f t="array" ref="G1627">IF(MIN(ROW(ch_table[[Day]:[AAT session total (cum.)]]))+ROWS(ch_table[[Day]:[AAT session total (cum.)]])-1=ROW(),"",IF(ch_table[[#This Row],[Subject 1]]="House rose","", IF(INDEX(ch_table[[#All],[Time]],ROW()+1)="","",(IF(INDEX(ch_table[[#All],[Time]],ROW()+1)&lt;ch_table[[#This Row],[Time]],INDEX(ch_table[[#All],[Time]],ROW()+1)+1,INDEX(ch_table[[#All],[Time]],ROW()+1))-ch_table[[#This Row],[Time]]))))</f>
        <v>0</v>
      </c>
      <c r="H1627" s="4" t="str">
        <f>IF(ch_table[[#This Row],[Subject 1]]&lt;&gt;"House rose", "",SUMIF(ch_table[Day], ch_table[[#This Row],[Day]], ch_table[Duration]))</f>
        <v/>
      </c>
      <c r="I1627" s="40">
        <f>SUM(INDEX(ch_table[Duration],1):ch_table[[#This Row],[Duration]])</f>
        <v>44.356250000000053</v>
      </c>
      <c r="J1627" s="4" cm="1">
        <f t="array" ref="J16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27" s="4" t="str" cm="1">
        <f t="array" ref="K16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27" s="4" t="str">
        <f>IF(ch_table[[#This Row],[Subject 1]]&lt;&gt;"House rose", "",SUMIF(ch_table[Day], ch_table[[#This Row],[Day]], ch_table[AAT]))</f>
        <v/>
      </c>
      <c r="M1627" s="39">
        <f>SUM(INDEX(ch_table[AAT],1):ch_table[[#This Row],[AAT]])</f>
        <v>2.7520833333333332</v>
      </c>
    </row>
    <row r="1628" spans="1:13" x14ac:dyDescent="0.35">
      <c r="A1628" s="2">
        <v>143</v>
      </c>
      <c r="B1628" s="3">
        <v>45799</v>
      </c>
      <c r="C1628" s="4">
        <v>0.65902777777777777</v>
      </c>
      <c r="D1628" s="8" t="s">
        <v>333</v>
      </c>
      <c r="E1628" s="9" t="s">
        <v>922</v>
      </c>
      <c r="G1628" s="4" cm="1">
        <f t="array" ref="G1628">IF(MIN(ROW(ch_table[[Day]:[AAT session total (cum.)]]))+ROWS(ch_table[[Day]:[AAT session total (cum.)]])-1=ROW(),"",IF(ch_table[[#This Row],[Subject 1]]="House rose","", IF(INDEX(ch_table[[#All],[Time]],ROW()+1)="","",(IF(INDEX(ch_table[[#All],[Time]],ROW()+1)&lt;ch_table[[#This Row],[Time]],INDEX(ch_table[[#All],[Time]],ROW()+1)+1,INDEX(ch_table[[#All],[Time]],ROW()+1))-ch_table[[#This Row],[Time]]))))</f>
        <v>4.7222222222222276E-2</v>
      </c>
      <c r="H1628" s="4" t="str">
        <f>IF(ch_table[[#This Row],[Subject 1]]&lt;&gt;"House rose", "",SUMIF(ch_table[Day], ch_table[[#This Row],[Day]], ch_table[Duration]))</f>
        <v/>
      </c>
      <c r="I1628" s="40">
        <f>SUM(INDEX(ch_table[Duration],1):ch_table[[#This Row],[Duration]])</f>
        <v>44.403472222222277</v>
      </c>
      <c r="J1628" s="4" cm="1">
        <f t="array" ref="J16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28" s="4" t="str" cm="1">
        <f t="array" ref="K16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28" s="4" t="str">
        <f>IF(ch_table[[#This Row],[Subject 1]]&lt;&gt;"House rose", "",SUMIF(ch_table[Day], ch_table[[#This Row],[Day]], ch_table[AAT]))</f>
        <v/>
      </c>
      <c r="M1628" s="39">
        <f>SUM(INDEX(ch_table[AAT],1):ch_table[[#This Row],[AAT]])</f>
        <v>2.7520833333333332</v>
      </c>
    </row>
    <row r="1629" spans="1:13" ht="29" x14ac:dyDescent="0.35">
      <c r="A1629" s="2">
        <v>143</v>
      </c>
      <c r="B1629" s="3">
        <v>45799</v>
      </c>
      <c r="C1629" s="4">
        <v>0.70625000000000004</v>
      </c>
      <c r="D1629" s="8" t="s">
        <v>36</v>
      </c>
      <c r="E1629" s="9" t="s">
        <v>923</v>
      </c>
      <c r="G1629" s="4" cm="1">
        <f t="array" ref="G1629">IF(MIN(ROW(ch_table[[Day]:[AAT session total (cum.)]]))+ROWS(ch_table[[Day]:[AAT session total (cum.)]])-1=ROW(),"",IF(ch_table[[#This Row],[Subject 1]]="House rose","", IF(INDEX(ch_table[[#All],[Time]],ROW()+1)="","",(IF(INDEX(ch_table[[#All],[Time]],ROW()+1)&lt;ch_table[[#This Row],[Time]],INDEX(ch_table[[#All],[Time]],ROW()+1)+1,INDEX(ch_table[[#All],[Time]],ROW()+1))-ch_table[[#This Row],[Time]]))))</f>
        <v>4.166666666666663E-2</v>
      </c>
      <c r="H1629" s="4" t="str">
        <f>IF(ch_table[[#This Row],[Subject 1]]&lt;&gt;"House rose", "",SUMIF(ch_table[Day], ch_table[[#This Row],[Day]], ch_table[Duration]))</f>
        <v/>
      </c>
      <c r="I1629" s="40">
        <f>SUM(INDEX(ch_table[Duration],1):ch_table[[#This Row],[Duration]])</f>
        <v>44.445138888888941</v>
      </c>
      <c r="J1629" s="4" cm="1">
        <f t="array" ref="J16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29" s="4" cm="1">
        <f t="array" ref="K16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3.9583333333333304E-2</v>
      </c>
      <c r="L1629" s="4" t="str">
        <f>IF(ch_table[[#This Row],[Subject 1]]&lt;&gt;"House rose", "",SUMIF(ch_table[Day], ch_table[[#This Row],[Day]], ch_table[AAT]))</f>
        <v/>
      </c>
      <c r="M1629" s="39">
        <f>SUM(INDEX(ch_table[AAT],1):ch_table[[#This Row],[AAT]])</f>
        <v>2.7916666666666665</v>
      </c>
    </row>
    <row r="1630" spans="1:13" ht="29" x14ac:dyDescent="0.35">
      <c r="A1630" s="2">
        <v>143</v>
      </c>
      <c r="B1630" s="3">
        <v>45799</v>
      </c>
      <c r="C1630" s="4">
        <v>0.74791666666666667</v>
      </c>
      <c r="D1630" s="8" t="s">
        <v>54</v>
      </c>
      <c r="E1630" s="9" t="s">
        <v>924</v>
      </c>
      <c r="G1630" s="4" cm="1">
        <f t="array" ref="G1630">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630" s="4" t="str">
        <f>IF(ch_table[[#This Row],[Subject 1]]&lt;&gt;"House rose", "",SUMIF(ch_table[Day], ch_table[[#This Row],[Day]], ch_table[Duration]))</f>
        <v/>
      </c>
      <c r="I1630" s="40">
        <f>SUM(INDEX(ch_table[Duration],1):ch_table[[#This Row],[Duration]])</f>
        <v>44.445833333333383</v>
      </c>
      <c r="J1630" s="4" cm="1">
        <f t="array" ref="J16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30" s="4" cm="1">
        <f t="array" ref="K16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1630" s="4" t="str">
        <f>IF(ch_table[[#This Row],[Subject 1]]&lt;&gt;"House rose", "",SUMIF(ch_table[Day], ch_table[[#This Row],[Day]], ch_table[AAT]))</f>
        <v/>
      </c>
      <c r="M1630" s="39">
        <f>SUM(INDEX(ch_table[AAT],1):ch_table[[#This Row],[AAT]])</f>
        <v>2.7923611111111111</v>
      </c>
    </row>
    <row r="1631" spans="1:13" x14ac:dyDescent="0.35">
      <c r="A1631" s="2">
        <v>143</v>
      </c>
      <c r="B1631" s="3">
        <v>45799</v>
      </c>
      <c r="C1631" s="4">
        <v>0.74861111111111112</v>
      </c>
      <c r="D1631" s="8" t="s">
        <v>30</v>
      </c>
      <c r="E1631" s="9" t="s">
        <v>925</v>
      </c>
      <c r="G1631" s="4" cm="1">
        <f t="array" ref="G1631">IF(MIN(ROW(ch_table[[Day]:[AAT session total (cum.)]]))+ROWS(ch_table[[Day]:[AAT session total (cum.)]])-1=ROW(),"",IF(ch_table[[#This Row],[Subject 1]]="House rose","", IF(INDEX(ch_table[[#All],[Time]],ROW()+1)="","",(IF(INDEX(ch_table[[#All],[Time]],ROW()+1)&lt;ch_table[[#This Row],[Time]],INDEX(ch_table[[#All],[Time]],ROW()+1)+1,INDEX(ch_table[[#All],[Time]],ROW()+1))-ch_table[[#This Row],[Time]]))))</f>
        <v>1.2499999999999956E-2</v>
      </c>
      <c r="H1631" s="4" t="str">
        <f>IF(ch_table[[#This Row],[Subject 1]]&lt;&gt;"House rose", "",SUMIF(ch_table[Day], ch_table[[#This Row],[Day]], ch_table[Duration]))</f>
        <v/>
      </c>
      <c r="I1631" s="40">
        <f>SUM(INDEX(ch_table[Duration],1):ch_table[[#This Row],[Duration]])</f>
        <v>44.458333333333385</v>
      </c>
      <c r="J1631" s="4" cm="1">
        <f t="array" ref="J16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31" s="4" cm="1">
        <f t="array" ref="K16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1.2499999999999956E-2</v>
      </c>
      <c r="L1631" s="4" t="str">
        <f>IF(ch_table[[#This Row],[Subject 1]]&lt;&gt;"House rose", "",SUMIF(ch_table[Day], ch_table[[#This Row],[Day]], ch_table[AAT]))</f>
        <v/>
      </c>
      <c r="M1631" s="39">
        <f>SUM(INDEX(ch_table[AAT],1):ch_table[[#This Row],[AAT]])</f>
        <v>2.8048611111111112</v>
      </c>
    </row>
    <row r="1632" spans="1:13" x14ac:dyDescent="0.35">
      <c r="A1632" s="2">
        <v>143</v>
      </c>
      <c r="B1632" s="49">
        <v>45799</v>
      </c>
      <c r="C1632" s="45">
        <v>0.76111111111111107</v>
      </c>
      <c r="D1632" s="44" t="s">
        <v>17</v>
      </c>
      <c r="E1632" s="50"/>
      <c r="F1632" s="50"/>
      <c r="G1632" s="45" t="s">
        <v>830</v>
      </c>
      <c r="H1632" s="41">
        <f>IF(ch_table[[#This Row],[Subject 1]]&lt;&gt;"House rose", "",SUMIF(ch_table[Day], ch_table[[#This Row],[Day]], ch_table[Duration]))</f>
        <v>0.40555555555555556</v>
      </c>
      <c r="I1632" s="46">
        <v>38.41597222222223</v>
      </c>
      <c r="J1632" s="41">
        <v>0.91666666666666663</v>
      </c>
      <c r="K1632" s="41" t="s">
        <v>830</v>
      </c>
      <c r="L1632" s="41">
        <v>1.0416666666666741E-2</v>
      </c>
      <c r="M1632" s="82">
        <v>2.3541666666666661</v>
      </c>
    </row>
    <row r="1633" spans="1:13" x14ac:dyDescent="0.35">
      <c r="A1633" s="2">
        <v>144</v>
      </c>
      <c r="B1633" s="3">
        <v>45810</v>
      </c>
      <c r="C1633" s="4">
        <v>0.60416666666666663</v>
      </c>
      <c r="D1633" s="8" t="s">
        <v>18</v>
      </c>
      <c r="G1633" s="4" cm="1">
        <f t="array" ref="G1633">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633" s="4" t="str">
        <f>IF(ch_table[[#This Row],[Subject 1]]&lt;&gt;"House rose", "",SUMIF(ch_table[Day], ch_table[[#This Row],[Day]], ch_table[Duration]))</f>
        <v/>
      </c>
      <c r="I1633" s="40">
        <f>SUM(INDEX(ch_table[Duration],1):ch_table[[#This Row],[Duration]])</f>
        <v>44.460416666666717</v>
      </c>
      <c r="J1633" s="4" cm="1">
        <f t="array" ref="J16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33" s="4" t="str" cm="1">
        <f t="array" ref="K16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33" s="4" t="str">
        <f>IF(ch_table[[#This Row],[Subject 1]]&lt;&gt;"House rose", "",SUMIF(ch_table[Day], ch_table[[#This Row],[Day]], ch_table[AAT]))</f>
        <v/>
      </c>
      <c r="M1633" s="39">
        <f>SUM(INDEX(ch_table[AAT],1):ch_table[[#This Row],[AAT]])</f>
        <v>2.8048611111111112</v>
      </c>
    </row>
    <row r="1634" spans="1:13" x14ac:dyDescent="0.35">
      <c r="A1634" s="2">
        <v>144</v>
      </c>
      <c r="B1634" s="3">
        <v>45810</v>
      </c>
      <c r="C1634" s="4">
        <v>0.60624999999999996</v>
      </c>
      <c r="D1634" s="8" t="s">
        <v>58</v>
      </c>
      <c r="E1634" s="9" t="s">
        <v>84</v>
      </c>
      <c r="G1634" s="4" cm="1">
        <f t="array" ref="G1634">IF(MIN(ROW(ch_table[[Day]:[AAT session total (cum.)]]))+ROWS(ch_table[[Day]:[AAT session total (cum.)]])-1=ROW(),"",IF(ch_table[[#This Row],[Subject 1]]="House rose","", IF(INDEX(ch_table[[#All],[Time]],ROW()+1)="","",(IF(INDEX(ch_table[[#All],[Time]],ROW()+1)&lt;ch_table[[#This Row],[Time]],INDEX(ch_table[[#All],[Time]],ROW()+1)+1,INDEX(ch_table[[#All],[Time]],ROW()+1))-ch_table[[#This Row],[Time]]))))</f>
        <v>3.1944444444444442E-2</v>
      </c>
      <c r="H1634" s="4" t="str">
        <f>IF(ch_table[[#This Row],[Subject 1]]&lt;&gt;"House rose", "",SUMIF(ch_table[Day], ch_table[[#This Row],[Day]], ch_table[Duration]))</f>
        <v/>
      </c>
      <c r="I1634" s="40">
        <f>SUM(INDEX(ch_table[Duration],1):ch_table[[#This Row],[Duration]])</f>
        <v>44.492361111111158</v>
      </c>
      <c r="J1634" s="4" cm="1">
        <f t="array" ref="J16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34" s="4" t="str" cm="1">
        <f t="array" ref="K16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34" s="4" t="str">
        <f>IF(ch_table[[#This Row],[Subject 1]]&lt;&gt;"House rose", "",SUMIF(ch_table[Day], ch_table[[#This Row],[Day]], ch_table[AAT]))</f>
        <v/>
      </c>
      <c r="M1634" s="39">
        <f>SUM(INDEX(ch_table[AAT],1):ch_table[[#This Row],[AAT]])</f>
        <v>2.8048611111111112</v>
      </c>
    </row>
    <row r="1635" spans="1:13" x14ac:dyDescent="0.35">
      <c r="A1635" s="2">
        <v>144</v>
      </c>
      <c r="B1635" s="3">
        <v>45810</v>
      </c>
      <c r="C1635" s="4">
        <v>0.6381944444444444</v>
      </c>
      <c r="D1635" s="8" t="s">
        <v>60</v>
      </c>
      <c r="E1635" s="9" t="s">
        <v>84</v>
      </c>
      <c r="G1635" s="4" cm="1">
        <f t="array" ref="G1635">IF(MIN(ROW(ch_table[[Day]:[AAT session total (cum.)]]))+ROWS(ch_table[[Day]:[AAT session total (cum.)]])-1=ROW(),"",IF(ch_table[[#This Row],[Subject 1]]="House rose","", IF(INDEX(ch_table[[#All],[Time]],ROW()+1)="","",(IF(INDEX(ch_table[[#All],[Time]],ROW()+1)&lt;ch_table[[#This Row],[Time]],INDEX(ch_table[[#All],[Time]],ROW()+1)+1,INDEX(ch_table[[#All],[Time]],ROW()+1))-ch_table[[#This Row],[Time]]))))</f>
        <v>1.4583333333333393E-2</v>
      </c>
      <c r="H1635" s="4" t="str">
        <f>IF(ch_table[[#This Row],[Subject 1]]&lt;&gt;"House rose", "",SUMIF(ch_table[Day], ch_table[[#This Row],[Day]], ch_table[Duration]))</f>
        <v/>
      </c>
      <c r="I1635" s="40">
        <f>SUM(INDEX(ch_table[Duration],1):ch_table[[#This Row],[Duration]])</f>
        <v>44.506944444444493</v>
      </c>
      <c r="J1635" s="4" cm="1">
        <f t="array" ref="J16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35" s="4" t="str" cm="1">
        <f t="array" ref="K16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35" s="4" t="str">
        <f>IF(ch_table[[#This Row],[Subject 1]]&lt;&gt;"House rose", "",SUMIF(ch_table[Day], ch_table[[#This Row],[Day]], ch_table[AAT]))</f>
        <v/>
      </c>
      <c r="M1635" s="39">
        <f>SUM(INDEX(ch_table[AAT],1):ch_table[[#This Row],[AAT]])</f>
        <v>2.8048611111111112</v>
      </c>
    </row>
    <row r="1636" spans="1:13" x14ac:dyDescent="0.35">
      <c r="A1636" s="2">
        <v>144</v>
      </c>
      <c r="B1636" s="3">
        <v>45810</v>
      </c>
      <c r="C1636" s="4">
        <v>0.65277777777777779</v>
      </c>
      <c r="D1636" s="8" t="s">
        <v>20</v>
      </c>
      <c r="E1636" s="9" t="s">
        <v>926</v>
      </c>
      <c r="F1636" s="9" t="s">
        <v>22</v>
      </c>
      <c r="G1636" s="4" cm="1">
        <f t="array" ref="G1636">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636" s="4" t="str">
        <f>IF(ch_table[[#This Row],[Subject 1]]&lt;&gt;"House rose", "",SUMIF(ch_table[Day], ch_table[[#This Row],[Day]], ch_table[Duration]))</f>
        <v/>
      </c>
      <c r="I1636" s="40">
        <f>SUM(INDEX(ch_table[Duration],1):ch_table[[#This Row],[Duration]])</f>
        <v>44.509027777777824</v>
      </c>
      <c r="J1636" s="4" cm="1">
        <f t="array" ref="J16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36" s="4" t="str" cm="1">
        <f t="array" ref="K16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36" s="4" t="str">
        <f>IF(ch_table[[#This Row],[Subject 1]]&lt;&gt;"House rose", "",SUMIF(ch_table[Day], ch_table[[#This Row],[Day]], ch_table[AAT]))</f>
        <v/>
      </c>
      <c r="M1636" s="39">
        <f>SUM(INDEX(ch_table[AAT],1):ch_table[[#This Row],[AAT]])</f>
        <v>2.8048611111111112</v>
      </c>
    </row>
    <row r="1637" spans="1:13" ht="29" x14ac:dyDescent="0.35">
      <c r="A1637" s="2">
        <v>144</v>
      </c>
      <c r="B1637" s="3">
        <v>45810</v>
      </c>
      <c r="C1637" s="4">
        <v>0.65486111111111112</v>
      </c>
      <c r="D1637" s="8" t="s">
        <v>32</v>
      </c>
      <c r="E1637" s="9" t="s">
        <v>927</v>
      </c>
      <c r="G1637" s="4" cm="1">
        <f t="array" ref="G1637">IF(MIN(ROW(ch_table[[Day]:[AAT session total (cum.)]]))+ROWS(ch_table[[Day]:[AAT session total (cum.)]])-1=ROW(),"",IF(ch_table[[#This Row],[Subject 1]]="House rose","", IF(INDEX(ch_table[[#All],[Time]],ROW()+1)="","",(IF(INDEX(ch_table[[#All],[Time]],ROW()+1)&lt;ch_table[[#This Row],[Time]],INDEX(ch_table[[#All],[Time]],ROW()+1)+1,INDEX(ch_table[[#All],[Time]],ROW()+1))-ch_table[[#This Row],[Time]]))))</f>
        <v>3.4027777777777768E-2</v>
      </c>
      <c r="H1637" s="4" t="str">
        <f>IF(ch_table[[#This Row],[Subject 1]]&lt;&gt;"House rose", "",SUMIF(ch_table[Day], ch_table[[#This Row],[Day]], ch_table[Duration]))</f>
        <v/>
      </c>
      <c r="I1637" s="40">
        <f>SUM(INDEX(ch_table[Duration],1):ch_table[[#This Row],[Duration]])</f>
        <v>44.543055555555604</v>
      </c>
      <c r="J1637" s="4" cm="1">
        <f t="array" ref="J16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37" s="4" t="str" cm="1">
        <f t="array" ref="K16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37" s="4" t="str">
        <f>IF(ch_table[[#This Row],[Subject 1]]&lt;&gt;"House rose", "",SUMIF(ch_table[Day], ch_table[[#This Row],[Day]], ch_table[AAT]))</f>
        <v/>
      </c>
      <c r="M1637" s="39">
        <f>SUM(INDEX(ch_table[AAT],1):ch_table[[#This Row],[AAT]])</f>
        <v>2.8048611111111112</v>
      </c>
    </row>
    <row r="1638" spans="1:13" ht="43.5" x14ac:dyDescent="0.35">
      <c r="A1638" s="2">
        <v>144</v>
      </c>
      <c r="B1638" s="3">
        <v>45810</v>
      </c>
      <c r="C1638" s="4">
        <v>0.68888888888888888</v>
      </c>
      <c r="D1638" s="8" t="s">
        <v>32</v>
      </c>
      <c r="E1638" s="9" t="s">
        <v>928</v>
      </c>
      <c r="G1638" s="4" cm="1">
        <f t="array" ref="G1638">IF(MIN(ROW(ch_table[[Day]:[AAT session total (cum.)]]))+ROWS(ch_table[[Day]:[AAT session total (cum.)]])-1=ROW(),"",IF(ch_table[[#This Row],[Subject 1]]="House rose","", IF(INDEX(ch_table[[#All],[Time]],ROW()+1)="","",(IF(INDEX(ch_table[[#All],[Time]],ROW()+1)&lt;ch_table[[#This Row],[Time]],INDEX(ch_table[[#All],[Time]],ROW()+1)+1,INDEX(ch_table[[#All],[Time]],ROW()+1))-ch_table[[#This Row],[Time]]))))</f>
        <v>2.2222222222222254E-2</v>
      </c>
      <c r="H1638" s="4" t="str">
        <f>IF(ch_table[[#This Row],[Subject 1]]&lt;&gt;"House rose", "",SUMIF(ch_table[Day], ch_table[[#This Row],[Day]], ch_table[Duration]))</f>
        <v/>
      </c>
      <c r="I1638" s="40">
        <f>SUM(INDEX(ch_table[Duration],1):ch_table[[#This Row],[Duration]])</f>
        <v>44.56527777777783</v>
      </c>
      <c r="J1638" s="4" cm="1">
        <f t="array" ref="J16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38" s="4" t="str" cm="1">
        <f t="array" ref="K16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38" s="4" t="str">
        <f>IF(ch_table[[#This Row],[Subject 1]]&lt;&gt;"House rose", "",SUMIF(ch_table[Day], ch_table[[#This Row],[Day]], ch_table[AAT]))</f>
        <v/>
      </c>
      <c r="M1638" s="39">
        <f>SUM(INDEX(ch_table[AAT],1):ch_table[[#This Row],[AAT]])</f>
        <v>2.8048611111111112</v>
      </c>
    </row>
    <row r="1639" spans="1:13" ht="29" x14ac:dyDescent="0.35">
      <c r="A1639" s="2">
        <v>144</v>
      </c>
      <c r="B1639" s="3">
        <v>45810</v>
      </c>
      <c r="C1639" s="4">
        <v>0.71111111111111114</v>
      </c>
      <c r="D1639" s="8" t="s">
        <v>36</v>
      </c>
      <c r="E1639" s="9" t="s">
        <v>929</v>
      </c>
      <c r="G1639" s="4" cm="1">
        <f t="array" ref="G1639">IF(MIN(ROW(ch_table[[Day]:[AAT session total (cum.)]]))+ROWS(ch_table[[Day]:[AAT session total (cum.)]])-1=ROW(),"",IF(ch_table[[#This Row],[Subject 1]]="House rose","", IF(INDEX(ch_table[[#All],[Time]],ROW()+1)="","",(IF(INDEX(ch_table[[#All],[Time]],ROW()+1)&lt;ch_table[[#This Row],[Time]],INDEX(ch_table[[#All],[Time]],ROW()+1)+1,INDEX(ch_table[[#All],[Time]],ROW()+1))-ch_table[[#This Row],[Time]]))))</f>
        <v>7.7777777777777724E-2</v>
      </c>
      <c r="H1639" s="4" t="str">
        <f>IF(ch_table[[#This Row],[Subject 1]]&lt;&gt;"House rose", "",SUMIF(ch_table[Day], ch_table[[#This Row],[Day]], ch_table[Duration]))</f>
        <v/>
      </c>
      <c r="I1639" s="40">
        <f>SUM(INDEX(ch_table[Duration],1):ch_table[[#This Row],[Duration]])</f>
        <v>44.643055555555605</v>
      </c>
      <c r="J1639" s="4" cm="1">
        <f t="array" ref="J16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39" s="4" t="str" cm="1">
        <f t="array" ref="K16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39" s="4" t="str">
        <f>IF(ch_table[[#This Row],[Subject 1]]&lt;&gt;"House rose", "",SUMIF(ch_table[Day], ch_table[[#This Row],[Day]], ch_table[AAT]))</f>
        <v/>
      </c>
      <c r="M1639" s="39">
        <f>SUM(INDEX(ch_table[AAT],1):ch_table[[#This Row],[AAT]])</f>
        <v>2.8048611111111112</v>
      </c>
    </row>
    <row r="1640" spans="1:13" x14ac:dyDescent="0.35">
      <c r="A1640" s="2">
        <v>144</v>
      </c>
      <c r="B1640" s="3">
        <v>45810</v>
      </c>
      <c r="C1640" s="4">
        <v>0.78888888888888886</v>
      </c>
      <c r="D1640" s="8" t="s">
        <v>86</v>
      </c>
      <c r="E1640" s="9" t="s">
        <v>930</v>
      </c>
      <c r="G1640" s="4" cm="1">
        <f t="array" ref="G1640">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1640" s="4" t="str">
        <f>IF(ch_table[[#This Row],[Subject 1]]&lt;&gt;"House rose", "",SUMIF(ch_table[Day], ch_table[[#This Row],[Day]], ch_table[Duration]))</f>
        <v/>
      </c>
      <c r="I1640" s="40">
        <f>SUM(INDEX(ch_table[Duration],1):ch_table[[#This Row],[Duration]])</f>
        <v>44.671527777777825</v>
      </c>
      <c r="J1640" s="4" cm="1">
        <f t="array" ref="J16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40" s="4" t="str" cm="1">
        <f t="array" ref="K16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40" s="4" t="str">
        <f>IF(ch_table[[#This Row],[Subject 1]]&lt;&gt;"House rose", "",SUMIF(ch_table[Day], ch_table[[#This Row],[Day]], ch_table[AAT]))</f>
        <v/>
      </c>
      <c r="M1640" s="39">
        <f>SUM(INDEX(ch_table[AAT],1):ch_table[[#This Row],[AAT]])</f>
        <v>2.8048611111111112</v>
      </c>
    </row>
    <row r="1641" spans="1:13" x14ac:dyDescent="0.35">
      <c r="A1641" s="2">
        <v>144</v>
      </c>
      <c r="B1641" s="3">
        <v>45810</v>
      </c>
      <c r="C1641" s="4">
        <v>0.81736111111111109</v>
      </c>
      <c r="D1641" s="8" t="s">
        <v>28</v>
      </c>
      <c r="E1641" s="9" t="s">
        <v>931</v>
      </c>
      <c r="F1641" s="9" t="s">
        <v>22</v>
      </c>
      <c r="G1641" s="4" cm="1">
        <f t="array" ref="G1641">IF(MIN(ROW(ch_table[[Day]:[AAT session total (cum.)]]))+ROWS(ch_table[[Day]:[AAT session total (cum.)]])-1=ROW(),"",IF(ch_table[[#This Row],[Subject 1]]="House rose","", IF(INDEX(ch_table[[#All],[Time]],ROW()+1)="","",(IF(INDEX(ch_table[[#All],[Time]],ROW()+1)&lt;ch_table[[#This Row],[Time]],INDEX(ch_table[[#All],[Time]],ROW()+1)+1,INDEX(ch_table[[#All],[Time]],ROW()+1))-ch_table[[#This Row],[Time]]))))</f>
        <v>0</v>
      </c>
      <c r="H1641" s="4" t="str">
        <f>IF(ch_table[[#This Row],[Subject 1]]&lt;&gt;"House rose", "",SUMIF(ch_table[Day], ch_table[[#This Row],[Day]], ch_table[Duration]))</f>
        <v/>
      </c>
      <c r="I1641" s="40">
        <f>SUM(INDEX(ch_table[Duration],1):ch_table[[#This Row],[Duration]])</f>
        <v>44.671527777777825</v>
      </c>
      <c r="J1641" s="4" cm="1">
        <f t="array" ref="J16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41" s="4" t="str" cm="1">
        <f t="array" ref="K16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41" s="4" t="str">
        <f>IF(ch_table[[#This Row],[Subject 1]]&lt;&gt;"House rose", "",SUMIF(ch_table[Day], ch_table[[#This Row],[Day]], ch_table[AAT]))</f>
        <v/>
      </c>
      <c r="M1641" s="39">
        <f>SUM(INDEX(ch_table[AAT],1):ch_table[[#This Row],[AAT]])</f>
        <v>2.8048611111111112</v>
      </c>
    </row>
    <row r="1642" spans="1:13" x14ac:dyDescent="0.35">
      <c r="A1642" s="2">
        <v>144</v>
      </c>
      <c r="B1642" s="3">
        <v>45810</v>
      </c>
      <c r="C1642" s="4">
        <v>0.81736111111111109</v>
      </c>
      <c r="D1642" s="8" t="s">
        <v>86</v>
      </c>
      <c r="E1642" s="9" t="s">
        <v>930</v>
      </c>
      <c r="F1642" s="9" t="s">
        <v>220</v>
      </c>
      <c r="G1642" s="4" cm="1">
        <f t="array" ref="G1642">IF(MIN(ROW(ch_table[[Day]:[AAT session total (cum.)]]))+ROWS(ch_table[[Day]:[AAT session total (cum.)]])-1=ROW(),"",IF(ch_table[[#This Row],[Subject 1]]="House rose","", IF(INDEX(ch_table[[#All],[Time]],ROW()+1)="","",(IF(INDEX(ch_table[[#All],[Time]],ROW()+1)&lt;ch_table[[#This Row],[Time]],INDEX(ch_table[[#All],[Time]],ROW()+1)+1,INDEX(ch_table[[#All],[Time]],ROW()+1))-ch_table[[#This Row],[Time]]))))</f>
        <v>9.6527777777777768E-2</v>
      </c>
      <c r="H1642" s="4" t="str">
        <f>IF(ch_table[[#This Row],[Subject 1]]&lt;&gt;"House rose", "",SUMIF(ch_table[Day], ch_table[[#This Row],[Day]], ch_table[Duration]))</f>
        <v/>
      </c>
      <c r="I1642" s="40">
        <f>SUM(INDEX(ch_table[Duration],1):ch_table[[#This Row],[Duration]])</f>
        <v>44.768055555555605</v>
      </c>
      <c r="J1642" s="4" cm="1">
        <f t="array" ref="J16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42" s="4" t="str" cm="1">
        <f t="array" ref="K16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42" s="4" t="str">
        <f>IF(ch_table[[#This Row],[Subject 1]]&lt;&gt;"House rose", "",SUMIF(ch_table[Day], ch_table[[#This Row],[Day]], ch_table[AAT]))</f>
        <v/>
      </c>
      <c r="M1642" s="39">
        <f>SUM(INDEX(ch_table[AAT],1):ch_table[[#This Row],[AAT]])</f>
        <v>2.8048611111111112</v>
      </c>
    </row>
    <row r="1643" spans="1:13" ht="43.5" x14ac:dyDescent="0.35">
      <c r="A1643" s="2">
        <v>144</v>
      </c>
      <c r="B1643" s="3">
        <v>45810</v>
      </c>
      <c r="C1643" s="4">
        <v>0.91388888888888886</v>
      </c>
      <c r="D1643" s="8" t="s">
        <v>54</v>
      </c>
      <c r="E1643" s="9" t="s">
        <v>932</v>
      </c>
      <c r="G1643" s="4" cm="1">
        <f t="array" ref="G1643">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643" s="4" t="str">
        <f>IF(ch_table[[#This Row],[Subject 1]]&lt;&gt;"House rose", "",SUMIF(ch_table[Day], ch_table[[#This Row],[Day]], ch_table[Duration]))</f>
        <v/>
      </c>
      <c r="I1643" s="40">
        <f>SUM(INDEX(ch_table[Duration],1):ch_table[[#This Row],[Duration]])</f>
        <v>44.769444444444495</v>
      </c>
      <c r="J1643" s="4" cm="1">
        <f t="array" ref="J16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43" s="4" t="str" cm="1">
        <f t="array" ref="K16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43" s="4" t="str">
        <f>IF(ch_table[[#This Row],[Subject 1]]&lt;&gt;"House rose", "",SUMIF(ch_table[Day], ch_table[[#This Row],[Day]], ch_table[AAT]))</f>
        <v/>
      </c>
      <c r="M1643" s="39">
        <f>SUM(INDEX(ch_table[AAT],1):ch_table[[#This Row],[AAT]])</f>
        <v>2.8048611111111112</v>
      </c>
    </row>
    <row r="1644" spans="1:13" x14ac:dyDescent="0.35">
      <c r="A1644" s="2">
        <v>144</v>
      </c>
      <c r="B1644" s="3">
        <v>45810</v>
      </c>
      <c r="C1644" s="4">
        <v>0.91527777777777775</v>
      </c>
      <c r="D1644" s="8" t="s">
        <v>30</v>
      </c>
      <c r="E1644" s="9" t="s">
        <v>933</v>
      </c>
      <c r="G1644" s="4" cm="1">
        <f t="array" ref="G1644">IF(MIN(ROW(ch_table[[Day]:[AAT session total (cum.)]]))+ROWS(ch_table[[Day]:[AAT session total (cum.)]])-1=ROW(),"",IF(ch_table[[#This Row],[Subject 1]]="House rose","", IF(INDEX(ch_table[[#All],[Time]],ROW()+1)="","",(IF(INDEX(ch_table[[#All],[Time]],ROW()+1)&lt;ch_table[[#This Row],[Time]],INDEX(ch_table[[#All],[Time]],ROW()+1)+1,INDEX(ch_table[[#All],[Time]],ROW()+1))-ch_table[[#This Row],[Time]]))))</f>
        <v>2.2222222222222254E-2</v>
      </c>
      <c r="H1644" s="4" t="str">
        <f>IF(ch_table[[#This Row],[Subject 1]]&lt;&gt;"House rose", "",SUMIF(ch_table[Day], ch_table[[#This Row],[Day]], ch_table[Duration]))</f>
        <v/>
      </c>
      <c r="I1644" s="40">
        <f>SUM(INDEX(ch_table[Duration],1):ch_table[[#This Row],[Duration]])</f>
        <v>44.791666666666721</v>
      </c>
      <c r="J1644" s="4" cm="1">
        <f t="array" ref="J16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44" s="4" cm="1">
        <f t="array" ref="K16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2.083333333333337E-2</v>
      </c>
      <c r="L1644" s="4" t="str">
        <f>IF(ch_table[[#This Row],[Subject 1]]&lt;&gt;"House rose", "",SUMIF(ch_table[Day], ch_table[[#This Row],[Day]], ch_table[AAT]))</f>
        <v/>
      </c>
      <c r="M1644" s="39">
        <f>SUM(INDEX(ch_table[AAT],1):ch_table[[#This Row],[AAT]])</f>
        <v>2.8256944444444447</v>
      </c>
    </row>
    <row r="1645" spans="1:13" x14ac:dyDescent="0.35">
      <c r="A1645" s="2">
        <v>144</v>
      </c>
      <c r="B1645" s="49">
        <v>45810</v>
      </c>
      <c r="C1645" s="45">
        <v>0.9375</v>
      </c>
      <c r="D1645" s="44" t="s">
        <v>17</v>
      </c>
      <c r="E1645" s="50"/>
      <c r="F1645" s="50"/>
      <c r="G1645" s="45" t="s">
        <v>830</v>
      </c>
      <c r="H1645" s="41">
        <f>IF(ch_table[[#This Row],[Subject 1]]&lt;&gt;"House rose", "",SUMIF(ch_table[Day], ch_table[[#This Row],[Day]], ch_table[Duration]))</f>
        <v>0.33333333333333337</v>
      </c>
      <c r="I1645" s="46">
        <v>38.41597222222223</v>
      </c>
      <c r="J1645" s="41">
        <v>0.91666666666666663</v>
      </c>
      <c r="K1645" s="41" t="s">
        <v>830</v>
      </c>
      <c r="L1645" s="41">
        <v>1.0416666666666741E-2</v>
      </c>
      <c r="M1645" s="82">
        <v>2.3541666666666661</v>
      </c>
    </row>
    <row r="1646" spans="1:13" x14ac:dyDescent="0.35">
      <c r="A1646" s="2">
        <v>145</v>
      </c>
      <c r="B1646" s="3">
        <v>45811</v>
      </c>
      <c r="C1646" s="4">
        <v>0.47916666666666669</v>
      </c>
      <c r="D1646" s="8" t="s">
        <v>18</v>
      </c>
      <c r="G1646" s="4">
        <v>2.7777777777777679E-3</v>
      </c>
      <c r="H1646" s="4" t="s">
        <v>830</v>
      </c>
      <c r="I1646" s="40">
        <v>38.095833333333346</v>
      </c>
      <c r="J1646" s="4" t="e">
        <v>#VALUE!</v>
      </c>
      <c r="K1646" s="4" t="s">
        <v>830</v>
      </c>
      <c r="L1646" s="4" t="s">
        <v>830</v>
      </c>
      <c r="M1646" s="39">
        <v>2.3437499999999991</v>
      </c>
    </row>
    <row r="1647" spans="1:13" x14ac:dyDescent="0.35">
      <c r="A1647" s="2">
        <v>145</v>
      </c>
      <c r="B1647" s="3">
        <v>45811</v>
      </c>
      <c r="C1647" s="4">
        <v>0.48194444444444445</v>
      </c>
      <c r="D1647" s="8" t="s">
        <v>58</v>
      </c>
      <c r="E1647" s="9" t="s">
        <v>139</v>
      </c>
      <c r="G1647" s="4">
        <v>3.1944444444444553E-2</v>
      </c>
      <c r="H1647" s="4" t="s">
        <v>830</v>
      </c>
      <c r="I1647" s="40">
        <v>38.127777777777787</v>
      </c>
      <c r="J1647" s="4">
        <v>0.91666666666666663</v>
      </c>
      <c r="K1647" s="4" t="s">
        <v>830</v>
      </c>
      <c r="L1647" s="4" t="s">
        <v>830</v>
      </c>
      <c r="M1647" s="39">
        <v>2.3437499999999991</v>
      </c>
    </row>
    <row r="1648" spans="1:13" x14ac:dyDescent="0.35">
      <c r="A1648" s="2">
        <v>145</v>
      </c>
      <c r="B1648" s="3">
        <v>45811</v>
      </c>
      <c r="C1648" s="4">
        <v>0.5131944444444444</v>
      </c>
      <c r="D1648" s="8" t="s">
        <v>58</v>
      </c>
      <c r="E1648" s="9" t="s">
        <v>139</v>
      </c>
      <c r="G1648" s="4" cm="1">
        <f t="array" ref="G1648">IF(MIN(ROW(ch_table[[Day]:[AAT session total (cum.)]]))+ROWS(ch_table[[Day]:[AAT session total (cum.)]])-1=ROW(),"",IF(ch_table[[#This Row],[Subject 1]]="House rose","", IF(INDEX(ch_table[[#All],[Time]],ROW()+1)="","",(IF(INDEX(ch_table[[#All],[Time]],ROW()+1)&lt;ch_table[[#This Row],[Time]],INDEX(ch_table[[#All],[Time]],ROW()+1)+1,INDEX(ch_table[[#All],[Time]],ROW()+1))-ch_table[[#This Row],[Time]]))))</f>
        <v>1.5277777777777835E-2</v>
      </c>
      <c r="H1648" s="4" t="s">
        <v>830</v>
      </c>
      <c r="I1648" s="40">
        <v>38.140972222222231</v>
      </c>
      <c r="J1648" s="4">
        <v>0.91666666666666663</v>
      </c>
      <c r="K1648" s="4" t="s">
        <v>830</v>
      </c>
      <c r="L1648" s="4" t="s">
        <v>830</v>
      </c>
      <c r="M1648" s="39">
        <v>2.3437499999999991</v>
      </c>
    </row>
    <row r="1649" spans="1:13" ht="29" x14ac:dyDescent="0.35">
      <c r="A1649" s="2">
        <v>145</v>
      </c>
      <c r="B1649" s="3">
        <v>45811</v>
      </c>
      <c r="C1649" s="4">
        <v>0.52847222222222223</v>
      </c>
      <c r="D1649" s="8" t="s">
        <v>32</v>
      </c>
      <c r="E1649" s="9" t="s">
        <v>934</v>
      </c>
      <c r="G1649" s="4" cm="1">
        <f t="array" ref="G1649">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1649" s="4" t="str">
        <f>IF(ch_table[[#This Row],[Subject 1]]&lt;&gt;"House rose", "",SUMIF(ch_table[Day], ch_table[[#This Row],[Day]], ch_table[Duration]))</f>
        <v/>
      </c>
      <c r="I1649" s="40">
        <f>SUM(INDEX(ch_table[Duration],1):ch_table[[#This Row],[Duration]])</f>
        <v>44.867361111111165</v>
      </c>
      <c r="J1649" s="4" cm="1">
        <f t="array" ref="J16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49" s="4" t="str" cm="1">
        <f t="array" ref="K16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49" s="4" t="str">
        <f>IF(ch_table[[#This Row],[Subject 1]]&lt;&gt;"House rose", "",SUMIF(ch_table[Day], ch_table[[#This Row],[Day]], ch_table[AAT]))</f>
        <v/>
      </c>
      <c r="M1649" s="39">
        <f>SUM(INDEX(ch_table[AAT],1):ch_table[[#This Row],[AAT]])</f>
        <v>2.8256944444444447</v>
      </c>
    </row>
    <row r="1650" spans="1:13" ht="29" x14ac:dyDescent="0.35">
      <c r="A1650" s="2">
        <v>145</v>
      </c>
      <c r="B1650" s="3">
        <v>45811</v>
      </c>
      <c r="C1650" s="4">
        <v>0.5541666666666667</v>
      </c>
      <c r="D1650" s="8" t="s">
        <v>39</v>
      </c>
      <c r="E1650" s="9" t="s">
        <v>935</v>
      </c>
      <c r="G1650" s="4">
        <v>4.0277777777777746E-2</v>
      </c>
      <c r="H1650" s="4" t="s">
        <v>830</v>
      </c>
      <c r="I1650" s="40">
        <v>38.208333333333336</v>
      </c>
      <c r="J1650" s="4">
        <v>0.91666666666666663</v>
      </c>
      <c r="K1650" s="4" t="s">
        <v>830</v>
      </c>
      <c r="L1650" s="4" t="s">
        <v>830</v>
      </c>
      <c r="M1650" s="39">
        <v>2.3437499999999991</v>
      </c>
    </row>
    <row r="1651" spans="1:13" x14ac:dyDescent="0.35">
      <c r="A1651" s="2">
        <v>145</v>
      </c>
      <c r="B1651" s="3">
        <v>45811</v>
      </c>
      <c r="C1651" s="4">
        <v>0.55625000000000002</v>
      </c>
      <c r="D1651" s="8" t="s">
        <v>247</v>
      </c>
      <c r="E1651" s="9" t="s">
        <v>936</v>
      </c>
      <c r="G1651" s="4" cm="1">
        <f t="array" ref="G1651">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1651" s="4" t="s">
        <v>830</v>
      </c>
      <c r="I1651" s="40">
        <v>38.261805555555561</v>
      </c>
      <c r="J1651" s="4">
        <v>0.91666666666666663</v>
      </c>
      <c r="K1651" s="4" t="s">
        <v>830</v>
      </c>
      <c r="L1651" s="4" t="s">
        <v>830</v>
      </c>
      <c r="M1651" s="39">
        <v>2.3437499999999991</v>
      </c>
    </row>
    <row r="1652" spans="1:13" x14ac:dyDescent="0.35">
      <c r="A1652" s="2">
        <v>145</v>
      </c>
      <c r="B1652" s="3">
        <v>45811</v>
      </c>
      <c r="C1652" s="4">
        <v>0.56319444444444444</v>
      </c>
      <c r="D1652" s="8" t="s">
        <v>320</v>
      </c>
      <c r="E1652" s="9" t="s">
        <v>525</v>
      </c>
      <c r="F1652" s="9" t="s">
        <v>53</v>
      </c>
      <c r="G1652" s="4" cm="1">
        <f t="array" ref="G1652">IF(MIN(ROW(ch_table[[Day]:[AAT session total (cum.)]]))+ROWS(ch_table[[Day]:[AAT session total (cum.)]])-1=ROW(),"",IF(ch_table[[#This Row],[Subject 1]]="House rose","", IF(INDEX(ch_table[[#All],[Time]],ROW()+1)="","",(IF(INDEX(ch_table[[#All],[Time]],ROW()+1)&lt;ch_table[[#This Row],[Time]],INDEX(ch_table[[#All],[Time]],ROW()+1)+1,INDEX(ch_table[[#All],[Time]],ROW()+1))-ch_table[[#This Row],[Time]]))))</f>
        <v>6.3888888888888884E-2</v>
      </c>
      <c r="H1652" s="4" t="s">
        <v>830</v>
      </c>
      <c r="I1652" s="40">
        <v>38.263194444444451</v>
      </c>
      <c r="J1652" s="4">
        <v>0.91666666666666663</v>
      </c>
      <c r="K1652" s="4" t="s">
        <v>830</v>
      </c>
      <c r="L1652" s="4" t="s">
        <v>830</v>
      </c>
      <c r="M1652" s="39">
        <v>2.3437499999999991</v>
      </c>
    </row>
    <row r="1653" spans="1:13" x14ac:dyDescent="0.35">
      <c r="A1653" s="2">
        <v>145</v>
      </c>
      <c r="B1653" s="3">
        <v>45811</v>
      </c>
      <c r="C1653" s="4">
        <v>0.62708333333333333</v>
      </c>
      <c r="D1653" s="83" t="s">
        <v>320</v>
      </c>
      <c r="E1653" s="9" t="s">
        <v>618</v>
      </c>
      <c r="F1653" s="85" t="s">
        <v>53</v>
      </c>
      <c r="G1653" s="4" cm="1">
        <f t="array" ref="G1653">IF(MIN(ROW(ch_table[[Day]:[AAT session total (cum.)]]))+ROWS(ch_table[[Day]:[AAT session total (cum.)]])-1=ROW(),"",IF(ch_table[[#This Row],[Subject 1]]="House rose","", IF(INDEX(ch_table[[#All],[Time]],ROW()+1)="","",(IF(INDEX(ch_table[[#All],[Time]],ROW()+1)&lt;ch_table[[#This Row],[Time]],INDEX(ch_table[[#All],[Time]],ROW()+1)+1,INDEX(ch_table[[#All],[Time]],ROW()+1))-ch_table[[#This Row],[Time]]))))</f>
        <v>3.9583333333333304E-2</v>
      </c>
      <c r="H1653" s="4" t="str">
        <f>IF(ch_table[[#This Row],[Subject 1]]&lt;&gt;"House rose", "",SUMIF(ch_table[Day], ch_table[[#This Row],[Day]], ch_table[Duration]))</f>
        <v/>
      </c>
      <c r="I1653" s="40">
        <f>SUM(INDEX(ch_table[Duration],1):ch_table[[#This Row],[Duration]])</f>
        <v>45.018055555555605</v>
      </c>
      <c r="J1653" s="4" cm="1">
        <f t="array" ref="J16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53" s="4" t="str" cm="1">
        <f t="array" ref="K16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53" s="4" t="str">
        <f>IF(ch_table[[#This Row],[Subject 1]]&lt;&gt;"House rose", "",SUMIF(ch_table[Day], ch_table[[#This Row],[Day]], ch_table[AAT]))</f>
        <v/>
      </c>
      <c r="M1653" s="39">
        <f>SUM(INDEX(ch_table[AAT],1):ch_table[[#This Row],[AAT]])</f>
        <v>2.8256944444444447</v>
      </c>
    </row>
    <row r="1654" spans="1:13" x14ac:dyDescent="0.35">
      <c r="A1654" s="2">
        <v>145</v>
      </c>
      <c r="B1654" s="3">
        <v>45811</v>
      </c>
      <c r="C1654" s="4">
        <v>0.66666666666666663</v>
      </c>
      <c r="D1654" s="8" t="s">
        <v>333</v>
      </c>
      <c r="E1654" s="9" t="s">
        <v>937</v>
      </c>
      <c r="G1654" s="4" cm="1">
        <f t="array" ref="G1654">IF(MIN(ROW(ch_table[[Day]:[AAT session total (cum.)]]))+ROWS(ch_table[[Day]:[AAT session total (cum.)]])-1=ROW(),"",IF(ch_table[[#This Row],[Subject 1]]="House rose","", IF(INDEX(ch_table[[#All],[Time]],ROW()+1)="","",(IF(INDEX(ch_table[[#All],[Time]],ROW()+1)&lt;ch_table[[#This Row],[Time]],INDEX(ch_table[[#All],[Time]],ROW()+1)+1,INDEX(ch_table[[#All],[Time]],ROW()+1))-ch_table[[#This Row],[Time]]))))</f>
        <v>3.6805555555555647E-2</v>
      </c>
      <c r="H1654" s="4" t="str">
        <f>IF(ch_table[[#This Row],[Subject 1]]&lt;&gt;"House rose", "",SUMIF(ch_table[Day], ch_table[[#This Row],[Day]], ch_table[Duration]))</f>
        <v/>
      </c>
      <c r="I1654" s="40">
        <f>SUM(INDEX(ch_table[Duration],1):ch_table[[#This Row],[Duration]])</f>
        <v>45.054861111111158</v>
      </c>
      <c r="J1654" s="4" cm="1">
        <f t="array" ref="J16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54" s="4" t="str" cm="1">
        <f t="array" ref="K16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54" s="4" t="str">
        <f>IF(ch_table[[#This Row],[Subject 1]]&lt;&gt;"House rose", "",SUMIF(ch_table[Day], ch_table[[#This Row],[Day]], ch_table[AAT]))</f>
        <v/>
      </c>
      <c r="M1654" s="39">
        <f>SUM(INDEX(ch_table[AAT],1):ch_table[[#This Row],[AAT]])</f>
        <v>2.8256944444444447</v>
      </c>
    </row>
    <row r="1655" spans="1:13" x14ac:dyDescent="0.35">
      <c r="A1655" s="2">
        <v>145</v>
      </c>
      <c r="B1655" s="3">
        <v>45811</v>
      </c>
      <c r="C1655" s="4">
        <v>0.70347222222222228</v>
      </c>
      <c r="D1655" s="8" t="s">
        <v>28</v>
      </c>
      <c r="E1655" s="9" t="s">
        <v>938</v>
      </c>
      <c r="F1655" s="9" t="s">
        <v>22</v>
      </c>
      <c r="G1655" s="4" cm="1">
        <f t="array" ref="G1655">IF(MIN(ROW(ch_table[[Day]:[AAT session total (cum.)]]))+ROWS(ch_table[[Day]:[AAT session total (cum.)]])-1=ROW(),"",IF(ch_table[[#This Row],[Subject 1]]="House rose","", IF(INDEX(ch_table[[#All],[Time]],ROW()+1)="","",(IF(INDEX(ch_table[[#All],[Time]],ROW()+1)&lt;ch_table[[#This Row],[Time]],INDEX(ch_table[[#All],[Time]],ROW()+1)+1,INDEX(ch_table[[#All],[Time]],ROW()+1))-ch_table[[#This Row],[Time]]))))</f>
        <v>0</v>
      </c>
      <c r="H1655" s="4" t="str">
        <f>IF(ch_table[[#This Row],[Subject 1]]&lt;&gt;"House rose", "",SUMIF(ch_table[Day], ch_table[[#This Row],[Day]], ch_table[Duration]))</f>
        <v/>
      </c>
      <c r="I1655" s="40">
        <f>SUM(INDEX(ch_table[Duration],1):ch_table[[#This Row],[Duration]])</f>
        <v>45.054861111111158</v>
      </c>
      <c r="J1655" s="4" cm="1">
        <f t="array" ref="J16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55" s="4" t="str" cm="1">
        <f t="array" ref="K16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55" s="4" t="str">
        <f>IF(ch_table[[#This Row],[Subject 1]]&lt;&gt;"House rose", "",SUMIF(ch_table[Day], ch_table[[#This Row],[Day]], ch_table[AAT]))</f>
        <v/>
      </c>
      <c r="M1655" s="39">
        <f>SUM(INDEX(ch_table[AAT],1):ch_table[[#This Row],[AAT]])</f>
        <v>2.8256944444444447</v>
      </c>
    </row>
    <row r="1656" spans="1:13" x14ac:dyDescent="0.35">
      <c r="A1656" s="2">
        <v>145</v>
      </c>
      <c r="B1656" s="3">
        <v>45811</v>
      </c>
      <c r="C1656" s="4">
        <v>0.70347222222222228</v>
      </c>
      <c r="D1656" s="8" t="s">
        <v>333</v>
      </c>
      <c r="E1656" s="9" t="s">
        <v>937</v>
      </c>
      <c r="G1656" s="4" cm="1">
        <f t="array" ref="G1656">IF(MIN(ROW(ch_table[[Day]:[AAT session total (cum.)]]))+ROWS(ch_table[[Day]:[AAT session total (cum.)]])-1=ROW(),"",IF(ch_table[[#This Row],[Subject 1]]="House rose","", IF(INDEX(ch_table[[#All],[Time]],ROW()+1)="","",(IF(INDEX(ch_table[[#All],[Time]],ROW()+1)&lt;ch_table[[#This Row],[Time]],INDEX(ch_table[[#All],[Time]],ROW()+1)+1,INDEX(ch_table[[#All],[Time]],ROW()+1))-ch_table[[#This Row],[Time]]))))</f>
        <v>8.7499999999999911E-2</v>
      </c>
      <c r="H1656" s="4" t="str">
        <f>IF(ch_table[[#This Row],[Subject 1]]&lt;&gt;"House rose", "",SUMIF(ch_table[Day], ch_table[[#This Row],[Day]], ch_table[Duration]))</f>
        <v/>
      </c>
      <c r="I1656" s="40">
        <f>SUM(INDEX(ch_table[Duration],1):ch_table[[#This Row],[Duration]])</f>
        <v>45.142361111111157</v>
      </c>
      <c r="J1656" s="4" cm="1">
        <f t="array" ref="J16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56" s="4" t="str" cm="1">
        <f t="array" ref="K16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56" s="4" t="str">
        <f>IF(ch_table[[#This Row],[Subject 1]]&lt;&gt;"House rose", "",SUMIF(ch_table[Day], ch_table[[#This Row],[Day]], ch_table[AAT]))</f>
        <v/>
      </c>
      <c r="M1656" s="39">
        <f>SUM(INDEX(ch_table[AAT],1):ch_table[[#This Row],[AAT]])</f>
        <v>2.8256944444444447</v>
      </c>
    </row>
    <row r="1657" spans="1:13" ht="58" x14ac:dyDescent="0.35">
      <c r="A1657" s="2">
        <v>145</v>
      </c>
      <c r="B1657" s="3">
        <v>45811</v>
      </c>
      <c r="C1657" s="4">
        <v>0.79097222222222219</v>
      </c>
      <c r="D1657" s="8" t="s">
        <v>54</v>
      </c>
      <c r="E1657" s="9" t="s">
        <v>939</v>
      </c>
      <c r="F1657" s="9" t="s">
        <v>53</v>
      </c>
      <c r="G1657" s="4" cm="1">
        <f t="array" ref="G1657">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1657" s="4" t="s">
        <v>830</v>
      </c>
      <c r="I1657" s="40">
        <v>38.390972222222231</v>
      </c>
      <c r="J1657" s="4">
        <v>0.91666666666666663</v>
      </c>
      <c r="K1657" s="4" t="s">
        <v>830</v>
      </c>
      <c r="L1657" s="4" t="s">
        <v>830</v>
      </c>
      <c r="M1657" s="39">
        <v>2.3437499999999991</v>
      </c>
    </row>
    <row r="1658" spans="1:13" x14ac:dyDescent="0.35">
      <c r="A1658" s="2">
        <v>145</v>
      </c>
      <c r="B1658" s="3">
        <v>45811</v>
      </c>
      <c r="C1658" s="4">
        <v>0.7944444444444444</v>
      </c>
      <c r="D1658" s="8" t="s">
        <v>30</v>
      </c>
      <c r="E1658" s="9" t="s">
        <v>940</v>
      </c>
      <c r="G1658" s="4" cm="1">
        <f t="array" ref="G1658">IF(MIN(ROW(ch_table[[Day]:[AAT session total (cum.)]]))+ROWS(ch_table[[Day]:[AAT session total (cum.)]])-1=ROW(),"",IF(ch_table[[#This Row],[Subject 1]]="House rose","", IF(INDEX(ch_table[[#All],[Time]],ROW()+1)="","",(IF(INDEX(ch_table[[#All],[Time]],ROW()+1)&lt;ch_table[[#This Row],[Time]],INDEX(ch_table[[#All],[Time]],ROW()+1)+1,INDEX(ch_table[[#All],[Time]],ROW()+1))-ch_table[[#This Row],[Time]]))))</f>
        <v>1.5972222222222276E-2</v>
      </c>
      <c r="H1658" s="4" t="str">
        <f>IF(ch_table[[#This Row],[Subject 1]]&lt;&gt;"House rose", "",SUMIF(ch_table[Day], ch_table[[#This Row],[Day]], ch_table[Duration]))</f>
        <v/>
      </c>
      <c r="I1658" s="40">
        <f>SUM(INDEX(ch_table[Duration],1):ch_table[[#This Row],[Duration]])</f>
        <v>45.161805555555603</v>
      </c>
      <c r="J1658" s="4" cm="1">
        <f t="array" ref="J16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58" s="4" cm="1">
        <f t="array" ref="K16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1.5972222222222276E-2</v>
      </c>
      <c r="L1658" s="4" t="str">
        <f>IF(ch_table[[#This Row],[Subject 1]]&lt;&gt;"House rose", "",SUMIF(ch_table[Day], ch_table[[#This Row],[Day]], ch_table[AAT]))</f>
        <v/>
      </c>
      <c r="M1658" s="39">
        <f>SUM(INDEX(ch_table[AAT],1):ch_table[[#This Row],[AAT]])</f>
        <v>2.8416666666666668</v>
      </c>
    </row>
    <row r="1659" spans="1:13" x14ac:dyDescent="0.35">
      <c r="A1659" s="2">
        <v>145</v>
      </c>
      <c r="B1659" s="49">
        <v>45811</v>
      </c>
      <c r="C1659" s="45">
        <v>0.81041666666666667</v>
      </c>
      <c r="D1659" s="44" t="s">
        <v>17</v>
      </c>
      <c r="E1659" s="50"/>
      <c r="F1659" s="50"/>
      <c r="G1659" s="45" t="s">
        <v>830</v>
      </c>
      <c r="H1659" s="41">
        <f>IF(ch_table[[#This Row],[Subject 1]]&lt;&gt;"House rose", "",SUMIF(ch_table[Day], ch_table[[#This Row],[Day]], ch_table[Duration]))</f>
        <v>0.37013888888888902</v>
      </c>
      <c r="I1659" s="46">
        <v>38.41597222222223</v>
      </c>
      <c r="J1659" s="41">
        <v>0.91666666666666663</v>
      </c>
      <c r="K1659" s="41" t="s">
        <v>830</v>
      </c>
      <c r="L1659" s="41">
        <v>1.0416666666666741E-2</v>
      </c>
      <c r="M1659" s="82">
        <v>2.3541666666666661</v>
      </c>
    </row>
    <row r="1660" spans="1:13" x14ac:dyDescent="0.35">
      <c r="A1660" s="2">
        <v>146</v>
      </c>
      <c r="B1660" s="3">
        <v>45812</v>
      </c>
      <c r="C1660" s="4">
        <v>0.47916666666666669</v>
      </c>
      <c r="D1660" s="8" t="s">
        <v>18</v>
      </c>
      <c r="G1660" s="4">
        <v>2.7777777777777679E-3</v>
      </c>
      <c r="H1660" s="4" t="s">
        <v>830</v>
      </c>
      <c r="I1660" s="40">
        <v>38.095833333333346</v>
      </c>
      <c r="J1660" s="4" t="e">
        <v>#VALUE!</v>
      </c>
      <c r="K1660" s="4" t="s">
        <v>830</v>
      </c>
      <c r="L1660" s="4" t="s">
        <v>830</v>
      </c>
      <c r="M1660" s="39">
        <v>2.3437499999999991</v>
      </c>
    </row>
    <row r="1661" spans="1:13" x14ac:dyDescent="0.35">
      <c r="A1661" s="2">
        <v>146</v>
      </c>
      <c r="B1661" s="3">
        <v>45812</v>
      </c>
      <c r="C1661" s="4">
        <v>0.48194444444444445</v>
      </c>
      <c r="D1661" s="8" t="s">
        <v>58</v>
      </c>
      <c r="E1661" s="9" t="s">
        <v>117</v>
      </c>
      <c r="G1661" s="4">
        <v>3.1944444444444553E-2</v>
      </c>
      <c r="H1661" s="4" t="s">
        <v>830</v>
      </c>
      <c r="I1661" s="40">
        <v>38.127777777777787</v>
      </c>
      <c r="J1661" s="4">
        <v>0.91666666666666663</v>
      </c>
      <c r="K1661" s="4" t="s">
        <v>830</v>
      </c>
      <c r="L1661" s="4" t="s">
        <v>830</v>
      </c>
      <c r="M1661" s="39">
        <v>2.3437499999999991</v>
      </c>
    </row>
    <row r="1662" spans="1:13" x14ac:dyDescent="0.35">
      <c r="A1662" s="2">
        <v>146</v>
      </c>
      <c r="B1662" s="3">
        <v>45812</v>
      </c>
      <c r="C1662" s="4">
        <v>0.5</v>
      </c>
      <c r="D1662" s="8" t="s">
        <v>58</v>
      </c>
      <c r="E1662" s="9" t="s">
        <v>118</v>
      </c>
      <c r="G1662" s="4" cm="1">
        <f t="array" ref="G1662">IF(MIN(ROW(ch_table[[Day]:[AAT session total (cum.)]]))+ROWS(ch_table[[Day]:[AAT session total (cum.)]])-1=ROW(),"",IF(ch_table[[#This Row],[Subject 1]]="House rose","", IF(INDEX(ch_table[[#All],[Time]],ROW()+1)="","",(IF(INDEX(ch_table[[#All],[Time]],ROW()+1)&lt;ch_table[[#This Row],[Time]],INDEX(ch_table[[#All],[Time]],ROW()+1)+1,INDEX(ch_table[[#All],[Time]],ROW()+1))-ch_table[[#This Row],[Time]]))))</f>
        <v>2.777777777777779E-2</v>
      </c>
      <c r="H1662" s="4" t="s">
        <v>830</v>
      </c>
      <c r="I1662" s="40">
        <v>38.140972222222231</v>
      </c>
      <c r="J1662" s="4">
        <v>0.91666666666666663</v>
      </c>
      <c r="K1662" s="4" t="s">
        <v>830</v>
      </c>
      <c r="L1662" s="4" t="s">
        <v>830</v>
      </c>
      <c r="M1662" s="39">
        <v>2.3437499999999991</v>
      </c>
    </row>
    <row r="1663" spans="1:13" ht="29" x14ac:dyDescent="0.35">
      <c r="A1663" s="2">
        <v>146</v>
      </c>
      <c r="B1663" s="3">
        <v>45812</v>
      </c>
      <c r="C1663" s="4">
        <v>0.52777777777777779</v>
      </c>
      <c r="D1663" s="8" t="s">
        <v>36</v>
      </c>
      <c r="E1663" s="9" t="s">
        <v>941</v>
      </c>
      <c r="G1663" s="4" cm="1">
        <f t="array" ref="G1663">IF(MIN(ROW(ch_table[[Day]:[AAT session total (cum.)]]))+ROWS(ch_table[[Day]:[AAT session total (cum.)]])-1=ROW(),"",IF(ch_table[[#This Row],[Subject 1]]="House rose","", IF(INDEX(ch_table[[#All],[Time]],ROW()+1)="","",(IF(INDEX(ch_table[[#All],[Time]],ROW()+1)&lt;ch_table[[#This Row],[Time]],INDEX(ch_table[[#All],[Time]],ROW()+1)+1,INDEX(ch_table[[#All],[Time]],ROW()+1))-ch_table[[#This Row],[Time]]))))</f>
        <v>5.9722222222222232E-2</v>
      </c>
      <c r="H1663" s="4" t="str">
        <f>IF(ch_table[[#This Row],[Subject 1]]&lt;&gt;"House rose", "",SUMIF(ch_table[Day], ch_table[[#This Row],[Day]], ch_table[Duration]))</f>
        <v/>
      </c>
      <c r="I1663" s="40">
        <f>SUM(INDEX(ch_table[Duration],1):ch_table[[#This Row],[Duration]])</f>
        <v>45.284027777777823</v>
      </c>
      <c r="J1663" s="4" cm="1">
        <f t="array" ref="J16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63" s="4" t="str" cm="1">
        <f t="array" ref="K16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63" s="4" t="str">
        <f>IF(ch_table[[#This Row],[Subject 1]]&lt;&gt;"House rose", "",SUMIF(ch_table[Day], ch_table[[#This Row],[Day]], ch_table[AAT]))</f>
        <v/>
      </c>
      <c r="M1663" s="39">
        <f>SUM(INDEX(ch_table[AAT],1):ch_table[[#This Row],[AAT]])</f>
        <v>2.8416666666666668</v>
      </c>
    </row>
    <row r="1664" spans="1:13" ht="43.5" x14ac:dyDescent="0.35">
      <c r="A1664" s="2">
        <v>146</v>
      </c>
      <c r="B1664" s="3">
        <v>45812</v>
      </c>
      <c r="C1664" s="4">
        <v>0.58750000000000002</v>
      </c>
      <c r="D1664" s="8" t="s">
        <v>36</v>
      </c>
      <c r="E1664" s="9" t="s">
        <v>942</v>
      </c>
      <c r="G1664" s="4">
        <v>4.0277777777777746E-2</v>
      </c>
      <c r="H1664" s="4" t="s">
        <v>830</v>
      </c>
      <c r="I1664" s="40">
        <v>38.208333333333336</v>
      </c>
      <c r="J1664" s="4">
        <v>0.91666666666666663</v>
      </c>
      <c r="K1664" s="4" t="s">
        <v>830</v>
      </c>
      <c r="L1664" s="4" t="s">
        <v>830</v>
      </c>
      <c r="M1664" s="39">
        <v>2.3437499999999991</v>
      </c>
    </row>
    <row r="1665" spans="1:13" x14ac:dyDescent="0.35">
      <c r="A1665" s="2">
        <v>146</v>
      </c>
      <c r="B1665" s="3">
        <v>45812</v>
      </c>
      <c r="C1665" s="4">
        <v>0.65208333333333335</v>
      </c>
      <c r="D1665" s="8" t="s">
        <v>247</v>
      </c>
      <c r="E1665" s="9" t="s">
        <v>943</v>
      </c>
      <c r="G1665" s="4" cm="1">
        <f t="array" ref="G1665">IF(MIN(ROW(ch_table[[Day]:[AAT session total (cum.)]]))+ROWS(ch_table[[Day]:[AAT session total (cum.)]])-1=ROW(),"",IF(ch_table[[#This Row],[Subject 1]]="House rose","", IF(INDEX(ch_table[[#All],[Time]],ROW()+1)="","",(IF(INDEX(ch_table[[#All],[Time]],ROW()+1)&lt;ch_table[[#This Row],[Time]],INDEX(ch_table[[#All],[Time]],ROW()+1)+1,INDEX(ch_table[[#All],[Time]],ROW()+1))-ch_table[[#This Row],[Time]]))))</f>
        <v>9.0277777777777457E-3</v>
      </c>
      <c r="H1665" s="4" t="s">
        <v>830</v>
      </c>
      <c r="I1665" s="40">
        <v>38.261805555555561</v>
      </c>
      <c r="J1665" s="4">
        <v>0.91666666666666663</v>
      </c>
      <c r="K1665" s="4" t="s">
        <v>830</v>
      </c>
      <c r="L1665" s="4" t="s">
        <v>830</v>
      </c>
      <c r="M1665" s="39">
        <v>2.3437499999999991</v>
      </c>
    </row>
    <row r="1666" spans="1:13" x14ac:dyDescent="0.35">
      <c r="A1666" s="2">
        <v>146</v>
      </c>
      <c r="B1666" s="3">
        <v>45812</v>
      </c>
      <c r="C1666" s="4">
        <v>0.66111111111111109</v>
      </c>
      <c r="D1666" s="8" t="s">
        <v>249</v>
      </c>
      <c r="E1666" s="9" t="s">
        <v>944</v>
      </c>
      <c r="F1666" s="9" t="s">
        <v>53</v>
      </c>
      <c r="G1666" s="4" cm="1">
        <f t="array" ref="G1666">IF(MIN(ROW(ch_table[[Day]:[AAT session total (cum.)]]))+ROWS(ch_table[[Day]:[AAT session total (cum.)]])-1=ROW(),"",IF(ch_table[[#This Row],[Subject 1]]="House rose","", IF(INDEX(ch_table[[#All],[Time]],ROW()+1)="","",(IF(INDEX(ch_table[[#All],[Time]],ROW()+1)&lt;ch_table[[#This Row],[Time]],INDEX(ch_table[[#All],[Time]],ROW()+1)+1,INDEX(ch_table[[#All],[Time]],ROW()+1))-ch_table[[#This Row],[Time]]))))</f>
        <v>0.10486111111111118</v>
      </c>
      <c r="H1666" s="4" t="s">
        <v>830</v>
      </c>
      <c r="I1666" s="40">
        <v>38.263194444444451</v>
      </c>
      <c r="J1666" s="4">
        <v>0.91666666666666663</v>
      </c>
      <c r="K1666" s="4" t="s">
        <v>830</v>
      </c>
      <c r="L1666" s="4" t="s">
        <v>830</v>
      </c>
      <c r="M1666" s="39">
        <v>2.3437499999999991</v>
      </c>
    </row>
    <row r="1667" spans="1:13" x14ac:dyDescent="0.35">
      <c r="A1667" s="2">
        <v>146</v>
      </c>
      <c r="B1667" s="3">
        <v>45812</v>
      </c>
      <c r="C1667" s="4">
        <v>0.76597222222222228</v>
      </c>
      <c r="D1667" s="83" t="s">
        <v>114</v>
      </c>
      <c r="E1667" s="9" t="s">
        <v>944</v>
      </c>
      <c r="F1667" s="85" t="s">
        <v>53</v>
      </c>
      <c r="G1667" s="4" cm="1">
        <f t="array" ref="G1667">IF(MIN(ROW(ch_table[[Day]:[AAT session total (cum.)]]))+ROWS(ch_table[[Day]:[AAT session total (cum.)]])-1=ROW(),"",IF(ch_table[[#This Row],[Subject 1]]="House rose","", IF(INDEX(ch_table[[#All],[Time]],ROW()+1)="","",(IF(INDEX(ch_table[[#All],[Time]],ROW()+1)&lt;ch_table[[#This Row],[Time]],INDEX(ch_table[[#All],[Time]],ROW()+1)+1,INDEX(ch_table[[#All],[Time]],ROW()+1))-ch_table[[#This Row],[Time]]))))</f>
        <v>2.7083333333333237E-2</v>
      </c>
      <c r="H1667" s="4" t="str">
        <f>IF(ch_table[[#This Row],[Subject 1]]&lt;&gt;"House rose", "",SUMIF(ch_table[Day], ch_table[[#This Row],[Day]], ch_table[Duration]))</f>
        <v/>
      </c>
      <c r="I1667" s="40">
        <f>SUM(INDEX(ch_table[Duration],1):ch_table[[#This Row],[Duration]])</f>
        <v>45.465277777777814</v>
      </c>
      <c r="J1667" s="4" cm="1">
        <f t="array" ref="J16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67" s="4" cm="1">
        <f t="array" ref="K16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1667" s="4" t="str">
        <f>IF(ch_table[[#This Row],[Subject 1]]&lt;&gt;"House rose", "",SUMIF(ch_table[Day], ch_table[[#This Row],[Day]], ch_table[AAT]))</f>
        <v/>
      </c>
      <c r="M1667" s="39">
        <f>SUM(INDEX(ch_table[AAT],1):ch_table[[#This Row],[AAT]])</f>
        <v>2.8430555555555559</v>
      </c>
    </row>
    <row r="1668" spans="1:13" x14ac:dyDescent="0.35">
      <c r="A1668" s="2">
        <v>146</v>
      </c>
      <c r="B1668" s="3">
        <v>45812</v>
      </c>
      <c r="C1668" s="4">
        <v>0.79305555555555551</v>
      </c>
      <c r="D1668" s="83" t="s">
        <v>54</v>
      </c>
      <c r="E1668" s="9" t="s">
        <v>945</v>
      </c>
      <c r="F1668" s="85"/>
      <c r="G1668" s="4" cm="1">
        <f t="array" ref="G1668">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668" s="4" t="str">
        <f>IF(ch_table[[#This Row],[Subject 1]]&lt;&gt;"House rose", "",SUMIF(ch_table[Day], ch_table[[#This Row],[Day]], ch_table[Duration]))</f>
        <v/>
      </c>
      <c r="I1668" s="40">
        <f>SUM(INDEX(ch_table[Duration],1):ch_table[[#This Row],[Duration]])</f>
        <v>45.465972222222256</v>
      </c>
      <c r="J1668" s="4" cm="1">
        <f t="array" ref="J16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68" s="4" cm="1">
        <f t="array" ref="K16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1668" s="4" t="str">
        <f>IF(ch_table[[#This Row],[Subject 1]]&lt;&gt;"House rose", "",SUMIF(ch_table[Day], ch_table[[#This Row],[Day]], ch_table[AAT]))</f>
        <v/>
      </c>
      <c r="M1668" s="39">
        <f>SUM(INDEX(ch_table[AAT],1):ch_table[[#This Row],[AAT]])</f>
        <v>2.8437500000000004</v>
      </c>
    </row>
    <row r="1669" spans="1:13" x14ac:dyDescent="0.35">
      <c r="A1669" s="2">
        <v>146</v>
      </c>
      <c r="B1669" s="3">
        <v>45812</v>
      </c>
      <c r="C1669" s="4">
        <v>0.79374999999999996</v>
      </c>
      <c r="D1669" s="8" t="s">
        <v>30</v>
      </c>
      <c r="E1669" s="9" t="s">
        <v>946</v>
      </c>
      <c r="G1669" s="4" cm="1">
        <f t="array" ref="G1669">IF(MIN(ROW(ch_table[[Day]:[AAT session total (cum.)]]))+ROWS(ch_table[[Day]:[AAT session total (cum.)]])-1=ROW(),"",IF(ch_table[[#This Row],[Subject 1]]="House rose","", IF(INDEX(ch_table[[#All],[Time]],ROW()+1)="","",(IF(INDEX(ch_table[[#All],[Time]],ROW()+1)&lt;ch_table[[#This Row],[Time]],INDEX(ch_table[[#All],[Time]],ROW()+1)+1,INDEX(ch_table[[#All],[Time]],ROW()+1))-ch_table[[#This Row],[Time]]))))</f>
        <v>1.6666666666666718E-2</v>
      </c>
      <c r="H1669" s="4" t="str">
        <f>IF(ch_table[[#This Row],[Subject 1]]&lt;&gt;"House rose", "",SUMIF(ch_table[Day], ch_table[[#This Row],[Day]], ch_table[Duration]))</f>
        <v/>
      </c>
      <c r="I1669" s="40">
        <f>SUM(INDEX(ch_table[Duration],1):ch_table[[#This Row],[Duration]])</f>
        <v>45.482638888888921</v>
      </c>
      <c r="J1669" s="4" cm="1">
        <f t="array" ref="J16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69" s="4" cm="1">
        <f t="array" ref="K16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1.6666666666666718E-2</v>
      </c>
      <c r="L1669" s="4" t="str">
        <f>IF(ch_table[[#This Row],[Subject 1]]&lt;&gt;"House rose", "",SUMIF(ch_table[Day], ch_table[[#This Row],[Day]], ch_table[AAT]))</f>
        <v/>
      </c>
      <c r="M1669" s="39">
        <f>SUM(INDEX(ch_table[AAT],1):ch_table[[#This Row],[AAT]])</f>
        <v>2.8604166666666671</v>
      </c>
    </row>
    <row r="1670" spans="1:13" x14ac:dyDescent="0.35">
      <c r="A1670" s="2">
        <v>146</v>
      </c>
      <c r="B1670" s="49">
        <v>45812</v>
      </c>
      <c r="C1670" s="45">
        <v>0.81041666666666667</v>
      </c>
      <c r="D1670" s="44" t="s">
        <v>17</v>
      </c>
      <c r="E1670" s="50"/>
      <c r="F1670" s="50"/>
      <c r="G1670" s="45" t="s">
        <v>830</v>
      </c>
      <c r="H1670" s="41">
        <f>IF(ch_table[[#This Row],[Subject 1]]&lt;&gt;"House rose", "",SUMIF(ch_table[Day], ch_table[[#This Row],[Day]], ch_table[Duration]))</f>
        <v>0.32083333333333341</v>
      </c>
      <c r="I1670" s="46">
        <v>38.41597222222223</v>
      </c>
      <c r="J1670" s="41">
        <v>0.91666666666666663</v>
      </c>
      <c r="K1670" s="41" t="s">
        <v>830</v>
      </c>
      <c r="L1670" s="41">
        <v>1.0416666666666741E-2</v>
      </c>
      <c r="M1670" s="82">
        <v>2.3541666666666661</v>
      </c>
    </row>
    <row r="1671" spans="1:13" x14ac:dyDescent="0.35">
      <c r="A1671" s="2">
        <v>147</v>
      </c>
      <c r="B1671" s="3">
        <v>45813</v>
      </c>
      <c r="C1671" s="4">
        <v>0.39583333333333331</v>
      </c>
      <c r="D1671" s="8" t="s">
        <v>18</v>
      </c>
      <c r="G1671" s="4" cm="1">
        <f t="array" ref="G1671">IF(MIN(ROW(ch_table[[Day]:[AAT session total (cum.)]]))+ROWS(ch_table[[Day]:[AAT session total (cum.)]])-1=ROW(),"",IF(ch_table[[#This Row],[Subject 1]]="House rose","", IF(INDEX(ch_table[[#All],[Time]],ROW()+1)="","",(IF(INDEX(ch_table[[#All],[Time]],ROW()+1)&lt;ch_table[[#This Row],[Time]],INDEX(ch_table[[#All],[Time]],ROW()+1)+1,INDEX(ch_table[[#All],[Time]],ROW()+1))-ch_table[[#This Row],[Time]]))))</f>
        <v>2.7777777777778234E-3</v>
      </c>
      <c r="H1671" s="4" t="str">
        <f>IF(ch_table[[#This Row],[Subject 1]]&lt;&gt;"House rose", "",SUMIF(ch_table[Day], ch_table[[#This Row],[Day]], ch_table[Duration]))</f>
        <v/>
      </c>
      <c r="I1671" s="40">
        <f>SUM(INDEX(ch_table[Duration],1):ch_table[[#This Row],[Duration]])</f>
        <v>45.485416666666701</v>
      </c>
      <c r="J1671" s="4" cm="1">
        <f t="array" ref="J16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71" s="4" t="str" cm="1">
        <f t="array" ref="K16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71" s="4" t="str">
        <f>IF(ch_table[[#This Row],[Subject 1]]&lt;&gt;"House rose", "",SUMIF(ch_table[Day], ch_table[[#This Row],[Day]], ch_table[AAT]))</f>
        <v/>
      </c>
      <c r="M1671" s="39">
        <f>SUM(INDEX(ch_table[AAT],1):ch_table[[#This Row],[AAT]])</f>
        <v>2.8604166666666671</v>
      </c>
    </row>
    <row r="1672" spans="1:13" x14ac:dyDescent="0.35">
      <c r="A1672" s="2">
        <v>147</v>
      </c>
      <c r="B1672" s="3">
        <v>45813</v>
      </c>
      <c r="C1672" s="4">
        <v>0.39861111111111114</v>
      </c>
      <c r="D1672" s="8" t="s">
        <v>58</v>
      </c>
      <c r="E1672" s="9" t="s">
        <v>75</v>
      </c>
      <c r="F1672" s="9" t="s">
        <v>22</v>
      </c>
      <c r="G1672" s="4" cm="1">
        <f t="array" ref="G1672">IF(MIN(ROW(ch_table[[Day]:[AAT session total (cum.)]]))+ROWS(ch_table[[Day]:[AAT session total (cum.)]])-1=ROW(),"",IF(ch_table[[#This Row],[Subject 1]]="House rose","", IF(INDEX(ch_table[[#All],[Time]],ROW()+1)="","",(IF(INDEX(ch_table[[#All],[Time]],ROW()+1)&lt;ch_table[[#This Row],[Time]],INDEX(ch_table[[#All],[Time]],ROW()+1)+1,INDEX(ch_table[[#All],[Time]],ROW()+1))-ch_table[[#This Row],[Time]]))))</f>
        <v>3.125E-2</v>
      </c>
      <c r="H1672" s="4" t="str">
        <f>IF(ch_table[[#This Row],[Subject 1]]&lt;&gt;"House rose", "",SUMIF(ch_table[Day], ch_table[[#This Row],[Day]], ch_table[Duration]))</f>
        <v/>
      </c>
      <c r="I1672" s="40">
        <f>SUM(INDEX(ch_table[Duration],1):ch_table[[#This Row],[Duration]])</f>
        <v>45.516666666666701</v>
      </c>
      <c r="J1672" s="4" cm="1">
        <f t="array" ref="J16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72" s="4" t="str" cm="1">
        <f t="array" ref="K16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72" s="4" t="str">
        <f>IF(ch_table[[#This Row],[Subject 1]]&lt;&gt;"House rose", "",SUMIF(ch_table[Day], ch_table[[#This Row],[Day]], ch_table[AAT]))</f>
        <v/>
      </c>
      <c r="M1672" s="39">
        <f>SUM(INDEX(ch_table[AAT],1):ch_table[[#This Row],[AAT]])</f>
        <v>2.8604166666666671</v>
      </c>
    </row>
    <row r="1673" spans="1:13" x14ac:dyDescent="0.35">
      <c r="A1673" s="2">
        <v>147</v>
      </c>
      <c r="B1673" s="3">
        <v>45813</v>
      </c>
      <c r="C1673" s="4">
        <v>0.42986111111111114</v>
      </c>
      <c r="D1673" s="8" t="s">
        <v>60</v>
      </c>
      <c r="E1673" s="9" t="s">
        <v>75</v>
      </c>
      <c r="G1673" s="4" cm="1">
        <f t="array" ref="G1673">IF(MIN(ROW(ch_table[[Day]:[AAT session total (cum.)]]))+ROWS(ch_table[[Day]:[AAT session total (cum.)]])-1=ROW(),"",IF(ch_table[[#This Row],[Subject 1]]="House rose","", IF(INDEX(ch_table[[#All],[Time]],ROW()+1)="","",(IF(INDEX(ch_table[[#All],[Time]],ROW()+1)&lt;ch_table[[#This Row],[Time]],INDEX(ch_table[[#All],[Time]],ROW()+1)+1,INDEX(ch_table[[#All],[Time]],ROW()+1))-ch_table[[#This Row],[Time]]))))</f>
        <v>9.7222222222221877E-3</v>
      </c>
      <c r="H1673" s="4" t="str">
        <f>IF(ch_table[[#This Row],[Subject 1]]&lt;&gt;"House rose", "",SUMIF(ch_table[Day], ch_table[[#This Row],[Day]], ch_table[Duration]))</f>
        <v/>
      </c>
      <c r="I1673" s="40">
        <f>SUM(INDEX(ch_table[Duration],1):ch_table[[#This Row],[Duration]])</f>
        <v>45.526388888888924</v>
      </c>
      <c r="J1673" s="4" cm="1">
        <f t="array" ref="J16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73" s="4" t="str" cm="1">
        <f t="array" ref="K16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73" s="4" t="str">
        <f>IF(ch_table[[#This Row],[Subject 1]]&lt;&gt;"House rose", "",SUMIF(ch_table[Day], ch_table[[#This Row],[Day]], ch_table[AAT]))</f>
        <v/>
      </c>
      <c r="M1673" s="39">
        <f>SUM(INDEX(ch_table[AAT],1):ch_table[[#This Row],[AAT]])</f>
        <v>2.8604166666666671</v>
      </c>
    </row>
    <row r="1674" spans="1:13" x14ac:dyDescent="0.35">
      <c r="A1674" s="2">
        <v>147</v>
      </c>
      <c r="B1674" s="3">
        <v>45813</v>
      </c>
      <c r="C1674" s="4">
        <v>0.43958333333333333</v>
      </c>
      <c r="D1674" s="8" t="s">
        <v>34</v>
      </c>
      <c r="E1674" s="9" t="s">
        <v>35</v>
      </c>
      <c r="G1674" s="4" cm="1">
        <f t="array" ref="G1674">IF(MIN(ROW(ch_table[[Day]:[AAT session total (cum.)]]))+ROWS(ch_table[[Day]:[AAT session total (cum.)]])-1=ROW(),"",IF(ch_table[[#This Row],[Subject 1]]="House rose","", IF(INDEX(ch_table[[#All],[Time]],ROW()+1)="","",(IF(INDEX(ch_table[[#All],[Time]],ROW()+1)&lt;ch_table[[#This Row],[Time]],INDEX(ch_table[[#All],[Time]],ROW()+1)+1,INDEX(ch_table[[#All],[Time]],ROW()+1))-ch_table[[#This Row],[Time]]))))</f>
        <v>5.2083333333333315E-2</v>
      </c>
      <c r="H1674" s="4" t="str">
        <f>IF(ch_table[[#This Row],[Subject 1]]&lt;&gt;"House rose", "",SUMIF(ch_table[Day], ch_table[[#This Row],[Day]], ch_table[Duration]))</f>
        <v/>
      </c>
      <c r="I1674" s="40">
        <f>SUM(INDEX(ch_table[Duration],1):ch_table[[#This Row],[Duration]])</f>
        <v>45.57847222222226</v>
      </c>
      <c r="J1674" s="4" cm="1">
        <f t="array" ref="J16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74" s="4" t="str" cm="1">
        <f t="array" ref="K16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74" s="4" t="str">
        <f>IF(ch_table[[#This Row],[Subject 1]]&lt;&gt;"House rose", "",SUMIF(ch_table[Day], ch_table[[#This Row],[Day]], ch_table[AAT]))</f>
        <v/>
      </c>
      <c r="M1674" s="39">
        <f>SUM(INDEX(ch_table[AAT],1):ch_table[[#This Row],[AAT]])</f>
        <v>2.8604166666666671</v>
      </c>
    </row>
    <row r="1675" spans="1:13" ht="29" x14ac:dyDescent="0.35">
      <c r="A1675" s="2">
        <v>147</v>
      </c>
      <c r="B1675" s="3">
        <v>45813</v>
      </c>
      <c r="C1675" s="4">
        <v>0.49166666666666664</v>
      </c>
      <c r="D1675" s="8" t="s">
        <v>36</v>
      </c>
      <c r="E1675" s="9" t="s">
        <v>947</v>
      </c>
      <c r="G1675" s="4" cm="1">
        <f t="array" ref="G1675">IF(MIN(ROW(ch_table[[Day]:[AAT session total (cum.)]]))+ROWS(ch_table[[Day]:[AAT session total (cum.)]])-1=ROW(),"",IF(ch_table[[#This Row],[Subject 1]]="House rose","", IF(INDEX(ch_table[[#All],[Time]],ROW()+1)="","",(IF(INDEX(ch_table[[#All],[Time]],ROW()+1)&lt;ch_table[[#This Row],[Time]],INDEX(ch_table[[#All],[Time]],ROW()+1)+1,INDEX(ch_table[[#All],[Time]],ROW()+1))-ch_table[[#This Row],[Time]]))))</f>
        <v>4.2361111111111127E-2</v>
      </c>
      <c r="H1675" s="4" t="str">
        <f>IF(ch_table[[#This Row],[Subject 1]]&lt;&gt;"House rose", "",SUMIF(ch_table[Day], ch_table[[#This Row],[Day]], ch_table[Duration]))</f>
        <v/>
      </c>
      <c r="I1675" s="40">
        <f>SUM(INDEX(ch_table[Duration],1):ch_table[[#This Row],[Duration]])</f>
        <v>45.620833333333373</v>
      </c>
      <c r="J1675" s="4" cm="1">
        <f t="array" ref="J16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75" s="4" t="str" cm="1">
        <f t="array" ref="K16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75" s="4" t="str">
        <f>IF(ch_table[[#This Row],[Subject 1]]&lt;&gt;"House rose", "",SUMIF(ch_table[Day], ch_table[[#This Row],[Day]], ch_table[AAT]))</f>
        <v/>
      </c>
      <c r="M1675" s="39">
        <f>SUM(INDEX(ch_table[AAT],1):ch_table[[#This Row],[AAT]])</f>
        <v>2.8604166666666671</v>
      </c>
    </row>
    <row r="1676" spans="1:13" ht="43.5" x14ac:dyDescent="0.35">
      <c r="A1676" s="2">
        <v>147</v>
      </c>
      <c r="B1676" s="3">
        <v>45813</v>
      </c>
      <c r="C1676" s="4">
        <v>0.53402777777777777</v>
      </c>
      <c r="D1676" s="8" t="s">
        <v>457</v>
      </c>
      <c r="E1676" s="9" t="s">
        <v>948</v>
      </c>
      <c r="G1676" s="4" cm="1">
        <f t="array" ref="G1676">IF(MIN(ROW(ch_table[[Day]:[AAT session total (cum.)]]))+ROWS(ch_table[[Day]:[AAT session total (cum.)]])-1=ROW(),"",IF(ch_table[[#This Row],[Subject 1]]="House rose","", IF(INDEX(ch_table[[#All],[Time]],ROW()+1)="","",(IF(INDEX(ch_table[[#All],[Time]],ROW()+1)&lt;ch_table[[#This Row],[Time]],INDEX(ch_table[[#All],[Time]],ROW()+1)+1,INDEX(ch_table[[#All],[Time]],ROW()+1))-ch_table[[#This Row],[Time]]))))</f>
        <v>1.041666666666663E-2</v>
      </c>
      <c r="H1676" s="4" t="str">
        <f>IF(ch_table[[#This Row],[Subject 1]]&lt;&gt;"House rose", "",SUMIF(ch_table[Day], ch_table[[#This Row],[Day]], ch_table[Duration]))</f>
        <v/>
      </c>
      <c r="I1676" s="40">
        <f>SUM(INDEX(ch_table[Duration],1):ch_table[[#This Row],[Duration]])</f>
        <v>45.631250000000037</v>
      </c>
      <c r="J1676" s="4" cm="1">
        <f t="array" ref="J16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76" s="4" t="str" cm="1">
        <f t="array" ref="K16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76" s="4" t="str">
        <f>IF(ch_table[[#This Row],[Subject 1]]&lt;&gt;"House rose", "",SUMIF(ch_table[Day], ch_table[[#This Row],[Day]], ch_table[AAT]))</f>
        <v/>
      </c>
      <c r="M1676" s="39">
        <f>SUM(INDEX(ch_table[AAT],1):ch_table[[#This Row],[AAT]])</f>
        <v>2.8604166666666671</v>
      </c>
    </row>
    <row r="1677" spans="1:13" ht="43.5" x14ac:dyDescent="0.35">
      <c r="A1677" s="2">
        <v>147</v>
      </c>
      <c r="B1677" s="3">
        <v>45813</v>
      </c>
      <c r="C1677" s="4">
        <v>0.5444444444444444</v>
      </c>
      <c r="D1677" s="8" t="s">
        <v>457</v>
      </c>
      <c r="E1677" s="9" t="s">
        <v>949</v>
      </c>
      <c r="G1677" s="4" cm="1">
        <f t="array" ref="G1677">IF(MIN(ROW(ch_table[[Day]:[AAT session total (cum.)]]))+ROWS(ch_table[[Day]:[AAT session total (cum.)]])-1=ROW(),"",IF(ch_table[[#This Row],[Subject 1]]="House rose","", IF(INDEX(ch_table[[#All],[Time]],ROW()+1)="","",(IF(INDEX(ch_table[[#All],[Time]],ROW()+1)&lt;ch_table[[#This Row],[Time]],INDEX(ch_table[[#All],[Time]],ROW()+1)+1,INDEX(ch_table[[#All],[Time]],ROW()+1))-ch_table[[#This Row],[Time]]))))</f>
        <v>1.1111111111111183E-2</v>
      </c>
      <c r="H1677" s="4" t="str">
        <f>IF(ch_table[[#This Row],[Subject 1]]&lt;&gt;"House rose", "",SUMIF(ch_table[Day], ch_table[[#This Row],[Day]], ch_table[Duration]))</f>
        <v/>
      </c>
      <c r="I1677" s="40">
        <f>SUM(INDEX(ch_table[Duration],1):ch_table[[#This Row],[Duration]])</f>
        <v>45.64236111111115</v>
      </c>
      <c r="J1677" s="4" cm="1">
        <f t="array" ref="J16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77" s="4" t="str" cm="1">
        <f t="array" ref="K16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77" s="4" t="str">
        <f>IF(ch_table[[#This Row],[Subject 1]]&lt;&gt;"House rose", "",SUMIF(ch_table[Day], ch_table[[#This Row],[Day]], ch_table[AAT]))</f>
        <v/>
      </c>
      <c r="M1677" s="39">
        <f>SUM(INDEX(ch_table[AAT],1):ch_table[[#This Row],[AAT]])</f>
        <v>2.8604166666666671</v>
      </c>
    </row>
    <row r="1678" spans="1:13" x14ac:dyDescent="0.35">
      <c r="A1678" s="2">
        <v>147</v>
      </c>
      <c r="B1678" s="3">
        <v>45813</v>
      </c>
      <c r="C1678" s="4">
        <v>0.55555555555555558</v>
      </c>
      <c r="D1678" s="8" t="s">
        <v>333</v>
      </c>
      <c r="E1678" s="9" t="s">
        <v>950</v>
      </c>
      <c r="G1678" s="4" cm="1">
        <f t="array" ref="G1678">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2.0833333333333259E-2</v>
      </c>
      <c r="H1678" s="4" t="str">
        <f>IF(ch_table[[#This Row],[Subject 1]]&lt;&gt;"House rose", "",SUMIF(ch_table[Day], ch_table[[#This Row],[Day]], ch_table[Duration]))</f>
        <v/>
      </c>
      <c r="I1678" s="40">
        <f>SUM(INDEX(ch_table[Duration],1):ch_table[[#This Row],[Duration]])</f>
        <v>45.663194444444485</v>
      </c>
      <c r="J1678" s="4" cm="1">
        <f t="array" ref="J16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78" s="4" t="str" cm="1">
        <f t="array" ref="K16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78" s="4" t="str">
        <f>IF(ch_table[[#This Row],[Subject 1]]&lt;&gt;"House rose", "",SUMIF(ch_table[Day], ch_table[[#This Row],[Day]], ch_table[AAT]))</f>
        <v/>
      </c>
      <c r="M1678" s="39">
        <f>SUM(INDEX(ch_table[AAT],1):ch_table[[#This Row],[AAT]])</f>
        <v>2.8604166666666671</v>
      </c>
    </row>
    <row r="1679" spans="1:13" x14ac:dyDescent="0.35">
      <c r="A1679" s="2">
        <v>147</v>
      </c>
      <c r="B1679" s="3">
        <v>45813</v>
      </c>
      <c r="C1679" s="4">
        <v>0.57638888888888884</v>
      </c>
      <c r="D1679" s="8" t="s">
        <v>28</v>
      </c>
      <c r="E1679" s="9" t="s">
        <v>951</v>
      </c>
      <c r="F1679" s="9" t="s">
        <v>22</v>
      </c>
      <c r="G1679" s="4" cm="1">
        <f t="array" ref="G1679">IF(MIN(ROW(ch_table[[Day]:[AAT session total (cum.)]]))+ROWS(ch_table[[Day]:[AAT session total (cum.)]])-1=ROW(),"",IF(ch_table[[#This Row],[Subject 1]]="House rose","", IF(INDEX(ch_table[[#All],[Time]],ROW()+1)="","",(IF(INDEX(ch_table[[#All],[Time]],ROW()+1)&lt;ch_table[[#This Row],[Time]],INDEX(ch_table[[#All],[Time]],ROW()+1)+1,INDEX(ch_table[[#All],[Time]],ROW()+1))-ch_table[[#This Row],[Time]]))))</f>
        <v>0</v>
      </c>
      <c r="H1679" s="4" t="str">
        <f>IF(ch_table[[#This Row],[Subject 1]]&lt;&gt;"House rose", "",SUMIF(ch_table[Day], ch_table[[#This Row],[Day]], ch_table[Duration]))</f>
        <v/>
      </c>
      <c r="I1679" s="40">
        <f>SUM(INDEX(ch_table[Duration],1):ch_table[[#This Row],[Duration]])</f>
        <v>45.663194444444485</v>
      </c>
      <c r="J1679" s="4" cm="1">
        <f t="array" ref="J16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79" s="4" t="str" cm="1">
        <f t="array" ref="K16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79" s="4" t="str">
        <f>IF(ch_table[[#This Row],[Subject 1]]&lt;&gt;"House rose", "",SUMIF(ch_table[Day], ch_table[[#This Row],[Day]], ch_table[AAT]))</f>
        <v/>
      </c>
      <c r="M1679" s="39">
        <f>SUM(INDEX(ch_table[AAT],1):ch_table[[#This Row],[AAT]])</f>
        <v>2.8604166666666671</v>
      </c>
    </row>
    <row r="1680" spans="1:13" x14ac:dyDescent="0.35">
      <c r="A1680" s="2">
        <v>147</v>
      </c>
      <c r="B1680" s="3">
        <v>45813</v>
      </c>
      <c r="C1680" s="4">
        <v>0.57638888888888884</v>
      </c>
      <c r="D1680" s="8" t="s">
        <v>333</v>
      </c>
      <c r="E1680" s="9" t="s">
        <v>950</v>
      </c>
      <c r="G1680" s="4" cm="1">
        <f t="array" ref="G1680">IF(MIN(ROW(ch_table[[Day]:[AAT session total (cum.)]]))+ROWS(ch_table[[Day]:[AAT session total (cum.)]])-1=ROW(),"",IF(ch_table[[#This Row],[Subject 1]]="House rose","", IF(INDEX(ch_table[[#All],[Time]],ROW()+1)="","",(IF(INDEX(ch_table[[#All],[Time]],ROW()+1)&lt;ch_table[[#This Row],[Time]],INDEX(ch_table[[#All],[Time]],ROW()+1)+1,INDEX(ch_table[[#All],[Time]],ROW()+1))-ch_table[[#This Row],[Time]]))))</f>
        <v>0.12916666666666676</v>
      </c>
      <c r="H1680" s="4" t="str">
        <f>IF(ch_table[[#This Row],[Subject 1]]&lt;&gt;"House rose", "",SUMIF(ch_table[Day], ch_table[[#This Row],[Day]], ch_table[Duration]))</f>
        <v/>
      </c>
      <c r="I1680" s="40">
        <f>SUM(INDEX(ch_table[Duration],1):ch_table[[#This Row],[Duration]])</f>
        <v>45.792361111111155</v>
      </c>
      <c r="J1680" s="4" cm="1">
        <f t="array" ref="J16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80" s="4" t="str" cm="1">
        <f t="array" ref="K16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80" s="4" t="str">
        <f>IF(ch_table[[#This Row],[Subject 1]]&lt;&gt;"House rose", "",SUMIF(ch_table[Day], ch_table[[#This Row],[Day]], ch_table[AAT]))</f>
        <v/>
      </c>
      <c r="M1680" s="39">
        <f>SUM(INDEX(ch_table[AAT],1):ch_table[[#This Row],[AAT]])</f>
        <v>2.8604166666666671</v>
      </c>
    </row>
    <row r="1681" spans="1:13" x14ac:dyDescent="0.35">
      <c r="A1681" s="2">
        <v>147</v>
      </c>
      <c r="B1681" s="3">
        <v>45813</v>
      </c>
      <c r="C1681" s="4">
        <v>0.7055555555555556</v>
      </c>
      <c r="D1681" s="8" t="s">
        <v>54</v>
      </c>
      <c r="E1681" s="9" t="s">
        <v>952</v>
      </c>
      <c r="G1681" s="4" cm="1">
        <f t="array" ref="G1681">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681" s="4" t="str">
        <f>IF(ch_table[[#This Row],[Subject 1]]&lt;&gt;"House rose", "",SUMIF(ch_table[Day], ch_table[[#This Row],[Day]], ch_table[Duration]))</f>
        <v/>
      </c>
      <c r="I1681" s="40">
        <f>SUM(INDEX(ch_table[Duration],1):ch_table[[#This Row],[Duration]])</f>
        <v>45.793750000000045</v>
      </c>
      <c r="J1681" s="4" cm="1">
        <f t="array" ref="J16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81" s="4" t="str" cm="1">
        <f t="array" ref="K16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81" s="4" t="str">
        <f>IF(ch_table[[#This Row],[Subject 1]]&lt;&gt;"House rose", "",SUMIF(ch_table[Day], ch_table[[#This Row],[Day]], ch_table[AAT]))</f>
        <v/>
      </c>
      <c r="M1681" s="39">
        <f>SUM(INDEX(ch_table[AAT],1):ch_table[[#This Row],[AAT]])</f>
        <v>2.8604166666666671</v>
      </c>
    </row>
    <row r="1682" spans="1:13" ht="29" x14ac:dyDescent="0.35">
      <c r="A1682" s="2">
        <v>147</v>
      </c>
      <c r="B1682" s="3">
        <v>45813</v>
      </c>
      <c r="C1682" s="4">
        <v>0.70694444444444449</v>
      </c>
      <c r="D1682" s="8" t="s">
        <v>30</v>
      </c>
      <c r="E1682" s="9" t="s">
        <v>953</v>
      </c>
      <c r="G1682" s="4" cm="1">
        <f t="array" ref="G1682">IF(MIN(ROW(ch_table[[Day]:[AAT session total (cum.)]]))+ROWS(ch_table[[Day]:[AAT session total (cum.)]])-1=ROW(),"",IF(ch_table[[#This Row],[Subject 1]]="House rose","", IF(INDEX(ch_table[[#All],[Time]],ROW()+1)="","",(IF(INDEX(ch_table[[#All],[Time]],ROW()+1)&lt;ch_table[[#This Row],[Time]],INDEX(ch_table[[#All],[Time]],ROW()+1)+1,INDEX(ch_table[[#All],[Time]],ROW()+1))-ch_table[[#This Row],[Time]]))))</f>
        <v>2.2222222222222143E-2</v>
      </c>
      <c r="H1682" s="4" t="str">
        <f>IF(ch_table[[#This Row],[Subject 1]]&lt;&gt;"House rose", "",SUMIF(ch_table[Day], ch_table[[#This Row],[Day]], ch_table[Duration]))</f>
        <v/>
      </c>
      <c r="I1682" s="40">
        <f>SUM(INDEX(ch_table[Duration],1):ch_table[[#This Row],[Duration]])</f>
        <v>45.815972222222271</v>
      </c>
      <c r="J1682" s="4" cm="1">
        <f t="array" ref="J16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82" s="4" cm="1">
        <f t="array" ref="K16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2.0833333333333259E-2</v>
      </c>
      <c r="L1682" s="4" t="str">
        <f>IF(ch_table[[#This Row],[Subject 1]]&lt;&gt;"House rose", "",SUMIF(ch_table[Day], ch_table[[#This Row],[Day]], ch_table[AAT]))</f>
        <v/>
      </c>
      <c r="M1682" s="39">
        <f>SUM(INDEX(ch_table[AAT],1):ch_table[[#This Row],[AAT]])</f>
        <v>2.8812500000000005</v>
      </c>
    </row>
    <row r="1683" spans="1:13" x14ac:dyDescent="0.35">
      <c r="A1683" s="2">
        <v>147</v>
      </c>
      <c r="B1683" s="49">
        <v>45813</v>
      </c>
      <c r="C1683" s="45">
        <v>0.72916666666666663</v>
      </c>
      <c r="D1683" s="44" t="s">
        <v>17</v>
      </c>
      <c r="E1683" s="50"/>
      <c r="F1683" s="50"/>
      <c r="G1683" s="45" t="str" cm="1">
        <f t="array" ref="G1683">IF(MIN(ROW(ch_table[[Day]:[AAT session total (cum.)]]))+ROWS(ch_table[[Day]:[AAT session total (cum.)]])-1=ROW(),"",IF(ch_table[[#This Row],[Subject 1]]="House rose","", IF(INDEX(ch_table[[#All],[Time]],ROW()+1)="","",(IF(INDEX(ch_table[[#All],[Time]],ROW()+1)&lt;ch_table[[#This Row],[Time]],INDEX(ch_table[[#All],[Time]],ROW()+1)+1,INDEX(ch_table[[#All],[Time]],ROW()+1))-ch_table[[#This Row],[Time]]))))</f>
        <v/>
      </c>
      <c r="H1683" s="41">
        <f>IF(ch_table[[#This Row],[Subject 1]]&lt;&gt;"House rose", "",SUMIF(ch_table[Day], ch_table[[#This Row],[Day]], ch_table[Duration]))</f>
        <v>0.33333333333333331</v>
      </c>
      <c r="I1683" s="46">
        <f>SUM(INDEX(ch_table[Duration],1):ch_table[[#This Row],[Duration]])</f>
        <v>45.815972222222271</v>
      </c>
      <c r="J1683" s="41" cm="1">
        <f t="array" ref="J16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83" s="41" t="str" cm="1">
        <f t="array" ref="K16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83" s="41">
        <f>IF(ch_table[[#This Row],[Subject 1]]&lt;&gt;"House rose", "",SUMIF(ch_table[Day], ch_table[[#This Row],[Day]], ch_table[AAT]))</f>
        <v>2.0833333333333259E-2</v>
      </c>
      <c r="M1683" s="82">
        <f>SUM(INDEX(ch_table[AAT],1):ch_table[[#This Row],[AAT]])</f>
        <v>2.8812500000000005</v>
      </c>
    </row>
    <row r="1684" spans="1:13" x14ac:dyDescent="0.35">
      <c r="A1684" s="2">
        <v>148</v>
      </c>
      <c r="B1684" s="3">
        <v>45817</v>
      </c>
      <c r="C1684" s="4">
        <v>0.60416666666666663</v>
      </c>
      <c r="D1684" s="8" t="s">
        <v>18</v>
      </c>
      <c r="G1684" s="4" cm="1">
        <f t="array" ref="G1684">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684" s="4" t="str">
        <f>IF(ch_table[[#This Row],[Subject 1]]&lt;&gt;"House rose", "",SUMIF(ch_table[Day], ch_table[[#This Row],[Day]], ch_table[Duration]))</f>
        <v/>
      </c>
      <c r="I1684" s="40">
        <f>SUM(INDEX(ch_table[Duration],1):ch_table[[#This Row],[Duration]])</f>
        <v>45.818055555555603</v>
      </c>
      <c r="J1684" s="4" cm="1">
        <f t="array" ref="J16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84" s="4" t="str" cm="1">
        <f t="array" ref="K16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84" s="4" t="str">
        <f>IF(ch_table[[#This Row],[Subject 1]]&lt;&gt;"House rose", "",SUMIF(ch_table[Day], ch_table[[#This Row],[Day]], ch_table[AAT]))</f>
        <v/>
      </c>
      <c r="M1684" s="39">
        <f>SUM(INDEX(ch_table[AAT],1):ch_table[[#This Row],[AAT]])</f>
        <v>2.8812500000000005</v>
      </c>
    </row>
    <row r="1685" spans="1:13" x14ac:dyDescent="0.35">
      <c r="A1685" s="2">
        <v>148</v>
      </c>
      <c r="B1685" s="3">
        <v>45817</v>
      </c>
      <c r="C1685" s="92">
        <v>0.60624999999999996</v>
      </c>
      <c r="D1685" s="83" t="s">
        <v>26</v>
      </c>
      <c r="E1685" s="85" t="s">
        <v>954</v>
      </c>
      <c r="G1685" s="4" cm="1">
        <f t="array" ref="G1685">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685" s="4" t="str">
        <f>IF(ch_table[[#This Row],[Subject 1]]&lt;&gt;"House rose", "",SUMIF(ch_table[Day], ch_table[[#This Row],[Day]], ch_table[Duration]))</f>
        <v/>
      </c>
      <c r="I1685" s="40">
        <f>SUM(INDEX(ch_table[Duration],1):ch_table[[#This Row],[Duration]])</f>
        <v>45.819444444444493</v>
      </c>
      <c r="J1685" s="4" cm="1">
        <f t="array" ref="J16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85" s="4" t="str" cm="1">
        <f t="array" ref="K16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85" s="4" t="str">
        <f>IF(ch_table[[#This Row],[Subject 1]]&lt;&gt;"House rose", "",SUMIF(ch_table[Day], ch_table[[#This Row],[Day]], ch_table[AAT]))</f>
        <v/>
      </c>
      <c r="M1685" s="39">
        <f>SUM(INDEX(ch_table[AAT],1):ch_table[[#This Row],[AAT]])</f>
        <v>2.8812500000000005</v>
      </c>
    </row>
    <row r="1686" spans="1:13" x14ac:dyDescent="0.35">
      <c r="A1686" s="2">
        <v>148</v>
      </c>
      <c r="B1686" s="3">
        <v>45817</v>
      </c>
      <c r="C1686" s="4">
        <v>0.60763888888888884</v>
      </c>
      <c r="D1686" s="8" t="s">
        <v>58</v>
      </c>
      <c r="E1686" s="9" t="s">
        <v>234</v>
      </c>
      <c r="G1686" s="4" cm="1">
        <f t="array" ref="G1686">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3.0555555555555558E-2</v>
      </c>
      <c r="H1686" s="4" t="str">
        <f>IF(ch_table[[#This Row],[Subject 1]]&lt;&gt;"House rose", "",SUMIF(ch_table[Day], ch_table[[#This Row],[Day]], ch_table[Duration]))</f>
        <v/>
      </c>
      <c r="I1686" s="40">
        <f>SUM(INDEX(ch_table[Duration],1):ch_table[[#This Row],[Duration]])</f>
        <v>45.850000000000051</v>
      </c>
      <c r="J1686" s="4" cm="1">
        <f t="array" ref="J16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86" s="4" t="str" cm="1">
        <f t="array" ref="K16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86" s="4" t="str">
        <f>IF(ch_table[[#This Row],[Subject 1]]&lt;&gt;"House rose", "",SUMIF(ch_table[Day], ch_table[[#This Row],[Day]], ch_table[AAT]))</f>
        <v/>
      </c>
      <c r="M1686" s="39">
        <f>SUM(INDEX(ch_table[AAT],1):ch_table[[#This Row],[AAT]])</f>
        <v>2.8812500000000005</v>
      </c>
    </row>
    <row r="1687" spans="1:13" x14ac:dyDescent="0.35">
      <c r="A1687" s="2">
        <v>148</v>
      </c>
      <c r="B1687" s="3">
        <v>45817</v>
      </c>
      <c r="C1687" s="4">
        <v>0.6381944444444444</v>
      </c>
      <c r="D1687" s="8" t="s">
        <v>60</v>
      </c>
      <c r="E1687" s="9" t="s">
        <v>234</v>
      </c>
      <c r="G1687" s="4" cm="1">
        <f t="array" ref="G1687">IF(MIN(ROW(ch_table[[Day]:[AAT session total (cum.)]]))+ROWS(ch_table[[Day]:[AAT session total (cum.)]])-1=ROW(),"",IF(ch_table[[#This Row],[Subject 1]]="House rose","", IF(INDEX(ch_table[[#All],[Time]],ROW()+1)="","",(IF(INDEX(ch_table[[#All],[Time]],ROW()+1)&lt;ch_table[[#This Row],[Time]],INDEX(ch_table[[#All],[Time]],ROW()+1)+1,INDEX(ch_table[[#All],[Time]],ROW()+1))-ch_table[[#This Row],[Time]]))))</f>
        <v>1.1805555555555625E-2</v>
      </c>
      <c r="H1687" s="4" t="str">
        <f>IF(ch_table[[#This Row],[Subject 1]]&lt;&gt;"House rose", "",SUMIF(ch_table[Day], ch_table[[#This Row],[Day]], ch_table[Duration]))</f>
        <v/>
      </c>
      <c r="I1687" s="40">
        <f>SUM(INDEX(ch_table[Duration],1):ch_table[[#This Row],[Duration]])</f>
        <v>45.861805555555605</v>
      </c>
      <c r="J1687" s="4" cm="1">
        <f t="array" ref="J16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87" s="4" t="str" cm="1">
        <f t="array" ref="K16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87" s="4" t="str">
        <f>IF(ch_table[[#This Row],[Subject 1]]&lt;&gt;"House rose", "",SUMIF(ch_table[Day], ch_table[[#This Row],[Day]], ch_table[AAT]))</f>
        <v/>
      </c>
      <c r="M1687" s="39">
        <f>SUM(INDEX(ch_table[AAT],1):ch_table[[#This Row],[AAT]])</f>
        <v>2.8812500000000005</v>
      </c>
    </row>
    <row r="1688" spans="1:13" ht="29" x14ac:dyDescent="0.35">
      <c r="A1688" s="2">
        <v>148</v>
      </c>
      <c r="B1688" s="3">
        <v>45817</v>
      </c>
      <c r="C1688" s="4">
        <v>0.65</v>
      </c>
      <c r="D1688" s="8" t="s">
        <v>32</v>
      </c>
      <c r="E1688" s="9" t="s">
        <v>955</v>
      </c>
      <c r="G1688" s="4" cm="1">
        <f t="array" ref="G1688">IF(MIN(ROW(ch_table[[Day]:[AAT session total (cum.)]]))+ROWS(ch_table[[Day]:[AAT session total (cum.)]])-1=ROW(),"",IF(ch_table[[#This Row],[Subject 1]]="House rose","", IF(INDEX(ch_table[[#All],[Time]],ROW()+1)="","",(IF(INDEX(ch_table[[#All],[Time]],ROW()+1)&lt;ch_table[[#This Row],[Time]],INDEX(ch_table[[#All],[Time]],ROW()+1)+1,INDEX(ch_table[[#All],[Time]],ROW()+1))-ch_table[[#This Row],[Time]]))))</f>
        <v>2.2916666666666696E-2</v>
      </c>
      <c r="H1688" s="4" t="str">
        <f>IF(ch_table[[#This Row],[Subject 1]]&lt;&gt;"House rose", "",SUMIF(ch_table[Day], ch_table[[#This Row],[Day]], ch_table[Duration]))</f>
        <v/>
      </c>
      <c r="I1688" s="40">
        <f>SUM(INDEX(ch_table[Duration],1):ch_table[[#This Row],[Duration]])</f>
        <v>45.884722222222273</v>
      </c>
      <c r="J1688" s="4" cm="1">
        <f t="array" ref="J16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88" s="4" t="str" cm="1">
        <f t="array" ref="K16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88" s="4" t="str">
        <f>IF(ch_table[[#This Row],[Subject 1]]&lt;&gt;"House rose", "",SUMIF(ch_table[Day], ch_table[[#This Row],[Day]], ch_table[AAT]))</f>
        <v/>
      </c>
      <c r="M1688" s="39">
        <f>SUM(INDEX(ch_table[AAT],1):ch_table[[#This Row],[AAT]])</f>
        <v>2.8812500000000005</v>
      </c>
    </row>
    <row r="1689" spans="1:13" ht="29" x14ac:dyDescent="0.35">
      <c r="A1689" s="2">
        <v>148</v>
      </c>
      <c r="B1689" s="3">
        <v>45817</v>
      </c>
      <c r="C1689" s="4">
        <v>0.67291666666666672</v>
      </c>
      <c r="D1689" s="8" t="s">
        <v>36</v>
      </c>
      <c r="E1689" s="9" t="s">
        <v>956</v>
      </c>
      <c r="G1689" s="4" cm="1">
        <f t="array" ref="G1689">IF(MIN(ROW(ch_table[[Day]:[AAT session total (cum.)]]))+ROWS(ch_table[[Day]:[AAT session total (cum.)]])-1=ROW(),"",IF(ch_table[[#This Row],[Subject 1]]="House rose","", IF(INDEX(ch_table[[#All],[Time]],ROW()+1)="","",(IF(INDEX(ch_table[[#All],[Time]],ROW()+1)&lt;ch_table[[#This Row],[Time]],INDEX(ch_table[[#All],[Time]],ROW()+1)+1,INDEX(ch_table[[#All],[Time]],ROW()+1))-ch_table[[#This Row],[Time]]))))</f>
        <v>5.8333333333333237E-2</v>
      </c>
      <c r="H1689" s="4" t="str">
        <f>IF(ch_table[[#This Row],[Subject 1]]&lt;&gt;"House rose", "",SUMIF(ch_table[Day], ch_table[[#This Row],[Day]], ch_table[Duration]))</f>
        <v/>
      </c>
      <c r="I1689" s="40">
        <f>SUM(INDEX(ch_table[Duration],1):ch_table[[#This Row],[Duration]])</f>
        <v>45.943055555555603</v>
      </c>
      <c r="J1689" s="4" cm="1">
        <f t="array" ref="J16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89" s="4" t="str" cm="1">
        <f t="array" ref="K16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89" s="4" t="str">
        <f>IF(ch_table[[#This Row],[Subject 1]]&lt;&gt;"House rose", "",SUMIF(ch_table[Day], ch_table[[#This Row],[Day]], ch_table[AAT]))</f>
        <v/>
      </c>
      <c r="M1689" s="39">
        <f>SUM(INDEX(ch_table[AAT],1):ch_table[[#This Row],[AAT]])</f>
        <v>2.8812500000000005</v>
      </c>
    </row>
    <row r="1690" spans="1:13" x14ac:dyDescent="0.35">
      <c r="A1690" s="2">
        <v>148</v>
      </c>
      <c r="B1690" s="3">
        <v>45817</v>
      </c>
      <c r="C1690" s="4">
        <v>0.73124999999999996</v>
      </c>
      <c r="D1690" s="8" t="s">
        <v>249</v>
      </c>
      <c r="E1690" s="9" t="s">
        <v>957</v>
      </c>
      <c r="F1690" s="9" t="s">
        <v>53</v>
      </c>
      <c r="G1690" s="4" cm="1">
        <f t="array" ref="G1690">IF(MIN(ROW(ch_table[[Day]:[AAT session total (cum.)]]))+ROWS(ch_table[[Day]:[AAT session total (cum.)]])-1=ROW(),"",IF(ch_table[[#This Row],[Subject 1]]="House rose","", IF(INDEX(ch_table[[#All],[Time]],ROW()+1)="","",(IF(INDEX(ch_table[[#All],[Time]],ROW()+1)&lt;ch_table[[#This Row],[Time]],INDEX(ch_table[[#All],[Time]],ROW()+1)+1,INDEX(ch_table[[#All],[Time]],ROW()+1))-ch_table[[#This Row],[Time]]))))</f>
        <v>0.11250000000000004</v>
      </c>
      <c r="H1690" s="4" t="str">
        <f>IF(ch_table[[#This Row],[Subject 1]]&lt;&gt;"House rose", "",SUMIF(ch_table[Day], ch_table[[#This Row],[Day]], ch_table[Duration]))</f>
        <v/>
      </c>
      <c r="I1690" s="40">
        <f>SUM(INDEX(ch_table[Duration],1):ch_table[[#This Row],[Duration]])</f>
        <v>46.0555555555556</v>
      </c>
      <c r="J1690" s="4" cm="1">
        <f t="array" ref="J16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90" s="4" t="str" cm="1">
        <f t="array" ref="K16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90" s="4" t="str">
        <f>IF(ch_table[[#This Row],[Subject 1]]&lt;&gt;"House rose", "",SUMIF(ch_table[Day], ch_table[[#This Row],[Day]], ch_table[AAT]))</f>
        <v/>
      </c>
      <c r="M1690" s="39">
        <f>SUM(INDEX(ch_table[AAT],1):ch_table[[#This Row],[AAT]])</f>
        <v>2.8812500000000005</v>
      </c>
    </row>
    <row r="1691" spans="1:13" x14ac:dyDescent="0.35">
      <c r="A1691" s="2">
        <v>148</v>
      </c>
      <c r="B1691" s="3">
        <v>45817</v>
      </c>
      <c r="C1691" s="4">
        <v>0.84375</v>
      </c>
      <c r="D1691" s="8" t="s">
        <v>28</v>
      </c>
      <c r="E1691" s="77" t="s">
        <v>912</v>
      </c>
      <c r="F1691" s="9" t="s">
        <v>22</v>
      </c>
      <c r="G1691" s="4" cm="1">
        <f t="array" ref="G1691">IF(MIN(ROW(ch_table[[Day]:[AAT session total (cum.)]]))+ROWS(ch_table[[Day]:[AAT session total (cum.)]])-1=ROW(),"",IF(ch_table[[#This Row],[Subject 1]]="House rose","", IF(INDEX(ch_table[[#All],[Time]],ROW()+1)="","",(IF(INDEX(ch_table[[#All],[Time]],ROW()+1)&lt;ch_table[[#This Row],[Time]],INDEX(ch_table[[#All],[Time]],ROW()+1)+1,INDEX(ch_table[[#All],[Time]],ROW()+1))-ch_table[[#This Row],[Time]]))))</f>
        <v>0</v>
      </c>
      <c r="H1691" s="4" t="str">
        <f>IF(ch_table[[#This Row],[Subject 1]]&lt;&gt;"House rose", "",SUMIF(ch_table[Day], ch_table[[#This Row],[Day]], ch_table[Duration]))</f>
        <v/>
      </c>
      <c r="I1691" s="40">
        <f>SUM(INDEX(ch_table[Duration],1):ch_table[[#This Row],[Duration]])</f>
        <v>46.0555555555556</v>
      </c>
      <c r="J1691" s="4" cm="1">
        <f t="array" ref="J16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91" s="4" t="str" cm="1">
        <f t="array" ref="K16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91" s="4" t="str">
        <f>IF(ch_table[[#This Row],[Subject 1]]&lt;&gt;"House rose", "",SUMIF(ch_table[Day], ch_table[[#This Row],[Day]], ch_table[AAT]))</f>
        <v/>
      </c>
      <c r="M1691" s="39">
        <f>SUM(INDEX(ch_table[AAT],1):ch_table[[#This Row],[AAT]])</f>
        <v>2.8812500000000005</v>
      </c>
    </row>
    <row r="1692" spans="1:13" x14ac:dyDescent="0.35">
      <c r="A1692" s="2">
        <v>148</v>
      </c>
      <c r="B1692" s="3">
        <v>45817</v>
      </c>
      <c r="C1692" s="4">
        <v>0.84375</v>
      </c>
      <c r="D1692" s="8" t="s">
        <v>249</v>
      </c>
      <c r="E1692" s="9" t="s">
        <v>957</v>
      </c>
      <c r="F1692" s="9" t="s">
        <v>53</v>
      </c>
      <c r="G1692" s="4" cm="1">
        <f t="array" ref="G1692">IF(MIN(ROW(ch_table[[Day]:[AAT session total (cum.)]]))+ROWS(ch_table[[Day]:[AAT session total (cum.)]])-1=ROW(),"",IF(ch_table[[#This Row],[Subject 1]]="House rose","", IF(INDEX(ch_table[[#All],[Time]],ROW()+1)="","",(IF(INDEX(ch_table[[#All],[Time]],ROW()+1)&lt;ch_table[[#This Row],[Time]],INDEX(ch_table[[#All],[Time]],ROW()+1)+1,INDEX(ch_table[[#All],[Time]],ROW()+1))-ch_table[[#This Row],[Time]]))))</f>
        <v>0.11388888888888893</v>
      </c>
      <c r="H1692" s="4" t="str">
        <f>IF(ch_table[[#This Row],[Subject 1]]&lt;&gt;"House rose", "",SUMIF(ch_table[Day], ch_table[[#This Row],[Day]], ch_table[Duration]))</f>
        <v/>
      </c>
      <c r="I1692" s="40">
        <f>SUM(INDEX(ch_table[Duration],1):ch_table[[#This Row],[Duration]])</f>
        <v>46.169444444444487</v>
      </c>
      <c r="J1692" s="4" cm="1">
        <f t="array" ref="J16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92" s="4" cm="1">
        <f t="array" ref="K16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4.0972222222222299E-2</v>
      </c>
      <c r="L1692" s="4" t="str">
        <f>IF(ch_table[[#This Row],[Subject 1]]&lt;&gt;"House rose", "",SUMIF(ch_table[Day], ch_table[[#This Row],[Day]], ch_table[AAT]))</f>
        <v/>
      </c>
      <c r="M1692" s="39">
        <f>SUM(INDEX(ch_table[AAT],1):ch_table[[#This Row],[AAT]])</f>
        <v>2.9222222222222229</v>
      </c>
    </row>
    <row r="1693" spans="1:13" x14ac:dyDescent="0.35">
      <c r="A1693" s="2">
        <v>148</v>
      </c>
      <c r="B1693" s="3">
        <v>45817</v>
      </c>
      <c r="C1693" s="4">
        <v>0.95763888888888893</v>
      </c>
      <c r="D1693" s="8" t="s">
        <v>30</v>
      </c>
      <c r="E1693" s="9" t="s">
        <v>958</v>
      </c>
      <c r="G1693" s="4" cm="1">
        <f t="array" ref="G1693">IF(MIN(ROW(ch_table[[Day]:[AAT session total (cum.)]]))+ROWS(ch_table[[Day]:[AAT session total (cum.)]])-1=ROW(),"",IF(ch_table[[#This Row],[Subject 1]]="House rose","", IF(INDEX(ch_table[[#All],[Time]],ROW()+1)="","",(IF(INDEX(ch_table[[#All],[Time]],ROW()+1)&lt;ch_table[[#This Row],[Time]],INDEX(ch_table[[#All],[Time]],ROW()+1)+1,INDEX(ch_table[[#All],[Time]],ROW()+1))-ch_table[[#This Row],[Time]]))))</f>
        <v>1.6666666666666607E-2</v>
      </c>
      <c r="H1693" s="4" t="str">
        <f>IF(ch_table[[#This Row],[Subject 1]]&lt;&gt;"House rose", "",SUMIF(ch_table[Day], ch_table[[#This Row],[Day]], ch_table[Duration]))</f>
        <v/>
      </c>
      <c r="I1693" s="40">
        <f>SUM(INDEX(ch_table[Duration],1):ch_table[[#This Row],[Duration]])</f>
        <v>46.186111111111153</v>
      </c>
      <c r="J1693" s="4" cm="1">
        <f t="array" ref="J16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93" s="4" cm="1">
        <f t="array" ref="K16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1.6666666666666607E-2</v>
      </c>
      <c r="L1693" s="4" t="str">
        <f>IF(ch_table[[#This Row],[Subject 1]]&lt;&gt;"House rose", "",SUMIF(ch_table[Day], ch_table[[#This Row],[Day]], ch_table[AAT]))</f>
        <v/>
      </c>
      <c r="M1693" s="39">
        <f>SUM(INDEX(ch_table[AAT],1):ch_table[[#This Row],[AAT]])</f>
        <v>2.9388888888888896</v>
      </c>
    </row>
    <row r="1694" spans="1:13" x14ac:dyDescent="0.35">
      <c r="A1694" s="2">
        <v>148</v>
      </c>
      <c r="B1694" s="49">
        <v>45817</v>
      </c>
      <c r="C1694" s="45">
        <v>0.97430555555555554</v>
      </c>
      <c r="D1694" s="44" t="s">
        <v>17</v>
      </c>
      <c r="E1694" s="50"/>
      <c r="F1694" s="50"/>
      <c r="G1694" s="45" t="str" cm="1">
        <f t="array" ref="G1694">IF(MIN(ROW(ch_table[[Day]:[AAT session total (cum.)]]))+ROWS(ch_table[[Day]:[AAT session total (cum.)]])-1=ROW(),"",IF(ch_table[[#This Row],[Subject 1]]="House rose","", IF(INDEX(ch_table[[#All],[Time]],ROW()+1)="","",(IF(INDEX(ch_table[[#All],[Time]],ROW()+1)&lt;ch_table[[#This Row],[Time]],INDEX(ch_table[[#All],[Time]],ROW()+1)+1,INDEX(ch_table[[#All],[Time]],ROW()+1))-ch_table[[#This Row],[Time]]))))</f>
        <v/>
      </c>
      <c r="H1694" s="41">
        <f>IF(ch_table[[#This Row],[Subject 1]]&lt;&gt;"House rose", "",SUMIF(ch_table[Day], ch_table[[#This Row],[Day]], ch_table[Duration]))</f>
        <v>0.37013888888888891</v>
      </c>
      <c r="I1694" s="46">
        <f>SUM(INDEX(ch_table[Duration],1):ch_table[[#This Row],[Duration]])</f>
        <v>46.186111111111153</v>
      </c>
      <c r="J1694" s="41" cm="1">
        <f t="array" ref="J16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94" s="41" t="str" cm="1">
        <f t="array" ref="K16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94" s="41">
        <f>IF(ch_table[[#This Row],[Subject 1]]&lt;&gt;"House rose", "",SUMIF(ch_table[Day], ch_table[[#This Row],[Day]], ch_table[AAT]))</f>
        <v>5.7638888888888906E-2</v>
      </c>
      <c r="M1694" s="82">
        <f>SUM(INDEX(ch_table[AAT],1):ch_table[[#This Row],[AAT]])</f>
        <v>2.9388888888888896</v>
      </c>
    </row>
    <row r="1695" spans="1:13" x14ac:dyDescent="0.35">
      <c r="A1695" s="2">
        <v>149</v>
      </c>
      <c r="B1695" s="3">
        <v>45818</v>
      </c>
      <c r="C1695" s="4">
        <v>0.47916666666666669</v>
      </c>
      <c r="D1695" s="8" t="s">
        <v>18</v>
      </c>
      <c r="G1695" s="4" cm="1">
        <f t="array" ref="G169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695" s="4" t="str">
        <f>IF(ch_table[[#This Row],[Subject 1]]&lt;&gt;"House rose", "",SUMIF(ch_table[Day], ch_table[[#This Row],[Day]], ch_table[Duration]))</f>
        <v/>
      </c>
      <c r="I1695" s="40">
        <f>SUM(INDEX(ch_table[Duration],1):ch_table[[#This Row],[Duration]])</f>
        <v>46.188888888888933</v>
      </c>
      <c r="J1695" s="4" cm="1">
        <f t="array" ref="J16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95" s="4" t="str" cm="1">
        <f t="array" ref="K16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95" s="4" t="str">
        <f>IF(ch_table[[#This Row],[Subject 1]]&lt;&gt;"House rose", "",SUMIF(ch_table[Day], ch_table[[#This Row],[Day]], ch_table[AAT]))</f>
        <v/>
      </c>
      <c r="M1695" s="39">
        <f>SUM(INDEX(ch_table[AAT],1):ch_table[[#This Row],[AAT]])</f>
        <v>2.9388888888888896</v>
      </c>
    </row>
    <row r="1696" spans="1:13" x14ac:dyDescent="0.35">
      <c r="A1696" s="2">
        <v>149</v>
      </c>
      <c r="B1696" s="3">
        <v>45818</v>
      </c>
      <c r="C1696" s="4">
        <v>0.48194444444444445</v>
      </c>
      <c r="D1696" s="8" t="s">
        <v>58</v>
      </c>
      <c r="E1696" s="9" t="s">
        <v>959</v>
      </c>
      <c r="G1696" s="4" cm="1">
        <f t="array" ref="G1696">IF(MIN(ROW(ch_table[[Day]:[AAT session total (cum.)]]))+ROWS(ch_table[[Day]:[AAT session total (cum.)]])-1=ROW(),"",IF(ch_table[[#This Row],[Subject 1]]="House rose","", IF(INDEX(ch_table[[#All],[Time]],ROW()+1)="","",(IF(INDEX(ch_table[[#All],[Time]],ROW()+1)&lt;ch_table[[#This Row],[Time]],INDEX(ch_table[[#All],[Time]],ROW()+1)+1,INDEX(ch_table[[#All],[Time]],ROW()+1))-ch_table[[#This Row],[Time]]))))</f>
        <v>3.4027777777777823E-2</v>
      </c>
      <c r="H1696" s="4" t="str">
        <f>IF(ch_table[[#This Row],[Subject 1]]&lt;&gt;"House rose", "",SUMIF(ch_table[Day], ch_table[[#This Row],[Day]], ch_table[Duration]))</f>
        <v/>
      </c>
      <c r="I1696" s="40">
        <f>SUM(INDEX(ch_table[Duration],1):ch_table[[#This Row],[Duration]])</f>
        <v>46.222916666666713</v>
      </c>
      <c r="J1696" s="4" cm="1">
        <f t="array" ref="J16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96" s="4" t="str" cm="1">
        <f t="array" ref="K16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96" s="4" t="str">
        <f>IF(ch_table[[#This Row],[Subject 1]]&lt;&gt;"House rose", "",SUMIF(ch_table[Day], ch_table[[#This Row],[Day]], ch_table[AAT]))</f>
        <v/>
      </c>
      <c r="M1696" s="39">
        <f>SUM(INDEX(ch_table[AAT],1):ch_table[[#This Row],[AAT]])</f>
        <v>2.9388888888888896</v>
      </c>
    </row>
    <row r="1697" spans="1:13" x14ac:dyDescent="0.35">
      <c r="A1697" s="2">
        <v>149</v>
      </c>
      <c r="B1697" s="3">
        <v>45818</v>
      </c>
      <c r="C1697" s="4">
        <v>0.51597222222222228</v>
      </c>
      <c r="D1697" s="8" t="s">
        <v>60</v>
      </c>
      <c r="E1697" s="9" t="s">
        <v>959</v>
      </c>
      <c r="G1697" s="4" cm="1">
        <f t="array" ref="G1697">IF(MIN(ROW(ch_table[[Day]:[AAT session total (cum.)]]))+ROWS(ch_table[[Day]:[AAT session total (cum.)]])-1=ROW(),"",IF(ch_table[[#This Row],[Subject 1]]="House rose","", IF(INDEX(ch_table[[#All],[Time]],ROW()+1)="","",(IF(INDEX(ch_table[[#All],[Time]],ROW()+1)&lt;ch_table[[#This Row],[Time]],INDEX(ch_table[[#All],[Time]],ROW()+1)+1,INDEX(ch_table[[#All],[Time]],ROW()+1))-ch_table[[#This Row],[Time]]))))</f>
        <v>1.041666666666663E-2</v>
      </c>
      <c r="H1697" s="4" t="str">
        <f>IF(ch_table[[#This Row],[Subject 1]]&lt;&gt;"House rose", "",SUMIF(ch_table[Day], ch_table[[#This Row],[Day]], ch_table[Duration]))</f>
        <v/>
      </c>
      <c r="I1697" s="40">
        <f>SUM(INDEX(ch_table[Duration],1):ch_table[[#This Row],[Duration]])</f>
        <v>46.233333333333377</v>
      </c>
      <c r="J1697" s="4" cm="1">
        <f t="array" ref="J16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97" s="4" t="str" cm="1">
        <f t="array" ref="K16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97" s="4" t="str">
        <f>IF(ch_table[[#This Row],[Subject 1]]&lt;&gt;"House rose", "",SUMIF(ch_table[Day], ch_table[[#This Row],[Day]], ch_table[AAT]))</f>
        <v/>
      </c>
      <c r="M1697" s="39">
        <f>SUM(INDEX(ch_table[AAT],1):ch_table[[#This Row],[AAT]])</f>
        <v>2.9388888888888896</v>
      </c>
    </row>
    <row r="1698" spans="1:13" ht="29" x14ac:dyDescent="0.35">
      <c r="A1698" s="2">
        <v>149</v>
      </c>
      <c r="B1698" s="3">
        <v>45818</v>
      </c>
      <c r="C1698" s="4">
        <v>0.52638888888888891</v>
      </c>
      <c r="D1698" s="8" t="s">
        <v>36</v>
      </c>
      <c r="E1698" s="9" t="s">
        <v>960</v>
      </c>
      <c r="G1698" s="4" cm="1">
        <f t="array" ref="G1698">IF(MIN(ROW(ch_table[[Day]:[AAT session total (cum.)]]))+ROWS(ch_table[[Day]:[AAT session total (cum.)]])-1=ROW(),"",IF(ch_table[[#This Row],[Subject 1]]="House rose","", IF(INDEX(ch_table[[#All],[Time]],ROW()+1)="","",(IF(INDEX(ch_table[[#All],[Time]],ROW()+1)&lt;ch_table[[#This Row],[Time]],INDEX(ch_table[[#All],[Time]],ROW()+1)+1,INDEX(ch_table[[#All],[Time]],ROW()+1))-ch_table[[#This Row],[Time]]))))</f>
        <v>4.3749999999999956E-2</v>
      </c>
      <c r="H1698" s="4" t="str">
        <f>IF(ch_table[[#This Row],[Subject 1]]&lt;&gt;"House rose", "",SUMIF(ch_table[Day], ch_table[[#This Row],[Day]], ch_table[Duration]))</f>
        <v/>
      </c>
      <c r="I1698" s="40">
        <f>SUM(INDEX(ch_table[Duration],1):ch_table[[#This Row],[Duration]])</f>
        <v>46.27708333333338</v>
      </c>
      <c r="J1698" s="4" cm="1">
        <f t="array" ref="J16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98" s="4" t="str" cm="1">
        <f t="array" ref="K16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98" s="4" t="str">
        <f>IF(ch_table[[#This Row],[Subject 1]]&lt;&gt;"House rose", "",SUMIF(ch_table[Day], ch_table[[#This Row],[Day]], ch_table[AAT]))</f>
        <v/>
      </c>
      <c r="M1698" s="39">
        <f>SUM(INDEX(ch_table[AAT],1):ch_table[[#This Row],[AAT]])</f>
        <v>2.9388888888888896</v>
      </c>
    </row>
    <row r="1699" spans="1:13" x14ac:dyDescent="0.35">
      <c r="A1699" s="2">
        <v>149</v>
      </c>
      <c r="B1699" s="3">
        <v>45818</v>
      </c>
      <c r="C1699" s="4">
        <v>0.57013888888888886</v>
      </c>
      <c r="D1699" s="8" t="s">
        <v>39</v>
      </c>
      <c r="E1699" s="9" t="s">
        <v>961</v>
      </c>
      <c r="G1699" s="4" cm="1">
        <f t="array" ref="G1699">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1699" s="4" t="str">
        <f>IF(ch_table[[#This Row],[Subject 1]]&lt;&gt;"House rose", "",SUMIF(ch_table[Day], ch_table[[#This Row],[Day]], ch_table[Duration]))</f>
        <v/>
      </c>
      <c r="I1699" s="40">
        <f>SUM(INDEX(ch_table[Duration],1):ch_table[[#This Row],[Duration]])</f>
        <v>46.28125000000005</v>
      </c>
      <c r="J1699" s="4" cm="1">
        <f t="array" ref="J16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99" s="4" t="str" cm="1">
        <f t="array" ref="K16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99" s="4" t="str">
        <f>IF(ch_table[[#This Row],[Subject 1]]&lt;&gt;"House rose", "",SUMIF(ch_table[Day], ch_table[[#This Row],[Day]], ch_table[AAT]))</f>
        <v/>
      </c>
      <c r="M1699" s="39">
        <f>SUM(INDEX(ch_table[AAT],1):ch_table[[#This Row],[AAT]])</f>
        <v>2.9388888888888896</v>
      </c>
    </row>
    <row r="1700" spans="1:13" x14ac:dyDescent="0.35">
      <c r="A1700" s="2">
        <v>149</v>
      </c>
      <c r="B1700" s="3">
        <v>45818</v>
      </c>
      <c r="C1700" s="4">
        <v>0.57430555555555551</v>
      </c>
      <c r="D1700" s="8" t="s">
        <v>247</v>
      </c>
      <c r="E1700" s="9" t="s">
        <v>962</v>
      </c>
      <c r="G1700" s="4" cm="1">
        <f t="array" ref="G1700">IF(MIN(ROW(ch_table[[Day]:[AAT session total (cum.)]]))+ROWS(ch_table[[Day]:[AAT session total (cum.)]])-1=ROW(),"",IF(ch_table[[#This Row],[Subject 1]]="House rose","", IF(INDEX(ch_table[[#All],[Time]],ROW()+1)="","",(IF(INDEX(ch_table[[#All],[Time]],ROW()+1)&lt;ch_table[[#This Row],[Time]],INDEX(ch_table[[#All],[Time]],ROW()+1)+1,INDEX(ch_table[[#All],[Time]],ROW()+1))-ch_table[[#This Row],[Time]]))))</f>
        <v>6.2500000000000888E-3</v>
      </c>
      <c r="H1700" s="4" t="str">
        <f>IF(ch_table[[#This Row],[Subject 1]]&lt;&gt;"House rose", "",SUMIF(ch_table[Day], ch_table[[#This Row],[Day]], ch_table[Duration]))</f>
        <v/>
      </c>
      <c r="I1700" s="40">
        <f>SUM(INDEX(ch_table[Duration],1):ch_table[[#This Row],[Duration]])</f>
        <v>46.287500000000051</v>
      </c>
      <c r="J1700" s="4" cm="1">
        <f t="array" ref="J17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00" s="4" t="str" cm="1">
        <f t="array" ref="K17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00" s="4" t="str">
        <f>IF(ch_table[[#This Row],[Subject 1]]&lt;&gt;"House rose", "",SUMIF(ch_table[Day], ch_table[[#This Row],[Day]], ch_table[AAT]))</f>
        <v/>
      </c>
      <c r="M1700" s="39">
        <f>SUM(INDEX(ch_table[AAT],1):ch_table[[#This Row],[AAT]])</f>
        <v>2.9388888888888896</v>
      </c>
    </row>
    <row r="1701" spans="1:13" x14ac:dyDescent="0.35">
      <c r="A1701" s="2">
        <v>149</v>
      </c>
      <c r="B1701" s="3">
        <v>45818</v>
      </c>
      <c r="C1701" s="4">
        <v>0.5805555555555556</v>
      </c>
      <c r="D1701" s="83" t="s">
        <v>320</v>
      </c>
      <c r="E1701" s="85" t="s">
        <v>618</v>
      </c>
      <c r="F1701" s="9" t="s">
        <v>53</v>
      </c>
      <c r="G1701" s="4" cm="1">
        <f t="array" ref="G1701">IF(MIN(ROW(ch_table[[Day]:[AAT session total (cum.)]]))+ROWS(ch_table[[Day]:[AAT session total (cum.)]])-1=ROW(),"",IF(ch_table[[#This Row],[Subject 1]]="House rose","", IF(INDEX(ch_table[[#All],[Time]],ROW()+1)="","",(IF(INDEX(ch_table[[#All],[Time]],ROW()+1)&lt;ch_table[[#This Row],[Time]],INDEX(ch_table[[#All],[Time]],ROW()+1)+1,INDEX(ch_table[[#All],[Time]],ROW()+1))-ch_table[[#This Row],[Time]]))))</f>
        <v>4.7222222222222165E-2</v>
      </c>
      <c r="H1701" s="4" t="str">
        <f>IF(ch_table[[#This Row],[Subject 1]]&lt;&gt;"House rose", "",SUMIF(ch_table[Day], ch_table[[#This Row],[Day]], ch_table[Duration]))</f>
        <v/>
      </c>
      <c r="I1701" s="40">
        <f>SUM(INDEX(ch_table[Duration],1):ch_table[[#This Row],[Duration]])</f>
        <v>46.334722222222275</v>
      </c>
      <c r="J1701" s="4" cm="1">
        <f t="array" ref="J17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01" s="4" t="str" cm="1">
        <f t="array" ref="K17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01" s="4" t="str">
        <f>IF(ch_table[[#This Row],[Subject 1]]&lt;&gt;"House rose", "",SUMIF(ch_table[Day], ch_table[[#This Row],[Day]], ch_table[AAT]))</f>
        <v/>
      </c>
      <c r="M1701" s="39">
        <f>SUM(INDEX(ch_table[AAT],1):ch_table[[#This Row],[AAT]])</f>
        <v>2.9388888888888896</v>
      </c>
    </row>
    <row r="1702" spans="1:13" x14ac:dyDescent="0.35">
      <c r="A1702" s="2">
        <v>149</v>
      </c>
      <c r="B1702" s="3">
        <v>45818</v>
      </c>
      <c r="C1702" s="4">
        <v>0.62777777777777777</v>
      </c>
      <c r="D1702" s="83" t="s">
        <v>249</v>
      </c>
      <c r="E1702" s="9" t="s">
        <v>963</v>
      </c>
      <c r="F1702" s="9" t="s">
        <v>53</v>
      </c>
      <c r="G1702" s="4" cm="1">
        <f t="array" ref="G1702">IF(MIN(ROW(ch_table[[Day]:[AAT session total (cum.)]]))+ROWS(ch_table[[Day]:[AAT session total (cum.)]])-1=ROW(),"",IF(ch_table[[#This Row],[Subject 1]]="House rose","", IF(INDEX(ch_table[[#All],[Time]],ROW()+1)="","",(IF(INDEX(ch_table[[#All],[Time]],ROW()+1)&lt;ch_table[[#This Row],[Time]],INDEX(ch_table[[#All],[Time]],ROW()+1)+1,INDEX(ch_table[[#All],[Time]],ROW()+1))-ch_table[[#This Row],[Time]]))))</f>
        <v>0.1118055555555556</v>
      </c>
      <c r="H1702" s="4" t="str">
        <f>IF(ch_table[[#This Row],[Subject 1]]&lt;&gt;"House rose", "",SUMIF(ch_table[Day], ch_table[[#This Row],[Day]], ch_table[Duration]))</f>
        <v/>
      </c>
      <c r="I1702" s="40">
        <f>SUM(INDEX(ch_table[Duration],1):ch_table[[#This Row],[Duration]])</f>
        <v>46.446527777777831</v>
      </c>
      <c r="J1702" s="4" cm="1">
        <f t="array" ref="J17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02" s="4" t="str" cm="1">
        <f t="array" ref="K17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02" s="4" t="str">
        <f>IF(ch_table[[#This Row],[Subject 1]]&lt;&gt;"House rose", "",SUMIF(ch_table[Day], ch_table[[#This Row],[Day]], ch_table[AAT]))</f>
        <v/>
      </c>
      <c r="M1702" s="39">
        <f>SUM(INDEX(ch_table[AAT],1):ch_table[[#This Row],[AAT]])</f>
        <v>2.9388888888888896</v>
      </c>
    </row>
    <row r="1703" spans="1:13" x14ac:dyDescent="0.35">
      <c r="A1703" s="2">
        <v>149</v>
      </c>
      <c r="B1703" s="3">
        <v>45818</v>
      </c>
      <c r="C1703" s="4">
        <v>0.73958333333333337</v>
      </c>
      <c r="D1703" s="83" t="s">
        <v>114</v>
      </c>
      <c r="E1703" s="9" t="s">
        <v>963</v>
      </c>
      <c r="F1703" s="9" t="s">
        <v>53</v>
      </c>
      <c r="G1703" s="4" cm="1">
        <f t="array" ref="G1703">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1703" s="4" t="str">
        <f>IF(ch_table[[#This Row],[Subject 1]]&lt;&gt;"House rose", "",SUMIF(ch_table[Day], ch_table[[#This Row],[Day]], ch_table[Duration]))</f>
        <v/>
      </c>
      <c r="I1703" s="40">
        <f>SUM(INDEX(ch_table[Duration],1):ch_table[[#This Row],[Duration]])</f>
        <v>46.47291666666672</v>
      </c>
      <c r="J1703" s="4" cm="1">
        <f t="array" ref="J17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03" s="4" t="str" cm="1">
        <f t="array" ref="K17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03" s="4" t="str">
        <f>IF(ch_table[[#This Row],[Subject 1]]&lt;&gt;"House rose", "",SUMIF(ch_table[Day], ch_table[[#This Row],[Day]], ch_table[AAT]))</f>
        <v/>
      </c>
      <c r="M1703" s="39">
        <f>SUM(INDEX(ch_table[AAT],1):ch_table[[#This Row],[AAT]])</f>
        <v>2.9388888888888896</v>
      </c>
    </row>
    <row r="1704" spans="1:13" ht="43.5" x14ac:dyDescent="0.35">
      <c r="A1704" s="2">
        <v>149</v>
      </c>
      <c r="B1704" s="3">
        <v>45818</v>
      </c>
      <c r="C1704" s="4">
        <v>0.76597222222222228</v>
      </c>
      <c r="D1704" s="83" t="s">
        <v>36</v>
      </c>
      <c r="E1704" s="9" t="s">
        <v>942</v>
      </c>
      <c r="G1704" s="4" cm="1">
        <f t="array" ref="G1704">IF(MIN(ROW(ch_table[[Day]:[AAT session total (cum.)]]))+ROWS(ch_table[[Day]:[AAT session total (cum.)]])-1=ROW(),"",IF(ch_table[[#This Row],[Subject 1]]="House rose","", IF(INDEX(ch_table[[#All],[Time]],ROW()+1)="","",(IF(INDEX(ch_table[[#All],[Time]],ROW()+1)&lt;ch_table[[#This Row],[Time]],INDEX(ch_table[[#All],[Time]],ROW()+1)+1,INDEX(ch_table[[#All],[Time]],ROW()+1))-ch_table[[#This Row],[Time]]))))</f>
        <v>8.8194444444444353E-2</v>
      </c>
      <c r="H1704" s="4" t="str">
        <f>IF(ch_table[[#This Row],[Subject 1]]&lt;&gt;"House rose", "",SUMIF(ch_table[Day], ch_table[[#This Row],[Day]], ch_table[Duration]))</f>
        <v/>
      </c>
      <c r="I1704" s="40">
        <f>SUM(INDEX(ch_table[Duration],1):ch_table[[#This Row],[Duration]])</f>
        <v>46.561111111111167</v>
      </c>
      <c r="J1704" s="4" cm="1">
        <f t="array" ref="J17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04" s="4" cm="1">
        <f t="array" ref="K17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6.25E-2</v>
      </c>
      <c r="L1704" s="4" t="str">
        <f>IF(ch_table[[#This Row],[Subject 1]]&lt;&gt;"House rose", "",SUMIF(ch_table[Day], ch_table[[#This Row],[Day]], ch_table[AAT]))</f>
        <v/>
      </c>
      <c r="M1704" s="39">
        <f>SUM(INDEX(ch_table[AAT],1):ch_table[[#This Row],[AAT]])</f>
        <v>3.0013888888888896</v>
      </c>
    </row>
    <row r="1705" spans="1:13" x14ac:dyDescent="0.35">
      <c r="A1705" s="2">
        <v>149</v>
      </c>
      <c r="B1705" s="3">
        <v>45818</v>
      </c>
      <c r="C1705" s="4">
        <v>0.85416666666666663</v>
      </c>
      <c r="D1705" s="8" t="s">
        <v>30</v>
      </c>
      <c r="E1705" s="9" t="s">
        <v>964</v>
      </c>
      <c r="G1705" s="4" cm="1">
        <f t="array" ref="G1705">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1705" s="4" t="str">
        <f>IF(ch_table[[#This Row],[Subject 1]]&lt;&gt;"House rose", "",SUMIF(ch_table[Day], ch_table[[#This Row],[Day]], ch_table[Duration]))</f>
        <v/>
      </c>
      <c r="I1705" s="40">
        <f>SUM(INDEX(ch_table[Duration],1):ch_table[[#This Row],[Duration]])</f>
        <v>46.581944444444503</v>
      </c>
      <c r="J1705" s="4" cm="1">
        <f t="array" ref="J17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05" s="4" cm="1">
        <f t="array" ref="K17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2.083333333333337E-2</v>
      </c>
      <c r="L1705" s="4" t="str">
        <f>IF(ch_table[[#This Row],[Subject 1]]&lt;&gt;"House rose", "",SUMIF(ch_table[Day], ch_table[[#This Row],[Day]], ch_table[AAT]))</f>
        <v/>
      </c>
      <c r="M1705" s="39">
        <f>SUM(INDEX(ch_table[AAT],1):ch_table[[#This Row],[AAT]])</f>
        <v>3.022222222222223</v>
      </c>
    </row>
    <row r="1706" spans="1:13" x14ac:dyDescent="0.35">
      <c r="A1706" s="2">
        <v>149</v>
      </c>
      <c r="B1706" s="49">
        <v>45818</v>
      </c>
      <c r="C1706" s="45">
        <v>0.875</v>
      </c>
      <c r="D1706" s="44" t="s">
        <v>17</v>
      </c>
      <c r="E1706" s="50"/>
      <c r="F1706" s="50"/>
      <c r="G1706" s="45" t="str" cm="1">
        <f t="array" ref="G1706">IF(MIN(ROW(ch_table[[Day]:[AAT session total (cum.)]]))+ROWS(ch_table[[Day]:[AAT session total (cum.)]])-1=ROW(),"",IF(ch_table[[#This Row],[Subject 1]]="House rose","", IF(INDEX(ch_table[[#All],[Time]],ROW()+1)="","",(IF(INDEX(ch_table[[#All],[Time]],ROW()+1)&lt;ch_table[[#This Row],[Time]],INDEX(ch_table[[#All],[Time]],ROW()+1)+1,INDEX(ch_table[[#All],[Time]],ROW()+1))-ch_table[[#This Row],[Time]]))))</f>
        <v/>
      </c>
      <c r="H1706" s="41">
        <f>IF(ch_table[[#This Row],[Subject 1]]&lt;&gt;"House rose", "",SUMIF(ch_table[Day], ch_table[[#This Row],[Day]], ch_table[Duration]))</f>
        <v>0.39583333333333331</v>
      </c>
      <c r="I1706" s="46">
        <f>SUM(INDEX(ch_table[Duration],1):ch_table[[#This Row],[Duration]])</f>
        <v>46.581944444444503</v>
      </c>
      <c r="J1706" s="41" cm="1">
        <f t="array" ref="J17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06" s="41" t="str" cm="1">
        <f t="array" ref="K17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06" s="41">
        <f>IF(ch_table[[#This Row],[Subject 1]]&lt;&gt;"House rose", "",SUMIF(ch_table[Day], ch_table[[#This Row],[Day]], ch_table[AAT]))</f>
        <v>8.333333333333337E-2</v>
      </c>
      <c r="M1706" s="82">
        <f>SUM(INDEX(ch_table[AAT],1):ch_table[[#This Row],[AAT]])</f>
        <v>3.022222222222223</v>
      </c>
    </row>
    <row r="1707" spans="1:13" x14ac:dyDescent="0.35">
      <c r="A1707" s="2">
        <v>150</v>
      </c>
      <c r="B1707" s="3">
        <v>45819</v>
      </c>
      <c r="C1707" s="4">
        <v>0.47916666666666669</v>
      </c>
      <c r="D1707" s="8" t="s">
        <v>18</v>
      </c>
      <c r="G1707" s="4" cm="1">
        <f t="array" ref="G1707">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1707" s="4" t="str">
        <f>IF(ch_table[[#This Row],[Subject 1]]&lt;&gt;"House rose", "",SUMIF(ch_table[Day], ch_table[[#This Row],[Day]], ch_table[Duration]))</f>
        <v/>
      </c>
      <c r="I1707" s="40">
        <f>SUM(INDEX(ch_table[Duration],1):ch_table[[#This Row],[Duration]])</f>
        <v>46.585416666666724</v>
      </c>
      <c r="J1707" s="4" cm="1">
        <f t="array" ref="J17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07" s="4" t="str" cm="1">
        <f t="array" ref="K17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07" s="4" t="str">
        <f>IF(ch_table[[#This Row],[Subject 1]]&lt;&gt;"House rose", "",SUMIF(ch_table[Day], ch_table[[#This Row],[Day]], ch_table[AAT]))</f>
        <v/>
      </c>
      <c r="M1707" s="39">
        <f>SUM(INDEX(ch_table[AAT],1):ch_table[[#This Row],[AAT]])</f>
        <v>3.022222222222223</v>
      </c>
    </row>
    <row r="1708" spans="1:13" x14ac:dyDescent="0.35">
      <c r="A1708" s="2">
        <v>150</v>
      </c>
      <c r="B1708" s="3">
        <v>45819</v>
      </c>
      <c r="C1708" s="4">
        <v>0.4826388888888889</v>
      </c>
      <c r="D1708" s="8" t="s">
        <v>58</v>
      </c>
      <c r="E1708" s="9" t="s">
        <v>148</v>
      </c>
      <c r="G1708" s="4" cm="1">
        <f t="array" ref="G1708">IF(MIN(ROW(ch_table[[Day]:[AAT session total (cum.)]]))+ROWS(ch_table[[Day]:[AAT session total (cum.)]])-1=ROW(),"",IF(ch_table[[#This Row],[Subject 1]]="House rose","", IF(INDEX(ch_table[[#All],[Time]],ROW()+1)="","",(IF(INDEX(ch_table[[#All],[Time]],ROW()+1)&lt;ch_table[[#This Row],[Time]],INDEX(ch_table[[#All],[Time]],ROW()+1)+1,INDEX(ch_table[[#All],[Time]],ROW()+1))-ch_table[[#This Row],[Time]]))))</f>
        <v>1.7361111111111105E-2</v>
      </c>
      <c r="H1708" s="4" t="str">
        <f>IF(ch_table[[#This Row],[Subject 1]]&lt;&gt;"House rose", "",SUMIF(ch_table[Day], ch_table[[#This Row],[Day]], ch_table[Duration]))</f>
        <v/>
      </c>
      <c r="I1708" s="40">
        <f>SUM(INDEX(ch_table[Duration],1):ch_table[[#This Row],[Duration]])</f>
        <v>46.602777777777838</v>
      </c>
      <c r="J1708" s="4" cm="1">
        <f t="array" ref="J17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08" s="4" t="str" cm="1">
        <f t="array" ref="K17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08" s="4" t="str">
        <f>IF(ch_table[[#This Row],[Subject 1]]&lt;&gt;"House rose", "",SUMIF(ch_table[Day], ch_table[[#This Row],[Day]], ch_table[AAT]))</f>
        <v/>
      </c>
      <c r="M1708" s="39">
        <f>SUM(INDEX(ch_table[AAT],1):ch_table[[#This Row],[AAT]])</f>
        <v>3.022222222222223</v>
      </c>
    </row>
    <row r="1709" spans="1:13" x14ac:dyDescent="0.35">
      <c r="A1709" s="2">
        <v>150</v>
      </c>
      <c r="B1709" s="3">
        <v>45819</v>
      </c>
      <c r="C1709" s="4">
        <v>0.5</v>
      </c>
      <c r="D1709" s="8" t="s">
        <v>58</v>
      </c>
      <c r="E1709" s="9" t="s">
        <v>118</v>
      </c>
      <c r="G1709" s="4" cm="1">
        <f t="array" ref="G1709">IF(MIN(ROW(ch_table[[Day]:[AAT session total (cum.)]]))+ROWS(ch_table[[Day]:[AAT session total (cum.)]])-1=ROW(),"",IF(ch_table[[#This Row],[Subject 1]]="House rose","", IF(INDEX(ch_table[[#All],[Time]],ROW()+1)="","",(IF(INDEX(ch_table[[#All],[Time]],ROW()+1)&lt;ch_table[[#This Row],[Time]],INDEX(ch_table[[#All],[Time]],ROW()+1)+1,INDEX(ch_table[[#All],[Time]],ROW()+1))-ch_table[[#This Row],[Time]]))))</f>
        <v>2.2222222222222254E-2</v>
      </c>
      <c r="H1709" s="4" t="str">
        <f>IF(ch_table[[#This Row],[Subject 1]]&lt;&gt;"House rose", "",SUMIF(ch_table[Day], ch_table[[#This Row],[Day]], ch_table[Duration]))</f>
        <v/>
      </c>
      <c r="I1709" s="40">
        <f>SUM(INDEX(ch_table[Duration],1):ch_table[[#This Row],[Duration]])</f>
        <v>46.625000000000064</v>
      </c>
      <c r="J1709" s="4" cm="1">
        <f t="array" ref="J17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09" s="4" t="str" cm="1">
        <f t="array" ref="K17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09" s="4" t="str">
        <f>IF(ch_table[[#This Row],[Subject 1]]&lt;&gt;"House rose", "",SUMIF(ch_table[Day], ch_table[[#This Row],[Day]], ch_table[AAT]))</f>
        <v/>
      </c>
      <c r="M1709" s="39">
        <f>SUM(INDEX(ch_table[AAT],1):ch_table[[#This Row],[AAT]])</f>
        <v>3.022222222222223</v>
      </c>
    </row>
    <row r="1710" spans="1:13" ht="29" x14ac:dyDescent="0.35">
      <c r="A1710" s="2">
        <v>150</v>
      </c>
      <c r="B1710" s="3">
        <v>45819</v>
      </c>
      <c r="C1710" s="4">
        <v>0.52222222222222225</v>
      </c>
      <c r="D1710" s="8" t="s">
        <v>36</v>
      </c>
      <c r="E1710" s="9" t="s">
        <v>965</v>
      </c>
      <c r="G1710" s="4" cm="1">
        <f t="array" ref="G1710">IF(MIN(ROW(ch_table[[Day]:[AAT session total (cum.)]]))+ROWS(ch_table[[Day]:[AAT session total (cum.)]])-1=ROW(),"",IF(ch_table[[#This Row],[Subject 1]]="House rose","", IF(INDEX(ch_table[[#All],[Time]],ROW()+1)="","",(IF(INDEX(ch_table[[#All],[Time]],ROW()+1)&lt;ch_table[[#This Row],[Time]],INDEX(ch_table[[#All],[Time]],ROW()+1)+1,INDEX(ch_table[[#All],[Time]],ROW()+1))-ch_table[[#This Row],[Time]]))))</f>
        <v>0.12361111111111112</v>
      </c>
      <c r="H1710" s="4" t="str">
        <f>IF(ch_table[[#This Row],[Subject 1]]&lt;&gt;"House rose", "",SUMIF(ch_table[Day], ch_table[[#This Row],[Day]], ch_table[Duration]))</f>
        <v/>
      </c>
      <c r="I1710" s="40">
        <f>SUM(INDEX(ch_table[Duration],1):ch_table[[#This Row],[Duration]])</f>
        <v>46.748611111111174</v>
      </c>
      <c r="J1710" s="4" cm="1">
        <f t="array" ref="J17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10" s="4" t="str" cm="1">
        <f t="array" ref="K17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10" s="4" t="str">
        <f>IF(ch_table[[#This Row],[Subject 1]]&lt;&gt;"House rose", "",SUMIF(ch_table[Day], ch_table[[#This Row],[Day]], ch_table[AAT]))</f>
        <v/>
      </c>
      <c r="M1710" s="39">
        <f>SUM(INDEX(ch_table[AAT],1):ch_table[[#This Row],[AAT]])</f>
        <v>3.022222222222223</v>
      </c>
    </row>
    <row r="1711" spans="1:13" ht="29" x14ac:dyDescent="0.35">
      <c r="A1711" s="2">
        <v>150</v>
      </c>
      <c r="B1711" s="3">
        <v>45819</v>
      </c>
      <c r="C1711" s="4">
        <v>0.64583333333333337</v>
      </c>
      <c r="D1711" s="8" t="s">
        <v>39</v>
      </c>
      <c r="E1711" s="9" t="s">
        <v>966</v>
      </c>
      <c r="G1711" s="4" cm="1">
        <f t="array" ref="G1711">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1711" s="4" t="str">
        <f>IF(ch_table[[#This Row],[Subject 1]]&lt;&gt;"House rose", "",SUMIF(ch_table[Day], ch_table[[#This Row],[Day]], ch_table[Duration]))</f>
        <v/>
      </c>
      <c r="I1711" s="40">
        <f>SUM(INDEX(ch_table[Duration],1):ch_table[[#This Row],[Duration]])</f>
        <v>46.752083333333395</v>
      </c>
      <c r="J1711" s="4" cm="1">
        <f t="array" ref="J17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11" s="4" t="str" cm="1">
        <f t="array" ref="K17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11" s="4" t="str">
        <f>IF(ch_table[[#This Row],[Subject 1]]&lt;&gt;"House rose", "",SUMIF(ch_table[Day], ch_table[[#This Row],[Day]], ch_table[AAT]))</f>
        <v/>
      </c>
      <c r="M1711" s="39">
        <f>SUM(INDEX(ch_table[AAT],1):ch_table[[#This Row],[AAT]])</f>
        <v>3.022222222222223</v>
      </c>
    </row>
    <row r="1712" spans="1:13" x14ac:dyDescent="0.35">
      <c r="A1712" s="2">
        <v>150</v>
      </c>
      <c r="B1712" s="3">
        <v>45819</v>
      </c>
      <c r="C1712" s="4">
        <v>0.64930555555555558</v>
      </c>
      <c r="D1712" s="8" t="s">
        <v>247</v>
      </c>
      <c r="E1712" s="9" t="s">
        <v>967</v>
      </c>
      <c r="G1712" s="4" cm="1">
        <f t="array" ref="G1712">IF(MIN(ROW(ch_table[[Day]:[AAT session total (cum.)]]))+ROWS(ch_table[[Day]:[AAT session total (cum.)]])-1=ROW(),"",IF(ch_table[[#This Row],[Subject 1]]="House rose","", IF(INDEX(ch_table[[#All],[Time]],ROW()+1)="","",(IF(INDEX(ch_table[[#All],[Time]],ROW()+1)&lt;ch_table[[#This Row],[Time]],INDEX(ch_table[[#All],[Time]],ROW()+1)+1,INDEX(ch_table[[#All],[Time]],ROW()+1))-ch_table[[#This Row],[Time]]))))</f>
        <v>6.2499999999999778E-3</v>
      </c>
      <c r="H1712" s="4" t="str">
        <f>IF(ch_table[[#This Row],[Subject 1]]&lt;&gt;"House rose", "",SUMIF(ch_table[Day], ch_table[[#This Row],[Day]], ch_table[Duration]))</f>
        <v/>
      </c>
      <c r="I1712" s="40">
        <f>SUM(INDEX(ch_table[Duration],1):ch_table[[#This Row],[Duration]])</f>
        <v>46.758333333333397</v>
      </c>
      <c r="J1712" s="4" cm="1">
        <f t="array" ref="J17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12" s="4" t="str" cm="1">
        <f t="array" ref="K17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12" s="4" t="str">
        <f>IF(ch_table[[#This Row],[Subject 1]]&lt;&gt;"House rose", "",SUMIF(ch_table[Day], ch_table[[#This Row],[Day]], ch_table[AAT]))</f>
        <v/>
      </c>
      <c r="M1712" s="39">
        <f>SUM(INDEX(ch_table[AAT],1):ch_table[[#This Row],[AAT]])</f>
        <v>3.022222222222223</v>
      </c>
    </row>
    <row r="1713" spans="1:13" x14ac:dyDescent="0.35">
      <c r="A1713" s="2">
        <v>150</v>
      </c>
      <c r="B1713" s="3">
        <v>45819</v>
      </c>
      <c r="C1713" s="4">
        <v>0.65555555555555556</v>
      </c>
      <c r="D1713" s="83" t="s">
        <v>86</v>
      </c>
      <c r="E1713" s="85" t="s">
        <v>968</v>
      </c>
      <c r="F1713" s="9" t="s">
        <v>220</v>
      </c>
      <c r="G1713" s="4" cm="1">
        <f t="array" ref="G1713">IF(MIN(ROW(ch_table[[Day]:[AAT session total (cum.)]]))+ROWS(ch_table[[Day]:[AAT session total (cum.)]])-1=ROW(),"",IF(ch_table[[#This Row],[Subject 1]]="House rose","", IF(INDEX(ch_table[[#All],[Time]],ROW()+1)="","",(IF(INDEX(ch_table[[#All],[Time]],ROW()+1)&lt;ch_table[[#This Row],[Time]],INDEX(ch_table[[#All],[Time]],ROW()+1)+1,INDEX(ch_table[[#All],[Time]],ROW()+1))-ch_table[[#This Row],[Time]]))))</f>
        <v>9.2361111111111116E-2</v>
      </c>
      <c r="H1713" s="4" t="str">
        <f>IF(ch_table[[#This Row],[Subject 1]]&lt;&gt;"House rose", "",SUMIF(ch_table[Day], ch_table[[#This Row],[Day]], ch_table[Duration]))</f>
        <v/>
      </c>
      <c r="I1713" s="40">
        <f>SUM(INDEX(ch_table[Duration],1):ch_table[[#This Row],[Duration]])</f>
        <v>46.850694444444507</v>
      </c>
      <c r="J1713" s="4" cm="1">
        <f t="array" ref="J17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13" s="4" t="str" cm="1">
        <f t="array" ref="K17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13" s="4" t="str">
        <f>IF(ch_table[[#This Row],[Subject 1]]&lt;&gt;"House rose", "",SUMIF(ch_table[Day], ch_table[[#This Row],[Day]], ch_table[AAT]))</f>
        <v/>
      </c>
      <c r="M1713" s="39">
        <f>SUM(INDEX(ch_table[AAT],1):ch_table[[#This Row],[AAT]])</f>
        <v>3.022222222222223</v>
      </c>
    </row>
    <row r="1714" spans="1:13" x14ac:dyDescent="0.35">
      <c r="A1714" s="2">
        <v>150</v>
      </c>
      <c r="B1714" s="3">
        <v>45819</v>
      </c>
      <c r="C1714" s="4">
        <v>0.74791666666666667</v>
      </c>
      <c r="D1714" s="8" t="s">
        <v>30</v>
      </c>
      <c r="E1714" s="9" t="s">
        <v>969</v>
      </c>
      <c r="G1714" s="4" cm="1">
        <f t="array" ref="G1714">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1714" s="4" t="str">
        <f>IF(ch_table[[#This Row],[Subject 1]]&lt;&gt;"House rose", "",SUMIF(ch_table[Day], ch_table[[#This Row],[Day]], ch_table[Duration]))</f>
        <v/>
      </c>
      <c r="I1714" s="40">
        <f>SUM(INDEX(ch_table[Duration],1):ch_table[[#This Row],[Duration]])</f>
        <v>46.876388888888954</v>
      </c>
      <c r="J1714" s="4" cm="1">
        <f t="array" ref="J17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14" s="4" t="str" cm="1">
        <f t="array" ref="K17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14" s="4" t="str">
        <f>IF(ch_table[[#This Row],[Subject 1]]&lt;&gt;"House rose", "",SUMIF(ch_table[Day], ch_table[[#This Row],[Day]], ch_table[AAT]))</f>
        <v/>
      </c>
      <c r="M1714" s="39">
        <f>SUM(INDEX(ch_table[AAT],1):ch_table[[#This Row],[AAT]])</f>
        <v>3.022222222222223</v>
      </c>
    </row>
    <row r="1715" spans="1:13" x14ac:dyDescent="0.35">
      <c r="A1715" s="2">
        <v>150</v>
      </c>
      <c r="B1715" s="49">
        <v>45819</v>
      </c>
      <c r="C1715" s="45">
        <v>0.77361111111111114</v>
      </c>
      <c r="D1715" s="44" t="s">
        <v>17</v>
      </c>
      <c r="E1715" s="50"/>
      <c r="F1715" s="50"/>
      <c r="G1715" s="45" t="str" cm="1">
        <f t="array" ref="G1715">IF(MIN(ROW(ch_table[[Day]:[AAT session total (cum.)]]))+ROWS(ch_table[[Day]:[AAT session total (cum.)]])-1=ROW(),"",IF(ch_table[[#This Row],[Subject 1]]="House rose","", IF(INDEX(ch_table[[#All],[Time]],ROW()+1)="","",(IF(INDEX(ch_table[[#All],[Time]],ROW()+1)&lt;ch_table[[#This Row],[Time]],INDEX(ch_table[[#All],[Time]],ROW()+1)+1,INDEX(ch_table[[#All],[Time]],ROW()+1))-ch_table[[#This Row],[Time]]))))</f>
        <v/>
      </c>
      <c r="H1715" s="41">
        <f>IF(ch_table[[#This Row],[Subject 1]]&lt;&gt;"House rose", "",SUMIF(ch_table[Day], ch_table[[#This Row],[Day]], ch_table[Duration]))</f>
        <v>0.29444444444444445</v>
      </c>
      <c r="I1715" s="46">
        <f>SUM(INDEX(ch_table[Duration],1):ch_table[[#This Row],[Duration]])</f>
        <v>46.876388888888954</v>
      </c>
      <c r="J1715" s="41" cm="1">
        <f t="array" ref="J17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15" s="41" t="str" cm="1">
        <f t="array" ref="K17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15" s="41">
        <f>IF(ch_table[[#This Row],[Subject 1]]&lt;&gt;"House rose", "",SUMIF(ch_table[Day], ch_table[[#This Row],[Day]], ch_table[AAT]))</f>
        <v>0</v>
      </c>
      <c r="M1715" s="82">
        <f>SUM(INDEX(ch_table[AAT],1):ch_table[[#This Row],[AAT]])</f>
        <v>3.022222222222223</v>
      </c>
    </row>
    <row r="1716" spans="1:13" x14ac:dyDescent="0.35">
      <c r="A1716" s="2">
        <v>151</v>
      </c>
      <c r="B1716" s="3">
        <v>45820</v>
      </c>
      <c r="C1716" s="4">
        <v>0.39583333333333331</v>
      </c>
      <c r="D1716" s="8" t="s">
        <v>18</v>
      </c>
      <c r="G1716" s="4" cm="1">
        <f t="array" ref="G1716">IF(MIN(ROW(ch_table[[Day]:[AAT session total (cum.)]]))+ROWS(ch_table[[Day]:[AAT session total (cum.)]])-1=ROW(),"",IF(ch_table[[#This Row],[Subject 1]]="House rose","", IF(INDEX(ch_table[[#All],[Time]],ROW()+1)="","",(IF(INDEX(ch_table[[#All],[Time]],ROW()+1)&lt;ch_table[[#This Row],[Time]],INDEX(ch_table[[#All],[Time]],ROW()+1)+1,INDEX(ch_table[[#All],[Time]],ROW()+1))-ch_table[[#This Row],[Time]]))))</f>
        <v>2.7777777777778234E-3</v>
      </c>
      <c r="H1716" s="4" t="str">
        <f>IF(ch_table[[#This Row],[Subject 1]]&lt;&gt;"House rose", "",SUMIF(ch_table[Day], ch_table[[#This Row],[Day]], ch_table[Duration]))</f>
        <v/>
      </c>
      <c r="I1716" s="40">
        <f>SUM(INDEX(ch_table[Duration],1):ch_table[[#This Row],[Duration]])</f>
        <v>46.879166666666734</v>
      </c>
      <c r="J1716" s="4" cm="1">
        <f t="array" ref="J17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16" s="4" t="str" cm="1">
        <f t="array" ref="K17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16" s="4" t="str">
        <f>IF(ch_table[[#This Row],[Subject 1]]&lt;&gt;"House rose", "",SUMIF(ch_table[Day], ch_table[[#This Row],[Day]], ch_table[AAT]))</f>
        <v/>
      </c>
      <c r="M1716" s="39">
        <f>SUM(INDEX(ch_table[AAT],1):ch_table[[#This Row],[AAT]])</f>
        <v>3.022222222222223</v>
      </c>
    </row>
    <row r="1717" spans="1:13" x14ac:dyDescent="0.35">
      <c r="A1717" s="2">
        <v>151</v>
      </c>
      <c r="B1717" s="3">
        <v>45820</v>
      </c>
      <c r="C1717" s="4">
        <v>0.39861111111111114</v>
      </c>
      <c r="D1717" s="8" t="s">
        <v>58</v>
      </c>
      <c r="E1717" s="9" t="s">
        <v>122</v>
      </c>
      <c r="G1717" s="4" cm="1">
        <f t="array" ref="G1717">IF(MIN(ROW(ch_table[[Day]:[AAT session total (cum.)]]))+ROWS(ch_table[[Day]:[AAT session total (cum.)]])-1=ROW(),"",IF(ch_table[[#This Row],[Subject 1]]="House rose","", IF(INDEX(ch_table[[#All],[Time]],ROW()+1)="","",(IF(INDEX(ch_table[[#All],[Time]],ROW()+1)&lt;ch_table[[#This Row],[Time]],INDEX(ch_table[[#All],[Time]],ROW()+1)+1,INDEX(ch_table[[#All],[Time]],ROW()+1))-ch_table[[#This Row],[Time]]))))</f>
        <v>3.1944444444444442E-2</v>
      </c>
      <c r="H1717" s="4" t="str">
        <f>IF(ch_table[[#This Row],[Subject 1]]&lt;&gt;"House rose", "",SUMIF(ch_table[Day], ch_table[[#This Row],[Day]], ch_table[Duration]))</f>
        <v/>
      </c>
      <c r="I1717" s="40">
        <f>SUM(INDEX(ch_table[Duration],1):ch_table[[#This Row],[Duration]])</f>
        <v>46.911111111111175</v>
      </c>
      <c r="J1717" s="4" cm="1">
        <f t="array" ref="J17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17" s="4" t="str" cm="1">
        <f t="array" ref="K17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17" s="4" t="str">
        <f>IF(ch_table[[#This Row],[Subject 1]]&lt;&gt;"House rose", "",SUMIF(ch_table[Day], ch_table[[#This Row],[Day]], ch_table[AAT]))</f>
        <v/>
      </c>
      <c r="M1717" s="39">
        <f>SUM(INDEX(ch_table[AAT],1):ch_table[[#This Row],[AAT]])</f>
        <v>3.022222222222223</v>
      </c>
    </row>
    <row r="1718" spans="1:13" x14ac:dyDescent="0.35">
      <c r="A1718" s="2">
        <v>151</v>
      </c>
      <c r="B1718" s="3">
        <v>45820</v>
      </c>
      <c r="C1718" s="4">
        <v>0.43055555555555558</v>
      </c>
      <c r="D1718" s="8" t="s">
        <v>60</v>
      </c>
      <c r="E1718" s="9" t="s">
        <v>122</v>
      </c>
      <c r="G1718" s="4" cm="1">
        <f t="array" ref="G1718">IF(MIN(ROW(ch_table[[Day]:[AAT session total (cum.)]]))+ROWS(ch_table[[Day]:[AAT session total (cum.)]])-1=ROW(),"",IF(ch_table[[#This Row],[Subject 1]]="House rose","", IF(INDEX(ch_table[[#All],[Time]],ROW()+1)="","",(IF(INDEX(ch_table[[#All],[Time]],ROW()+1)&lt;ch_table[[#This Row],[Time]],INDEX(ch_table[[#All],[Time]],ROW()+1)+1,INDEX(ch_table[[#All],[Time]],ROW()+1))-ch_table[[#This Row],[Time]]))))</f>
        <v>1.1111111111111072E-2</v>
      </c>
      <c r="H1718" s="4" t="str">
        <f>IF(ch_table[[#This Row],[Subject 1]]&lt;&gt;"House rose", "",SUMIF(ch_table[Day], ch_table[[#This Row],[Day]], ch_table[Duration]))</f>
        <v/>
      </c>
      <c r="I1718" s="40">
        <f>SUM(INDEX(ch_table[Duration],1):ch_table[[#This Row],[Duration]])</f>
        <v>46.922222222222288</v>
      </c>
      <c r="J1718" s="4" cm="1">
        <f t="array" ref="J17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18" s="4" t="str" cm="1">
        <f t="array" ref="K17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18" s="4" t="str">
        <f>IF(ch_table[[#This Row],[Subject 1]]&lt;&gt;"House rose", "",SUMIF(ch_table[Day], ch_table[[#This Row],[Day]], ch_table[AAT]))</f>
        <v/>
      </c>
      <c r="M1718" s="39">
        <f>SUM(INDEX(ch_table[AAT],1):ch_table[[#This Row],[AAT]])</f>
        <v>3.022222222222223</v>
      </c>
    </row>
    <row r="1719" spans="1:13" x14ac:dyDescent="0.35">
      <c r="A1719" s="2">
        <v>151</v>
      </c>
      <c r="B1719" s="3">
        <v>45820</v>
      </c>
      <c r="C1719" s="4">
        <v>0.44166666666666665</v>
      </c>
      <c r="D1719" s="8" t="s">
        <v>34</v>
      </c>
      <c r="E1719" s="9" t="s">
        <v>35</v>
      </c>
      <c r="G1719" s="4" cm="1">
        <f t="array" ref="G1719">IF(MIN(ROW(ch_table[[Day]:[AAT session total (cum.)]]))+ROWS(ch_table[[Day]:[AAT session total (cum.)]])-1=ROW(),"",IF(ch_table[[#This Row],[Subject 1]]="House rose","", IF(INDEX(ch_table[[#All],[Time]],ROW()+1)="","",(IF(INDEX(ch_table[[#All],[Time]],ROW()+1)&lt;ch_table[[#This Row],[Time]],INDEX(ch_table[[#All],[Time]],ROW()+1)+1,INDEX(ch_table[[#All],[Time]],ROW()+1))-ch_table[[#This Row],[Time]]))))</f>
        <v>5.0694444444444486E-2</v>
      </c>
      <c r="H1719" s="4" t="str">
        <f>IF(ch_table[[#This Row],[Subject 1]]&lt;&gt;"House rose", "",SUMIF(ch_table[Day], ch_table[[#This Row],[Day]], ch_table[Duration]))</f>
        <v/>
      </c>
      <c r="I1719" s="40">
        <f>SUM(INDEX(ch_table[Duration],1):ch_table[[#This Row],[Duration]])</f>
        <v>46.972916666666734</v>
      </c>
      <c r="J1719" s="4" cm="1">
        <f t="array" ref="J17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19" s="4" t="str" cm="1">
        <f t="array" ref="K17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19" s="4" t="str">
        <f>IF(ch_table[[#This Row],[Subject 1]]&lt;&gt;"House rose", "",SUMIF(ch_table[Day], ch_table[[#This Row],[Day]], ch_table[AAT]))</f>
        <v/>
      </c>
      <c r="M1719" s="39">
        <f>SUM(INDEX(ch_table[AAT],1):ch_table[[#This Row],[AAT]])</f>
        <v>3.022222222222223</v>
      </c>
    </row>
    <row r="1720" spans="1:13" ht="43.5" x14ac:dyDescent="0.35">
      <c r="A1720" s="2">
        <v>151</v>
      </c>
      <c r="B1720" s="3">
        <v>45820</v>
      </c>
      <c r="C1720" s="4">
        <v>0.49236111111111114</v>
      </c>
      <c r="D1720" s="8" t="s">
        <v>36</v>
      </c>
      <c r="E1720" s="9" t="s">
        <v>970</v>
      </c>
      <c r="G1720" s="4" cm="1">
        <f t="array" ref="G1720">IF(MIN(ROW(ch_table[[Day]:[AAT session total (cum.)]]))+ROWS(ch_table[[Day]:[AAT session total (cum.)]])-1=ROW(),"",IF(ch_table[[#This Row],[Subject 1]]="House rose","", IF(INDEX(ch_table[[#All],[Time]],ROW()+1)="","",(IF(INDEX(ch_table[[#All],[Time]],ROW()+1)&lt;ch_table[[#This Row],[Time]],INDEX(ch_table[[#All],[Time]],ROW()+1)+1,INDEX(ch_table[[#All],[Time]],ROW()+1))-ch_table[[#This Row],[Time]]))))</f>
        <v>3.125E-2</v>
      </c>
      <c r="H1720" s="4" t="str">
        <f>IF(ch_table[[#This Row],[Subject 1]]&lt;&gt;"House rose", "",SUMIF(ch_table[Day], ch_table[[#This Row],[Day]], ch_table[Duration]))</f>
        <v/>
      </c>
      <c r="I1720" s="40">
        <f>SUM(INDEX(ch_table[Duration],1):ch_table[[#This Row],[Duration]])</f>
        <v>47.004166666666734</v>
      </c>
      <c r="J1720" s="4" cm="1">
        <f t="array" ref="J17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20" s="4" t="str" cm="1">
        <f t="array" ref="K17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20" s="4" t="str">
        <f>IF(ch_table[[#This Row],[Subject 1]]&lt;&gt;"House rose", "",SUMIF(ch_table[Day], ch_table[[#This Row],[Day]], ch_table[AAT]))</f>
        <v/>
      </c>
      <c r="M1720" s="39">
        <f>SUM(INDEX(ch_table[AAT],1):ch_table[[#This Row],[AAT]])</f>
        <v>3.022222222222223</v>
      </c>
    </row>
    <row r="1721" spans="1:13" ht="29" x14ac:dyDescent="0.35">
      <c r="A1721" s="2">
        <v>151</v>
      </c>
      <c r="B1721" s="3">
        <v>45820</v>
      </c>
      <c r="C1721" s="4">
        <v>0.52361111111111114</v>
      </c>
      <c r="D1721" s="8" t="s">
        <v>36</v>
      </c>
      <c r="E1721" s="9" t="s">
        <v>971</v>
      </c>
      <c r="G1721" s="4" cm="1">
        <f t="array" ref="G1721">IF(MIN(ROW(ch_table[[Day]:[AAT session total (cum.)]]))+ROWS(ch_table[[Day]:[AAT session total (cum.)]])-1=ROW(),"",IF(ch_table[[#This Row],[Subject 1]]="House rose","", IF(INDEX(ch_table[[#All],[Time]],ROW()+1)="","",(IF(INDEX(ch_table[[#All],[Time]],ROW()+1)&lt;ch_table[[#This Row],[Time]],INDEX(ch_table[[#All],[Time]],ROW()+1)+1,INDEX(ch_table[[#All],[Time]],ROW()+1))-ch_table[[#This Row],[Time]]))))</f>
        <v>4.513888888888884E-2</v>
      </c>
      <c r="H1721" s="4" t="str">
        <f>IF(ch_table[[#This Row],[Subject 1]]&lt;&gt;"House rose", "",SUMIF(ch_table[Day], ch_table[[#This Row],[Day]], ch_table[Duration]))</f>
        <v/>
      </c>
      <c r="I1721" s="40">
        <f>SUM(INDEX(ch_table[Duration],1):ch_table[[#This Row],[Duration]])</f>
        <v>47.04930555555562</v>
      </c>
      <c r="J1721" s="4" cm="1">
        <f t="array" ref="J17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21" s="4" t="str" cm="1">
        <f t="array" ref="K17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21" s="4" t="str">
        <f>IF(ch_table[[#This Row],[Subject 1]]&lt;&gt;"House rose", "",SUMIF(ch_table[Day], ch_table[[#This Row],[Day]], ch_table[AAT]))</f>
        <v/>
      </c>
      <c r="M1721" s="39">
        <f>SUM(INDEX(ch_table[AAT],1):ch_table[[#This Row],[AAT]])</f>
        <v>3.022222222222223</v>
      </c>
    </row>
    <row r="1722" spans="1:13" ht="43.5" x14ac:dyDescent="0.35">
      <c r="A1722" s="2">
        <v>151</v>
      </c>
      <c r="B1722" s="3">
        <v>45820</v>
      </c>
      <c r="C1722" s="4">
        <v>0.56874999999999998</v>
      </c>
      <c r="D1722" s="83" t="s">
        <v>457</v>
      </c>
      <c r="E1722" s="85" t="s">
        <v>972</v>
      </c>
      <c r="G1722" s="4" cm="1">
        <f t="array" ref="G1722">IF(MIN(ROW(ch_table[[Day]:[AAT session total (cum.)]]))+ROWS(ch_table[[Day]:[AAT session total (cum.)]])-1=ROW(),"",IF(ch_table[[#This Row],[Subject 1]]="House rose","", IF(INDEX(ch_table[[#All],[Time]],ROW()+1)="","",(IF(INDEX(ch_table[[#All],[Time]],ROW()+1)&lt;ch_table[[#This Row],[Time]],INDEX(ch_table[[#All],[Time]],ROW()+1)+1,INDEX(ch_table[[#All],[Time]],ROW()+1))-ch_table[[#This Row],[Time]]))))</f>
        <v>1.5277777777777835E-2</v>
      </c>
      <c r="H1722" s="4" t="str">
        <f>IF(ch_table[[#This Row],[Subject 1]]&lt;&gt;"House rose", "",SUMIF(ch_table[Day], ch_table[[#This Row],[Day]], ch_table[Duration]))</f>
        <v/>
      </c>
      <c r="I1722" s="40">
        <f>SUM(INDEX(ch_table[Duration],1):ch_table[[#This Row],[Duration]])</f>
        <v>47.064583333333395</v>
      </c>
      <c r="J1722" s="4" cm="1">
        <f t="array" ref="J17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22" s="4" t="str" cm="1">
        <f t="array" ref="K17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22" s="4" t="str">
        <f>IF(ch_table[[#This Row],[Subject 1]]&lt;&gt;"House rose", "",SUMIF(ch_table[Day], ch_table[[#This Row],[Day]], ch_table[AAT]))</f>
        <v/>
      </c>
      <c r="M1722" s="39">
        <f>SUM(INDEX(ch_table[AAT],1):ch_table[[#This Row],[AAT]])</f>
        <v>3.022222222222223</v>
      </c>
    </row>
    <row r="1723" spans="1:13" x14ac:dyDescent="0.35">
      <c r="A1723" s="2">
        <v>151</v>
      </c>
      <c r="B1723" s="3">
        <v>45820</v>
      </c>
      <c r="C1723" s="4">
        <v>0.58402777777777781</v>
      </c>
      <c r="D1723" s="8" t="s">
        <v>333</v>
      </c>
      <c r="E1723" s="9" t="s">
        <v>973</v>
      </c>
      <c r="G1723" s="4" cm="1">
        <f t="array" ref="G1723">IF(MIN(ROW(ch_table[[Day]:[AAT session total (cum.)]]))+ROWS(ch_table[[Day]:[AAT session total (cum.)]])-1=ROW(),"",IF(ch_table[[#This Row],[Subject 1]]="House rose","", IF(INDEX(ch_table[[#All],[Time]],ROW()+1)="","",(IF(INDEX(ch_table[[#All],[Time]],ROW()+1)&lt;ch_table[[#This Row],[Time]],INDEX(ch_table[[#All],[Time]],ROW()+1)+1,INDEX(ch_table[[#All],[Time]],ROW()+1))-ch_table[[#This Row],[Time]]))))</f>
        <v>1.5277777777777724E-2</v>
      </c>
      <c r="H1723" s="4" t="str">
        <f>IF(ch_table[[#This Row],[Subject 1]]&lt;&gt;"House rose", "",SUMIF(ch_table[Day], ch_table[[#This Row],[Day]], ch_table[Duration]))</f>
        <v/>
      </c>
      <c r="I1723" s="40">
        <f>SUM(INDEX(ch_table[Duration],1):ch_table[[#This Row],[Duration]])</f>
        <v>47.079861111111171</v>
      </c>
      <c r="J1723" s="4" cm="1">
        <f t="array" ref="J17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23" s="4" t="str" cm="1">
        <f t="array" ref="K17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23" s="4" t="str">
        <f>IF(ch_table[[#This Row],[Subject 1]]&lt;&gt;"House rose", "",SUMIF(ch_table[Day], ch_table[[#This Row],[Day]], ch_table[AAT]))</f>
        <v/>
      </c>
      <c r="M1723" s="39">
        <f>SUM(INDEX(ch_table[AAT],1):ch_table[[#This Row],[AAT]])</f>
        <v>3.022222222222223</v>
      </c>
    </row>
    <row r="1724" spans="1:13" x14ac:dyDescent="0.35">
      <c r="A1724" s="2">
        <v>151</v>
      </c>
      <c r="B1724" s="3">
        <v>45820</v>
      </c>
      <c r="C1724" s="4">
        <v>0.59930555555555554</v>
      </c>
      <c r="D1724" s="8" t="s">
        <v>28</v>
      </c>
      <c r="E1724" s="9" t="s">
        <v>974</v>
      </c>
      <c r="F1724" s="9" t="s">
        <v>22</v>
      </c>
      <c r="G1724" s="4" cm="1">
        <f t="array" ref="G1724">IF(MIN(ROW(ch_table[[Day]:[AAT session total (cum.)]]))+ROWS(ch_table[[Day]:[AAT session total (cum.)]])-1=ROW(),"",IF(ch_table[[#This Row],[Subject 1]]="House rose","", IF(INDEX(ch_table[[#All],[Time]],ROW()+1)="","",(IF(INDEX(ch_table[[#All],[Time]],ROW()+1)&lt;ch_table[[#This Row],[Time]],INDEX(ch_table[[#All],[Time]],ROW()+1)+1,INDEX(ch_table[[#All],[Time]],ROW()+1))-ch_table[[#This Row],[Time]]))))</f>
        <v>0</v>
      </c>
      <c r="H1724" s="4" t="str">
        <f>IF(ch_table[[#This Row],[Subject 1]]&lt;&gt;"House rose", "",SUMIF(ch_table[Day], ch_table[[#This Row],[Day]], ch_table[Duration]))</f>
        <v/>
      </c>
      <c r="I1724" s="40">
        <f>SUM(INDEX(ch_table[Duration],1):ch_table[[#This Row],[Duration]])</f>
        <v>47.079861111111171</v>
      </c>
      <c r="J1724" s="4" cm="1">
        <f t="array" ref="J17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24" s="4" t="str" cm="1">
        <f t="array" ref="K17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24" s="4" t="str">
        <f>IF(ch_table[[#This Row],[Subject 1]]&lt;&gt;"House rose", "",SUMIF(ch_table[Day], ch_table[[#This Row],[Day]], ch_table[AAT]))</f>
        <v/>
      </c>
      <c r="M1724" s="39">
        <f>SUM(INDEX(ch_table[AAT],1):ch_table[[#This Row],[AAT]])</f>
        <v>3.022222222222223</v>
      </c>
    </row>
    <row r="1725" spans="1:13" x14ac:dyDescent="0.35">
      <c r="A1725" s="2">
        <v>151</v>
      </c>
      <c r="B1725" s="3">
        <v>45820</v>
      </c>
      <c r="C1725" s="4">
        <v>0.59930555555555554</v>
      </c>
      <c r="D1725" s="8" t="s">
        <v>333</v>
      </c>
      <c r="E1725" s="9" t="s">
        <v>973</v>
      </c>
      <c r="G1725" s="4" cm="1">
        <f t="array" ref="G1725">IF(MIN(ROW(ch_table[[Day]:[AAT session total (cum.)]]))+ROWS(ch_table[[Day]:[AAT session total (cum.)]])-1=ROW(),"",IF(ch_table[[#This Row],[Subject 1]]="House rose","", IF(INDEX(ch_table[[#All],[Time]],ROW()+1)="","",(IF(INDEX(ch_table[[#All],[Time]],ROW()+1)&lt;ch_table[[#This Row],[Time]],INDEX(ch_table[[#All],[Time]],ROW()+1)+1,INDEX(ch_table[[#All],[Time]],ROW()+1))-ch_table[[#This Row],[Time]]))))</f>
        <v>6.7361111111111094E-2</v>
      </c>
      <c r="H1725" s="4" t="str">
        <f>IF(ch_table[[#This Row],[Subject 1]]&lt;&gt;"House rose", "",SUMIF(ch_table[Day], ch_table[[#This Row],[Day]], ch_table[Duration]))</f>
        <v/>
      </c>
      <c r="I1725" s="40">
        <f>SUM(INDEX(ch_table[Duration],1):ch_table[[#This Row],[Duration]])</f>
        <v>47.147222222222283</v>
      </c>
      <c r="J1725" s="4" cm="1">
        <f t="array" ref="J17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25" s="4" t="str" cm="1">
        <f t="array" ref="K17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25" s="4" t="str">
        <f>IF(ch_table[[#This Row],[Subject 1]]&lt;&gt;"House rose", "",SUMIF(ch_table[Day], ch_table[[#This Row],[Day]], ch_table[AAT]))</f>
        <v/>
      </c>
      <c r="M1725" s="39">
        <f>SUM(INDEX(ch_table[AAT],1):ch_table[[#This Row],[AAT]])</f>
        <v>3.022222222222223</v>
      </c>
    </row>
    <row r="1726" spans="1:13" x14ac:dyDescent="0.35">
      <c r="A1726" s="2">
        <v>151</v>
      </c>
      <c r="B1726" s="3">
        <v>45820</v>
      </c>
      <c r="C1726" s="4">
        <v>0.66666666666666663</v>
      </c>
      <c r="D1726" s="8" t="s">
        <v>333</v>
      </c>
      <c r="E1726" s="9" t="s">
        <v>975</v>
      </c>
      <c r="G1726" s="4" cm="1">
        <f t="array" ref="G1726">IF(MIN(ROW(ch_table[[Day]:[AAT session total (cum.)]]))+ROWS(ch_table[[Day]:[AAT session total (cum.)]])-1=ROW(),"",IF(ch_table[[#This Row],[Subject 1]]="House rose","", IF(INDEX(ch_table[[#All],[Time]],ROW()+1)="","",(IF(INDEX(ch_table[[#All],[Time]],ROW()+1)&lt;ch_table[[#This Row],[Time]],INDEX(ch_table[[#All],[Time]],ROW()+1)+1,INDEX(ch_table[[#All],[Time]],ROW()+1))-ch_table[[#This Row],[Time]]))))</f>
        <v>5.5555555555556468E-3</v>
      </c>
      <c r="H1726" s="4" t="str">
        <f>IF(ch_table[[#This Row],[Subject 1]]&lt;&gt;"House rose", "",SUMIF(ch_table[Day], ch_table[[#This Row],[Day]], ch_table[Duration]))</f>
        <v/>
      </c>
      <c r="I1726" s="40">
        <f>SUM(INDEX(ch_table[Duration],1):ch_table[[#This Row],[Duration]])</f>
        <v>47.152777777777835</v>
      </c>
      <c r="J1726" s="4" cm="1">
        <f t="array" ref="J17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26" s="4" t="str" cm="1">
        <f t="array" ref="K17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26" s="4" t="str">
        <f>IF(ch_table[[#This Row],[Subject 1]]&lt;&gt;"House rose", "",SUMIF(ch_table[Day], ch_table[[#This Row],[Day]], ch_table[AAT]))</f>
        <v/>
      </c>
      <c r="M1726" s="39">
        <f>SUM(INDEX(ch_table[AAT],1):ch_table[[#This Row],[AAT]])</f>
        <v>3.022222222222223</v>
      </c>
    </row>
    <row r="1727" spans="1:13" x14ac:dyDescent="0.35">
      <c r="A1727" s="2">
        <v>151</v>
      </c>
      <c r="B1727" s="3">
        <v>45820</v>
      </c>
      <c r="C1727" s="4">
        <v>0.67222222222222228</v>
      </c>
      <c r="D1727" s="8" t="s">
        <v>28</v>
      </c>
      <c r="E1727" s="9" t="s">
        <v>976</v>
      </c>
      <c r="F1727" s="9" t="s">
        <v>22</v>
      </c>
      <c r="G1727" s="4" cm="1">
        <f t="array" ref="G1727">IF(MIN(ROW(ch_table[[Day]:[AAT session total (cum.)]]))+ROWS(ch_table[[Day]:[AAT session total (cum.)]])-1=ROW(),"",IF(ch_table[[#This Row],[Subject 1]]="House rose","", IF(INDEX(ch_table[[#All],[Time]],ROW()+1)="","",(IF(INDEX(ch_table[[#All],[Time]],ROW()+1)&lt;ch_table[[#This Row],[Time]],INDEX(ch_table[[#All],[Time]],ROW()+1)+1,INDEX(ch_table[[#All],[Time]],ROW()+1))-ch_table[[#This Row],[Time]]))))</f>
        <v>0</v>
      </c>
      <c r="H1727" s="4" t="str">
        <f>IF(ch_table[[#This Row],[Subject 1]]&lt;&gt;"House rose", "",SUMIF(ch_table[Day], ch_table[[#This Row],[Day]], ch_table[Duration]))</f>
        <v/>
      </c>
      <c r="I1727" s="40">
        <f>SUM(INDEX(ch_table[Duration],1):ch_table[[#This Row],[Duration]])</f>
        <v>47.152777777777835</v>
      </c>
      <c r="J1727" s="4" cm="1">
        <f t="array" ref="J17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27" s="4" t="str" cm="1">
        <f t="array" ref="K17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27" s="4" t="str">
        <f>IF(ch_table[[#This Row],[Subject 1]]&lt;&gt;"House rose", "",SUMIF(ch_table[Day], ch_table[[#This Row],[Day]], ch_table[AAT]))</f>
        <v/>
      </c>
      <c r="M1727" s="39">
        <f>SUM(INDEX(ch_table[AAT],1):ch_table[[#This Row],[AAT]])</f>
        <v>3.022222222222223</v>
      </c>
    </row>
    <row r="1728" spans="1:13" x14ac:dyDescent="0.35">
      <c r="A1728" s="2">
        <v>151</v>
      </c>
      <c r="B1728" s="3">
        <v>45820</v>
      </c>
      <c r="C1728" s="4">
        <v>0.67222222222222228</v>
      </c>
      <c r="D1728" s="8" t="s">
        <v>333</v>
      </c>
      <c r="E1728" s="9" t="s">
        <v>975</v>
      </c>
      <c r="G1728" s="4" cm="1">
        <f t="array" ref="G1728">IF(MIN(ROW(ch_table[[Day]:[AAT session total (cum.)]]))+ROWS(ch_table[[Day]:[AAT session total (cum.)]])-1=ROW(),"",IF(ch_table[[#This Row],[Subject 1]]="House rose","", IF(INDEX(ch_table[[#All],[Time]],ROW()+1)="","",(IF(INDEX(ch_table[[#All],[Time]],ROW()+1)&lt;ch_table[[#This Row],[Time]],INDEX(ch_table[[#All],[Time]],ROW()+1)+1,INDEX(ch_table[[#All],[Time]],ROW()+1))-ch_table[[#This Row],[Time]]))))</f>
        <v>3.6111111111111094E-2</v>
      </c>
      <c r="H1728" s="4" t="str">
        <f>IF(ch_table[[#This Row],[Subject 1]]&lt;&gt;"House rose", "",SUMIF(ch_table[Day], ch_table[[#This Row],[Day]], ch_table[Duration]))</f>
        <v/>
      </c>
      <c r="I1728" s="40">
        <f>SUM(INDEX(ch_table[Duration],1):ch_table[[#This Row],[Duration]])</f>
        <v>47.188888888888947</v>
      </c>
      <c r="J1728" s="4" cm="1">
        <f t="array" ref="J17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28" s="4" t="str" cm="1">
        <f t="array" ref="K17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28" s="4" t="str">
        <f>IF(ch_table[[#This Row],[Subject 1]]&lt;&gt;"House rose", "",SUMIF(ch_table[Day], ch_table[[#This Row],[Day]], ch_table[AAT]))</f>
        <v/>
      </c>
      <c r="M1728" s="39">
        <f>SUM(INDEX(ch_table[AAT],1):ch_table[[#This Row],[AAT]])</f>
        <v>3.022222222222223</v>
      </c>
    </row>
    <row r="1729" spans="1:13" x14ac:dyDescent="0.35">
      <c r="A1729" s="2">
        <v>151</v>
      </c>
      <c r="B1729" s="3">
        <v>45820</v>
      </c>
      <c r="C1729" s="4">
        <v>0.70833333333333337</v>
      </c>
      <c r="D1729" s="8" t="s">
        <v>30</v>
      </c>
      <c r="E1729" s="9" t="s">
        <v>977</v>
      </c>
      <c r="G1729" s="4" cm="1">
        <f t="array" ref="G1729">IF(MIN(ROW(ch_table[[Day]:[AAT session total (cum.)]]))+ROWS(ch_table[[Day]:[AAT session total (cum.)]])-1=ROW(),"",IF(ch_table[[#This Row],[Subject 1]]="House rose","", IF(INDEX(ch_table[[#All],[Time]],ROW()+1)="","",(IF(INDEX(ch_table[[#All],[Time]],ROW()+1)&lt;ch_table[[#This Row],[Time]],INDEX(ch_table[[#All],[Time]],ROW()+1)+1,INDEX(ch_table[[#All],[Time]],ROW()+1))-ch_table[[#This Row],[Time]]))))</f>
        <v>1.7361111111111049E-2</v>
      </c>
      <c r="H1729" s="4" t="str">
        <f>IF(ch_table[[#This Row],[Subject 1]]&lt;&gt;"House rose", "",SUMIF(ch_table[Day], ch_table[[#This Row],[Day]], ch_table[Duration]))</f>
        <v/>
      </c>
      <c r="I1729" s="40">
        <f>SUM(INDEX(ch_table[Duration],1):ch_table[[#This Row],[Duration]])</f>
        <v>47.206250000000061</v>
      </c>
      <c r="J1729" s="4" cm="1">
        <f t="array" ref="J17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29" s="4" cm="1">
        <f t="array" ref="K17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1.7361111111111049E-2</v>
      </c>
      <c r="L1729" s="4" t="str">
        <f>IF(ch_table[[#This Row],[Subject 1]]&lt;&gt;"House rose", "",SUMIF(ch_table[Day], ch_table[[#This Row],[Day]], ch_table[AAT]))</f>
        <v/>
      </c>
      <c r="M1729" s="39">
        <f>SUM(INDEX(ch_table[AAT],1):ch_table[[#This Row],[AAT]])</f>
        <v>3.0395833333333342</v>
      </c>
    </row>
    <row r="1730" spans="1:13" x14ac:dyDescent="0.35">
      <c r="A1730" s="2">
        <v>151</v>
      </c>
      <c r="B1730" s="49">
        <v>45820</v>
      </c>
      <c r="C1730" s="45">
        <v>0.72569444444444442</v>
      </c>
      <c r="D1730" s="44" t="s">
        <v>17</v>
      </c>
      <c r="E1730" s="50"/>
      <c r="F1730" s="50"/>
      <c r="G1730" s="45" t="str" cm="1">
        <f t="array" ref="G1730">IF(MIN(ROW(ch_table[[Day]:[AAT session total (cum.)]]))+ROWS(ch_table[[Day]:[AAT session total (cum.)]])-1=ROW(),"",IF(ch_table[[#This Row],[Subject 1]]="House rose","", IF(INDEX(ch_table[[#All],[Time]],ROW()+1)="","",(IF(INDEX(ch_table[[#All],[Time]],ROW()+1)&lt;ch_table[[#This Row],[Time]],INDEX(ch_table[[#All],[Time]],ROW()+1)+1,INDEX(ch_table[[#All],[Time]],ROW()+1))-ch_table[[#This Row],[Time]]))))</f>
        <v/>
      </c>
      <c r="H1730" s="86">
        <f>IF(ch_table[[#This Row],[Subject 1]]&lt;&gt;"House rose", "",SUMIF(ch_table[Day], ch_table[[#This Row],[Day]], ch_table[Duration]))</f>
        <v>0.3298611111111111</v>
      </c>
      <c r="I1730" s="46">
        <f>SUM(INDEX(ch_table[Duration],1):ch_table[[#This Row],[Duration]])</f>
        <v>47.206250000000061</v>
      </c>
      <c r="J1730" s="41" cm="1">
        <f t="array" ref="J17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30" s="41" t="str" cm="1">
        <f t="array" ref="K17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30" s="41">
        <f>IF(ch_table[[#This Row],[Subject 1]]&lt;&gt;"House rose", "",SUMIF(ch_table[Day], ch_table[[#This Row],[Day]], ch_table[AAT]))</f>
        <v>1.7361111111111049E-2</v>
      </c>
      <c r="M1730" s="82">
        <f>SUM(INDEX(ch_table[AAT],1):ch_table[[#This Row],[AAT]])</f>
        <v>3.0395833333333342</v>
      </c>
    </row>
    <row r="1731" spans="1:13" x14ac:dyDescent="0.35">
      <c r="A1731" s="2">
        <v>152</v>
      </c>
      <c r="B1731" s="3">
        <v>45821</v>
      </c>
      <c r="C1731" s="4">
        <v>0.39583333333333331</v>
      </c>
      <c r="D1731" s="8" t="s">
        <v>18</v>
      </c>
      <c r="G1731" s="4" cm="1">
        <f t="array" ref="G1731">IF(MIN(ROW(ch_table[[Day]:[AAT session total (cum.)]]))+ROWS(ch_table[[Day]:[AAT session total (cum.)]])-1=ROW(),"",IF(ch_table[[#This Row],[Subject 1]]="House rose","", IF(INDEX(ch_table[[#All],[Time]],ROW()+1)="","",(IF(INDEX(ch_table[[#All],[Time]],ROW()+1)&lt;ch_table[[#This Row],[Time]],INDEX(ch_table[[#All],[Time]],ROW()+1)+1,INDEX(ch_table[[#All],[Time]],ROW()+1))-ch_table[[#This Row],[Time]]))))</f>
        <v>3.4722222222222654E-3</v>
      </c>
      <c r="H1731" s="4" t="str">
        <f>IF(ch_table[[#This Row],[Subject 1]]&lt;&gt;"House rose", "",SUMIF(ch_table[Day], ch_table[[#This Row],[Day]], ch_table[Duration]))</f>
        <v/>
      </c>
      <c r="I1731" s="40">
        <f>SUM(INDEX(ch_table[Duration],1):ch_table[[#This Row],[Duration]])</f>
        <v>47.209722222222283</v>
      </c>
      <c r="J1731" s="4" cm="1">
        <f t="array" ref="J17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731" s="4" t="str" cm="1">
        <f t="array" ref="K17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31" s="4" t="str">
        <f>IF(ch_table[[#This Row],[Subject 1]]&lt;&gt;"House rose", "",SUMIF(ch_table[Day], ch_table[[#This Row],[Day]], ch_table[AAT]))</f>
        <v/>
      </c>
      <c r="M1731" s="39">
        <f>SUM(INDEX(ch_table[AAT],1):ch_table[[#This Row],[AAT]])</f>
        <v>3.0395833333333342</v>
      </c>
    </row>
    <row r="1732" spans="1:13" x14ac:dyDescent="0.35">
      <c r="A1732" s="2">
        <v>152</v>
      </c>
      <c r="B1732" s="3">
        <v>45821</v>
      </c>
      <c r="C1732" s="4">
        <v>0.39930555555555558</v>
      </c>
      <c r="D1732" s="8" t="s">
        <v>249</v>
      </c>
      <c r="E1732" s="9" t="s">
        <v>533</v>
      </c>
      <c r="F1732" s="9" t="s">
        <v>546</v>
      </c>
      <c r="G1732" s="4" cm="1">
        <f t="array" ref="G1732">IF(MIN(ROW(ch_table[[Day]:[AAT session total (cum.)]]))+ROWS(ch_table[[Day]:[AAT session total (cum.)]])-1=ROW(),"",IF(ch_table[[#This Row],[Subject 1]]="House rose","", IF(INDEX(ch_table[[#All],[Time]],ROW()+1)="","",(IF(INDEX(ch_table[[#All],[Time]],ROW()+1)&lt;ch_table[[#This Row],[Time]],INDEX(ch_table[[#All],[Time]],ROW()+1)+1,INDEX(ch_table[[#All],[Time]],ROW()+1))-ch_table[[#This Row],[Time]]))))</f>
        <v>0.20763888888888882</v>
      </c>
      <c r="H1732" s="4" t="str">
        <f>IF(ch_table[[#This Row],[Subject 1]]&lt;&gt;"House rose", "",SUMIF(ch_table[Day], ch_table[[#This Row],[Day]], ch_table[Duration]))</f>
        <v/>
      </c>
      <c r="I1732" s="40">
        <f>SUM(INDEX(ch_table[Duration],1):ch_table[[#This Row],[Duration]])</f>
        <v>47.41736111111117</v>
      </c>
      <c r="J1732" s="4" cm="1">
        <f t="array" ref="J17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732" s="4" cm="1">
        <f t="array" ref="K17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2.7777777777774348E-3</v>
      </c>
      <c r="L1732" s="4" t="str">
        <f>IF(ch_table[[#This Row],[Subject 1]]&lt;&gt;"House rose", "",SUMIF(ch_table[Day], ch_table[[#This Row],[Day]], ch_table[AAT]))</f>
        <v/>
      </c>
      <c r="M1732" s="39">
        <f>SUM(INDEX(ch_table[AAT],1):ch_table[[#This Row],[AAT]])</f>
        <v>3.0423611111111115</v>
      </c>
    </row>
    <row r="1733" spans="1:13" x14ac:dyDescent="0.35">
      <c r="A1733" s="2">
        <v>152</v>
      </c>
      <c r="B1733" s="3">
        <v>45821</v>
      </c>
      <c r="C1733" s="4">
        <v>0.6069444444444444</v>
      </c>
      <c r="D1733" s="8" t="s">
        <v>370</v>
      </c>
      <c r="G1733" s="4" cm="1">
        <f t="array" ref="G1733">IF(MIN(ROW(ch_table[[Day]:[AAT session total (cum.)]]))+ROWS(ch_table[[Day]:[AAT session total (cum.)]])-1=ROW(),"",IF(ch_table[[#This Row],[Subject 1]]="House rose","", IF(INDEX(ch_table[[#All],[Time]],ROW()+1)="","",(IF(INDEX(ch_table[[#All],[Time]],ROW()+1)&lt;ch_table[[#This Row],[Time]],INDEX(ch_table[[#All],[Time]],ROW()+1)+1,INDEX(ch_table[[#All],[Time]],ROW()+1))-ch_table[[#This Row],[Time]]))))</f>
        <v>4.1666666666667629E-3</v>
      </c>
      <c r="H1733" s="4" t="str">
        <f>IF(ch_table[[#This Row],[Subject 1]]&lt;&gt;"House rose", "",SUMIF(ch_table[Day], ch_table[[#This Row],[Day]], ch_table[Duration]))</f>
        <v/>
      </c>
      <c r="I1733" s="40">
        <f>SUM(INDEX(ch_table[Duration],1):ch_table[[#This Row],[Duration]])</f>
        <v>47.42152777777784</v>
      </c>
      <c r="J1733" s="4" cm="1">
        <f t="array" ref="J17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733" s="4" cm="1">
        <f t="array" ref="K17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4.1666666666667629E-3</v>
      </c>
      <c r="L1733" s="4" t="str">
        <f>IF(ch_table[[#This Row],[Subject 1]]&lt;&gt;"House rose", "",SUMIF(ch_table[Day], ch_table[[#This Row],[Day]], ch_table[AAT]))</f>
        <v/>
      </c>
      <c r="M1733" s="39">
        <f>SUM(INDEX(ch_table[AAT],1):ch_table[[#This Row],[AAT]])</f>
        <v>3.0465277777777784</v>
      </c>
    </row>
    <row r="1734" spans="1:13" ht="72.5" x14ac:dyDescent="0.35">
      <c r="A1734" s="2">
        <v>152</v>
      </c>
      <c r="B1734" s="3">
        <v>45821</v>
      </c>
      <c r="C1734" s="4">
        <v>0.61111111111111116</v>
      </c>
      <c r="D1734" s="8" t="s">
        <v>39</v>
      </c>
      <c r="E1734" s="9" t="s">
        <v>978</v>
      </c>
      <c r="G1734" s="4" cm="1">
        <f t="array" ref="G1734">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1734" s="4" t="str">
        <f>IF(ch_table[[#This Row],[Subject 1]]&lt;&gt;"House rose", "",SUMIF(ch_table[Day], ch_table[[#This Row],[Day]], ch_table[Duration]))</f>
        <v/>
      </c>
      <c r="I1734" s="40">
        <f>SUM(INDEX(ch_table[Duration],1):ch_table[[#This Row],[Duration]])</f>
        <v>47.42569444444451</v>
      </c>
      <c r="J1734" s="4" cm="1">
        <f t="array" ref="J17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734" s="4" cm="1">
        <f t="array" ref="K17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4.1666666666666519E-3</v>
      </c>
      <c r="L1734" s="4" t="str">
        <f>IF(ch_table[[#This Row],[Subject 1]]&lt;&gt;"House rose", "",SUMIF(ch_table[Day], ch_table[[#This Row],[Day]], ch_table[AAT]))</f>
        <v/>
      </c>
      <c r="M1734" s="39">
        <f>SUM(INDEX(ch_table[AAT],1):ch_table[[#This Row],[AAT]])</f>
        <v>3.0506944444444448</v>
      </c>
    </row>
    <row r="1735" spans="1:13" ht="29" x14ac:dyDescent="0.35">
      <c r="A1735" s="2">
        <v>152</v>
      </c>
      <c r="B1735" s="3">
        <v>45821</v>
      </c>
      <c r="C1735" s="4">
        <v>0.61527777777777781</v>
      </c>
      <c r="D1735" s="8" t="s">
        <v>30</v>
      </c>
      <c r="E1735" s="9" t="s">
        <v>979</v>
      </c>
      <c r="G1735" s="4" cm="1">
        <f t="array" ref="G1735">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2.0833333333333259E-2</v>
      </c>
      <c r="H1735" s="4" t="str">
        <f>IF(ch_table[[#This Row],[Subject 1]]&lt;&gt;"House rose", "",SUMIF(ch_table[Day], ch_table[[#This Row],[Day]], ch_table[Duration]))</f>
        <v/>
      </c>
      <c r="I1735" s="40">
        <f>SUM(INDEX(ch_table[Duration],1):ch_table[[#This Row],[Duration]])</f>
        <v>47.446527777777845</v>
      </c>
      <c r="J1735" s="4" cm="1">
        <f t="array" ref="J17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735" s="4" cm="1">
        <f t="array" ref="K17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2.0833333333333259E-2</v>
      </c>
      <c r="L1735" s="4" t="str">
        <f>IF(ch_table[[#This Row],[Subject 1]]&lt;&gt;"House rose", "",SUMIF(ch_table[Day], ch_table[[#This Row],[Day]], ch_table[AAT]))</f>
        <v/>
      </c>
      <c r="M1735" s="39">
        <f>SUM(INDEX(ch_table[AAT],1):ch_table[[#This Row],[AAT]])</f>
        <v>3.0715277777777779</v>
      </c>
    </row>
    <row r="1736" spans="1:13" x14ac:dyDescent="0.35">
      <c r="A1736" s="2">
        <v>152</v>
      </c>
      <c r="B1736" s="49">
        <v>45821</v>
      </c>
      <c r="C1736" s="45">
        <v>0.63611111111111107</v>
      </c>
      <c r="D1736" s="44" t="s">
        <v>17</v>
      </c>
      <c r="E1736" s="50"/>
      <c r="F1736" s="50"/>
      <c r="G1736" s="45" t="str" cm="1">
        <f t="array" ref="G1736">IF(MIN(ROW(ch_table[[Day]:[AAT session total (cum.)]]))+ROWS(ch_table[[Day]:[AAT session total (cum.)]])-1=ROW(),"",IF(ch_table[[#This Row],[Subject 1]]="House rose","", IF(INDEX(ch_table[[#All],[Time]],ROW()+1)="","",(IF(INDEX(ch_table[[#All],[Time]],ROW()+1)&lt;ch_table[[#This Row],[Time]],INDEX(ch_table[[#All],[Time]],ROW()+1)+1,INDEX(ch_table[[#All],[Time]],ROW()+1))-ch_table[[#This Row],[Time]]))))</f>
        <v/>
      </c>
      <c r="H1736" s="41">
        <f>IF(ch_table[[#This Row],[Subject 1]]&lt;&gt;"House rose", "",SUMIF(ch_table[Day], ch_table[[#This Row],[Day]], ch_table[Duration]))</f>
        <v>0.24027777777777776</v>
      </c>
      <c r="I1736" s="46">
        <f>SUM(INDEX(ch_table[Duration],1):ch_table[[#This Row],[Duration]])</f>
        <v>47.446527777777845</v>
      </c>
      <c r="J1736" s="41" cm="1">
        <f t="array" ref="J17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736" s="41" t="str" cm="1">
        <f t="array" ref="K17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36" s="41">
        <f>IF(ch_table[[#This Row],[Subject 1]]&lt;&gt;"House rose", "",SUMIF(ch_table[Day], ch_table[[#This Row],[Day]], ch_table[AAT]))</f>
        <v>3.1944444444444109E-2</v>
      </c>
      <c r="M1736" s="82">
        <f>SUM(INDEX(ch_table[AAT],1):ch_table[[#This Row],[AAT]])</f>
        <v>3.0715277777777779</v>
      </c>
    </row>
    <row r="1737" spans="1:13" x14ac:dyDescent="0.35">
      <c r="A1737" s="2">
        <v>153</v>
      </c>
      <c r="B1737" s="3">
        <v>45824</v>
      </c>
      <c r="C1737" s="4">
        <v>0.60416666666666663</v>
      </c>
      <c r="D1737" s="8" t="s">
        <v>18</v>
      </c>
      <c r="G1737" s="4" cm="1">
        <f t="array" ref="G173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737" s="4" t="str">
        <f>IF(ch_table[[#This Row],[Subject 1]]&lt;&gt;"House rose", "",SUMIF(ch_table[Day], ch_table[[#This Row],[Day]], ch_table[Duration]))</f>
        <v/>
      </c>
      <c r="I1737" s="40">
        <f>SUM(INDEX(ch_table[Duration],1):ch_table[[#This Row],[Duration]])</f>
        <v>47.449305555555625</v>
      </c>
      <c r="J1737" s="4" cm="1">
        <f t="array" ref="J17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37" s="4" t="str" cm="1">
        <f t="array" ref="K17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37" s="4" t="str">
        <f>IF(ch_table[[#This Row],[Subject 1]]&lt;&gt;"House rose", "",SUMIF(ch_table[Day], ch_table[[#This Row],[Day]], ch_table[AAT]))</f>
        <v/>
      </c>
      <c r="M1737" s="39">
        <f>SUM(INDEX(ch_table[AAT],1):ch_table[[#This Row],[AAT]])</f>
        <v>3.0715277777777779</v>
      </c>
    </row>
    <row r="1738" spans="1:13" x14ac:dyDescent="0.35">
      <c r="A1738" s="2">
        <v>153</v>
      </c>
      <c r="B1738" s="3">
        <v>45824</v>
      </c>
      <c r="C1738" s="4">
        <v>0.6069444444444444</v>
      </c>
      <c r="D1738" s="8" t="s">
        <v>58</v>
      </c>
      <c r="E1738" s="9" t="s">
        <v>127</v>
      </c>
      <c r="G1738" s="4" cm="1">
        <f t="array" ref="G1738">IF(MIN(ROW(ch_table[[Day]:[AAT session total (cum.)]]))+ROWS(ch_table[[Day]:[AAT session total (cum.)]])-1=ROW(),"",IF(ch_table[[#This Row],[Subject 1]]="House rose","", IF(INDEX(ch_table[[#All],[Time]],ROW()+1)="","",(IF(INDEX(ch_table[[#All],[Time]],ROW()+1)&lt;ch_table[[#This Row],[Time]],INDEX(ch_table[[#All],[Time]],ROW()+1)+1,INDEX(ch_table[[#All],[Time]],ROW()+1))-ch_table[[#This Row],[Time]]))))</f>
        <v>3.1944444444444442E-2</v>
      </c>
      <c r="H1738" s="4" t="str">
        <f>IF(ch_table[[#This Row],[Subject 1]]&lt;&gt;"House rose", "",SUMIF(ch_table[Day], ch_table[[#This Row],[Day]], ch_table[Duration]))</f>
        <v/>
      </c>
      <c r="I1738" s="40">
        <f>SUM(INDEX(ch_table[Duration],1):ch_table[[#This Row],[Duration]])</f>
        <v>47.481250000000067</v>
      </c>
      <c r="J1738" s="4" cm="1">
        <f t="array" ref="J17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38" s="4" t="str" cm="1">
        <f t="array" ref="K17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38" s="4" t="str">
        <f>IF(ch_table[[#This Row],[Subject 1]]&lt;&gt;"House rose", "",SUMIF(ch_table[Day], ch_table[[#This Row],[Day]], ch_table[AAT]))</f>
        <v/>
      </c>
      <c r="M1738" s="39">
        <f>SUM(INDEX(ch_table[AAT],1):ch_table[[#This Row],[AAT]])</f>
        <v>3.0715277777777779</v>
      </c>
    </row>
    <row r="1739" spans="1:13" x14ac:dyDescent="0.35">
      <c r="A1739" s="2">
        <v>153</v>
      </c>
      <c r="B1739" s="3">
        <v>45824</v>
      </c>
      <c r="C1739" s="4">
        <v>0.63888888888888884</v>
      </c>
      <c r="D1739" s="8" t="s">
        <v>60</v>
      </c>
      <c r="E1739" s="9" t="s">
        <v>127</v>
      </c>
      <c r="G1739" s="4" cm="1">
        <f t="array" ref="G1739">IF(MIN(ROW(ch_table[[Day]:[AAT session total (cum.)]]))+ROWS(ch_table[[Day]:[AAT session total (cum.)]])-1=ROW(),"",IF(ch_table[[#This Row],[Subject 1]]="House rose","", IF(INDEX(ch_table[[#All],[Time]],ROW()+1)="","",(IF(INDEX(ch_table[[#All],[Time]],ROW()+1)&lt;ch_table[[#This Row],[Time]],INDEX(ch_table[[#All],[Time]],ROW()+1)+1,INDEX(ch_table[[#All],[Time]],ROW()+1))-ch_table[[#This Row],[Time]]))))</f>
        <v>1.0416666666666741E-2</v>
      </c>
      <c r="H1739" s="4" t="str">
        <f>IF(ch_table[[#This Row],[Subject 1]]&lt;&gt;"House rose", "",SUMIF(ch_table[Day], ch_table[[#This Row],[Day]], ch_table[Duration]))</f>
        <v/>
      </c>
      <c r="I1739" s="40">
        <f>SUM(INDEX(ch_table[Duration],1):ch_table[[#This Row],[Duration]])</f>
        <v>47.491666666666731</v>
      </c>
      <c r="J1739" s="4" cm="1">
        <f t="array" ref="J17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39" s="4" t="str" cm="1">
        <f t="array" ref="K17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39" s="4" t="str">
        <f>IF(ch_table[[#This Row],[Subject 1]]&lt;&gt;"House rose", "",SUMIF(ch_table[Day], ch_table[[#This Row],[Day]], ch_table[AAT]))</f>
        <v/>
      </c>
      <c r="M1739" s="39">
        <f>SUM(INDEX(ch_table[AAT],1):ch_table[[#This Row],[AAT]])</f>
        <v>3.0715277777777779</v>
      </c>
    </row>
    <row r="1740" spans="1:13" ht="29" x14ac:dyDescent="0.35">
      <c r="A1740" s="2">
        <v>153</v>
      </c>
      <c r="B1740" s="3">
        <v>45824</v>
      </c>
      <c r="C1740" s="4">
        <v>0.64930555555555558</v>
      </c>
      <c r="D1740" s="8" t="s">
        <v>36</v>
      </c>
      <c r="E1740" s="9" t="s">
        <v>980</v>
      </c>
      <c r="G1740" s="4" cm="1">
        <f t="array" ref="G1740">IF(MIN(ROW(ch_table[[Day]:[AAT session total (cum.)]]))+ROWS(ch_table[[Day]:[AAT session total (cum.)]])-1=ROW(),"",IF(ch_table[[#This Row],[Subject 1]]="House rose","", IF(INDEX(ch_table[[#All],[Time]],ROW()+1)="","",(IF(INDEX(ch_table[[#All],[Time]],ROW()+1)&lt;ch_table[[#This Row],[Time]],INDEX(ch_table[[#All],[Time]],ROW()+1)+1,INDEX(ch_table[[#All],[Time]],ROW()+1))-ch_table[[#This Row],[Time]]))))</f>
        <v>7.7777777777777724E-2</v>
      </c>
      <c r="H1740" s="4" t="str">
        <f>IF(ch_table[[#This Row],[Subject 1]]&lt;&gt;"House rose", "",SUMIF(ch_table[Day], ch_table[[#This Row],[Day]], ch_table[Duration]))</f>
        <v/>
      </c>
      <c r="I1740" s="40">
        <f>SUM(INDEX(ch_table[Duration],1):ch_table[[#This Row],[Duration]])</f>
        <v>47.569444444444507</v>
      </c>
      <c r="J1740" s="4" cm="1">
        <f t="array" ref="J17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40" s="4" t="str" cm="1">
        <f t="array" ref="K17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40" s="4" t="str">
        <f>IF(ch_table[[#This Row],[Subject 1]]&lt;&gt;"House rose", "",SUMIF(ch_table[Day], ch_table[[#This Row],[Day]], ch_table[AAT]))</f>
        <v/>
      </c>
      <c r="M1740" s="39">
        <f>SUM(INDEX(ch_table[AAT],1):ch_table[[#This Row],[AAT]])</f>
        <v>3.0715277777777779</v>
      </c>
    </row>
    <row r="1741" spans="1:13" ht="29" x14ac:dyDescent="0.35">
      <c r="A1741" s="2">
        <v>153</v>
      </c>
      <c r="B1741" s="3">
        <v>45824</v>
      </c>
      <c r="C1741" s="4">
        <v>0.7270833333333333</v>
      </c>
      <c r="D1741" s="8" t="s">
        <v>36</v>
      </c>
      <c r="E1741" s="9" t="s">
        <v>981</v>
      </c>
      <c r="G1741" s="4" cm="1">
        <f t="array" ref="G1741">IF(MIN(ROW(ch_table[[Day]:[AAT session total (cum.)]]))+ROWS(ch_table[[Day]:[AAT session total (cum.)]])-1=ROW(),"",IF(ch_table[[#This Row],[Subject 1]]="House rose","", IF(INDEX(ch_table[[#All],[Time]],ROW()+1)="","",(IF(INDEX(ch_table[[#All],[Time]],ROW()+1)&lt;ch_table[[#This Row],[Time]],INDEX(ch_table[[#All],[Time]],ROW()+1)+1,INDEX(ch_table[[#All],[Time]],ROW()+1))-ch_table[[#This Row],[Time]]))))</f>
        <v>5.4861111111111138E-2</v>
      </c>
      <c r="H1741" s="4" t="str">
        <f>IF(ch_table[[#This Row],[Subject 1]]&lt;&gt;"House rose", "",SUMIF(ch_table[Day], ch_table[[#This Row],[Day]], ch_table[Duration]))</f>
        <v/>
      </c>
      <c r="I1741" s="40">
        <f>SUM(INDEX(ch_table[Duration],1):ch_table[[#This Row],[Duration]])</f>
        <v>47.624305555555615</v>
      </c>
      <c r="J1741" s="4" cm="1">
        <f t="array" ref="J17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41" s="4" t="str" cm="1">
        <f t="array" ref="K17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41" s="4" t="str">
        <f>IF(ch_table[[#This Row],[Subject 1]]&lt;&gt;"House rose", "",SUMIF(ch_table[Day], ch_table[[#This Row],[Day]], ch_table[AAT]))</f>
        <v/>
      </c>
      <c r="M1741" s="39">
        <f>SUM(INDEX(ch_table[AAT],1):ch_table[[#This Row],[AAT]])</f>
        <v>3.0715277777777779</v>
      </c>
    </row>
    <row r="1742" spans="1:13" ht="43.5" x14ac:dyDescent="0.35">
      <c r="A1742" s="2">
        <v>153</v>
      </c>
      <c r="B1742" s="3">
        <v>45824</v>
      </c>
      <c r="C1742" s="4">
        <v>0.78194444444444444</v>
      </c>
      <c r="D1742" s="8" t="s">
        <v>36</v>
      </c>
      <c r="E1742" s="9" t="s">
        <v>982</v>
      </c>
      <c r="G1742" s="4" cm="1">
        <f t="array" ref="G1742">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1742" s="4" t="str">
        <f>IF(ch_table[[#This Row],[Subject 1]]&lt;&gt;"House rose", "",SUMIF(ch_table[Day], ch_table[[#This Row],[Day]], ch_table[Duration]))</f>
        <v/>
      </c>
      <c r="I1742" s="40">
        <f>SUM(INDEX(ch_table[Duration],1):ch_table[[#This Row],[Duration]])</f>
        <v>47.652777777777835</v>
      </c>
      <c r="J1742" s="4" cm="1">
        <f t="array" ref="J17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42" s="4" t="str" cm="1">
        <f t="array" ref="K17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42" s="4" t="str">
        <f>IF(ch_table[[#This Row],[Subject 1]]&lt;&gt;"House rose", "",SUMIF(ch_table[Day], ch_table[[#This Row],[Day]], ch_table[AAT]))</f>
        <v/>
      </c>
      <c r="M1742" s="39">
        <f>SUM(INDEX(ch_table[AAT],1):ch_table[[#This Row],[AAT]])</f>
        <v>3.0715277777777779</v>
      </c>
    </row>
    <row r="1743" spans="1:13" ht="29" x14ac:dyDescent="0.35">
      <c r="A1743" s="2">
        <v>153</v>
      </c>
      <c r="B1743" s="3">
        <v>45824</v>
      </c>
      <c r="C1743" s="4">
        <v>0.81041666666666667</v>
      </c>
      <c r="D1743" s="83" t="s">
        <v>23</v>
      </c>
      <c r="E1743" s="85" t="s">
        <v>983</v>
      </c>
      <c r="G1743" s="4" cm="1">
        <f t="array" ref="G1743">IF(MIN(ROW(ch_table[[Day]:[AAT session total (cum.)]]))+ROWS(ch_table[[Day]:[AAT session total (cum.)]])-1=ROW(),"",IF(ch_table[[#This Row],[Subject 1]]="House rose","", IF(INDEX(ch_table[[#All],[Time]],ROW()+1)="","",(IF(INDEX(ch_table[[#All],[Time]],ROW()+1)&lt;ch_table[[#This Row],[Time]],INDEX(ch_table[[#All],[Time]],ROW()+1)+1,INDEX(ch_table[[#All],[Time]],ROW()+1))-ch_table[[#This Row],[Time]]))))</f>
        <v>3.1944444444444442E-2</v>
      </c>
      <c r="H1743" s="4" t="str">
        <f>IF(ch_table[[#This Row],[Subject 1]]&lt;&gt;"House rose", "",SUMIF(ch_table[Day], ch_table[[#This Row],[Day]], ch_table[Duration]))</f>
        <v/>
      </c>
      <c r="I1743" s="40">
        <f>SUM(INDEX(ch_table[Duration],1):ch_table[[#This Row],[Duration]])</f>
        <v>47.684722222222277</v>
      </c>
      <c r="J1743" s="4" cm="1">
        <f t="array" ref="J17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43" s="4" t="str" cm="1">
        <f t="array" ref="K17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43" s="4" t="str">
        <f>IF(ch_table[[#This Row],[Subject 1]]&lt;&gt;"House rose", "",SUMIF(ch_table[Day], ch_table[[#This Row],[Day]], ch_table[AAT]))</f>
        <v/>
      </c>
      <c r="M1743" s="39">
        <f>SUM(INDEX(ch_table[AAT],1):ch_table[[#This Row],[AAT]])</f>
        <v>3.0715277777777779</v>
      </c>
    </row>
    <row r="1744" spans="1:13" x14ac:dyDescent="0.35">
      <c r="A1744" s="2">
        <v>153</v>
      </c>
      <c r="B1744" s="3">
        <v>45824</v>
      </c>
      <c r="C1744" s="4">
        <v>0.84236111111111112</v>
      </c>
      <c r="D1744" s="8" t="s">
        <v>984</v>
      </c>
      <c r="E1744" s="9" t="s">
        <v>985</v>
      </c>
      <c r="G1744" s="4" cm="1">
        <f t="array" ref="G1744">IF(MIN(ROW(ch_table[[Day]:[AAT session total (cum.)]]))+ROWS(ch_table[[Day]:[AAT session total (cum.)]])-1=ROW(),"",IF(ch_table[[#This Row],[Subject 1]]="House rose","", IF(INDEX(ch_table[[#All],[Time]],ROW()+1)="","",(IF(INDEX(ch_table[[#All],[Time]],ROW()+1)&lt;ch_table[[#This Row],[Time]],INDEX(ch_table[[#All],[Time]],ROW()+1)+1,INDEX(ch_table[[#All],[Time]],ROW()+1))-ch_table[[#This Row],[Time]]))))</f>
        <v>6.5277777777777768E-2</v>
      </c>
      <c r="H1744" s="4" t="str">
        <f>IF(ch_table[[#This Row],[Subject 1]]&lt;&gt;"House rose", "",SUMIF(ch_table[Day], ch_table[[#This Row],[Day]], ch_table[Duration]))</f>
        <v/>
      </c>
      <c r="I1744" s="40">
        <f>SUM(INDEX(ch_table[Duration],1):ch_table[[#This Row],[Duration]])</f>
        <v>47.750000000000057</v>
      </c>
      <c r="J1744" s="4" cm="1">
        <f t="array" ref="J17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44" s="4" t="str" cm="1">
        <f t="array" ref="K17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44" s="4" t="str">
        <f>IF(ch_table[[#This Row],[Subject 1]]&lt;&gt;"House rose", "",SUMIF(ch_table[Day], ch_table[[#This Row],[Day]], ch_table[AAT]))</f>
        <v/>
      </c>
      <c r="M1744" s="39">
        <f>SUM(INDEX(ch_table[AAT],1):ch_table[[#This Row],[AAT]])</f>
        <v>3.0715277777777779</v>
      </c>
    </row>
    <row r="1745" spans="1:13" ht="29" x14ac:dyDescent="0.35">
      <c r="A1745" s="2">
        <v>153</v>
      </c>
      <c r="B1745" s="3">
        <v>45824</v>
      </c>
      <c r="C1745" s="4">
        <v>0.90763888888888888</v>
      </c>
      <c r="D1745" s="8" t="s">
        <v>30</v>
      </c>
      <c r="E1745" s="9" t="s">
        <v>986</v>
      </c>
      <c r="G1745" s="4" cm="1">
        <f t="array" ref="G1745">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1.388888888888884E-2</v>
      </c>
      <c r="H1745" s="4" t="str">
        <f>IF(ch_table[[#This Row],[Subject 1]]&lt;&gt;"House rose", "",SUMIF(ch_table[Day], ch_table[[#This Row],[Day]], ch_table[Duration]))</f>
        <v/>
      </c>
      <c r="I1745" s="40">
        <f>SUM(INDEX(ch_table[Duration],1):ch_table[[#This Row],[Duration]])</f>
        <v>47.763888888888943</v>
      </c>
      <c r="J1745" s="4" cm="1">
        <f t="array" ref="J17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45" s="4" cm="1">
        <f t="array" ref="K17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4.8611111111110938E-3</v>
      </c>
      <c r="L1745" s="4" t="str">
        <f>IF(ch_table[[#This Row],[Subject 1]]&lt;&gt;"House rose", "",SUMIF(ch_table[Day], ch_table[[#This Row],[Day]], ch_table[AAT]))</f>
        <v/>
      </c>
      <c r="M1745" s="39">
        <f>SUM(INDEX(ch_table[AAT],1):ch_table[[#This Row],[AAT]])</f>
        <v>3.0763888888888888</v>
      </c>
    </row>
    <row r="1746" spans="1:13" x14ac:dyDescent="0.35">
      <c r="A1746" s="2">
        <v>153</v>
      </c>
      <c r="B1746" s="49">
        <v>45824</v>
      </c>
      <c r="C1746" s="45">
        <v>0.92152777777777772</v>
      </c>
      <c r="D1746" s="44" t="s">
        <v>17</v>
      </c>
      <c r="E1746" s="50"/>
      <c r="F1746" s="50"/>
      <c r="G1746" s="45" t="str" cm="1">
        <f t="array" ref="G1746">IF(MIN(ROW(ch_table[[Day]:[AAT session total (cum.)]]))+ROWS(ch_table[[Day]:[AAT session total (cum.)]])-1=ROW(),"",IF(ch_table[[#This Row],[Subject 1]]="House rose","", IF(INDEX(ch_table[[#All],[Time]],ROW()+1)="","",(IF(INDEX(ch_table[[#All],[Time]],ROW()+1)&lt;ch_table[[#This Row],[Time]],INDEX(ch_table[[#All],[Time]],ROW()+1)+1,INDEX(ch_table[[#All],[Time]],ROW()+1))-ch_table[[#This Row],[Time]]))))</f>
        <v/>
      </c>
      <c r="H1746" s="41">
        <f>IF(ch_table[[#This Row],[Subject 1]]&lt;&gt;"House rose", "",SUMIF(ch_table[Day], ch_table[[#This Row],[Day]], ch_table[Duration]))</f>
        <v>0.31736111111111109</v>
      </c>
      <c r="I1746" s="46">
        <f>SUM(INDEX(ch_table[Duration],1):ch_table[[#This Row],[Duration]])</f>
        <v>47.763888888888943</v>
      </c>
      <c r="J1746" s="41" cm="1">
        <f t="array" ref="J17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46" s="41" t="str" cm="1">
        <f t="array" ref="K17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46" s="41">
        <f>IF(ch_table[[#This Row],[Subject 1]]&lt;&gt;"House rose", "",SUMIF(ch_table[Day], ch_table[[#This Row],[Day]], ch_table[AAT]))</f>
        <v>4.8611111111110938E-3</v>
      </c>
      <c r="M1746" s="82">
        <f>SUM(INDEX(ch_table[AAT],1):ch_table[[#This Row],[AAT]])</f>
        <v>3.0763888888888888</v>
      </c>
    </row>
    <row r="1747" spans="1:13" x14ac:dyDescent="0.35">
      <c r="A1747" s="2">
        <v>154</v>
      </c>
      <c r="B1747" s="3">
        <v>45825</v>
      </c>
      <c r="C1747" s="4">
        <v>0.47916666666666669</v>
      </c>
      <c r="D1747" s="8" t="s">
        <v>18</v>
      </c>
      <c r="G1747" s="4" cm="1">
        <f t="array" ref="G174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747" s="4" t="str">
        <f>IF(ch_table[[#This Row],[Subject 1]]&lt;&gt;"House rose", "",SUMIF(ch_table[Day], ch_table[[#This Row],[Day]], ch_table[Duration]))</f>
        <v/>
      </c>
      <c r="I1747" s="40">
        <f>SUM(INDEX(ch_table[Duration],1):ch_table[[#This Row],[Duration]])</f>
        <v>47.766666666666723</v>
      </c>
      <c r="J1747" s="4" cm="1">
        <f t="array" ref="J17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47" s="4" t="str" cm="1">
        <f t="array" ref="K17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47" s="4" t="str">
        <f>IF(ch_table[[#This Row],[Subject 1]]&lt;&gt;"House rose", "",SUMIF(ch_table[Day], ch_table[[#This Row],[Day]], ch_table[AAT]))</f>
        <v/>
      </c>
      <c r="M1747" s="39">
        <f>SUM(INDEX(ch_table[AAT],1):ch_table[[#This Row],[AAT]])</f>
        <v>3.0763888888888888</v>
      </c>
    </row>
    <row r="1748" spans="1:13" x14ac:dyDescent="0.35">
      <c r="A1748" s="2">
        <v>154</v>
      </c>
      <c r="B1748" s="3">
        <v>45825</v>
      </c>
      <c r="C1748" s="4">
        <v>0.48194444444444445</v>
      </c>
      <c r="D1748" s="8" t="s">
        <v>58</v>
      </c>
      <c r="E1748" s="9" t="s">
        <v>987</v>
      </c>
      <c r="G1748" s="4" cm="1">
        <f t="array" ref="G1748">IF(MIN(ROW(ch_table[[Day]:[AAT session total (cum.)]]))+ROWS(ch_table[[Day]:[AAT session total (cum.)]])-1=ROW(),"",IF(ch_table[[#This Row],[Subject 1]]="House rose","", IF(INDEX(ch_table[[#All],[Time]],ROW()+1)="","",(IF(INDEX(ch_table[[#All],[Time]],ROW()+1)&lt;ch_table[[#This Row],[Time]],INDEX(ch_table[[#All],[Time]],ROW()+1)+1,INDEX(ch_table[[#All],[Time]],ROW()+1))-ch_table[[#This Row],[Time]]))))</f>
        <v>3.4027777777777823E-2</v>
      </c>
      <c r="H1748" s="4" t="str">
        <f>IF(ch_table[[#This Row],[Subject 1]]&lt;&gt;"House rose", "",SUMIF(ch_table[Day], ch_table[[#This Row],[Day]], ch_table[Duration]))</f>
        <v/>
      </c>
      <c r="I1748" s="40">
        <f>SUM(INDEX(ch_table[Duration],1):ch_table[[#This Row],[Duration]])</f>
        <v>47.800694444444503</v>
      </c>
      <c r="J1748" s="4" cm="1">
        <f t="array" ref="J17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48" s="4" t="str" cm="1">
        <f t="array" ref="K17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48" s="4" t="str">
        <f>IF(ch_table[[#This Row],[Subject 1]]&lt;&gt;"House rose", "",SUMIF(ch_table[Day], ch_table[[#This Row],[Day]], ch_table[AAT]))</f>
        <v/>
      </c>
      <c r="M1748" s="39">
        <f>SUM(INDEX(ch_table[AAT],1):ch_table[[#This Row],[AAT]])</f>
        <v>3.0763888888888888</v>
      </c>
    </row>
    <row r="1749" spans="1:13" x14ac:dyDescent="0.35">
      <c r="A1749" s="2">
        <v>154</v>
      </c>
      <c r="B1749" s="3">
        <v>45825</v>
      </c>
      <c r="C1749" s="4">
        <v>0.51597222222222228</v>
      </c>
      <c r="D1749" s="8" t="s">
        <v>60</v>
      </c>
      <c r="E1749" s="9" t="s">
        <v>987</v>
      </c>
      <c r="G1749" s="4" cm="1">
        <f t="array" ref="G1749">IF(MIN(ROW(ch_table[[Day]:[AAT session total (cum.)]]))+ROWS(ch_table[[Day]:[AAT session total (cum.)]])-1=ROW(),"",IF(ch_table[[#This Row],[Subject 1]]="House rose","", IF(INDEX(ch_table[[#All],[Time]],ROW()+1)="","",(IF(INDEX(ch_table[[#All],[Time]],ROW()+1)&lt;ch_table[[#This Row],[Time]],INDEX(ch_table[[#All],[Time]],ROW()+1)+1,INDEX(ch_table[[#All],[Time]],ROW()+1))-ch_table[[#This Row],[Time]]))))</f>
        <v>1.8055555555555491E-2</v>
      </c>
      <c r="H1749" s="4" t="str">
        <f>IF(ch_table[[#This Row],[Subject 1]]&lt;&gt;"House rose", "",SUMIF(ch_table[Day], ch_table[[#This Row],[Day]], ch_table[Duration]))</f>
        <v/>
      </c>
      <c r="I1749" s="40">
        <f>SUM(INDEX(ch_table[Duration],1):ch_table[[#This Row],[Duration]])</f>
        <v>47.818750000000058</v>
      </c>
      <c r="J1749" s="4" cm="1">
        <f t="array" ref="J17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49" s="4" t="str" cm="1">
        <f t="array" ref="K17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49" s="4" t="str">
        <f>IF(ch_table[[#This Row],[Subject 1]]&lt;&gt;"House rose", "",SUMIF(ch_table[Day], ch_table[[#This Row],[Day]], ch_table[AAT]))</f>
        <v/>
      </c>
      <c r="M1749" s="39">
        <f>SUM(INDEX(ch_table[AAT],1):ch_table[[#This Row],[AAT]])</f>
        <v>3.0763888888888888</v>
      </c>
    </row>
    <row r="1750" spans="1:13" ht="43.5" x14ac:dyDescent="0.35">
      <c r="A1750" s="2">
        <v>154</v>
      </c>
      <c r="B1750" s="3">
        <v>45825</v>
      </c>
      <c r="C1750" s="4">
        <v>0.53402777777777777</v>
      </c>
      <c r="D1750" s="8" t="s">
        <v>39</v>
      </c>
      <c r="E1750" s="9" t="s">
        <v>988</v>
      </c>
      <c r="G1750" s="4" cm="1">
        <f t="array" ref="G1750">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1750" s="4" t="str">
        <f>IF(ch_table[[#This Row],[Subject 1]]&lt;&gt;"House rose", "",SUMIF(ch_table[Day], ch_table[[#This Row],[Day]], ch_table[Duration]))</f>
        <v/>
      </c>
      <c r="I1750" s="40">
        <f>SUM(INDEX(ch_table[Duration],1):ch_table[[#This Row],[Duration]])</f>
        <v>47.82222222222228</v>
      </c>
      <c r="J1750" s="4" cm="1">
        <f t="array" ref="J17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50" s="4" t="str" cm="1">
        <f t="array" ref="K17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50" s="4" t="str">
        <f>IF(ch_table[[#This Row],[Subject 1]]&lt;&gt;"House rose", "",SUMIF(ch_table[Day], ch_table[[#This Row],[Day]], ch_table[AAT]))</f>
        <v/>
      </c>
      <c r="M1750" s="39">
        <f>SUM(INDEX(ch_table[AAT],1):ch_table[[#This Row],[AAT]])</f>
        <v>3.0763888888888888</v>
      </c>
    </row>
    <row r="1751" spans="1:13" x14ac:dyDescent="0.35">
      <c r="A1751" s="2">
        <v>154</v>
      </c>
      <c r="B1751" s="3">
        <v>45825</v>
      </c>
      <c r="C1751" s="4">
        <v>0.53749999999999998</v>
      </c>
      <c r="D1751" s="8" t="s">
        <v>247</v>
      </c>
      <c r="E1751" s="9" t="s">
        <v>989</v>
      </c>
      <c r="G1751" s="4" cm="1">
        <f t="array" ref="G1751">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1751" s="4" t="str">
        <f>IF(ch_table[[#This Row],[Subject 1]]&lt;&gt;"House rose", "",SUMIF(ch_table[Day], ch_table[[#This Row],[Day]], ch_table[Duration]))</f>
        <v/>
      </c>
      <c r="I1751" s="40">
        <f>SUM(INDEX(ch_table[Duration],1):ch_table[[#This Row],[Duration]])</f>
        <v>47.830555555555613</v>
      </c>
      <c r="J1751" s="4" cm="1">
        <f t="array" ref="J17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51" s="4" t="str" cm="1">
        <f t="array" ref="K17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51" s="4" t="str">
        <f>IF(ch_table[[#This Row],[Subject 1]]&lt;&gt;"House rose", "",SUMIF(ch_table[Day], ch_table[[#This Row],[Day]], ch_table[AAT]))</f>
        <v/>
      </c>
      <c r="M1751" s="39">
        <f>SUM(INDEX(ch_table[AAT],1):ch_table[[#This Row],[AAT]])</f>
        <v>3.0763888888888888</v>
      </c>
    </row>
    <row r="1752" spans="1:13" x14ac:dyDescent="0.35">
      <c r="A1752" s="2">
        <v>154</v>
      </c>
      <c r="B1752" s="3">
        <v>45825</v>
      </c>
      <c r="C1752" s="4">
        <v>0.54583333333333328</v>
      </c>
      <c r="D1752" s="8" t="s">
        <v>249</v>
      </c>
      <c r="E1752" s="9" t="s">
        <v>851</v>
      </c>
      <c r="F1752" s="9" t="s">
        <v>53</v>
      </c>
      <c r="G1752" s="4" cm="1">
        <f t="array" ref="G1752">IF(MIN(ROW(ch_table[[Day]:[AAT session total (cum.)]]))+ROWS(ch_table[[Day]:[AAT session total (cum.)]])-1=ROW(),"",IF(ch_table[[#This Row],[Subject 1]]="House rose","", IF(INDEX(ch_table[[#All],[Time]],ROW()+1)="","",(IF(INDEX(ch_table[[#All],[Time]],ROW()+1)&lt;ch_table[[#This Row],[Time]],INDEX(ch_table[[#All],[Time]],ROW()+1)+1,INDEX(ch_table[[#All],[Time]],ROW()+1))-ch_table[[#This Row],[Time]]))))</f>
        <v>0.19930555555555562</v>
      </c>
      <c r="H1752" s="4" t="str">
        <f>IF(ch_table[[#This Row],[Subject 1]]&lt;&gt;"House rose", "",SUMIF(ch_table[Day], ch_table[[#This Row],[Day]], ch_table[Duration]))</f>
        <v/>
      </c>
      <c r="I1752" s="40">
        <f>SUM(INDEX(ch_table[Duration],1):ch_table[[#This Row],[Duration]])</f>
        <v>48.029861111111167</v>
      </c>
      <c r="J1752" s="4" cm="1">
        <f t="array" ref="J17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52" s="4" t="str" cm="1">
        <f t="array" ref="K17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52" s="4" t="str">
        <f>IF(ch_table[[#This Row],[Subject 1]]&lt;&gt;"House rose", "",SUMIF(ch_table[Day], ch_table[[#This Row],[Day]], ch_table[AAT]))</f>
        <v/>
      </c>
      <c r="M1752" s="39">
        <f>SUM(INDEX(ch_table[AAT],1):ch_table[[#This Row],[AAT]])</f>
        <v>3.0763888888888888</v>
      </c>
    </row>
    <row r="1753" spans="1:13" x14ac:dyDescent="0.35">
      <c r="A1753" s="2">
        <v>154</v>
      </c>
      <c r="B1753" s="3">
        <v>45825</v>
      </c>
      <c r="C1753" s="4">
        <v>0.74513888888888891</v>
      </c>
      <c r="D1753" s="8" t="s">
        <v>28</v>
      </c>
      <c r="E1753" s="9" t="s">
        <v>275</v>
      </c>
      <c r="F1753" s="9" t="s">
        <v>22</v>
      </c>
      <c r="G1753" s="4" cm="1">
        <f t="array" ref="G1753">IF(MIN(ROW(ch_table[[Day]:[AAT session total (cum.)]]))+ROWS(ch_table[[Day]:[AAT session total (cum.)]])-1=ROW(),"",IF(ch_table[[#This Row],[Subject 1]]="House rose","", IF(INDEX(ch_table[[#All],[Time]],ROW()+1)="","",(IF(INDEX(ch_table[[#All],[Time]],ROW()+1)&lt;ch_table[[#This Row],[Time]],INDEX(ch_table[[#All],[Time]],ROW()+1)+1,INDEX(ch_table[[#All],[Time]],ROW()+1))-ch_table[[#This Row],[Time]]))))</f>
        <v>0</v>
      </c>
      <c r="H1753" s="4" t="str">
        <f>IF(ch_table[[#This Row],[Subject 1]]&lt;&gt;"House rose", "",SUMIF(ch_table[Day], ch_table[[#This Row],[Day]], ch_table[Duration]))</f>
        <v/>
      </c>
      <c r="I1753" s="40">
        <f>SUM(INDEX(ch_table[Duration],1):ch_table[[#This Row],[Duration]])</f>
        <v>48.029861111111167</v>
      </c>
      <c r="J1753" s="4" cm="1">
        <f t="array" ref="J17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53" s="4" t="str" cm="1">
        <f t="array" ref="K17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53" s="4" t="str">
        <f>IF(ch_table[[#This Row],[Subject 1]]&lt;&gt;"House rose", "",SUMIF(ch_table[Day], ch_table[[#This Row],[Day]], ch_table[AAT]))</f>
        <v/>
      </c>
      <c r="M1753" s="39">
        <f>SUM(INDEX(ch_table[AAT],1):ch_table[[#This Row],[AAT]])</f>
        <v>3.0763888888888888</v>
      </c>
    </row>
    <row r="1754" spans="1:13" x14ac:dyDescent="0.35">
      <c r="A1754" s="2">
        <v>154</v>
      </c>
      <c r="B1754" s="3">
        <v>45825</v>
      </c>
      <c r="C1754" s="4">
        <v>0.74513888888888891</v>
      </c>
      <c r="D1754" s="8" t="s">
        <v>249</v>
      </c>
      <c r="E1754" s="9" t="s">
        <v>851</v>
      </c>
      <c r="F1754" s="9" t="s">
        <v>53</v>
      </c>
      <c r="G1754" s="4" cm="1">
        <f t="array" ref="G1754">IF(MIN(ROW(ch_table[[Day]:[AAT session total (cum.)]]))+ROWS(ch_table[[Day]:[AAT session total (cum.)]])-1=ROW(),"",IF(ch_table[[#This Row],[Subject 1]]="House rose","", IF(INDEX(ch_table[[#All],[Time]],ROW()+1)="","",(IF(INDEX(ch_table[[#All],[Time]],ROW()+1)&lt;ch_table[[#This Row],[Time]],INDEX(ch_table[[#All],[Time]],ROW()+1)+1,INDEX(ch_table[[#All],[Time]],ROW()+1))-ch_table[[#This Row],[Time]]))))</f>
        <v>7.0138888888888862E-2</v>
      </c>
      <c r="H1754" s="4" t="str">
        <f>IF(ch_table[[#This Row],[Subject 1]]&lt;&gt;"House rose", "",SUMIF(ch_table[Day], ch_table[[#This Row],[Day]], ch_table[Duration]))</f>
        <v/>
      </c>
      <c r="I1754" s="40">
        <f>SUM(INDEX(ch_table[Duration],1):ch_table[[#This Row],[Duration]])</f>
        <v>48.100000000000058</v>
      </c>
      <c r="J1754" s="4" cm="1">
        <f t="array" ref="J17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54" s="4" cm="1">
        <f t="array" ref="K17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2.3611111111111138E-2</v>
      </c>
      <c r="L1754" s="4" t="str">
        <f>IF(ch_table[[#This Row],[Subject 1]]&lt;&gt;"House rose", "",SUMIF(ch_table[Day], ch_table[[#This Row],[Day]], ch_table[AAT]))</f>
        <v/>
      </c>
      <c r="M1754" s="39">
        <f>SUM(INDEX(ch_table[AAT],1):ch_table[[#This Row],[AAT]])</f>
        <v>3.1</v>
      </c>
    </row>
    <row r="1755" spans="1:13" ht="29" x14ac:dyDescent="0.35">
      <c r="A1755" s="2">
        <v>154</v>
      </c>
      <c r="B1755" s="3">
        <v>45825</v>
      </c>
      <c r="C1755" s="4">
        <v>0.81527777777777777</v>
      </c>
      <c r="D1755" s="8" t="s">
        <v>30</v>
      </c>
      <c r="E1755" s="9" t="s">
        <v>990</v>
      </c>
      <c r="G1755" s="4" cm="1">
        <f t="array" ref="G1755">IF(MIN(ROW(ch_table[[Day]:[AAT session total (cum.)]]))+ROWS(ch_table[[Day]:[AAT session total (cum.)]])-1=ROW(),"",IF(ch_table[[#This Row],[Subject 1]]="House rose","", IF(INDEX(ch_table[[#All],[Time]],ROW()+1)="","",(IF(INDEX(ch_table[[#All],[Time]],ROW()+1)&lt;ch_table[[#This Row],[Time]],INDEX(ch_table[[#All],[Time]],ROW()+1)+1,INDEX(ch_table[[#All],[Time]],ROW()+1))-ch_table[[#This Row],[Time]]))))</f>
        <v>1.4583333333333393E-2</v>
      </c>
      <c r="H1755" s="4" t="str">
        <f>IF(ch_table[[#This Row],[Subject 1]]&lt;&gt;"House rose", "",SUMIF(ch_table[Day], ch_table[[#This Row],[Day]], ch_table[Duration]))</f>
        <v/>
      </c>
      <c r="I1755" s="40">
        <f>SUM(INDEX(ch_table[Duration],1):ch_table[[#This Row],[Duration]])</f>
        <v>48.114583333333393</v>
      </c>
      <c r="J1755" s="4" cm="1">
        <f t="array" ref="J17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55" s="4" cm="1">
        <f t="array" ref="K17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1.4583333333333393E-2</v>
      </c>
      <c r="L1755" s="4" t="str">
        <f>IF(ch_table[[#This Row],[Subject 1]]&lt;&gt;"House rose", "",SUMIF(ch_table[Day], ch_table[[#This Row],[Day]], ch_table[AAT]))</f>
        <v/>
      </c>
      <c r="M1755" s="39">
        <f>SUM(INDEX(ch_table[AAT],1):ch_table[[#This Row],[AAT]])</f>
        <v>3.1145833333333335</v>
      </c>
    </row>
    <row r="1756" spans="1:13" x14ac:dyDescent="0.35">
      <c r="A1756" s="2">
        <v>154</v>
      </c>
      <c r="B1756" s="49">
        <v>45825</v>
      </c>
      <c r="C1756" s="45">
        <v>0.82986111111111116</v>
      </c>
      <c r="D1756" s="44" t="s">
        <v>17</v>
      </c>
      <c r="E1756" s="50"/>
      <c r="F1756" s="50"/>
      <c r="G1756" s="45" t="str" cm="1">
        <f t="array" ref="G1756">IF(MIN(ROW(ch_table[[Day]:[AAT session total (cum.)]]))+ROWS(ch_table[[Day]:[AAT session total (cum.)]])-1=ROW(),"",IF(ch_table[[#This Row],[Subject 1]]="House rose","", IF(INDEX(ch_table[[#All],[Time]],ROW()+1)="","",(IF(INDEX(ch_table[[#All],[Time]],ROW()+1)&lt;ch_table[[#This Row],[Time]],INDEX(ch_table[[#All],[Time]],ROW()+1)+1,INDEX(ch_table[[#All],[Time]],ROW()+1))-ch_table[[#This Row],[Time]]))))</f>
        <v/>
      </c>
      <c r="H1756" s="41">
        <f>IF(ch_table[[#This Row],[Subject 1]]&lt;&gt;"House rose", "",SUMIF(ch_table[Day], ch_table[[#This Row],[Day]], ch_table[Duration]))</f>
        <v>0.35069444444444448</v>
      </c>
      <c r="I1756" s="46">
        <f>SUM(INDEX(ch_table[Duration],1):ch_table[[#This Row],[Duration]])</f>
        <v>48.114583333333393</v>
      </c>
      <c r="J1756" s="41" cm="1">
        <f t="array" ref="J17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56" s="41" t="str" cm="1">
        <f t="array" ref="K17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56" s="41">
        <f>IF(ch_table[[#This Row],[Subject 1]]&lt;&gt;"House rose", "",SUMIF(ch_table[Day], ch_table[[#This Row],[Day]], ch_table[AAT]))</f>
        <v>3.8194444444444531E-2</v>
      </c>
      <c r="M1756" s="82">
        <f>SUM(INDEX(ch_table[AAT],1):ch_table[[#This Row],[AAT]])</f>
        <v>3.1145833333333335</v>
      </c>
    </row>
    <row r="1757" spans="1:13" x14ac:dyDescent="0.35">
      <c r="A1757" s="2">
        <v>155</v>
      </c>
      <c r="B1757" s="3">
        <v>45826</v>
      </c>
      <c r="C1757" s="4">
        <v>0.47916666666666669</v>
      </c>
      <c r="D1757" s="8" t="s">
        <v>18</v>
      </c>
      <c r="G1757" s="4" cm="1">
        <f t="array" ref="G175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757" s="4" t="str">
        <f>IF(ch_table[[#This Row],[Subject 1]]&lt;&gt;"House rose", "",SUMIF(ch_table[Day], ch_table[[#This Row],[Day]], ch_table[Duration]))</f>
        <v/>
      </c>
      <c r="I1757" s="40">
        <f>SUM(INDEX(ch_table[Duration],1):ch_table[[#This Row],[Duration]])</f>
        <v>48.117361111111173</v>
      </c>
      <c r="J1757" s="4" cm="1">
        <f t="array" ref="J17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57" s="4" t="str" cm="1">
        <f t="array" ref="K17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57" s="4" t="str">
        <f>IF(ch_table[[#This Row],[Subject 1]]&lt;&gt;"House rose", "",SUMIF(ch_table[Day], ch_table[[#This Row],[Day]], ch_table[AAT]))</f>
        <v/>
      </c>
      <c r="M1757" s="39">
        <f>SUM(INDEX(ch_table[AAT],1):ch_table[[#This Row],[AAT]])</f>
        <v>3.1145833333333335</v>
      </c>
    </row>
    <row r="1758" spans="1:13" x14ac:dyDescent="0.35">
      <c r="A1758" s="2">
        <v>155</v>
      </c>
      <c r="B1758" s="3">
        <v>45826</v>
      </c>
      <c r="C1758" s="4">
        <v>0.48194444444444445</v>
      </c>
      <c r="D1758" s="8" t="s">
        <v>58</v>
      </c>
      <c r="E1758" s="9" t="s">
        <v>175</v>
      </c>
      <c r="G1758" s="4" cm="1">
        <f t="array" ref="G1758">IF(MIN(ROW(ch_table[[Day]:[AAT session total (cum.)]]))+ROWS(ch_table[[Day]:[AAT session total (cum.)]])-1=ROW(),"",IF(ch_table[[#This Row],[Subject 1]]="House rose","", IF(INDEX(ch_table[[#All],[Time]],ROW()+1)="","",(IF(INDEX(ch_table[[#All],[Time]],ROW()+1)&lt;ch_table[[#This Row],[Time]],INDEX(ch_table[[#All],[Time]],ROW()+1)+1,INDEX(ch_table[[#All],[Time]],ROW()+1))-ch_table[[#This Row],[Time]]))))</f>
        <v>1.5972222222222221E-2</v>
      </c>
      <c r="H1758" s="4" t="str">
        <f>IF(ch_table[[#This Row],[Subject 1]]&lt;&gt;"House rose", "",SUMIF(ch_table[Day], ch_table[[#This Row],[Day]], ch_table[Duration]))</f>
        <v/>
      </c>
      <c r="I1758" s="40">
        <f>SUM(INDEX(ch_table[Duration],1):ch_table[[#This Row],[Duration]])</f>
        <v>48.133333333333397</v>
      </c>
      <c r="J1758" s="4" cm="1">
        <f t="array" ref="J17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58" s="4" t="str" cm="1">
        <f t="array" ref="K17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58" s="4" t="str">
        <f>IF(ch_table[[#This Row],[Subject 1]]&lt;&gt;"House rose", "",SUMIF(ch_table[Day], ch_table[[#This Row],[Day]], ch_table[AAT]))</f>
        <v/>
      </c>
      <c r="M1758" s="39">
        <f>SUM(INDEX(ch_table[AAT],1):ch_table[[#This Row],[AAT]])</f>
        <v>3.1145833333333335</v>
      </c>
    </row>
    <row r="1759" spans="1:13" x14ac:dyDescent="0.35">
      <c r="A1759" s="2">
        <v>155</v>
      </c>
      <c r="B1759" s="3">
        <v>45826</v>
      </c>
      <c r="C1759" s="4">
        <v>0.49791666666666667</v>
      </c>
      <c r="D1759" s="8" t="s">
        <v>60</v>
      </c>
      <c r="E1759" s="9" t="s">
        <v>175</v>
      </c>
      <c r="G1759" s="4" cm="1">
        <f t="array" ref="G1759">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1759" s="4" t="str">
        <f>IF(ch_table[[#This Row],[Subject 1]]&lt;&gt;"House rose", "",SUMIF(ch_table[Day], ch_table[[#This Row],[Day]], ch_table[Duration]))</f>
        <v/>
      </c>
      <c r="I1759" s="40">
        <f>SUM(INDEX(ch_table[Duration],1):ch_table[[#This Row],[Duration]])</f>
        <v>48.136805555555618</v>
      </c>
      <c r="J1759" s="4" cm="1">
        <f t="array" ref="J17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59" s="4" t="str" cm="1">
        <f t="array" ref="K17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59" s="4" t="str">
        <f>IF(ch_table[[#This Row],[Subject 1]]&lt;&gt;"House rose", "",SUMIF(ch_table[Day], ch_table[[#This Row],[Day]], ch_table[AAT]))</f>
        <v/>
      </c>
      <c r="M1759" s="39">
        <f>SUM(INDEX(ch_table[AAT],1):ch_table[[#This Row],[AAT]])</f>
        <v>3.1145833333333335</v>
      </c>
    </row>
    <row r="1760" spans="1:13" x14ac:dyDescent="0.35">
      <c r="A1760" s="2">
        <v>155</v>
      </c>
      <c r="B1760" s="3">
        <v>45826</v>
      </c>
      <c r="C1760" s="4">
        <v>0.50138888888888888</v>
      </c>
      <c r="D1760" s="8" t="s">
        <v>58</v>
      </c>
      <c r="E1760" s="9" t="s">
        <v>118</v>
      </c>
      <c r="G1760" s="4" cm="1">
        <f t="array" ref="G1760">IF(MIN(ROW(ch_table[[Day]:[AAT session total (cum.)]]))+ROWS(ch_table[[Day]:[AAT session total (cum.)]])-1=ROW(),"",IF(ch_table[[#This Row],[Subject 1]]="House rose","", IF(INDEX(ch_table[[#All],[Time]],ROW()+1)="","",(IF(INDEX(ch_table[[#All],[Time]],ROW()+1)&lt;ch_table[[#This Row],[Time]],INDEX(ch_table[[#All],[Time]],ROW()+1)+1,INDEX(ch_table[[#All],[Time]],ROW()+1))-ch_table[[#This Row],[Time]]))))</f>
        <v>2.430555555555558E-2</v>
      </c>
      <c r="H1760" s="4" t="str">
        <f>IF(ch_table[[#This Row],[Subject 1]]&lt;&gt;"House rose", "",SUMIF(ch_table[Day], ch_table[[#This Row],[Day]], ch_table[Duration]))</f>
        <v/>
      </c>
      <c r="I1760" s="40">
        <f>SUM(INDEX(ch_table[Duration],1):ch_table[[#This Row],[Duration]])</f>
        <v>48.161111111111175</v>
      </c>
      <c r="J1760" s="4" cm="1">
        <f t="array" ref="J17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60" s="4" t="str" cm="1">
        <f t="array" ref="K17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60" s="4" t="str">
        <f>IF(ch_table[[#This Row],[Subject 1]]&lt;&gt;"House rose", "",SUMIF(ch_table[Day], ch_table[[#This Row],[Day]], ch_table[AAT]))</f>
        <v/>
      </c>
      <c r="M1760" s="39">
        <f>SUM(INDEX(ch_table[AAT],1):ch_table[[#This Row],[AAT]])</f>
        <v>3.1145833333333335</v>
      </c>
    </row>
    <row r="1761" spans="1:13" ht="29" x14ac:dyDescent="0.35">
      <c r="A1761" s="2">
        <v>155</v>
      </c>
      <c r="B1761" s="3">
        <v>45826</v>
      </c>
      <c r="C1761" s="4">
        <v>0.52569444444444446</v>
      </c>
      <c r="D1761" s="8" t="s">
        <v>36</v>
      </c>
      <c r="E1761" s="9" t="s">
        <v>991</v>
      </c>
      <c r="G1761" s="4" cm="1">
        <f t="array" ref="G1761">IF(MIN(ROW(ch_table[[Day]:[AAT session total (cum.)]]))+ROWS(ch_table[[Day]:[AAT session total (cum.)]])-1=ROW(),"",IF(ch_table[[#This Row],[Subject 1]]="House rose","", IF(INDEX(ch_table[[#All],[Time]],ROW()+1)="","",(IF(INDEX(ch_table[[#All],[Time]],ROW()+1)&lt;ch_table[[#This Row],[Time]],INDEX(ch_table[[#All],[Time]],ROW()+1)+1,INDEX(ch_table[[#All],[Time]],ROW()+1))-ch_table[[#This Row],[Time]]))))</f>
        <v>4.7916666666666607E-2</v>
      </c>
      <c r="H1761" s="4" t="str">
        <f>IF(ch_table[[#This Row],[Subject 1]]&lt;&gt;"House rose", "",SUMIF(ch_table[Day], ch_table[[#This Row],[Day]], ch_table[Duration]))</f>
        <v/>
      </c>
      <c r="I1761" s="40">
        <f>SUM(INDEX(ch_table[Duration],1):ch_table[[#This Row],[Duration]])</f>
        <v>48.209027777777841</v>
      </c>
      <c r="J1761" s="4" cm="1">
        <f t="array" ref="J17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61" s="4" t="str" cm="1">
        <f t="array" ref="K17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61" s="4" t="str">
        <f>IF(ch_table[[#This Row],[Subject 1]]&lt;&gt;"House rose", "",SUMIF(ch_table[Day], ch_table[[#This Row],[Day]], ch_table[AAT]))</f>
        <v/>
      </c>
      <c r="M1761" s="39">
        <f>SUM(INDEX(ch_table[AAT],1):ch_table[[#This Row],[AAT]])</f>
        <v>3.1145833333333335</v>
      </c>
    </row>
    <row r="1762" spans="1:13" x14ac:dyDescent="0.35">
      <c r="A1762" s="2">
        <v>155</v>
      </c>
      <c r="B1762" s="3">
        <v>45826</v>
      </c>
      <c r="C1762" s="4">
        <v>0.57361111111111107</v>
      </c>
      <c r="D1762" s="8" t="s">
        <v>67</v>
      </c>
      <c r="E1762" s="9" t="s">
        <v>992</v>
      </c>
      <c r="G1762" s="4" cm="1">
        <f t="array" ref="G1762">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762" s="4" t="str">
        <f>IF(ch_table[[#This Row],[Subject 1]]&lt;&gt;"House rose", "",SUMIF(ch_table[Day], ch_table[[#This Row],[Day]], ch_table[Duration]))</f>
        <v/>
      </c>
      <c r="I1762" s="40">
        <f>SUM(INDEX(ch_table[Duration],1):ch_table[[#This Row],[Duration]])</f>
        <v>48.210416666666731</v>
      </c>
      <c r="J1762" s="4" cm="1">
        <f t="array" ref="J17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62" s="4" t="str" cm="1">
        <f t="array" ref="K17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62" s="4" t="str">
        <f>IF(ch_table[[#This Row],[Subject 1]]&lt;&gt;"House rose", "",SUMIF(ch_table[Day], ch_table[[#This Row],[Day]], ch_table[AAT]))</f>
        <v/>
      </c>
      <c r="M1762" s="39">
        <f>SUM(INDEX(ch_table[AAT],1):ch_table[[#This Row],[AAT]])</f>
        <v>3.1145833333333335</v>
      </c>
    </row>
    <row r="1763" spans="1:13" x14ac:dyDescent="0.35">
      <c r="A1763" s="2">
        <v>155</v>
      </c>
      <c r="B1763" s="3">
        <v>45826</v>
      </c>
      <c r="C1763" s="4">
        <v>0.57499999999999996</v>
      </c>
      <c r="D1763" s="8" t="s">
        <v>247</v>
      </c>
      <c r="E1763" s="9" t="s">
        <v>993</v>
      </c>
      <c r="G1763" s="4" cm="1">
        <f t="array" ref="G1763">IF(MIN(ROW(ch_table[[Day]:[AAT session total (cum.)]]))+ROWS(ch_table[[Day]:[AAT session total (cum.)]])-1=ROW(),"",IF(ch_table[[#This Row],[Subject 1]]="House rose","", IF(INDEX(ch_table[[#All],[Time]],ROW()+1)="","",(IF(INDEX(ch_table[[#All],[Time]],ROW()+1)&lt;ch_table[[#This Row],[Time]],INDEX(ch_table[[#All],[Time]],ROW()+1)+1,INDEX(ch_table[[#All],[Time]],ROW()+1))-ch_table[[#This Row],[Time]]))))</f>
        <v>7.6388888888889728E-3</v>
      </c>
      <c r="H1763" s="4" t="str">
        <f>IF(ch_table[[#This Row],[Subject 1]]&lt;&gt;"House rose", "",SUMIF(ch_table[Day], ch_table[[#This Row],[Day]], ch_table[Duration]))</f>
        <v/>
      </c>
      <c r="I1763" s="40">
        <f>SUM(INDEX(ch_table[Duration],1):ch_table[[#This Row],[Duration]])</f>
        <v>48.218055555555623</v>
      </c>
      <c r="J1763" s="4" cm="1">
        <f t="array" ref="J17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63" s="4" t="str" cm="1">
        <f t="array" ref="K17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63" s="4" t="str">
        <f>IF(ch_table[[#This Row],[Subject 1]]&lt;&gt;"House rose", "",SUMIF(ch_table[Day], ch_table[[#This Row],[Day]], ch_table[AAT]))</f>
        <v/>
      </c>
      <c r="M1763" s="39">
        <f>SUM(INDEX(ch_table[AAT],1):ch_table[[#This Row],[AAT]])</f>
        <v>3.1145833333333335</v>
      </c>
    </row>
    <row r="1764" spans="1:13" x14ac:dyDescent="0.35">
      <c r="A1764" s="2">
        <v>155</v>
      </c>
      <c r="B1764" s="3">
        <v>45826</v>
      </c>
      <c r="C1764" s="4">
        <v>0.58263888888888893</v>
      </c>
      <c r="D1764" s="8" t="s">
        <v>249</v>
      </c>
      <c r="E1764" s="9" t="s">
        <v>994</v>
      </c>
      <c r="F1764" s="9" t="s">
        <v>53</v>
      </c>
      <c r="G1764" s="4" cm="1">
        <f t="array" ref="G1764">IF(MIN(ROW(ch_table[[Day]:[AAT session total (cum.)]]))+ROWS(ch_table[[Day]:[AAT session total (cum.)]])-1=ROW(),"",IF(ch_table[[#This Row],[Subject 1]]="House rose","", IF(INDEX(ch_table[[#All],[Time]],ROW()+1)="","",(IF(INDEX(ch_table[[#All],[Time]],ROW()+1)&lt;ch_table[[#This Row],[Time]],INDEX(ch_table[[#All],[Time]],ROW()+1)+1,INDEX(ch_table[[#All],[Time]],ROW()+1))-ch_table[[#This Row],[Time]]))))</f>
        <v>4.513888888888884E-2</v>
      </c>
      <c r="H1764" s="4" t="str">
        <f>IF(ch_table[[#This Row],[Subject 1]]&lt;&gt;"House rose", "",SUMIF(ch_table[Day], ch_table[[#This Row],[Day]], ch_table[Duration]))</f>
        <v/>
      </c>
      <c r="I1764" s="40">
        <f>SUM(INDEX(ch_table[Duration],1):ch_table[[#This Row],[Duration]])</f>
        <v>48.263194444444508</v>
      </c>
      <c r="J1764" s="4" cm="1">
        <f t="array" ref="J17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64" s="4" t="str" cm="1">
        <f t="array" ref="K17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64" s="4" t="str">
        <f>IF(ch_table[[#This Row],[Subject 1]]&lt;&gt;"House rose", "",SUMIF(ch_table[Day], ch_table[[#This Row],[Day]], ch_table[AAT]))</f>
        <v/>
      </c>
      <c r="M1764" s="39">
        <f>SUM(INDEX(ch_table[AAT],1):ch_table[[#This Row],[AAT]])</f>
        <v>3.1145833333333335</v>
      </c>
    </row>
    <row r="1765" spans="1:13" x14ac:dyDescent="0.35">
      <c r="A1765" s="2">
        <v>155</v>
      </c>
      <c r="B1765" s="3">
        <v>45826</v>
      </c>
      <c r="C1765" s="4">
        <v>0.62777777777777777</v>
      </c>
      <c r="D1765" s="8" t="s">
        <v>28</v>
      </c>
      <c r="E1765" s="9" t="s">
        <v>603</v>
      </c>
      <c r="F1765" s="9" t="s">
        <v>22</v>
      </c>
      <c r="G1765" s="4" cm="1">
        <f t="array" ref="G1765">IF(MIN(ROW(ch_table[[Day]:[AAT session total (cum.)]]))+ROWS(ch_table[[Day]:[AAT session total (cum.)]])-1=ROW(),"",IF(ch_table[[#This Row],[Subject 1]]="House rose","", IF(INDEX(ch_table[[#All],[Time]],ROW()+1)="","",(IF(INDEX(ch_table[[#All],[Time]],ROW()+1)&lt;ch_table[[#This Row],[Time]],INDEX(ch_table[[#All],[Time]],ROW()+1)+1,INDEX(ch_table[[#All],[Time]],ROW()+1))-ch_table[[#This Row],[Time]]))))</f>
        <v>0</v>
      </c>
      <c r="H1765" s="4" t="str">
        <f>IF(ch_table[[#This Row],[Subject 1]]&lt;&gt;"House rose", "",SUMIF(ch_table[Day], ch_table[[#This Row],[Day]], ch_table[Duration]))</f>
        <v/>
      </c>
      <c r="I1765" s="40">
        <f>SUM(INDEX(ch_table[Duration],1):ch_table[[#This Row],[Duration]])</f>
        <v>48.263194444444508</v>
      </c>
      <c r="J1765" s="4" cm="1">
        <f t="array" ref="J17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65" s="4" t="str" cm="1">
        <f t="array" ref="K17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65" s="4" t="str">
        <f>IF(ch_table[[#This Row],[Subject 1]]&lt;&gt;"House rose", "",SUMIF(ch_table[Day], ch_table[[#This Row],[Day]], ch_table[AAT]))</f>
        <v/>
      </c>
      <c r="M1765" s="39">
        <f>SUM(INDEX(ch_table[AAT],1):ch_table[[#This Row],[AAT]])</f>
        <v>3.1145833333333335</v>
      </c>
    </row>
    <row r="1766" spans="1:13" x14ac:dyDescent="0.35">
      <c r="A1766" s="2">
        <v>155</v>
      </c>
      <c r="B1766" s="3">
        <v>45826</v>
      </c>
      <c r="C1766" s="4">
        <v>0.62777777777777777</v>
      </c>
      <c r="D1766" s="8" t="s">
        <v>249</v>
      </c>
      <c r="E1766" s="9" t="s">
        <v>994</v>
      </c>
      <c r="F1766" s="9" t="s">
        <v>53</v>
      </c>
      <c r="G1766" s="4" cm="1">
        <f t="array" ref="G1766">IF(MIN(ROW(ch_table[[Day]:[AAT session total (cum.)]]))+ROWS(ch_table[[Day]:[AAT session total (cum.)]])-1=ROW(),"",IF(ch_table[[#This Row],[Subject 1]]="House rose","", IF(INDEX(ch_table[[#All],[Time]],ROW()+1)="","",(IF(INDEX(ch_table[[#All],[Time]],ROW()+1)&lt;ch_table[[#This Row],[Time]],INDEX(ch_table[[#All],[Time]],ROW()+1)+1,INDEX(ch_table[[#All],[Time]],ROW()+1))-ch_table[[#This Row],[Time]]))))</f>
        <v>0.1645833333333333</v>
      </c>
      <c r="H1766" s="4" t="str">
        <f>IF(ch_table[[#This Row],[Subject 1]]&lt;&gt;"House rose", "",SUMIF(ch_table[Day], ch_table[[#This Row],[Day]], ch_table[Duration]))</f>
        <v/>
      </c>
      <c r="I1766" s="40">
        <f>SUM(INDEX(ch_table[Duration],1):ch_table[[#This Row],[Duration]])</f>
        <v>48.427777777777841</v>
      </c>
      <c r="J1766" s="4" cm="1">
        <f t="array" ref="J17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66" s="4" cm="1">
        <f t="array" ref="K17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1766" s="4" t="str">
        <f>IF(ch_table[[#This Row],[Subject 1]]&lt;&gt;"House rose", "",SUMIF(ch_table[Day], ch_table[[#This Row],[Day]], ch_table[AAT]))</f>
        <v/>
      </c>
      <c r="M1766" s="39">
        <f>SUM(INDEX(ch_table[AAT],1):ch_table[[#This Row],[AAT]])</f>
        <v>3.115277777777778</v>
      </c>
    </row>
    <row r="1767" spans="1:13" x14ac:dyDescent="0.35">
      <c r="A1767" s="2">
        <v>155</v>
      </c>
      <c r="B1767" s="3">
        <v>45826</v>
      </c>
      <c r="C1767" s="4">
        <v>0.79236111111111107</v>
      </c>
      <c r="D1767" s="8" t="s">
        <v>995</v>
      </c>
      <c r="E1767" s="9" t="s">
        <v>851</v>
      </c>
      <c r="F1767" s="9" t="s">
        <v>53</v>
      </c>
      <c r="G1767" s="4" cm="1">
        <f t="array" ref="G1767">IF(MIN(ROW(ch_table[[Day]:[AAT session total (cum.)]]))+ROWS(ch_table[[Day]:[AAT session total (cum.)]])-1=ROW(),"",IF(ch_table[[#This Row],[Subject 1]]="House rose","", IF(INDEX(ch_table[[#All],[Time]],ROW()+1)="","",(IF(INDEX(ch_table[[#All],[Time]],ROW()+1)&lt;ch_table[[#This Row],[Time]],INDEX(ch_table[[#All],[Time]],ROW()+1)+1,INDEX(ch_table[[#All],[Time]],ROW()+1))-ch_table[[#This Row],[Time]]))))</f>
        <v>8.3333333333334147E-3</v>
      </c>
      <c r="H1767" s="4" t="str">
        <f>IF(ch_table[[#This Row],[Subject 1]]&lt;&gt;"House rose", "",SUMIF(ch_table[Day], ch_table[[#This Row],[Day]], ch_table[Duration]))</f>
        <v/>
      </c>
      <c r="I1767" s="40">
        <f>SUM(INDEX(ch_table[Duration],1):ch_table[[#This Row],[Duration]])</f>
        <v>48.436111111111174</v>
      </c>
      <c r="J1767" s="4" cm="1">
        <f t="array" ref="J17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67" s="4" cm="1">
        <f t="array" ref="K17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8.3333333333334147E-3</v>
      </c>
      <c r="L1767" s="4" t="str">
        <f>IF(ch_table[[#This Row],[Subject 1]]&lt;&gt;"House rose", "",SUMIF(ch_table[Day], ch_table[[#This Row],[Day]], ch_table[AAT]))</f>
        <v/>
      </c>
      <c r="M1767" s="39">
        <f>SUM(INDEX(ch_table[AAT],1):ch_table[[#This Row],[AAT]])</f>
        <v>3.1236111111111113</v>
      </c>
    </row>
    <row r="1768" spans="1:13" ht="29" x14ac:dyDescent="0.35">
      <c r="A1768" s="2">
        <v>155</v>
      </c>
      <c r="B1768" s="3">
        <v>45826</v>
      </c>
      <c r="C1768" s="4">
        <v>0.80069444444444449</v>
      </c>
      <c r="D1768" s="8" t="s">
        <v>54</v>
      </c>
      <c r="E1768" s="9" t="s">
        <v>996</v>
      </c>
      <c r="G1768" s="4" cm="1">
        <f t="array" ref="G1768">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768" s="4" t="str">
        <f>IF(ch_table[[#This Row],[Subject 1]]&lt;&gt;"House rose", "",SUMIF(ch_table[Day], ch_table[[#This Row],[Day]], ch_table[Duration]))</f>
        <v/>
      </c>
      <c r="I1768" s="40">
        <f>SUM(INDEX(ch_table[Duration],1):ch_table[[#This Row],[Duration]])</f>
        <v>48.437500000000064</v>
      </c>
      <c r="J1768" s="4" cm="1">
        <f t="array" ref="J17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68" s="4" cm="1">
        <f t="array" ref="K17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1768" s="4" t="str">
        <f>IF(ch_table[[#This Row],[Subject 1]]&lt;&gt;"House rose", "",SUMIF(ch_table[Day], ch_table[[#This Row],[Day]], ch_table[AAT]))</f>
        <v/>
      </c>
      <c r="M1768" s="39">
        <f>SUM(INDEX(ch_table[AAT],1):ch_table[[#This Row],[AAT]])</f>
        <v>3.125</v>
      </c>
    </row>
    <row r="1769" spans="1:13" x14ac:dyDescent="0.35">
      <c r="A1769" s="2">
        <v>155</v>
      </c>
      <c r="B1769" s="3">
        <v>45826</v>
      </c>
      <c r="C1769" s="4">
        <v>0.80208333333333337</v>
      </c>
      <c r="D1769" s="8" t="s">
        <v>30</v>
      </c>
      <c r="E1769" s="9" t="s">
        <v>997</v>
      </c>
      <c r="G1769" s="4" cm="1">
        <f t="array" ref="G1769">IF(MIN(ROW(ch_table[[Day]:[AAT session total (cum.)]]))+ROWS(ch_table[[Day]:[AAT session total (cum.)]])-1=ROW(),"",IF(ch_table[[#This Row],[Subject 1]]="House rose","", IF(INDEX(ch_table[[#All],[Time]],ROW()+1)="","",(IF(INDEX(ch_table[[#All],[Time]],ROW()+1)&lt;ch_table[[#This Row],[Time]],INDEX(ch_table[[#All],[Time]],ROW()+1)+1,INDEX(ch_table[[#All],[Time]],ROW()+1))-ch_table[[#This Row],[Time]]))))</f>
        <v>2.0138888888888817E-2</v>
      </c>
      <c r="H1769" s="4" t="str">
        <f>IF(ch_table[[#This Row],[Subject 1]]&lt;&gt;"House rose", "",SUMIF(ch_table[Day], ch_table[[#This Row],[Day]], ch_table[Duration]))</f>
        <v/>
      </c>
      <c r="I1769" s="40">
        <f>SUM(INDEX(ch_table[Duration],1):ch_table[[#This Row],[Duration]])</f>
        <v>48.457638888888951</v>
      </c>
      <c r="J1769" s="4" cm="1">
        <f t="array" ref="J17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69" s="4" cm="1">
        <f t="array" ref="K17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2.0138888888888817E-2</v>
      </c>
      <c r="L1769" s="4" t="str">
        <f>IF(ch_table[[#This Row],[Subject 1]]&lt;&gt;"House rose", "",SUMIF(ch_table[Day], ch_table[[#This Row],[Day]], ch_table[AAT]))</f>
        <v/>
      </c>
      <c r="M1769" s="39">
        <f>SUM(INDEX(ch_table[AAT],1):ch_table[[#This Row],[AAT]])</f>
        <v>3.1451388888888889</v>
      </c>
    </row>
    <row r="1770" spans="1:13" x14ac:dyDescent="0.35">
      <c r="A1770" s="2">
        <v>155</v>
      </c>
      <c r="B1770" s="49">
        <v>45826</v>
      </c>
      <c r="C1770" s="45">
        <v>0.82222222222222219</v>
      </c>
      <c r="D1770" s="44" t="s">
        <v>17</v>
      </c>
      <c r="E1770" s="50"/>
      <c r="F1770" s="50"/>
      <c r="G1770" s="45" t="str" cm="1">
        <f t="array" ref="G1770">IF(MIN(ROW(ch_table[[Day]:[AAT session total (cum.)]]))+ROWS(ch_table[[Day]:[AAT session total (cum.)]])-1=ROW(),"",IF(ch_table[[#This Row],[Subject 1]]="House rose","", IF(INDEX(ch_table[[#All],[Time]],ROW()+1)="","",(IF(INDEX(ch_table[[#All],[Time]],ROW()+1)&lt;ch_table[[#This Row],[Time]],INDEX(ch_table[[#All],[Time]],ROW()+1)+1,INDEX(ch_table[[#All],[Time]],ROW()+1))-ch_table[[#This Row],[Time]]))))</f>
        <v/>
      </c>
      <c r="H1770" s="41">
        <f>IF(ch_table[[#This Row],[Subject 1]]&lt;&gt;"House rose", "",SUMIF(ch_table[Day], ch_table[[#This Row],[Day]], ch_table[Duration]))</f>
        <v>0.3430555555555555</v>
      </c>
      <c r="I1770" s="46">
        <f>SUM(INDEX(ch_table[Duration],1):ch_table[[#This Row],[Duration]])</f>
        <v>48.457638888888951</v>
      </c>
      <c r="J1770" s="41" cm="1">
        <f t="array" ref="J17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70" s="41" t="str" cm="1">
        <f t="array" ref="K17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70" s="41">
        <f>IF(ch_table[[#This Row],[Subject 1]]&lt;&gt;"House rose", "",SUMIF(ch_table[Day], ch_table[[#This Row],[Day]], ch_table[AAT]))</f>
        <v>3.0555555555555558E-2</v>
      </c>
      <c r="M1770" s="82">
        <f>SUM(INDEX(ch_table[AAT],1):ch_table[[#This Row],[AAT]])</f>
        <v>3.1451388888888889</v>
      </c>
    </row>
    <row r="1771" spans="1:13" x14ac:dyDescent="0.35">
      <c r="A1771" s="2">
        <v>156</v>
      </c>
      <c r="B1771" s="3">
        <v>45827</v>
      </c>
      <c r="C1771" s="4">
        <v>0.39583333333333331</v>
      </c>
      <c r="D1771" s="8" t="s">
        <v>18</v>
      </c>
      <c r="G1771" s="4" cm="1">
        <f t="array" ref="G1771">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771" s="4" t="str">
        <f>IF(ch_table[[#This Row],[Subject 1]]&lt;&gt;"House rose", "",SUMIF(ch_table[Day], ch_table[[#This Row],[Day]], ch_table[Duration]))</f>
        <v/>
      </c>
      <c r="I1771" s="40">
        <f>SUM(INDEX(ch_table[Duration],1):ch_table[[#This Row],[Duration]])</f>
        <v>48.459722222222283</v>
      </c>
      <c r="J1771" s="4" cm="1">
        <f t="array" ref="J17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71" s="4" t="str" cm="1">
        <f t="array" ref="K17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71" s="4" t="str">
        <f>IF(ch_table[[#This Row],[Subject 1]]&lt;&gt;"House rose", "",SUMIF(ch_table[Day], ch_table[[#This Row],[Day]], ch_table[AAT]))</f>
        <v/>
      </c>
      <c r="M1771" s="39">
        <f>SUM(INDEX(ch_table[AAT],1):ch_table[[#This Row],[AAT]])</f>
        <v>3.1451388888888889</v>
      </c>
    </row>
    <row r="1772" spans="1:13" x14ac:dyDescent="0.35">
      <c r="A1772" s="2">
        <v>156</v>
      </c>
      <c r="B1772" s="3">
        <v>45827</v>
      </c>
      <c r="C1772" s="4">
        <v>0.39791666666666664</v>
      </c>
      <c r="D1772" s="8" t="s">
        <v>58</v>
      </c>
      <c r="E1772" s="9" t="s">
        <v>154</v>
      </c>
      <c r="G1772" s="4" cm="1">
        <f t="array" ref="G1772">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1772" s="4" t="str">
        <f>IF(ch_table[[#This Row],[Subject 1]]&lt;&gt;"House rose", "",SUMIF(ch_table[Day], ch_table[[#This Row],[Day]], ch_table[Duration]))</f>
        <v/>
      </c>
      <c r="I1772" s="40">
        <f>SUM(INDEX(ch_table[Duration],1):ch_table[[#This Row],[Duration]])</f>
        <v>48.479166666666728</v>
      </c>
      <c r="J1772" s="4" cm="1">
        <f t="array" ref="J17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72" s="4" t="str" cm="1">
        <f t="array" ref="K17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72" s="4" t="str">
        <f>IF(ch_table[[#This Row],[Subject 1]]&lt;&gt;"House rose", "",SUMIF(ch_table[Day], ch_table[[#This Row],[Day]], ch_table[AAT]))</f>
        <v/>
      </c>
      <c r="M1772" s="39">
        <f>SUM(INDEX(ch_table[AAT],1):ch_table[[#This Row],[AAT]])</f>
        <v>3.1451388888888889</v>
      </c>
    </row>
    <row r="1773" spans="1:13" x14ac:dyDescent="0.35">
      <c r="A1773" s="2">
        <v>156</v>
      </c>
      <c r="B1773" s="3">
        <v>45827</v>
      </c>
      <c r="C1773" s="4">
        <v>0.41736111111111113</v>
      </c>
      <c r="D1773" s="8" t="s">
        <v>60</v>
      </c>
      <c r="E1773" s="9" t="s">
        <v>154</v>
      </c>
      <c r="G1773" s="4" cm="1">
        <f t="array" ref="G1773">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1773" s="4" t="str">
        <f>IF(ch_table[[#This Row],[Subject 1]]&lt;&gt;"House rose", "",SUMIF(ch_table[Day], ch_table[[#This Row],[Day]], ch_table[Duration]))</f>
        <v/>
      </c>
      <c r="I1773" s="40">
        <f>SUM(INDEX(ch_table[Duration],1):ch_table[[#This Row],[Duration]])</f>
        <v>48.487500000000061</v>
      </c>
      <c r="J1773" s="4" cm="1">
        <f t="array" ref="J17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73" s="4" t="str" cm="1">
        <f t="array" ref="K17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73" s="4" t="str">
        <f>IF(ch_table[[#This Row],[Subject 1]]&lt;&gt;"House rose", "",SUMIF(ch_table[Day], ch_table[[#This Row],[Day]], ch_table[AAT]))</f>
        <v/>
      </c>
      <c r="M1773" s="39">
        <f>SUM(INDEX(ch_table[AAT],1):ch_table[[#This Row],[AAT]])</f>
        <v>3.1451388888888889</v>
      </c>
    </row>
    <row r="1774" spans="1:13" x14ac:dyDescent="0.35">
      <c r="A1774" s="2">
        <v>156</v>
      </c>
      <c r="B1774" s="3">
        <v>45827</v>
      </c>
      <c r="C1774" s="4">
        <v>0.42569444444444443</v>
      </c>
      <c r="D1774" s="8" t="s">
        <v>58</v>
      </c>
      <c r="E1774" s="9" t="s">
        <v>155</v>
      </c>
      <c r="G1774" s="4" cm="1">
        <f t="array" ref="G1774">IF(MIN(ROW(ch_table[[Day]:[AAT session total (cum.)]]))+ROWS(ch_table[[Day]:[AAT session total (cum.)]])-1=ROW(),"",IF(ch_table[[#This Row],[Subject 1]]="House rose","", IF(INDEX(ch_table[[#All],[Time]],ROW()+1)="","",(IF(INDEX(ch_table[[#All],[Time]],ROW()+1)&lt;ch_table[[#This Row],[Time]],INDEX(ch_table[[#All],[Time]],ROW()+1)+1,INDEX(ch_table[[#All],[Time]],ROW()+1))-ch_table[[#This Row],[Time]]))))</f>
        <v>1.2500000000000011E-2</v>
      </c>
      <c r="H1774" s="4" t="str">
        <f>IF(ch_table[[#This Row],[Subject 1]]&lt;&gt;"House rose", "",SUMIF(ch_table[Day], ch_table[[#This Row],[Day]], ch_table[Duration]))</f>
        <v/>
      </c>
      <c r="I1774" s="40">
        <f>SUM(INDEX(ch_table[Duration],1):ch_table[[#This Row],[Duration]])</f>
        <v>48.500000000000064</v>
      </c>
      <c r="J1774" s="4" cm="1">
        <f t="array" ref="J17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74" s="4" t="str" cm="1">
        <f t="array" ref="K17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74" s="4" t="str">
        <f>IF(ch_table[[#This Row],[Subject 1]]&lt;&gt;"House rose", "",SUMIF(ch_table[Day], ch_table[[#This Row],[Day]], ch_table[AAT]))</f>
        <v/>
      </c>
      <c r="M1774" s="39">
        <f>SUM(INDEX(ch_table[AAT],1):ch_table[[#This Row],[AAT]])</f>
        <v>3.1451388888888889</v>
      </c>
    </row>
    <row r="1775" spans="1:13" x14ac:dyDescent="0.35">
      <c r="A1775" s="2">
        <v>156</v>
      </c>
      <c r="B1775" s="3">
        <v>45827</v>
      </c>
      <c r="C1775" s="4">
        <v>0.43819444444444444</v>
      </c>
      <c r="D1775" s="8" t="s">
        <v>34</v>
      </c>
      <c r="E1775" s="9" t="s">
        <v>35</v>
      </c>
      <c r="G1775" s="4" cm="1">
        <f t="array" ref="G1775">IF(MIN(ROW(ch_table[[Day]:[AAT session total (cum.)]]))+ROWS(ch_table[[Day]:[AAT session total (cum.)]])-1=ROW(),"",IF(ch_table[[#This Row],[Subject 1]]="House rose","", IF(INDEX(ch_table[[#All],[Time]],ROW()+1)="","",(IF(INDEX(ch_table[[#All],[Time]],ROW()+1)&lt;ch_table[[#This Row],[Time]],INDEX(ch_table[[#All],[Time]],ROW()+1)+1,INDEX(ch_table[[#All],[Time]],ROW()+1))-ch_table[[#This Row],[Time]]))))</f>
        <v>6.25E-2</v>
      </c>
      <c r="H1775" s="4" t="str">
        <f>IF(ch_table[[#This Row],[Subject 1]]&lt;&gt;"House rose", "",SUMIF(ch_table[Day], ch_table[[#This Row],[Day]], ch_table[Duration]))</f>
        <v/>
      </c>
      <c r="I1775" s="40">
        <f>SUM(INDEX(ch_table[Duration],1):ch_table[[#This Row],[Duration]])</f>
        <v>48.562500000000064</v>
      </c>
      <c r="J1775" s="4" cm="1">
        <f t="array" ref="J17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75" s="4" t="str" cm="1">
        <f t="array" ref="K17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75" s="4" t="str">
        <f>IF(ch_table[[#This Row],[Subject 1]]&lt;&gt;"House rose", "",SUMIF(ch_table[Day], ch_table[[#This Row],[Day]], ch_table[AAT]))</f>
        <v/>
      </c>
      <c r="M1775" s="39">
        <f>SUM(INDEX(ch_table[AAT],1):ch_table[[#This Row],[AAT]])</f>
        <v>3.1451388888888889</v>
      </c>
    </row>
    <row r="1776" spans="1:13" ht="29" x14ac:dyDescent="0.35">
      <c r="A1776" s="2">
        <v>156</v>
      </c>
      <c r="B1776" s="3">
        <v>45827</v>
      </c>
      <c r="C1776" s="4">
        <v>0.50069444444444444</v>
      </c>
      <c r="D1776" s="8" t="s">
        <v>36</v>
      </c>
      <c r="E1776" s="9" t="s">
        <v>998</v>
      </c>
      <c r="G1776" s="4" cm="1">
        <f t="array" ref="G1776">IF(MIN(ROW(ch_table[[Day]:[AAT session total (cum.)]]))+ROWS(ch_table[[Day]:[AAT session total (cum.)]])-1=ROW(),"",IF(ch_table[[#This Row],[Subject 1]]="House rose","", IF(INDEX(ch_table[[#All],[Time]],ROW()+1)="","",(IF(INDEX(ch_table[[#All],[Time]],ROW()+1)&lt;ch_table[[#This Row],[Time]],INDEX(ch_table[[#All],[Time]],ROW()+1)+1,INDEX(ch_table[[#All],[Time]],ROW()+1))-ch_table[[#This Row],[Time]]))))</f>
        <v>3.7499999999999978E-2</v>
      </c>
      <c r="H1776" s="4" t="str">
        <f>IF(ch_table[[#This Row],[Subject 1]]&lt;&gt;"House rose", "",SUMIF(ch_table[Day], ch_table[[#This Row],[Day]], ch_table[Duration]))</f>
        <v/>
      </c>
      <c r="I1776" s="40">
        <f>SUM(INDEX(ch_table[Duration],1):ch_table[[#This Row],[Duration]])</f>
        <v>48.600000000000065</v>
      </c>
      <c r="J1776" s="4" cm="1">
        <f t="array" ref="J17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76" s="4" t="str" cm="1">
        <f t="array" ref="K17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76" s="4" t="str">
        <f>IF(ch_table[[#This Row],[Subject 1]]&lt;&gt;"House rose", "",SUMIF(ch_table[Day], ch_table[[#This Row],[Day]], ch_table[AAT]))</f>
        <v/>
      </c>
      <c r="M1776" s="39">
        <f>SUM(INDEX(ch_table[AAT],1):ch_table[[#This Row],[AAT]])</f>
        <v>3.1451388888888889</v>
      </c>
    </row>
    <row r="1777" spans="1:13" ht="29" x14ac:dyDescent="0.35">
      <c r="A1777" s="2">
        <v>156</v>
      </c>
      <c r="B1777" s="3">
        <v>45827</v>
      </c>
      <c r="C1777" s="4">
        <v>0.53819444444444442</v>
      </c>
      <c r="D1777" s="8" t="s">
        <v>36</v>
      </c>
      <c r="E1777" s="9" t="s">
        <v>999</v>
      </c>
      <c r="G1777" s="4" cm="1">
        <f t="array" ref="G1777">IF(MIN(ROW(ch_table[[Day]:[AAT session total (cum.)]]))+ROWS(ch_table[[Day]:[AAT session total (cum.)]])-1=ROW(),"",IF(ch_table[[#This Row],[Subject 1]]="House rose","", IF(INDEX(ch_table[[#All],[Time]],ROW()+1)="","",(IF(INDEX(ch_table[[#All],[Time]],ROW()+1)&lt;ch_table[[#This Row],[Time]],INDEX(ch_table[[#All],[Time]],ROW()+1)+1,INDEX(ch_table[[#All],[Time]],ROW()+1))-ch_table[[#This Row],[Time]]))))</f>
        <v>0</v>
      </c>
      <c r="H1777" s="4" t="str">
        <f>IF(ch_table[[#This Row],[Subject 1]]&lt;&gt;"House rose", "",SUMIF(ch_table[Day], ch_table[[#This Row],[Day]], ch_table[Duration]))</f>
        <v/>
      </c>
      <c r="I1777" s="40">
        <f>SUM(INDEX(ch_table[Duration],1):ch_table[[#This Row],[Duration]])</f>
        <v>48.600000000000065</v>
      </c>
      <c r="J1777" s="4" cm="1">
        <f t="array" ref="J17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77" s="4" t="str" cm="1">
        <f t="array" ref="K17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77" s="4" t="str">
        <f>IF(ch_table[[#This Row],[Subject 1]]&lt;&gt;"House rose", "",SUMIF(ch_table[Day], ch_table[[#This Row],[Day]], ch_table[AAT]))</f>
        <v/>
      </c>
      <c r="M1777" s="39">
        <f>SUM(INDEX(ch_table[AAT],1):ch_table[[#This Row],[AAT]])</f>
        <v>3.1451388888888889</v>
      </c>
    </row>
    <row r="1778" spans="1:13" ht="43.5" x14ac:dyDescent="0.35">
      <c r="A1778" s="2">
        <v>156</v>
      </c>
      <c r="B1778" s="3">
        <v>45827</v>
      </c>
      <c r="C1778" s="4">
        <v>0.53819444444444442</v>
      </c>
      <c r="D1778" s="83" t="s">
        <v>457</v>
      </c>
      <c r="E1778" s="85" t="s">
        <v>972</v>
      </c>
      <c r="G1778" s="4" cm="1">
        <f t="array" ref="G1778">IF(MIN(ROW(ch_table[[Day]:[AAT session total (cum.)]]))+ROWS(ch_table[[Day]:[AAT session total (cum.)]])-1=ROW(),"",IF(ch_table[[#This Row],[Subject 1]]="House rose","", IF(INDEX(ch_table[[#All],[Time]],ROW()+1)="","",(IF(INDEX(ch_table[[#All],[Time]],ROW()+1)&lt;ch_table[[#This Row],[Time]],INDEX(ch_table[[#All],[Time]],ROW()+1)+1,INDEX(ch_table[[#All],[Time]],ROW()+1))-ch_table[[#This Row],[Time]]))))</f>
        <v>2.7083333333333348E-2</v>
      </c>
      <c r="H1778" s="4" t="str">
        <f>IF(ch_table[[#This Row],[Subject 1]]&lt;&gt;"House rose", "",SUMIF(ch_table[Day], ch_table[[#This Row],[Day]], ch_table[Duration]))</f>
        <v/>
      </c>
      <c r="I1778" s="40">
        <f>SUM(INDEX(ch_table[Duration],1):ch_table[[#This Row],[Duration]])</f>
        <v>48.627083333333395</v>
      </c>
      <c r="J1778" s="4" cm="1">
        <f t="array" ref="J17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78" s="4" t="str" cm="1">
        <f t="array" ref="K17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78" s="4" t="str">
        <f>IF(ch_table[[#This Row],[Subject 1]]&lt;&gt;"House rose", "",SUMIF(ch_table[Day], ch_table[[#This Row],[Day]], ch_table[AAT]))</f>
        <v/>
      </c>
      <c r="M1778" s="39">
        <f>SUM(INDEX(ch_table[AAT],1):ch_table[[#This Row],[AAT]])</f>
        <v>3.1451388888888889</v>
      </c>
    </row>
    <row r="1779" spans="1:13" x14ac:dyDescent="0.35">
      <c r="A1779" s="2">
        <v>156</v>
      </c>
      <c r="B1779" s="3">
        <v>45827</v>
      </c>
      <c r="C1779" s="4">
        <v>0.56527777777777777</v>
      </c>
      <c r="D1779" s="8" t="s">
        <v>69</v>
      </c>
      <c r="E1779" s="9" t="s">
        <v>1000</v>
      </c>
      <c r="G1779" s="4" cm="1">
        <f t="array" ref="G1779">IF(MIN(ROW(ch_table[[Day]:[AAT session total (cum.)]]))+ROWS(ch_table[[Day]:[AAT session total (cum.)]])-1=ROW(),"",IF(ch_table[[#This Row],[Subject 1]]="House rose","", IF(INDEX(ch_table[[#All],[Time]],ROW()+1)="","",(IF(INDEX(ch_table[[#All],[Time]],ROW()+1)&lt;ch_table[[#This Row],[Time]],INDEX(ch_table[[#All],[Time]],ROW()+1)+1,INDEX(ch_table[[#All],[Time]],ROW()+1))-ch_table[[#This Row],[Time]]))))</f>
        <v>9.0277777777777457E-3</v>
      </c>
      <c r="H1779" s="4" t="str">
        <f>IF(ch_table[[#This Row],[Subject 1]]&lt;&gt;"House rose", "",SUMIF(ch_table[Day], ch_table[[#This Row],[Day]], ch_table[Duration]))</f>
        <v/>
      </c>
      <c r="I1779" s="40">
        <f>SUM(INDEX(ch_table[Duration],1):ch_table[[#This Row],[Duration]])</f>
        <v>48.63611111111117</v>
      </c>
      <c r="J1779" s="4" cm="1">
        <f t="array" ref="J17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79" s="4" t="str" cm="1">
        <f t="array" ref="K17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79" s="4" t="str">
        <f>IF(ch_table[[#This Row],[Subject 1]]&lt;&gt;"House rose", "",SUMIF(ch_table[Day], ch_table[[#This Row],[Day]], ch_table[AAT]))</f>
        <v/>
      </c>
      <c r="M1779" s="39">
        <f>SUM(INDEX(ch_table[AAT],1):ch_table[[#This Row],[AAT]])</f>
        <v>3.1451388888888889</v>
      </c>
    </row>
    <row r="1780" spans="1:13" x14ac:dyDescent="0.35">
      <c r="A1780" s="2">
        <v>156</v>
      </c>
      <c r="B1780" s="3">
        <v>45827</v>
      </c>
      <c r="C1780" s="4">
        <v>0.57430555555555551</v>
      </c>
      <c r="D1780" s="8" t="s">
        <v>333</v>
      </c>
      <c r="E1780" s="9" t="s">
        <v>1001</v>
      </c>
      <c r="G1780" s="4" cm="1">
        <f t="array" ref="G1780">IF(MIN(ROW(ch_table[[Day]:[AAT session total (cum.)]]))+ROWS(ch_table[[Day]:[AAT session total (cum.)]])-1=ROW(),"",IF(ch_table[[#This Row],[Subject 1]]="House rose","", IF(INDEX(ch_table[[#All],[Time]],ROW()+1)="","",(IF(INDEX(ch_table[[#All],[Time]],ROW()+1)&lt;ch_table[[#This Row],[Time]],INDEX(ch_table[[#All],[Time]],ROW()+1)+1,INDEX(ch_table[[#All],[Time]],ROW()+1))-ch_table[[#This Row],[Time]]))))</f>
        <v>5.555555555555558E-2</v>
      </c>
      <c r="H1780" s="4" t="str">
        <f>IF(ch_table[[#This Row],[Subject 1]]&lt;&gt;"House rose", "",SUMIF(ch_table[Day], ch_table[[#This Row],[Day]], ch_table[Duration]))</f>
        <v/>
      </c>
      <c r="I1780" s="40">
        <f>SUM(INDEX(ch_table[Duration],1):ch_table[[#This Row],[Duration]])</f>
        <v>48.691666666666727</v>
      </c>
      <c r="J1780" s="4" cm="1">
        <f t="array" ref="J17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80" s="4" t="str" cm="1">
        <f t="array" ref="K17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80" s="4" t="str">
        <f>IF(ch_table[[#This Row],[Subject 1]]&lt;&gt;"House rose", "",SUMIF(ch_table[Day], ch_table[[#This Row],[Day]], ch_table[AAT]))</f>
        <v/>
      </c>
      <c r="M1780" s="39">
        <f>SUM(INDEX(ch_table[AAT],1):ch_table[[#This Row],[AAT]])</f>
        <v>3.1451388888888889</v>
      </c>
    </row>
    <row r="1781" spans="1:13" x14ac:dyDescent="0.35">
      <c r="A1781" s="2">
        <v>156</v>
      </c>
      <c r="B1781" s="3">
        <v>45827</v>
      </c>
      <c r="C1781" s="4">
        <v>0.62986111111111109</v>
      </c>
      <c r="D1781" s="8" t="s">
        <v>333</v>
      </c>
      <c r="E1781" s="9" t="s">
        <v>1002</v>
      </c>
      <c r="G1781" s="4" cm="1">
        <f t="array" ref="G1781">IF(MIN(ROW(ch_table[[Day]:[AAT session total (cum.)]]))+ROWS(ch_table[[Day]:[AAT session total (cum.)]])-1=ROW(),"",IF(ch_table[[#This Row],[Subject 1]]="House rose","", IF(INDEX(ch_table[[#All],[Time]],ROW()+1)="","",(IF(INDEX(ch_table[[#All],[Time]],ROW()+1)&lt;ch_table[[#This Row],[Time]],INDEX(ch_table[[#All],[Time]],ROW()+1)+1,INDEX(ch_table[[#All],[Time]],ROW()+1))-ch_table[[#This Row],[Time]]))))</f>
        <v>4.166666666666663E-2</v>
      </c>
      <c r="H1781" s="4" t="str">
        <f>IF(ch_table[[#This Row],[Subject 1]]&lt;&gt;"House rose", "",SUMIF(ch_table[Day], ch_table[[#This Row],[Day]], ch_table[Duration]))</f>
        <v/>
      </c>
      <c r="I1781" s="40">
        <f>SUM(INDEX(ch_table[Duration],1):ch_table[[#This Row],[Duration]])</f>
        <v>48.733333333333391</v>
      </c>
      <c r="J1781" s="4" cm="1">
        <f t="array" ref="J17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81" s="4" t="str" cm="1">
        <f t="array" ref="K17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81" s="4" t="str">
        <f>IF(ch_table[[#This Row],[Subject 1]]&lt;&gt;"House rose", "",SUMIF(ch_table[Day], ch_table[[#This Row],[Day]], ch_table[AAT]))</f>
        <v/>
      </c>
      <c r="M1781" s="39">
        <f>SUM(INDEX(ch_table[AAT],1):ch_table[[#This Row],[AAT]])</f>
        <v>3.1451388888888889</v>
      </c>
    </row>
    <row r="1782" spans="1:13" x14ac:dyDescent="0.35">
      <c r="A1782" s="2">
        <v>156</v>
      </c>
      <c r="B1782" s="3">
        <v>45827</v>
      </c>
      <c r="C1782" s="4">
        <v>0.67152777777777772</v>
      </c>
      <c r="D1782" s="8" t="s">
        <v>28</v>
      </c>
      <c r="E1782" s="9" t="s">
        <v>1003</v>
      </c>
      <c r="F1782" s="9" t="s">
        <v>22</v>
      </c>
      <c r="G1782" s="4" cm="1">
        <f t="array" ref="G1782">IF(MIN(ROW(ch_table[[Day]:[AAT session total (cum.)]]))+ROWS(ch_table[[Day]:[AAT session total (cum.)]])-1=ROW(),"",IF(ch_table[[#This Row],[Subject 1]]="House rose","", IF(INDEX(ch_table[[#All],[Time]],ROW()+1)="","",(IF(INDEX(ch_table[[#All],[Time]],ROW()+1)&lt;ch_table[[#This Row],[Time]],INDEX(ch_table[[#All],[Time]],ROW()+1)+1,INDEX(ch_table[[#All],[Time]],ROW()+1))-ch_table[[#This Row],[Time]]))))</f>
        <v>0</v>
      </c>
      <c r="H1782" s="4" t="str">
        <f>IF(ch_table[[#This Row],[Subject 1]]&lt;&gt;"House rose", "",SUMIF(ch_table[Day], ch_table[[#This Row],[Day]], ch_table[Duration]))</f>
        <v/>
      </c>
      <c r="I1782" s="40">
        <f>SUM(INDEX(ch_table[Duration],1):ch_table[[#This Row],[Duration]])</f>
        <v>48.733333333333391</v>
      </c>
      <c r="J1782" s="4" cm="1">
        <f t="array" ref="J17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82" s="4" t="str" cm="1">
        <f t="array" ref="K17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82" s="4" t="str">
        <f>IF(ch_table[[#This Row],[Subject 1]]&lt;&gt;"House rose", "",SUMIF(ch_table[Day], ch_table[[#This Row],[Day]], ch_table[AAT]))</f>
        <v/>
      </c>
      <c r="M1782" s="39">
        <f>SUM(INDEX(ch_table[AAT],1):ch_table[[#This Row],[AAT]])</f>
        <v>3.1451388888888889</v>
      </c>
    </row>
    <row r="1783" spans="1:13" x14ac:dyDescent="0.35">
      <c r="A1783" s="2">
        <v>156</v>
      </c>
      <c r="B1783" s="3">
        <v>45827</v>
      </c>
      <c r="C1783" s="4">
        <v>0.67152777777777772</v>
      </c>
      <c r="D1783" s="8" t="s">
        <v>333</v>
      </c>
      <c r="E1783" s="9" t="s">
        <v>1004</v>
      </c>
      <c r="G1783" s="4" cm="1">
        <f t="array" ref="G1783">IF(MIN(ROW(ch_table[[Day]:[AAT session total (cum.)]]))+ROWS(ch_table[[Day]:[AAT session total (cum.)]])-1=ROW(),"",IF(ch_table[[#This Row],[Subject 1]]="House rose","", IF(INDEX(ch_table[[#All],[Time]],ROW()+1)="","",(IF(INDEX(ch_table[[#All],[Time]],ROW()+1)&lt;ch_table[[#This Row],[Time]],INDEX(ch_table[[#All],[Time]],ROW()+1)+1,INDEX(ch_table[[#All],[Time]],ROW()+1))-ch_table[[#This Row],[Time]]))))</f>
        <v>3.5416666666666763E-2</v>
      </c>
      <c r="H1783" s="4" t="str">
        <f>IF(ch_table[[#This Row],[Subject 1]]&lt;&gt;"House rose", "",SUMIF(ch_table[Day], ch_table[[#This Row],[Day]], ch_table[Duration]))</f>
        <v/>
      </c>
      <c r="I1783" s="40">
        <f>SUM(INDEX(ch_table[Duration],1):ch_table[[#This Row],[Duration]])</f>
        <v>48.768750000000061</v>
      </c>
      <c r="J1783" s="4" cm="1">
        <f t="array" ref="J17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83" s="4" t="str" cm="1">
        <f t="array" ref="K17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83" s="4" t="str">
        <f>IF(ch_table[[#This Row],[Subject 1]]&lt;&gt;"House rose", "",SUMIF(ch_table[Day], ch_table[[#This Row],[Day]], ch_table[AAT]))</f>
        <v/>
      </c>
      <c r="M1783" s="39">
        <f>SUM(INDEX(ch_table[AAT],1):ch_table[[#This Row],[AAT]])</f>
        <v>3.1451388888888889</v>
      </c>
    </row>
    <row r="1784" spans="1:13" ht="29" x14ac:dyDescent="0.35">
      <c r="A1784" s="2">
        <v>156</v>
      </c>
      <c r="B1784" s="3">
        <v>45827</v>
      </c>
      <c r="C1784" s="4">
        <v>0.70694444444444449</v>
      </c>
      <c r="D1784" s="8" t="s">
        <v>30</v>
      </c>
      <c r="E1784" s="9" t="s">
        <v>1005</v>
      </c>
      <c r="G1784" s="4" cm="1">
        <f t="array" ref="G1784">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1784" s="4" t="str">
        <f>IF(ch_table[[#This Row],[Subject 1]]&lt;&gt;"House rose", "",SUMIF(ch_table[Day], ch_table[[#This Row],[Day]], ch_table[Duration]))</f>
        <v/>
      </c>
      <c r="I1784" s="40">
        <f>SUM(INDEX(ch_table[Duration],1):ch_table[[#This Row],[Duration]])</f>
        <v>48.781944444444505</v>
      </c>
      <c r="J1784" s="4" cm="1">
        <f t="array" ref="J17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84" s="4" cm="1">
        <f t="array" ref="K17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1.1805555555555514E-2</v>
      </c>
      <c r="L1784" s="4" t="str">
        <f>IF(ch_table[[#This Row],[Subject 1]]&lt;&gt;"House rose", "",SUMIF(ch_table[Day], ch_table[[#This Row],[Day]], ch_table[AAT]))</f>
        <v/>
      </c>
      <c r="M1784" s="39">
        <f>SUM(INDEX(ch_table[AAT],1):ch_table[[#This Row],[AAT]])</f>
        <v>3.1569444444444446</v>
      </c>
    </row>
    <row r="1785" spans="1:13" x14ac:dyDescent="0.35">
      <c r="A1785" s="48">
        <v>156</v>
      </c>
      <c r="B1785" s="49">
        <v>45827</v>
      </c>
      <c r="C1785" s="45">
        <v>0.72013888888888888</v>
      </c>
      <c r="D1785" s="44" t="s">
        <v>17</v>
      </c>
      <c r="E1785" s="50"/>
      <c r="F1785" s="50"/>
      <c r="G1785" s="45" t="str" cm="1">
        <f t="array" ref="G1785">IF(MIN(ROW(ch_table[[Day]:[AAT session total (cum.)]]))+ROWS(ch_table[[Day]:[AAT session total (cum.)]])-1=ROW(),"",IF(ch_table[[#This Row],[Subject 1]]="House rose","", IF(INDEX(ch_table[[#All],[Time]],ROW()+1)="","",(IF(INDEX(ch_table[[#All],[Time]],ROW()+1)&lt;ch_table[[#This Row],[Time]],INDEX(ch_table[[#All],[Time]],ROW()+1)+1,INDEX(ch_table[[#All],[Time]],ROW()+1))-ch_table[[#This Row],[Time]]))))</f>
        <v/>
      </c>
      <c r="H1785" s="41">
        <f>IF(ch_table[[#This Row],[Subject 1]]&lt;&gt;"House rose", "",SUMIF(ch_table[Day], ch_table[[#This Row],[Day]], ch_table[Duration]))</f>
        <v>0.32430555555555557</v>
      </c>
      <c r="I1785" s="46">
        <f>SUM(INDEX(ch_table[Duration],1):ch_table[[#This Row],[Duration]])</f>
        <v>48.781944444444505</v>
      </c>
      <c r="J1785" s="41" cm="1">
        <f t="array" ref="J17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85" s="41" t="str" cm="1">
        <f t="array" ref="K17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85" s="41">
        <f>IF(ch_table[[#This Row],[Subject 1]]&lt;&gt;"House rose", "",SUMIF(ch_table[Day], ch_table[[#This Row],[Day]], ch_table[AAT]))</f>
        <v>1.1805555555555514E-2</v>
      </c>
      <c r="M1785" s="82">
        <f>SUM(INDEX(ch_table[AAT],1):ch_table[[#This Row],[AAT]])</f>
        <v>3.1569444444444446</v>
      </c>
    </row>
    <row r="1786" spans="1:13" customFormat="1" x14ac:dyDescent="0.35">
      <c r="A1786" s="2">
        <v>157</v>
      </c>
      <c r="B1786" s="3">
        <v>45828</v>
      </c>
      <c r="C1786" s="4">
        <v>0.39583333333333331</v>
      </c>
      <c r="D1786" s="8" t="s">
        <v>18</v>
      </c>
      <c r="E1786" s="9"/>
      <c r="F1786" s="9"/>
      <c r="G1786" s="4" cm="1">
        <f t="array" ref="G1786">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786" s="4" t="str">
        <f>IF(ch_table[[#This Row],[Subject 1]]&lt;&gt;"House rose", "",SUMIF(ch_table[Day], ch_table[[#This Row],[Day]], ch_table[Duration]))</f>
        <v/>
      </c>
      <c r="I1786" s="40">
        <f>SUM(INDEX(ch_table[Duration],1):ch_table[[#This Row],[Duration]])</f>
        <v>48.784027777777837</v>
      </c>
      <c r="J1786" s="4" cm="1">
        <f t="array" ref="J17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786" s="4" t="str" cm="1">
        <f t="array" ref="K17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86" s="4" t="str">
        <f>IF(ch_table[[#This Row],[Subject 1]]&lt;&gt;"House rose", "",SUMIF(ch_table[Day], ch_table[[#This Row],[Day]], ch_table[AAT]))</f>
        <v/>
      </c>
      <c r="M1786" s="39">
        <f>SUM(INDEX(ch_table[AAT],1):ch_table[[#This Row],[AAT]])</f>
        <v>3.1569444444444446</v>
      </c>
    </row>
    <row r="1787" spans="1:13" customFormat="1" x14ac:dyDescent="0.35">
      <c r="A1787" s="2">
        <v>157</v>
      </c>
      <c r="B1787" s="3">
        <v>45828</v>
      </c>
      <c r="C1787" s="4">
        <v>0.39791666666666664</v>
      </c>
      <c r="D1787" s="8" t="s">
        <v>249</v>
      </c>
      <c r="E1787" s="9" t="s">
        <v>533</v>
      </c>
      <c r="F1787" s="9" t="s">
        <v>546</v>
      </c>
      <c r="G1787" s="4" cm="1">
        <f t="array" ref="G1787">IF(MIN(ROW(ch_table[[Day]:[AAT session total (cum.)]]))+ROWS(ch_table[[Day]:[AAT session total (cum.)]])-1=ROW(),"",IF(ch_table[[#This Row],[Subject 1]]="House rose","", IF(INDEX(ch_table[[#All],[Time]],ROW()+1)="","",(IF(INDEX(ch_table[[#All],[Time]],ROW()+1)&lt;ch_table[[#This Row],[Time]],INDEX(ch_table[[#All],[Time]],ROW()+1)+1,INDEX(ch_table[[#All],[Time]],ROW()+1))-ch_table[[#This Row],[Time]]))))</f>
        <v>4.7222222222222221E-2</v>
      </c>
      <c r="H1787" s="4" t="str">
        <f>IF(ch_table[[#This Row],[Subject 1]]&lt;&gt;"House rose", "",SUMIF(ch_table[Day], ch_table[[#This Row],[Day]], ch_table[Duration]))</f>
        <v/>
      </c>
      <c r="I1787" s="40">
        <f>SUM(INDEX(ch_table[Duration],1):ch_table[[#This Row],[Duration]])</f>
        <v>48.831250000000061</v>
      </c>
      <c r="J1787" s="4" cm="1">
        <f t="array" ref="J17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787" s="4" t="str" cm="1">
        <f t="array" ref="K17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87" s="4" t="str">
        <f>IF(ch_table[[#This Row],[Subject 1]]&lt;&gt;"House rose", "",SUMIF(ch_table[Day], ch_table[[#This Row],[Day]], ch_table[AAT]))</f>
        <v/>
      </c>
      <c r="M1787" s="39">
        <f>SUM(INDEX(ch_table[AAT],1):ch_table[[#This Row],[AAT]])</f>
        <v>3.1569444444444446</v>
      </c>
    </row>
    <row r="1788" spans="1:13" customFormat="1" x14ac:dyDescent="0.35">
      <c r="A1788" s="2">
        <v>157</v>
      </c>
      <c r="B1788" s="3">
        <v>45828</v>
      </c>
      <c r="C1788" s="4">
        <v>0.44513888888888886</v>
      </c>
      <c r="D1788" s="8" t="s">
        <v>114</v>
      </c>
      <c r="E1788" s="9" t="s">
        <v>533</v>
      </c>
      <c r="F1788" s="9" t="s">
        <v>546</v>
      </c>
      <c r="G1788" s="4" cm="1">
        <f t="array" ref="G1788">IF(MIN(ROW(ch_table[[Day]:[AAT session total (cum.)]]))+ROWS(ch_table[[Day]:[AAT session total (cum.)]])-1=ROW(),"",IF(ch_table[[#This Row],[Subject 1]]="House rose","", IF(INDEX(ch_table[[#All],[Time]],ROW()+1)="","",(IF(INDEX(ch_table[[#All],[Time]],ROW()+1)&lt;ch_table[[#This Row],[Time]],INDEX(ch_table[[#All],[Time]],ROW()+1)+1,INDEX(ch_table[[#All],[Time]],ROW()+1))-ch_table[[#This Row],[Time]]))))</f>
        <v>0.15902777777777777</v>
      </c>
      <c r="H1788" s="4" t="str">
        <f>IF(ch_table[[#This Row],[Subject 1]]&lt;&gt;"House rose", "",SUMIF(ch_table[Day], ch_table[[#This Row],[Day]], ch_table[Duration]))</f>
        <v/>
      </c>
      <c r="I1788" s="40">
        <f>SUM(INDEX(ch_table[Duration],1):ch_table[[#This Row],[Duration]])</f>
        <v>48.990277777777841</v>
      </c>
      <c r="J1788" s="4" cm="1">
        <f t="array" ref="J17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788" s="4" t="str" cm="1">
        <f t="array" ref="K17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88" s="4" t="str">
        <f>IF(ch_table[[#This Row],[Subject 1]]&lt;&gt;"House rose", "",SUMIF(ch_table[Day], ch_table[[#This Row],[Day]], ch_table[AAT]))</f>
        <v/>
      </c>
      <c r="M1788" s="39">
        <f>SUM(INDEX(ch_table[AAT],1):ch_table[[#This Row],[AAT]])</f>
        <v>3.1569444444444446</v>
      </c>
    </row>
    <row r="1789" spans="1:13" customFormat="1" x14ac:dyDescent="0.35">
      <c r="A1789" s="2">
        <v>157</v>
      </c>
      <c r="B1789" s="3">
        <v>45828</v>
      </c>
      <c r="C1789" s="4">
        <v>0.60416666666666663</v>
      </c>
      <c r="D1789" s="8" t="s">
        <v>370</v>
      </c>
      <c r="E1789" s="9"/>
      <c r="F1789" s="9"/>
      <c r="G1789" s="4" cm="1">
        <f t="array" ref="G1789">IF(MIN(ROW(ch_table[[Day]:[AAT session total (cum.)]]))+ROWS(ch_table[[Day]:[AAT session total (cum.)]])-1=ROW(),"",IF(ch_table[[#This Row],[Subject 1]]="House rose","", IF(INDEX(ch_table[[#All],[Time]],ROW()+1)="","",(IF(INDEX(ch_table[[#All],[Time]],ROW()+1)&lt;ch_table[[#This Row],[Time]],INDEX(ch_table[[#All],[Time]],ROW()+1)+1,INDEX(ch_table[[#All],[Time]],ROW()+1))-ch_table[[#This Row],[Time]]))))</f>
        <v>5.5555555555556468E-3</v>
      </c>
      <c r="H1789" s="4" t="str">
        <f>IF(ch_table[[#This Row],[Subject 1]]&lt;&gt;"House rose", "",SUMIF(ch_table[Day], ch_table[[#This Row],[Day]], ch_table[Duration]))</f>
        <v/>
      </c>
      <c r="I1789" s="40">
        <f>SUM(INDEX(ch_table[Duration],1):ch_table[[#This Row],[Duration]])</f>
        <v>48.995833333333394</v>
      </c>
      <c r="J1789" s="4" cm="1">
        <f t="array" ref="J17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789" s="4" cm="1">
        <f t="array" ref="K17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5.5555555555553138E-3</v>
      </c>
      <c r="L1789" s="4" t="str">
        <f>IF(ch_table[[#This Row],[Subject 1]]&lt;&gt;"House rose", "",SUMIF(ch_table[Day], ch_table[[#This Row],[Day]], ch_table[AAT]))</f>
        <v/>
      </c>
      <c r="M1789" s="39">
        <f>SUM(INDEX(ch_table[AAT],1):ch_table[[#This Row],[AAT]])</f>
        <v>3.1624999999999996</v>
      </c>
    </row>
    <row r="1790" spans="1:13" customFormat="1" ht="29" x14ac:dyDescent="0.35">
      <c r="A1790" s="2">
        <v>157</v>
      </c>
      <c r="B1790" s="3">
        <v>45828</v>
      </c>
      <c r="C1790" s="4">
        <v>0.60972222222222228</v>
      </c>
      <c r="D1790" s="8" t="s">
        <v>30</v>
      </c>
      <c r="E1790" s="9" t="s">
        <v>1006</v>
      </c>
      <c r="F1790" s="9"/>
      <c r="G1790" s="4" cm="1">
        <f t="array" ref="G1790">IF(MIN(ROW(ch_table[[Day]:[AAT session total (cum.)]]))+ROWS(ch_table[[Day]:[AAT session total (cum.)]])-1=ROW(),"",IF(ch_table[[#This Row],[Subject 1]]="House rose","", IF(INDEX(ch_table[[#All],[Time]],ROW()+1)="","",(IF(INDEX(ch_table[[#All],[Time]],ROW()+1)&lt;ch_table[[#This Row],[Time]],INDEX(ch_table[[#All],[Time]],ROW()+1)+1,INDEX(ch_table[[#All],[Time]],ROW()+1))-ch_table[[#This Row],[Time]]))))</f>
        <v>2.0138888888888817E-2</v>
      </c>
      <c r="H1790" s="4" t="str">
        <f>IF(ch_table[[#This Row],[Subject 1]]&lt;&gt;"House rose", "",SUMIF(ch_table[Day], ch_table[[#This Row],[Day]], ch_table[Duration]))</f>
        <v/>
      </c>
      <c r="I1790" s="40">
        <f>SUM(INDEX(ch_table[Duration],1):ch_table[[#This Row],[Duration]])</f>
        <v>49.015972222222281</v>
      </c>
      <c r="J1790" s="4" cm="1">
        <f t="array" ref="J17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790" s="4" cm="1">
        <f t="array" ref="K17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2.0138888888888817E-2</v>
      </c>
      <c r="L1790" s="4" t="str">
        <f>IF(ch_table[[#This Row],[Subject 1]]&lt;&gt;"House rose", "",SUMIF(ch_table[Day], ch_table[[#This Row],[Day]], ch_table[AAT]))</f>
        <v/>
      </c>
      <c r="M1790" s="39">
        <f>SUM(INDEX(ch_table[AAT],1):ch_table[[#This Row],[AAT]])</f>
        <v>3.1826388888888886</v>
      </c>
    </row>
    <row r="1791" spans="1:13" customFormat="1" x14ac:dyDescent="0.35">
      <c r="A1791" s="48">
        <v>157</v>
      </c>
      <c r="B1791" s="49">
        <v>45828</v>
      </c>
      <c r="C1791" s="45">
        <v>0.62986111111111109</v>
      </c>
      <c r="D1791" s="44" t="s">
        <v>17</v>
      </c>
      <c r="E1791" s="50"/>
      <c r="F1791" s="50"/>
      <c r="G1791" s="45" t="str" cm="1">
        <f t="array" ref="G1791">IF(MIN(ROW(ch_table[[Day]:[AAT session total (cum.)]]))+ROWS(ch_table[[Day]:[AAT session total (cum.)]])-1=ROW(),"",IF(ch_table[[#This Row],[Subject 1]]="House rose","", IF(INDEX(ch_table[[#All],[Time]],ROW()+1)="","",(IF(INDEX(ch_table[[#All],[Time]],ROW()+1)&lt;ch_table[[#This Row],[Time]],INDEX(ch_table[[#All],[Time]],ROW()+1)+1,INDEX(ch_table[[#All],[Time]],ROW()+1))-ch_table[[#This Row],[Time]]))))</f>
        <v/>
      </c>
      <c r="H1791" s="41">
        <f>IF(ch_table[[#This Row],[Subject 1]]&lt;&gt;"House rose", "",SUMIF(ch_table[Day], ch_table[[#This Row],[Day]], ch_table[Duration]))</f>
        <v>0.23402777777777778</v>
      </c>
      <c r="I1791" s="46">
        <f>SUM(INDEX(ch_table[Duration],1):ch_table[[#This Row],[Duration]])</f>
        <v>49.015972222222281</v>
      </c>
      <c r="J1791" s="41" cm="1">
        <f t="array" ref="J17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791" s="41" t="str" cm="1">
        <f t="array" ref="K17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91" s="41">
        <f>IF(ch_table[[#This Row],[Subject 1]]&lt;&gt;"House rose", "",SUMIF(ch_table[Day], ch_table[[#This Row],[Day]], ch_table[AAT]))</f>
        <v>2.5694444444444131E-2</v>
      </c>
      <c r="M1791" s="82">
        <f>SUM(INDEX(ch_table[AAT],1):ch_table[[#This Row],[AAT]])</f>
        <v>3.1826388888888886</v>
      </c>
    </row>
    <row r="1792" spans="1:13" customFormat="1" x14ac:dyDescent="0.35">
      <c r="A1792" s="2">
        <v>158</v>
      </c>
      <c r="B1792" s="3">
        <v>45831</v>
      </c>
      <c r="C1792" s="4">
        <v>0.60416666666666663</v>
      </c>
      <c r="D1792" s="8" t="s">
        <v>18</v>
      </c>
      <c r="E1792" s="9"/>
      <c r="F1792" s="9"/>
      <c r="G1792" s="4" cm="1">
        <f t="array" ref="G1792">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792" s="4" t="str">
        <f>IF(ch_table[[#This Row],[Subject 1]]&lt;&gt;"House rose", "",SUMIF(ch_table[Day], ch_table[[#This Row],[Day]], ch_table[Duration]))</f>
        <v/>
      </c>
      <c r="I1792" s="40">
        <f>SUM(INDEX(ch_table[Duration],1):ch_table[[#This Row],[Duration]])</f>
        <v>49.018055555555613</v>
      </c>
      <c r="J1792" s="4" cm="1">
        <f t="array" ref="J17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92" s="4" t="str" cm="1">
        <f t="array" ref="K17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92" s="4" t="str">
        <f>IF(ch_table[[#This Row],[Subject 1]]&lt;&gt;"House rose", "",SUMIF(ch_table[Day], ch_table[[#This Row],[Day]], ch_table[AAT]))</f>
        <v/>
      </c>
      <c r="M1792" s="39">
        <f>SUM(INDEX(ch_table[AAT],1):ch_table[[#This Row],[AAT]])</f>
        <v>3.1826388888888886</v>
      </c>
    </row>
    <row r="1793" spans="1:13" customFormat="1" x14ac:dyDescent="0.35">
      <c r="A1793" s="2">
        <v>158</v>
      </c>
      <c r="B1793" s="3">
        <v>45831</v>
      </c>
      <c r="C1793" s="4">
        <v>0.60624999999999996</v>
      </c>
      <c r="D1793" s="8" t="s">
        <v>58</v>
      </c>
      <c r="E1793" s="9" t="s">
        <v>162</v>
      </c>
      <c r="F1793" s="9"/>
      <c r="G1793" s="4" cm="1">
        <f t="array" ref="G1793">IF(MIN(ROW(ch_table[[Day]:[AAT session total (cum.)]]))+ROWS(ch_table[[Day]:[AAT session total (cum.)]])-1=ROW(),"",IF(ch_table[[#This Row],[Subject 1]]="House rose","", IF(INDEX(ch_table[[#All],[Time]],ROW()+1)="","",(IF(INDEX(ch_table[[#All],[Time]],ROW()+1)&lt;ch_table[[#This Row],[Time]],INDEX(ch_table[[#All],[Time]],ROW()+1)+1,INDEX(ch_table[[#All],[Time]],ROW()+1))-ch_table[[#This Row],[Time]]))))</f>
        <v>3.1944444444444442E-2</v>
      </c>
      <c r="H1793" s="4" t="str">
        <f>IF(ch_table[[#This Row],[Subject 1]]&lt;&gt;"House rose", "",SUMIF(ch_table[Day], ch_table[[#This Row],[Day]], ch_table[Duration]))</f>
        <v/>
      </c>
      <c r="I1793" s="40">
        <f>SUM(INDEX(ch_table[Duration],1):ch_table[[#This Row],[Duration]])</f>
        <v>49.050000000000054</v>
      </c>
      <c r="J1793" s="4" cm="1">
        <f t="array" ref="J17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93" s="4" t="str" cm="1">
        <f t="array" ref="K17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93" s="4" t="str">
        <f>IF(ch_table[[#This Row],[Subject 1]]&lt;&gt;"House rose", "",SUMIF(ch_table[Day], ch_table[[#This Row],[Day]], ch_table[AAT]))</f>
        <v/>
      </c>
      <c r="M1793" s="39">
        <f>SUM(INDEX(ch_table[AAT],1):ch_table[[#This Row],[AAT]])</f>
        <v>3.1826388888888886</v>
      </c>
    </row>
    <row r="1794" spans="1:13" customFormat="1" x14ac:dyDescent="0.35">
      <c r="A1794" s="2">
        <v>158</v>
      </c>
      <c r="B1794" s="3">
        <v>45831</v>
      </c>
      <c r="C1794" s="4">
        <v>0.6381944444444444</v>
      </c>
      <c r="D1794" s="8" t="s">
        <v>60</v>
      </c>
      <c r="E1794" s="9" t="s">
        <v>162</v>
      </c>
      <c r="F1794" s="9"/>
      <c r="G1794" s="4" cm="1">
        <f t="array" ref="G1794">IF(MIN(ROW(ch_table[[Day]:[AAT session total (cum.)]]))+ROWS(ch_table[[Day]:[AAT session total (cum.)]])-1=ROW(),"",IF(ch_table[[#This Row],[Subject 1]]="House rose","", IF(INDEX(ch_table[[#All],[Time]],ROW()+1)="","",(IF(INDEX(ch_table[[#All],[Time]],ROW()+1)&lt;ch_table[[#This Row],[Time]],INDEX(ch_table[[#All],[Time]],ROW()+1)+1,INDEX(ch_table[[#All],[Time]],ROW()+1))-ch_table[[#This Row],[Time]]))))</f>
        <v>1.1805555555555625E-2</v>
      </c>
      <c r="H1794" s="4" t="str">
        <f>IF(ch_table[[#This Row],[Subject 1]]&lt;&gt;"House rose", "",SUMIF(ch_table[Day], ch_table[[#This Row],[Day]], ch_table[Duration]))</f>
        <v/>
      </c>
      <c r="I1794" s="40">
        <f>SUM(INDEX(ch_table[Duration],1):ch_table[[#This Row],[Duration]])</f>
        <v>49.061805555555608</v>
      </c>
      <c r="J1794" s="4" cm="1">
        <f t="array" ref="J17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94" s="4" t="str" cm="1">
        <f t="array" ref="K17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94" s="4" t="str">
        <f>IF(ch_table[[#This Row],[Subject 1]]&lt;&gt;"House rose", "",SUMIF(ch_table[Day], ch_table[[#This Row],[Day]], ch_table[AAT]))</f>
        <v/>
      </c>
      <c r="M1794" s="39">
        <f>SUM(INDEX(ch_table[AAT],1):ch_table[[#This Row],[AAT]])</f>
        <v>3.1826388888888886</v>
      </c>
    </row>
    <row r="1795" spans="1:13" customFormat="1" ht="29" x14ac:dyDescent="0.35">
      <c r="A1795" s="2">
        <v>158</v>
      </c>
      <c r="B1795" s="3">
        <v>45831</v>
      </c>
      <c r="C1795" s="4">
        <v>0.65</v>
      </c>
      <c r="D1795" s="8" t="s">
        <v>36</v>
      </c>
      <c r="E1795" s="9" t="s">
        <v>1007</v>
      </c>
      <c r="F1795" s="9"/>
      <c r="G1795" s="4" cm="1">
        <f t="array" ref="G1795">IF(MIN(ROW(ch_table[[Day]:[AAT session total (cum.)]]))+ROWS(ch_table[[Day]:[AAT session total (cum.)]])-1=ROW(),"",IF(ch_table[[#This Row],[Subject 1]]="House rose","", IF(INDEX(ch_table[[#All],[Time]],ROW()+1)="","",(IF(INDEX(ch_table[[#All],[Time]],ROW()+1)&lt;ch_table[[#This Row],[Time]],INDEX(ch_table[[#All],[Time]],ROW()+1)+1,INDEX(ch_table[[#All],[Time]],ROW()+1))-ch_table[[#This Row],[Time]]))))</f>
        <v>6.597222222222221E-2</v>
      </c>
      <c r="H1795" s="4" t="str">
        <f>IF(ch_table[[#This Row],[Subject 1]]&lt;&gt;"House rose", "",SUMIF(ch_table[Day], ch_table[[#This Row],[Day]], ch_table[Duration]))</f>
        <v/>
      </c>
      <c r="I1795" s="40">
        <f>SUM(INDEX(ch_table[Duration],1):ch_table[[#This Row],[Duration]])</f>
        <v>49.12777777777783</v>
      </c>
      <c r="J1795" s="4" cm="1">
        <f t="array" ref="J17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95" s="4" t="str" cm="1">
        <f t="array" ref="K17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95" s="4" t="str">
        <f>IF(ch_table[[#This Row],[Subject 1]]&lt;&gt;"House rose", "",SUMIF(ch_table[Day], ch_table[[#This Row],[Day]], ch_table[AAT]))</f>
        <v/>
      </c>
      <c r="M1795" s="39">
        <f>SUM(INDEX(ch_table[AAT],1):ch_table[[#This Row],[AAT]])</f>
        <v>3.1826388888888886</v>
      </c>
    </row>
    <row r="1796" spans="1:13" customFormat="1" ht="29" x14ac:dyDescent="0.35">
      <c r="A1796" s="2">
        <v>158</v>
      </c>
      <c r="B1796" s="3">
        <v>45831</v>
      </c>
      <c r="C1796" s="4">
        <v>0.71597222222222223</v>
      </c>
      <c r="D1796" s="8" t="s">
        <v>36</v>
      </c>
      <c r="E1796" s="9" t="s">
        <v>1008</v>
      </c>
      <c r="F1796" s="9"/>
      <c r="G1796" s="4" cm="1">
        <f t="array" ref="G1796">IF(MIN(ROW(ch_table[[Day]:[AAT session total (cum.)]]))+ROWS(ch_table[[Day]:[AAT session total (cum.)]])-1=ROW(),"",IF(ch_table[[#This Row],[Subject 1]]="House rose","", IF(INDEX(ch_table[[#All],[Time]],ROW()+1)="","",(IF(INDEX(ch_table[[#All],[Time]],ROW()+1)&lt;ch_table[[#This Row],[Time]],INDEX(ch_table[[#All],[Time]],ROW()+1)+1,INDEX(ch_table[[#All],[Time]],ROW()+1))-ch_table[[#This Row],[Time]]))))</f>
        <v>6.4583333333333326E-2</v>
      </c>
      <c r="H1796" s="4" t="str">
        <f>IF(ch_table[[#This Row],[Subject 1]]&lt;&gt;"House rose", "",SUMIF(ch_table[Day], ch_table[[#This Row],[Day]], ch_table[Duration]))</f>
        <v/>
      </c>
      <c r="I1796" s="40">
        <f>SUM(INDEX(ch_table[Duration],1):ch_table[[#This Row],[Duration]])</f>
        <v>49.192361111111161</v>
      </c>
      <c r="J1796" s="4" cm="1">
        <f t="array" ref="J17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96" s="4" t="str" cm="1">
        <f t="array" ref="K17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96" s="4" t="str">
        <f>IF(ch_table[[#This Row],[Subject 1]]&lt;&gt;"House rose", "",SUMIF(ch_table[Day], ch_table[[#This Row],[Day]], ch_table[AAT]))</f>
        <v/>
      </c>
      <c r="M1796" s="39">
        <f>SUM(INDEX(ch_table[AAT],1):ch_table[[#This Row],[AAT]])</f>
        <v>3.1826388888888886</v>
      </c>
    </row>
    <row r="1797" spans="1:13" customFormat="1" ht="29" x14ac:dyDescent="0.35">
      <c r="A1797" s="2">
        <v>158</v>
      </c>
      <c r="B1797" s="3">
        <v>45831</v>
      </c>
      <c r="C1797" s="4">
        <v>0.78055555555555556</v>
      </c>
      <c r="D1797" s="8" t="s">
        <v>36</v>
      </c>
      <c r="E1797" s="9" t="s">
        <v>1009</v>
      </c>
      <c r="F1797" s="9"/>
      <c r="G1797" s="4" cm="1">
        <f t="array" ref="G1797">IF(MIN(ROW(ch_table[[Day]:[AAT session total (cum.)]]))+ROWS(ch_table[[Day]:[AAT session total (cum.)]])-1=ROW(),"",IF(ch_table[[#This Row],[Subject 1]]="House rose","", IF(INDEX(ch_table[[#All],[Time]],ROW()+1)="","",(IF(INDEX(ch_table[[#All],[Time]],ROW()+1)&lt;ch_table[[#This Row],[Time]],INDEX(ch_table[[#All],[Time]],ROW()+1)+1,INDEX(ch_table[[#All],[Time]],ROW()+1))-ch_table[[#This Row],[Time]]))))</f>
        <v>4.5833333333333282E-2</v>
      </c>
      <c r="H1797" s="4" t="str">
        <f>IF(ch_table[[#This Row],[Subject 1]]&lt;&gt;"House rose", "",SUMIF(ch_table[Day], ch_table[[#This Row],[Day]], ch_table[Duration]))</f>
        <v/>
      </c>
      <c r="I1797" s="40">
        <f>SUM(INDEX(ch_table[Duration],1):ch_table[[#This Row],[Duration]])</f>
        <v>49.238194444444495</v>
      </c>
      <c r="J1797" s="4" cm="1">
        <f t="array" ref="J17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97" s="4" t="str" cm="1">
        <f t="array" ref="K17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97" s="4" t="str">
        <f>IF(ch_table[[#This Row],[Subject 1]]&lt;&gt;"House rose", "",SUMIF(ch_table[Day], ch_table[[#This Row],[Day]], ch_table[AAT]))</f>
        <v/>
      </c>
      <c r="M1797" s="39">
        <f>SUM(INDEX(ch_table[AAT],1):ch_table[[#This Row],[AAT]])</f>
        <v>3.1826388888888886</v>
      </c>
    </row>
    <row r="1798" spans="1:13" customFormat="1" ht="43.5" x14ac:dyDescent="0.35">
      <c r="A1798" s="2">
        <v>158</v>
      </c>
      <c r="B1798" s="3">
        <v>45831</v>
      </c>
      <c r="C1798" s="4">
        <v>0.82638888888888884</v>
      </c>
      <c r="D1798" s="8" t="s">
        <v>39</v>
      </c>
      <c r="E1798" s="9" t="s">
        <v>1010</v>
      </c>
      <c r="F1798" s="9"/>
      <c r="G1798" s="4" cm="1">
        <f t="array" ref="G1798">IF(MIN(ROW(ch_table[[Day]:[AAT session total (cum.)]]))+ROWS(ch_table[[Day]:[AAT session total (cum.)]])-1=ROW(),"",IF(ch_table[[#This Row],[Subject 1]]="House rose","", IF(INDEX(ch_table[[#All],[Time]],ROW()+1)="","",(IF(INDEX(ch_table[[#All],[Time]],ROW()+1)&lt;ch_table[[#This Row],[Time]],INDEX(ch_table[[#All],[Time]],ROW()+1)+1,INDEX(ch_table[[#All],[Time]],ROW()+1))-ch_table[[#This Row],[Time]]))))</f>
        <v>7.6388888888889728E-3</v>
      </c>
      <c r="H1798" s="4" t="str">
        <f>IF(ch_table[[#This Row],[Subject 1]]&lt;&gt;"House rose", "",SUMIF(ch_table[Day], ch_table[[#This Row],[Day]], ch_table[Duration]))</f>
        <v/>
      </c>
      <c r="I1798" s="40">
        <f>SUM(INDEX(ch_table[Duration],1):ch_table[[#This Row],[Duration]])</f>
        <v>49.245833333333387</v>
      </c>
      <c r="J1798" s="4" cm="1">
        <f t="array" ref="J17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98" s="4" t="str" cm="1">
        <f t="array" ref="K17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98" s="4" t="str">
        <f>IF(ch_table[[#This Row],[Subject 1]]&lt;&gt;"House rose", "",SUMIF(ch_table[Day], ch_table[[#This Row],[Day]], ch_table[AAT]))</f>
        <v/>
      </c>
      <c r="M1798" s="39">
        <f>SUM(INDEX(ch_table[AAT],1):ch_table[[#This Row],[AAT]])</f>
        <v>3.1826388888888886</v>
      </c>
    </row>
    <row r="1799" spans="1:13" customFormat="1" x14ac:dyDescent="0.35">
      <c r="A1799" s="2">
        <v>158</v>
      </c>
      <c r="B1799" s="3">
        <v>45831</v>
      </c>
      <c r="C1799" s="4">
        <v>0.83402777777777781</v>
      </c>
      <c r="D1799" s="8" t="s">
        <v>71</v>
      </c>
      <c r="E1799" s="9" t="s">
        <v>1011</v>
      </c>
      <c r="F1799" s="9"/>
      <c r="G1799" s="4" cm="1">
        <f t="array" ref="G1799">IF(MIN(ROW(ch_table[[Day]:[AAT session total (cum.)]]))+ROWS(ch_table[[Day]:[AAT session total (cum.)]])-1=ROW(),"",IF(ch_table[[#This Row],[Subject 1]]="House rose","", IF(INDEX(ch_table[[#All],[Time]],ROW()+1)="","",(IF(INDEX(ch_table[[#All],[Time]],ROW()+1)&lt;ch_table[[#This Row],[Time]],INDEX(ch_table[[#All],[Time]],ROW()+1)+1,INDEX(ch_table[[#All],[Time]],ROW()+1))-ch_table[[#This Row],[Time]]))))</f>
        <v>2.2916666666666585E-2</v>
      </c>
      <c r="H1799" s="4" t="str">
        <f>IF(ch_table[[#This Row],[Subject 1]]&lt;&gt;"House rose", "",SUMIF(ch_table[Day], ch_table[[#This Row],[Day]], ch_table[Duration]))</f>
        <v/>
      </c>
      <c r="I1799" s="40">
        <f>SUM(INDEX(ch_table[Duration],1):ch_table[[#This Row],[Duration]])</f>
        <v>49.268750000000054</v>
      </c>
      <c r="J1799" s="4" cm="1">
        <f t="array" ref="J17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99" s="4" t="str" cm="1">
        <f t="array" ref="K17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99" s="4" t="str">
        <f>IF(ch_table[[#This Row],[Subject 1]]&lt;&gt;"House rose", "",SUMIF(ch_table[Day], ch_table[[#This Row],[Day]], ch_table[AAT]))</f>
        <v/>
      </c>
      <c r="M1799" s="39">
        <f>SUM(INDEX(ch_table[AAT],1):ch_table[[#This Row],[AAT]])</f>
        <v>3.1826388888888886</v>
      </c>
    </row>
    <row r="1800" spans="1:13" customFormat="1" x14ac:dyDescent="0.35">
      <c r="A1800" s="2">
        <v>158</v>
      </c>
      <c r="B1800" s="3">
        <v>45831</v>
      </c>
      <c r="C1800" s="4">
        <v>0.8569444444444444</v>
      </c>
      <c r="D1800" s="8" t="s">
        <v>28</v>
      </c>
      <c r="E1800" s="9" t="s">
        <v>143</v>
      </c>
      <c r="F1800" s="9" t="s">
        <v>22</v>
      </c>
      <c r="G1800" s="4" cm="1">
        <f t="array" ref="G1800">IF(MIN(ROW(ch_table[[Day]:[AAT session total (cum.)]]))+ROWS(ch_table[[Day]:[AAT session total (cum.)]])-1=ROW(),"",IF(ch_table[[#This Row],[Subject 1]]="House rose","", IF(INDEX(ch_table[[#All],[Time]],ROW()+1)="","",(IF(INDEX(ch_table[[#All],[Time]],ROW()+1)&lt;ch_table[[#This Row],[Time]],INDEX(ch_table[[#All],[Time]],ROW()+1)+1,INDEX(ch_table[[#All],[Time]],ROW()+1))-ch_table[[#This Row],[Time]]))))</f>
        <v>0</v>
      </c>
      <c r="H1800" s="4" t="str">
        <f>IF(ch_table[[#This Row],[Subject 1]]&lt;&gt;"House rose", "",SUMIF(ch_table[Day], ch_table[[#This Row],[Day]], ch_table[Duration]))</f>
        <v/>
      </c>
      <c r="I1800" s="40">
        <f>SUM(INDEX(ch_table[Duration],1):ch_table[[#This Row],[Duration]])</f>
        <v>49.268750000000054</v>
      </c>
      <c r="J1800" s="4" cm="1">
        <f t="array" ref="J18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00" s="4" t="str" cm="1">
        <f t="array" ref="K18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00" s="4" t="str">
        <f>IF(ch_table[[#This Row],[Subject 1]]&lt;&gt;"House rose", "",SUMIF(ch_table[Day], ch_table[[#This Row],[Day]], ch_table[AAT]))</f>
        <v/>
      </c>
      <c r="M1800" s="39">
        <f>SUM(INDEX(ch_table[AAT],1):ch_table[[#This Row],[AAT]])</f>
        <v>3.1826388888888886</v>
      </c>
    </row>
    <row r="1801" spans="1:13" customFormat="1" x14ac:dyDescent="0.35">
      <c r="A1801" s="2">
        <v>158</v>
      </c>
      <c r="B1801" s="3">
        <v>45831</v>
      </c>
      <c r="C1801" s="4">
        <v>0.8569444444444444</v>
      </c>
      <c r="D1801" s="8" t="s">
        <v>71</v>
      </c>
      <c r="E1801" s="9" t="s">
        <v>1011</v>
      </c>
      <c r="F1801" s="9"/>
      <c r="G1801" s="4" cm="1">
        <f t="array" ref="G1801">IF(MIN(ROW(ch_table[[Day]:[AAT session total (cum.)]]))+ROWS(ch_table[[Day]:[AAT session total (cum.)]])-1=ROW(),"",IF(ch_table[[#This Row],[Subject 1]]="House rose","", IF(INDEX(ch_table[[#All],[Time]],ROW()+1)="","",(IF(INDEX(ch_table[[#All],[Time]],ROW()+1)&lt;ch_table[[#This Row],[Time]],INDEX(ch_table[[#All],[Time]],ROW()+1)+1,INDEX(ch_table[[#All],[Time]],ROW()+1))-ch_table[[#This Row],[Time]]))))</f>
        <v>5.8333333333333348E-2</v>
      </c>
      <c r="H1801" s="4" t="str">
        <f>IF(ch_table[[#This Row],[Subject 1]]&lt;&gt;"House rose", "",SUMIF(ch_table[Day], ch_table[[#This Row],[Day]], ch_table[Duration]))</f>
        <v/>
      </c>
      <c r="I1801" s="40">
        <f>SUM(INDEX(ch_table[Duration],1):ch_table[[#This Row],[Duration]])</f>
        <v>49.327083333333384</v>
      </c>
      <c r="J1801" s="4" cm="1">
        <f t="array" ref="J18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01" s="4" t="str" cm="1">
        <f t="array" ref="K18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01" s="4" t="str">
        <f>IF(ch_table[[#This Row],[Subject 1]]&lt;&gt;"House rose", "",SUMIF(ch_table[Day], ch_table[[#This Row],[Day]], ch_table[AAT]))</f>
        <v/>
      </c>
      <c r="M1801" s="39">
        <f>SUM(INDEX(ch_table[AAT],1):ch_table[[#This Row],[AAT]])</f>
        <v>3.1826388888888886</v>
      </c>
    </row>
    <row r="1802" spans="1:13" customFormat="1" x14ac:dyDescent="0.35">
      <c r="A1802" s="2">
        <v>158</v>
      </c>
      <c r="B1802" s="3">
        <v>45831</v>
      </c>
      <c r="C1802" s="4">
        <v>0.91527777777777775</v>
      </c>
      <c r="D1802" s="8" t="s">
        <v>30</v>
      </c>
      <c r="E1802" s="9" t="s">
        <v>1012</v>
      </c>
      <c r="F1802" s="9"/>
      <c r="G1802" s="4" cm="1">
        <f t="array" ref="G1802">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1802" s="4" t="str">
        <f>IF(ch_table[[#This Row],[Subject 1]]&lt;&gt;"House rose", "",SUMIF(ch_table[Day], ch_table[[#This Row],[Day]], ch_table[Duration]))</f>
        <v/>
      </c>
      <c r="I1802" s="40">
        <f>SUM(INDEX(ch_table[Duration],1):ch_table[[#This Row],[Duration]])</f>
        <v>49.347222222222271</v>
      </c>
      <c r="J1802" s="4" cm="1">
        <f t="array" ref="J18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02" s="4" cm="1">
        <f t="array" ref="K18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1.8750000000000044E-2</v>
      </c>
      <c r="L1802" s="4" t="str">
        <f>IF(ch_table[[#This Row],[Subject 1]]&lt;&gt;"House rose", "",SUMIF(ch_table[Day], ch_table[[#This Row],[Day]], ch_table[AAT]))</f>
        <v/>
      </c>
      <c r="M1802" s="39">
        <f>SUM(INDEX(ch_table[AAT],1):ch_table[[#This Row],[AAT]])</f>
        <v>3.2013888888888884</v>
      </c>
    </row>
    <row r="1803" spans="1:13" customFormat="1" x14ac:dyDescent="0.35">
      <c r="A1803" s="48">
        <v>158</v>
      </c>
      <c r="B1803" s="49">
        <v>45831</v>
      </c>
      <c r="C1803" s="45">
        <v>0.93541666666666667</v>
      </c>
      <c r="D1803" s="44" t="s">
        <v>17</v>
      </c>
      <c r="E1803" s="50"/>
      <c r="F1803" s="50"/>
      <c r="G1803" s="45" t="str" cm="1">
        <f t="array" ref="G1803">IF(MIN(ROW(ch_table[[Day]:[AAT session total (cum.)]]))+ROWS(ch_table[[Day]:[AAT session total (cum.)]])-1=ROW(),"",IF(ch_table[[#This Row],[Subject 1]]="House rose","", IF(INDEX(ch_table[[#All],[Time]],ROW()+1)="","",(IF(INDEX(ch_table[[#All],[Time]],ROW()+1)&lt;ch_table[[#This Row],[Time]],INDEX(ch_table[[#All],[Time]],ROW()+1)+1,INDEX(ch_table[[#All],[Time]],ROW()+1))-ch_table[[#This Row],[Time]]))))</f>
        <v/>
      </c>
      <c r="H1803" s="41">
        <f>IF(ch_table[[#This Row],[Subject 1]]&lt;&gt;"House rose", "",SUMIF(ch_table[Day], ch_table[[#This Row],[Day]], ch_table[Duration]))</f>
        <v>0.33125000000000004</v>
      </c>
      <c r="I1803" s="46">
        <f>SUM(INDEX(ch_table[Duration],1):ch_table[[#This Row],[Duration]])</f>
        <v>49.347222222222271</v>
      </c>
      <c r="J1803" s="41" cm="1">
        <f t="array" ref="J18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03" s="41" t="str" cm="1">
        <f t="array" ref="K18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03" s="41">
        <f>IF(ch_table[[#This Row],[Subject 1]]&lt;&gt;"House rose", "",SUMIF(ch_table[Day], ch_table[[#This Row],[Day]], ch_table[AAT]))</f>
        <v>1.8750000000000044E-2</v>
      </c>
      <c r="M1803" s="82">
        <f>SUM(INDEX(ch_table[AAT],1):ch_table[[#This Row],[AAT]])</f>
        <v>3.2013888888888884</v>
      </c>
    </row>
    <row r="1804" spans="1:13" customFormat="1" x14ac:dyDescent="0.35">
      <c r="A1804" s="2">
        <v>159</v>
      </c>
      <c r="B1804" s="3">
        <v>45832</v>
      </c>
      <c r="C1804" s="4">
        <v>0.47916666666666669</v>
      </c>
      <c r="D1804" s="8" t="s">
        <v>18</v>
      </c>
      <c r="E1804" s="9"/>
      <c r="F1804" s="9"/>
      <c r="G1804" s="4" cm="1">
        <f t="array" ref="G1804">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1804" s="4" t="str">
        <f>IF(ch_table[[#This Row],[Subject 1]]&lt;&gt;"House rose", "",SUMIF(ch_table[Day], ch_table[[#This Row],[Day]], ch_table[Duration]))</f>
        <v/>
      </c>
      <c r="I1804" s="40">
        <f>SUM(INDEX(ch_table[Duration],1):ch_table[[#This Row],[Duration]])</f>
        <v>49.350694444444493</v>
      </c>
      <c r="J1804" s="4" cm="1">
        <f t="array" ref="J18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04" s="4" t="str" cm="1">
        <f t="array" ref="K18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04" s="4" t="str">
        <f>IF(ch_table[[#This Row],[Subject 1]]&lt;&gt;"House rose", "",SUMIF(ch_table[Day], ch_table[[#This Row],[Day]], ch_table[AAT]))</f>
        <v/>
      </c>
      <c r="M1804" s="39">
        <f>SUM(INDEX(ch_table[AAT],1):ch_table[[#This Row],[AAT]])</f>
        <v>3.2013888888888884</v>
      </c>
    </row>
    <row r="1805" spans="1:13" customFormat="1" x14ac:dyDescent="0.35">
      <c r="A1805" s="2">
        <v>159</v>
      </c>
      <c r="B1805" s="3">
        <v>45832</v>
      </c>
      <c r="C1805" s="4">
        <v>0.4826388888888889</v>
      </c>
      <c r="D1805" s="8" t="s">
        <v>58</v>
      </c>
      <c r="E1805" s="9" t="s">
        <v>1013</v>
      </c>
      <c r="F1805" s="9"/>
      <c r="G1805" s="4" cm="1">
        <f t="array" ref="G1805">IF(MIN(ROW(ch_table[[Day]:[AAT session total (cum.)]]))+ROWS(ch_table[[Day]:[AAT session total (cum.)]])-1=ROW(),"",IF(ch_table[[#This Row],[Subject 1]]="House rose","", IF(INDEX(ch_table[[#All],[Time]],ROW()+1)="","",(IF(INDEX(ch_table[[#All],[Time]],ROW()+1)&lt;ch_table[[#This Row],[Time]],INDEX(ch_table[[#All],[Time]],ROW()+1)+1,INDEX(ch_table[[#All],[Time]],ROW()+1))-ch_table[[#This Row],[Time]]))))</f>
        <v>3.3333333333333381E-2</v>
      </c>
      <c r="H1805" s="4" t="str">
        <f>IF(ch_table[[#This Row],[Subject 1]]&lt;&gt;"House rose", "",SUMIF(ch_table[Day], ch_table[[#This Row],[Day]], ch_table[Duration]))</f>
        <v/>
      </c>
      <c r="I1805" s="40">
        <f>SUM(INDEX(ch_table[Duration],1):ch_table[[#This Row],[Duration]])</f>
        <v>49.384027777777824</v>
      </c>
      <c r="J1805" s="4" cm="1">
        <f t="array" ref="J18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05" s="4" t="str" cm="1">
        <f t="array" ref="K18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05" s="4" t="str">
        <f>IF(ch_table[[#This Row],[Subject 1]]&lt;&gt;"House rose", "",SUMIF(ch_table[Day], ch_table[[#This Row],[Day]], ch_table[AAT]))</f>
        <v/>
      </c>
      <c r="M1805" s="39">
        <f>SUM(INDEX(ch_table[AAT],1):ch_table[[#This Row],[AAT]])</f>
        <v>3.2013888888888884</v>
      </c>
    </row>
    <row r="1806" spans="1:13" customFormat="1" x14ac:dyDescent="0.35">
      <c r="A1806" s="2">
        <v>159</v>
      </c>
      <c r="B1806" s="3">
        <v>45832</v>
      </c>
      <c r="C1806" s="4">
        <v>0.51597222222222228</v>
      </c>
      <c r="D1806" s="8" t="s">
        <v>60</v>
      </c>
      <c r="E1806" s="9" t="s">
        <v>1013</v>
      </c>
      <c r="F1806" s="9"/>
      <c r="G1806" s="4" cm="1">
        <f t="array" ref="G1806">IF(MIN(ROW(ch_table[[Day]:[AAT session total (cum.)]]))+ROWS(ch_table[[Day]:[AAT session total (cum.)]])-1=ROW(),"",IF(ch_table[[#This Row],[Subject 1]]="House rose","", IF(INDEX(ch_table[[#All],[Time]],ROW()+1)="","",(IF(INDEX(ch_table[[#All],[Time]],ROW()+1)&lt;ch_table[[#This Row],[Time]],INDEX(ch_table[[#All],[Time]],ROW()+1)+1,INDEX(ch_table[[#All],[Time]],ROW()+1))-ch_table[[#This Row],[Time]]))))</f>
        <v>1.4583333333333282E-2</v>
      </c>
      <c r="H1806" s="4" t="str">
        <f>IF(ch_table[[#This Row],[Subject 1]]&lt;&gt;"House rose", "",SUMIF(ch_table[Day], ch_table[[#This Row],[Day]], ch_table[Duration]))</f>
        <v/>
      </c>
      <c r="I1806" s="40">
        <f>SUM(INDEX(ch_table[Duration],1):ch_table[[#This Row],[Duration]])</f>
        <v>49.398611111111158</v>
      </c>
      <c r="J1806" s="4" cm="1">
        <f t="array" ref="J18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06" s="4" t="str" cm="1">
        <f t="array" ref="K18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06" s="4" t="str">
        <f>IF(ch_table[[#This Row],[Subject 1]]&lt;&gt;"House rose", "",SUMIF(ch_table[Day], ch_table[[#This Row],[Day]], ch_table[AAT]))</f>
        <v/>
      </c>
      <c r="M1806" s="39">
        <f>SUM(INDEX(ch_table[AAT],1):ch_table[[#This Row],[AAT]])</f>
        <v>3.2013888888888884</v>
      </c>
    </row>
    <row r="1807" spans="1:13" customFormat="1" ht="29" x14ac:dyDescent="0.35">
      <c r="A1807" s="2">
        <v>159</v>
      </c>
      <c r="B1807" s="3">
        <v>45832</v>
      </c>
      <c r="C1807" s="4">
        <v>0.53055555555555556</v>
      </c>
      <c r="D1807" s="8" t="s">
        <v>36</v>
      </c>
      <c r="E1807" s="9" t="s">
        <v>1014</v>
      </c>
      <c r="F1807" s="9"/>
      <c r="G1807" s="4" cm="1">
        <f t="array" ref="G1807">IF(MIN(ROW(ch_table[[Day]:[AAT session total (cum.)]]))+ROWS(ch_table[[Day]:[AAT session total (cum.)]])-1=ROW(),"",IF(ch_table[[#This Row],[Subject 1]]="House rose","", IF(INDEX(ch_table[[#All],[Time]],ROW()+1)="","",(IF(INDEX(ch_table[[#All],[Time]],ROW()+1)&lt;ch_table[[#This Row],[Time]],INDEX(ch_table[[#All],[Time]],ROW()+1)+1,INDEX(ch_table[[#All],[Time]],ROW()+1))-ch_table[[#This Row],[Time]]))))</f>
        <v>7.3611111111111072E-2</v>
      </c>
      <c r="H1807" s="4" t="str">
        <f>IF(ch_table[[#This Row],[Subject 1]]&lt;&gt;"House rose", "",SUMIF(ch_table[Day], ch_table[[#This Row],[Day]], ch_table[Duration]))</f>
        <v/>
      </c>
      <c r="I1807" s="40">
        <f>SUM(INDEX(ch_table[Duration],1):ch_table[[#This Row],[Duration]])</f>
        <v>49.472222222222271</v>
      </c>
      <c r="J1807" s="4" cm="1">
        <f t="array" ref="J18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07" s="4" t="str" cm="1">
        <f t="array" ref="K18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07" s="4" t="str">
        <f>IF(ch_table[[#This Row],[Subject 1]]&lt;&gt;"House rose", "",SUMIF(ch_table[Day], ch_table[[#This Row],[Day]], ch_table[AAT]))</f>
        <v/>
      </c>
      <c r="M1807" s="39">
        <f>SUM(INDEX(ch_table[AAT],1):ch_table[[#This Row],[AAT]])</f>
        <v>3.2013888888888884</v>
      </c>
    </row>
    <row r="1808" spans="1:13" customFormat="1" ht="29" x14ac:dyDescent="0.35">
      <c r="A1808" s="2">
        <v>159</v>
      </c>
      <c r="B1808" s="3">
        <v>45832</v>
      </c>
      <c r="C1808" s="4">
        <v>0.60416666666666663</v>
      </c>
      <c r="D1808" s="8" t="s">
        <v>36</v>
      </c>
      <c r="E1808" s="9" t="s">
        <v>1015</v>
      </c>
      <c r="F1808" s="9"/>
      <c r="G1808" s="4" cm="1">
        <f t="array" ref="G1808">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808" s="4" t="str">
        <f>IF(ch_table[[#This Row],[Subject 1]]&lt;&gt;"House rose", "",SUMIF(ch_table[Day], ch_table[[#This Row],[Day]], ch_table[Duration]))</f>
        <v/>
      </c>
      <c r="I1808" s="40">
        <f>SUM(INDEX(ch_table[Duration],1):ch_table[[#This Row],[Duration]])</f>
        <v>49.473611111111161</v>
      </c>
      <c r="J1808" s="4" cm="1">
        <f t="array" ref="J18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08" s="4" t="str" cm="1">
        <f t="array" ref="K18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08" s="4" t="str">
        <f>IF(ch_table[[#This Row],[Subject 1]]&lt;&gt;"House rose", "",SUMIF(ch_table[Day], ch_table[[#This Row],[Day]], ch_table[AAT]))</f>
        <v/>
      </c>
      <c r="M1808" s="39">
        <f>SUM(INDEX(ch_table[AAT],1):ch_table[[#This Row],[AAT]])</f>
        <v>3.2013888888888884</v>
      </c>
    </row>
    <row r="1809" spans="1:13" customFormat="1" ht="29" x14ac:dyDescent="0.35">
      <c r="A1809" s="2">
        <v>159</v>
      </c>
      <c r="B1809" s="3">
        <v>45832</v>
      </c>
      <c r="C1809" s="4">
        <v>0.60555555555555551</v>
      </c>
      <c r="D1809" s="8" t="s">
        <v>39</v>
      </c>
      <c r="E1809" s="9" t="s">
        <v>1016</v>
      </c>
      <c r="F1809" s="9"/>
      <c r="G1809" s="4" cm="1">
        <f t="array" ref="G1809">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809" s="4" t="str">
        <f>IF(ch_table[[#This Row],[Subject 1]]&lt;&gt;"House rose", "",SUMIF(ch_table[Day], ch_table[[#This Row],[Day]], ch_table[Duration]))</f>
        <v/>
      </c>
      <c r="I1809" s="40">
        <f>SUM(INDEX(ch_table[Duration],1):ch_table[[#This Row],[Duration]])</f>
        <v>49.475694444444493</v>
      </c>
      <c r="J1809" s="4" cm="1">
        <f t="array" ref="J18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09" s="4" t="str" cm="1">
        <f t="array" ref="K18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09" s="4" t="str">
        <f>IF(ch_table[[#This Row],[Subject 1]]&lt;&gt;"House rose", "",SUMIF(ch_table[Day], ch_table[[#This Row],[Day]], ch_table[AAT]))</f>
        <v/>
      </c>
      <c r="M1809" s="39">
        <f>SUM(INDEX(ch_table[AAT],1):ch_table[[#This Row],[AAT]])</f>
        <v>3.2013888888888884</v>
      </c>
    </row>
    <row r="1810" spans="1:13" customFormat="1" x14ac:dyDescent="0.35">
      <c r="A1810" s="2">
        <v>159</v>
      </c>
      <c r="B1810" s="3">
        <v>45832</v>
      </c>
      <c r="C1810" s="4">
        <v>0.60763888888888884</v>
      </c>
      <c r="D1810" s="8" t="s">
        <v>247</v>
      </c>
      <c r="E1810" s="9" t="s">
        <v>1017</v>
      </c>
      <c r="F1810" s="9"/>
      <c r="G1810" s="4" cm="1">
        <f t="array" ref="G1810">IF(MIN(ROW(ch_table[[Day]:[AAT session total (cum.)]]))+ROWS(ch_table[[Day]:[AAT session total (cum.)]])-1=ROW(),"",IF(ch_table[[#This Row],[Subject 1]]="House rose","", IF(INDEX(ch_table[[#All],[Time]],ROW()+1)="","",(IF(INDEX(ch_table[[#All],[Time]],ROW()+1)&lt;ch_table[[#This Row],[Time]],INDEX(ch_table[[#All],[Time]],ROW()+1)+1,INDEX(ch_table[[#All],[Time]],ROW()+1))-ch_table[[#This Row],[Time]]))))</f>
        <v>5.5555555555556468E-3</v>
      </c>
      <c r="H1810" s="4" t="str">
        <f>IF(ch_table[[#This Row],[Subject 1]]&lt;&gt;"House rose", "",SUMIF(ch_table[Day], ch_table[[#This Row],[Day]], ch_table[Duration]))</f>
        <v/>
      </c>
      <c r="I1810" s="40">
        <f>SUM(INDEX(ch_table[Duration],1):ch_table[[#This Row],[Duration]])</f>
        <v>49.481250000000045</v>
      </c>
      <c r="J1810" s="4" cm="1">
        <f t="array" ref="J18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10" s="4" t="str" cm="1">
        <f t="array" ref="K18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10" s="4" t="str">
        <f>IF(ch_table[[#This Row],[Subject 1]]&lt;&gt;"House rose", "",SUMIF(ch_table[Day], ch_table[[#This Row],[Day]], ch_table[AAT]))</f>
        <v/>
      </c>
      <c r="M1810" s="39">
        <f>SUM(INDEX(ch_table[AAT],1):ch_table[[#This Row],[AAT]])</f>
        <v>3.2013888888888884</v>
      </c>
    </row>
    <row r="1811" spans="1:13" customFormat="1" x14ac:dyDescent="0.35">
      <c r="A1811" s="2">
        <v>159</v>
      </c>
      <c r="B1811" s="3">
        <v>45832</v>
      </c>
      <c r="C1811" s="4">
        <v>0.61319444444444449</v>
      </c>
      <c r="D1811" s="8" t="s">
        <v>665</v>
      </c>
      <c r="E1811" s="9" t="s">
        <v>1018</v>
      </c>
      <c r="F1811" s="9"/>
      <c r="G1811" s="4" cm="1">
        <f t="array" ref="G1811">IF(MIN(ROW(ch_table[[Day]:[AAT session total (cum.)]]))+ROWS(ch_table[[Day]:[AAT session total (cum.)]])-1=ROW(),"",IF(ch_table[[#This Row],[Subject 1]]="House rose","", IF(INDEX(ch_table[[#All],[Time]],ROW()+1)="","",(IF(INDEX(ch_table[[#All],[Time]],ROW()+1)&lt;ch_table[[#This Row],[Time]],INDEX(ch_table[[#All],[Time]],ROW()+1)+1,INDEX(ch_table[[#All],[Time]],ROW()+1))-ch_table[[#This Row],[Time]]))))</f>
        <v>1.5277777777777724E-2</v>
      </c>
      <c r="H1811" s="4" t="str">
        <f>IF(ch_table[[#This Row],[Subject 1]]&lt;&gt;"House rose", "",SUMIF(ch_table[Day], ch_table[[#This Row],[Day]], ch_table[Duration]))</f>
        <v/>
      </c>
      <c r="I1811" s="40">
        <f>SUM(INDEX(ch_table[Duration],1):ch_table[[#This Row],[Duration]])</f>
        <v>49.496527777777821</v>
      </c>
      <c r="J1811" s="4" cm="1">
        <f t="array" ref="J18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11" s="4" t="str" cm="1">
        <f t="array" ref="K18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11" s="4" t="str">
        <f>IF(ch_table[[#This Row],[Subject 1]]&lt;&gt;"House rose", "",SUMIF(ch_table[Day], ch_table[[#This Row],[Day]], ch_table[AAT]))</f>
        <v/>
      </c>
      <c r="M1811" s="39">
        <f>SUM(INDEX(ch_table[AAT],1):ch_table[[#This Row],[AAT]])</f>
        <v>3.2013888888888884</v>
      </c>
    </row>
    <row r="1812" spans="1:13" customFormat="1" x14ac:dyDescent="0.35">
      <c r="A1812" s="2">
        <v>159</v>
      </c>
      <c r="B1812" s="3">
        <v>45832</v>
      </c>
      <c r="C1812" s="4">
        <v>0.62847222222222221</v>
      </c>
      <c r="D1812" s="8" t="s">
        <v>28</v>
      </c>
      <c r="E1812" s="9" t="s">
        <v>179</v>
      </c>
      <c r="F1812" s="9" t="s">
        <v>22</v>
      </c>
      <c r="G1812" s="4" cm="1">
        <f t="array" ref="G1812">IF(MIN(ROW(ch_table[[Day]:[AAT session total (cum.)]]))+ROWS(ch_table[[Day]:[AAT session total (cum.)]])-1=ROW(),"",IF(ch_table[[#This Row],[Subject 1]]="House rose","", IF(INDEX(ch_table[[#All],[Time]],ROW()+1)="","",(IF(INDEX(ch_table[[#All],[Time]],ROW()+1)&lt;ch_table[[#This Row],[Time]],INDEX(ch_table[[#All],[Time]],ROW()+1)+1,INDEX(ch_table[[#All],[Time]],ROW()+1))-ch_table[[#This Row],[Time]]))))</f>
        <v>0</v>
      </c>
      <c r="H1812" s="4" t="str">
        <f>IF(ch_table[[#This Row],[Subject 1]]&lt;&gt;"House rose", "",SUMIF(ch_table[Day], ch_table[[#This Row],[Day]], ch_table[Duration]))</f>
        <v/>
      </c>
      <c r="I1812" s="40">
        <f>SUM(INDEX(ch_table[Duration],1):ch_table[[#This Row],[Duration]])</f>
        <v>49.496527777777821</v>
      </c>
      <c r="J1812" s="4" cm="1">
        <f t="array" ref="J18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12" s="4" t="str" cm="1">
        <f t="array" ref="K18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12" s="4" t="str">
        <f>IF(ch_table[[#This Row],[Subject 1]]&lt;&gt;"House rose", "",SUMIF(ch_table[Day], ch_table[[#This Row],[Day]], ch_table[AAT]))</f>
        <v/>
      </c>
      <c r="M1812" s="39">
        <f>SUM(INDEX(ch_table[AAT],1):ch_table[[#This Row],[AAT]])</f>
        <v>3.2013888888888884</v>
      </c>
    </row>
    <row r="1813" spans="1:13" customFormat="1" x14ac:dyDescent="0.35">
      <c r="A1813" s="2">
        <v>159</v>
      </c>
      <c r="B1813" s="3">
        <v>45832</v>
      </c>
      <c r="C1813" s="4">
        <v>0.62847222222222221</v>
      </c>
      <c r="D1813" s="8" t="s">
        <v>665</v>
      </c>
      <c r="E1813" s="9" t="s">
        <v>1018</v>
      </c>
      <c r="F1813" s="9"/>
      <c r="G1813" s="4" cm="1">
        <f t="array" ref="G1813">IF(MIN(ROW(ch_table[[Day]:[AAT session total (cum.)]]))+ROWS(ch_table[[Day]:[AAT session total (cum.)]])-1=ROW(),"",IF(ch_table[[#This Row],[Subject 1]]="House rose","", IF(INDEX(ch_table[[#All],[Time]],ROW()+1)="","",(IF(INDEX(ch_table[[#All],[Time]],ROW()+1)&lt;ch_table[[#This Row],[Time]],INDEX(ch_table[[#All],[Time]],ROW()+1)+1,INDEX(ch_table[[#All],[Time]],ROW()+1))-ch_table[[#This Row],[Time]]))))</f>
        <v>5.6250000000000022E-2</v>
      </c>
      <c r="H1813" s="4" t="str">
        <f>IF(ch_table[[#This Row],[Subject 1]]&lt;&gt;"House rose", "",SUMIF(ch_table[Day], ch_table[[#This Row],[Day]], ch_table[Duration]))</f>
        <v/>
      </c>
      <c r="I1813" s="40">
        <f>SUM(INDEX(ch_table[Duration],1):ch_table[[#This Row],[Duration]])</f>
        <v>49.55277777777782</v>
      </c>
      <c r="J1813" s="4" cm="1">
        <f t="array" ref="J18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13" s="4" t="str" cm="1">
        <f t="array" ref="K18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13" s="4" t="str">
        <f>IF(ch_table[[#This Row],[Subject 1]]&lt;&gt;"House rose", "",SUMIF(ch_table[Day], ch_table[[#This Row],[Day]], ch_table[AAT]))</f>
        <v/>
      </c>
      <c r="M1813" s="39">
        <f>SUM(INDEX(ch_table[AAT],1):ch_table[[#This Row],[AAT]])</f>
        <v>3.2013888888888884</v>
      </c>
    </row>
    <row r="1814" spans="1:13" customFormat="1" x14ac:dyDescent="0.35">
      <c r="A1814" s="2">
        <v>159</v>
      </c>
      <c r="B1814" s="3">
        <v>45832</v>
      </c>
      <c r="C1814" s="4">
        <v>0.68472222222222223</v>
      </c>
      <c r="D1814" s="8" t="s">
        <v>665</v>
      </c>
      <c r="E1814" s="9" t="s">
        <v>1019</v>
      </c>
      <c r="F1814" s="9"/>
      <c r="G1814" s="4" cm="1">
        <f t="array" ref="G1814">IF(MIN(ROW(ch_table[[Day]:[AAT session total (cum.)]]))+ROWS(ch_table[[Day]:[AAT session total (cum.)]])-1=ROW(),"",IF(ch_table[[#This Row],[Subject 1]]="House rose","", IF(INDEX(ch_table[[#All],[Time]],ROW()+1)="","",(IF(INDEX(ch_table[[#All],[Time]],ROW()+1)&lt;ch_table[[#This Row],[Time]],INDEX(ch_table[[#All],[Time]],ROW()+1)+1,INDEX(ch_table[[#All],[Time]],ROW()+1))-ch_table[[#This Row],[Time]]))))</f>
        <v>4.7222222222222165E-2</v>
      </c>
      <c r="H1814" s="4" t="str">
        <f>IF(ch_table[[#This Row],[Subject 1]]&lt;&gt;"House rose", "",SUMIF(ch_table[Day], ch_table[[#This Row],[Day]], ch_table[Duration]))</f>
        <v/>
      </c>
      <c r="I1814" s="40">
        <f>SUM(INDEX(ch_table[Duration],1):ch_table[[#This Row],[Duration]])</f>
        <v>49.600000000000044</v>
      </c>
      <c r="J1814" s="4" cm="1">
        <f t="array" ref="J18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14" s="4" t="str" cm="1">
        <f t="array" ref="K18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14" s="4" t="str">
        <f>IF(ch_table[[#This Row],[Subject 1]]&lt;&gt;"House rose", "",SUMIF(ch_table[Day], ch_table[[#This Row],[Day]], ch_table[AAT]))</f>
        <v/>
      </c>
      <c r="M1814" s="39">
        <f>SUM(INDEX(ch_table[AAT],1):ch_table[[#This Row],[AAT]])</f>
        <v>3.2013888888888884</v>
      </c>
    </row>
    <row r="1815" spans="1:13" customFormat="1" ht="29" x14ac:dyDescent="0.35">
      <c r="A1815" s="2">
        <v>159</v>
      </c>
      <c r="B1815" s="3">
        <v>45832</v>
      </c>
      <c r="C1815" s="4">
        <v>0.7319444444444444</v>
      </c>
      <c r="D1815" s="8" t="s">
        <v>665</v>
      </c>
      <c r="E1815" s="9" t="s">
        <v>1020</v>
      </c>
      <c r="F1815" s="9"/>
      <c r="G1815" s="4" cm="1">
        <f t="array" ref="G1815">IF(MIN(ROW(ch_table[[Day]:[AAT session total (cum.)]]))+ROWS(ch_table[[Day]:[AAT session total (cum.)]])-1=ROW(),"",IF(ch_table[[#This Row],[Subject 1]]="House rose","", IF(INDEX(ch_table[[#All],[Time]],ROW()+1)="","",(IF(INDEX(ch_table[[#All],[Time]],ROW()+1)&lt;ch_table[[#This Row],[Time]],INDEX(ch_table[[#All],[Time]],ROW()+1)+1,INDEX(ch_table[[#All],[Time]],ROW()+1))-ch_table[[#This Row],[Time]]))))</f>
        <v>5.6250000000000022E-2</v>
      </c>
      <c r="H1815" s="4" t="str">
        <f>IF(ch_table[[#This Row],[Subject 1]]&lt;&gt;"House rose", "",SUMIF(ch_table[Day], ch_table[[#This Row],[Day]], ch_table[Duration]))</f>
        <v/>
      </c>
      <c r="I1815" s="40">
        <f>SUM(INDEX(ch_table[Duration],1):ch_table[[#This Row],[Duration]])</f>
        <v>49.656250000000043</v>
      </c>
      <c r="J1815" s="4" cm="1">
        <f t="array" ref="J18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15" s="4" t="str" cm="1">
        <f t="array" ref="K18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15" s="4" t="str">
        <f>IF(ch_table[[#This Row],[Subject 1]]&lt;&gt;"House rose", "",SUMIF(ch_table[Day], ch_table[[#This Row],[Day]], ch_table[AAT]))</f>
        <v/>
      </c>
      <c r="M1815" s="39">
        <f>SUM(INDEX(ch_table[AAT],1):ch_table[[#This Row],[AAT]])</f>
        <v>3.2013888888888884</v>
      </c>
    </row>
    <row r="1816" spans="1:13" customFormat="1" x14ac:dyDescent="0.35">
      <c r="A1816" s="2">
        <v>159</v>
      </c>
      <c r="B1816" s="3">
        <v>45832</v>
      </c>
      <c r="C1816" s="4">
        <v>0.78819444444444442</v>
      </c>
      <c r="D1816" s="8" t="s">
        <v>30</v>
      </c>
      <c r="E1816" s="9" t="s">
        <v>1021</v>
      </c>
      <c r="F1816" s="9"/>
      <c r="G1816" s="4" cm="1">
        <f t="array" ref="G1816">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1816" s="4" t="str">
        <f>IF(ch_table[[#This Row],[Subject 1]]&lt;&gt;"House rose", "",SUMIF(ch_table[Day], ch_table[[#This Row],[Day]], ch_table[Duration]))</f>
        <v/>
      </c>
      <c r="I1816" s="40">
        <f>SUM(INDEX(ch_table[Duration],1):ch_table[[#This Row],[Duration]])</f>
        <v>49.675694444444488</v>
      </c>
      <c r="J1816" s="4" cm="1">
        <f t="array" ref="J18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16" s="4" cm="1">
        <f t="array" ref="K18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1.5972222222222276E-2</v>
      </c>
      <c r="L1816" s="4" t="str">
        <f>IF(ch_table[[#This Row],[Subject 1]]&lt;&gt;"House rose", "",SUMIF(ch_table[Day], ch_table[[#This Row],[Day]], ch_table[AAT]))</f>
        <v/>
      </c>
      <c r="M1816" s="39">
        <f>SUM(INDEX(ch_table[AAT],1):ch_table[[#This Row],[AAT]])</f>
        <v>3.2173611111111109</v>
      </c>
    </row>
    <row r="1817" spans="1:13" x14ac:dyDescent="0.35">
      <c r="A1817" s="48">
        <v>159</v>
      </c>
      <c r="B1817" s="49">
        <v>45832</v>
      </c>
      <c r="C1817" s="45">
        <v>0.80763888888888891</v>
      </c>
      <c r="D1817" s="44" t="s">
        <v>17</v>
      </c>
      <c r="E1817" s="50"/>
      <c r="F1817" s="50"/>
      <c r="G1817" s="45" t="str" cm="1">
        <f t="array" ref="G1817">IF(MIN(ROW(ch_table[[Day]:[AAT session total (cum.)]]))+ROWS(ch_table[[Day]:[AAT session total (cum.)]])-1=ROW(),"",IF(ch_table[[#This Row],[Subject 1]]="House rose","", IF(INDEX(ch_table[[#All],[Time]],ROW()+1)="","",(IF(INDEX(ch_table[[#All],[Time]],ROW()+1)&lt;ch_table[[#This Row],[Time]],INDEX(ch_table[[#All],[Time]],ROW()+1)+1,INDEX(ch_table[[#All],[Time]],ROW()+1))-ch_table[[#This Row],[Time]]))))</f>
        <v/>
      </c>
      <c r="H1817" s="41">
        <f>IF(ch_table[[#This Row],[Subject 1]]&lt;&gt;"House rose", "",SUMIF(ch_table[Day], ch_table[[#This Row],[Day]], ch_table[Duration]))</f>
        <v>0.32847222222222222</v>
      </c>
      <c r="I1817" s="46">
        <f>SUM(INDEX(ch_table[Duration],1):ch_table[[#This Row],[Duration]])</f>
        <v>49.675694444444488</v>
      </c>
      <c r="J1817" s="41" cm="1">
        <f t="array" ref="J18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17" s="41" t="str" cm="1">
        <f t="array" ref="K18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17" s="41">
        <f>IF(ch_table[[#This Row],[Subject 1]]&lt;&gt;"House rose", "",SUMIF(ch_table[Day], ch_table[[#This Row],[Day]], ch_table[AAT]))</f>
        <v>1.5972222222222276E-2</v>
      </c>
      <c r="M1817" s="82">
        <f>SUM(INDEX(ch_table[AAT],1):ch_table[[#This Row],[AAT]])</f>
        <v>3.2173611111111109</v>
      </c>
    </row>
    <row r="1818" spans="1:13" x14ac:dyDescent="0.35">
      <c r="A1818" s="2">
        <v>160</v>
      </c>
      <c r="B1818" s="3">
        <v>45833</v>
      </c>
      <c r="C1818" s="4">
        <v>0.47916666666666669</v>
      </c>
      <c r="D1818" s="8" t="s">
        <v>18</v>
      </c>
      <c r="G1818" s="4" cm="1">
        <f t="array" ref="G1818">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818" s="4" t="str">
        <f>IF(ch_table[[#This Row],[Subject 1]]&lt;&gt;"House rose", "",SUMIF(ch_table[Day], ch_table[[#This Row],[Day]], ch_table[Duration]))</f>
        <v/>
      </c>
      <c r="I1818" s="40">
        <f>SUM(INDEX(ch_table[Duration],1):ch_table[[#This Row],[Duration]])</f>
        <v>49.67777777777782</v>
      </c>
      <c r="J1818" s="4" cm="1">
        <f t="array" ref="J18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18" s="4" t="str" cm="1">
        <f t="array" ref="K18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18" s="4" t="str">
        <f>IF(ch_table[[#This Row],[Subject 1]]&lt;&gt;"House rose", "",SUMIF(ch_table[Day], ch_table[[#This Row],[Day]], ch_table[AAT]))</f>
        <v/>
      </c>
      <c r="M1818" s="39">
        <f>SUM(INDEX(ch_table[AAT],1):ch_table[[#This Row],[AAT]])</f>
        <v>3.2173611111111109</v>
      </c>
    </row>
    <row r="1819" spans="1:13" x14ac:dyDescent="0.35">
      <c r="A1819" s="2">
        <v>160</v>
      </c>
      <c r="B1819" s="3">
        <v>45833</v>
      </c>
      <c r="C1819" s="4">
        <v>0.48125000000000001</v>
      </c>
      <c r="D1819" s="8" t="s">
        <v>58</v>
      </c>
      <c r="E1819" s="9" t="s">
        <v>197</v>
      </c>
      <c r="G1819" s="4" cm="1">
        <f t="array" ref="G1819">IF(MIN(ROW(ch_table[[Day]:[AAT session total (cum.)]]))+ROWS(ch_table[[Day]:[AAT session total (cum.)]])-1=ROW(),"",IF(ch_table[[#This Row],[Subject 1]]="House rose","", IF(INDEX(ch_table[[#All],[Time]],ROW()+1)="","",(IF(INDEX(ch_table[[#All],[Time]],ROW()+1)&lt;ch_table[[#This Row],[Time]],INDEX(ch_table[[#All],[Time]],ROW()+1)+1,INDEX(ch_table[[#All],[Time]],ROW()+1))-ch_table[[#This Row],[Time]]))))</f>
        <v>1.4583333333333337E-2</v>
      </c>
      <c r="H1819" s="4" t="str">
        <f>IF(ch_table[[#This Row],[Subject 1]]&lt;&gt;"House rose", "",SUMIF(ch_table[Day], ch_table[[#This Row],[Day]], ch_table[Duration]))</f>
        <v/>
      </c>
      <c r="I1819" s="40">
        <f>SUM(INDEX(ch_table[Duration],1):ch_table[[#This Row],[Duration]])</f>
        <v>49.692361111111154</v>
      </c>
      <c r="J1819" s="4" cm="1">
        <f t="array" ref="J18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19" s="4" t="str" cm="1">
        <f t="array" ref="K18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19" s="4" t="str">
        <f>IF(ch_table[[#This Row],[Subject 1]]&lt;&gt;"House rose", "",SUMIF(ch_table[Day], ch_table[[#This Row],[Day]], ch_table[AAT]))</f>
        <v/>
      </c>
      <c r="M1819" s="39">
        <f>SUM(INDEX(ch_table[AAT],1):ch_table[[#This Row],[AAT]])</f>
        <v>3.2173611111111109</v>
      </c>
    </row>
    <row r="1820" spans="1:13" x14ac:dyDescent="0.35">
      <c r="A1820" s="2">
        <v>160</v>
      </c>
      <c r="B1820" s="3">
        <v>45833</v>
      </c>
      <c r="C1820" s="4">
        <v>0.49583333333333335</v>
      </c>
      <c r="D1820" s="8" t="s">
        <v>60</v>
      </c>
      <c r="E1820" s="9" t="s">
        <v>197</v>
      </c>
      <c r="G1820" s="4" cm="1">
        <f t="array" ref="G1820">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1820" s="4" t="str">
        <f>IF(ch_table[[#This Row],[Subject 1]]&lt;&gt;"House rose", "",SUMIF(ch_table[Day], ch_table[[#This Row],[Day]], ch_table[Duration]))</f>
        <v/>
      </c>
      <c r="I1820" s="40">
        <f>SUM(INDEX(ch_table[Duration],1):ch_table[[#This Row],[Duration]])</f>
        <v>49.696527777777824</v>
      </c>
      <c r="J1820" s="4" cm="1">
        <f t="array" ref="J18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20" s="4" t="str" cm="1">
        <f t="array" ref="K18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20" s="4" t="str">
        <f>IF(ch_table[[#This Row],[Subject 1]]&lt;&gt;"House rose", "",SUMIF(ch_table[Day], ch_table[[#This Row],[Day]], ch_table[AAT]))</f>
        <v/>
      </c>
      <c r="M1820" s="39">
        <f>SUM(INDEX(ch_table[AAT],1):ch_table[[#This Row],[AAT]])</f>
        <v>3.2173611111111109</v>
      </c>
    </row>
    <row r="1821" spans="1:13" x14ac:dyDescent="0.35">
      <c r="A1821" s="2">
        <v>160</v>
      </c>
      <c r="B1821" s="3">
        <v>45833</v>
      </c>
      <c r="C1821" s="4">
        <v>0.5</v>
      </c>
      <c r="D1821" s="8" t="s">
        <v>58</v>
      </c>
      <c r="E1821" s="9" t="s">
        <v>118</v>
      </c>
      <c r="G1821" s="4" cm="1">
        <f t="array" ref="G1821">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1821" s="4" t="str">
        <f>IF(ch_table[[#This Row],[Subject 1]]&lt;&gt;"House rose", "",SUMIF(ch_table[Day], ch_table[[#This Row],[Day]], ch_table[Duration]))</f>
        <v/>
      </c>
      <c r="I1821" s="40">
        <f>SUM(INDEX(ch_table[Duration],1):ch_table[[#This Row],[Duration]])</f>
        <v>49.722916666666713</v>
      </c>
      <c r="J1821" s="4" cm="1">
        <f t="array" ref="J18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21" s="4" t="str" cm="1">
        <f t="array" ref="K18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21" s="4" t="str">
        <f>IF(ch_table[[#This Row],[Subject 1]]&lt;&gt;"House rose", "",SUMIF(ch_table[Day], ch_table[[#This Row],[Day]], ch_table[AAT]))</f>
        <v/>
      </c>
      <c r="M1821" s="39">
        <f>SUM(INDEX(ch_table[AAT],1):ch_table[[#This Row],[AAT]])</f>
        <v>3.2173611111111109</v>
      </c>
    </row>
    <row r="1822" spans="1:13" ht="43.5" x14ac:dyDescent="0.35">
      <c r="A1822" s="2">
        <v>160</v>
      </c>
      <c r="B1822" s="3">
        <v>45833</v>
      </c>
      <c r="C1822" s="4">
        <v>0.52638888888888891</v>
      </c>
      <c r="D1822" s="8" t="s">
        <v>32</v>
      </c>
      <c r="E1822" s="9" t="s">
        <v>1022</v>
      </c>
      <c r="G1822" s="4" cm="1">
        <f t="array" ref="G1822">IF(MIN(ROW(ch_table[[Day]:[AAT session total (cum.)]]))+ROWS(ch_table[[Day]:[AAT session total (cum.)]])-1=ROW(),"",IF(ch_table[[#This Row],[Subject 1]]="House rose","", IF(INDEX(ch_table[[#All],[Time]],ROW()+1)="","",(IF(INDEX(ch_table[[#All],[Time]],ROW()+1)&lt;ch_table[[#This Row],[Time]],INDEX(ch_table[[#All],[Time]],ROW()+1)+1,INDEX(ch_table[[#All],[Time]],ROW()+1))-ch_table[[#This Row],[Time]]))))</f>
        <v>3.4027777777777768E-2</v>
      </c>
      <c r="H1822" s="4" t="str">
        <f>IF(ch_table[[#This Row],[Subject 1]]&lt;&gt;"House rose", "",SUMIF(ch_table[Day], ch_table[[#This Row],[Day]], ch_table[Duration]))</f>
        <v/>
      </c>
      <c r="I1822" s="40">
        <f>SUM(INDEX(ch_table[Duration],1):ch_table[[#This Row],[Duration]])</f>
        <v>49.756944444444493</v>
      </c>
      <c r="J1822" s="4" cm="1">
        <f t="array" ref="J18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22" s="4" t="str" cm="1">
        <f t="array" ref="K18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22" s="4" t="str">
        <f>IF(ch_table[[#This Row],[Subject 1]]&lt;&gt;"House rose", "",SUMIF(ch_table[Day], ch_table[[#This Row],[Day]], ch_table[AAT]))</f>
        <v/>
      </c>
      <c r="M1822" s="39">
        <f>SUM(INDEX(ch_table[AAT],1):ch_table[[#This Row],[AAT]])</f>
        <v>3.2173611111111109</v>
      </c>
    </row>
    <row r="1823" spans="1:13" x14ac:dyDescent="0.35">
      <c r="A1823" s="2">
        <v>160</v>
      </c>
      <c r="B1823" s="3">
        <v>45833</v>
      </c>
      <c r="C1823" s="4">
        <v>0.56041666666666667</v>
      </c>
      <c r="D1823" s="8" t="s">
        <v>247</v>
      </c>
      <c r="E1823" s="9" t="s">
        <v>1023</v>
      </c>
      <c r="G1823" s="4" cm="1">
        <f t="array" ref="G1823">IF(MIN(ROW(ch_table[[Day]:[AAT session total (cum.)]]))+ROWS(ch_table[[Day]:[AAT session total (cum.)]])-1=ROW(),"",IF(ch_table[[#This Row],[Subject 1]]="House rose","", IF(INDEX(ch_table[[#All],[Time]],ROW()+1)="","",(IF(INDEX(ch_table[[#All],[Time]],ROW()+1)&lt;ch_table[[#This Row],[Time]],INDEX(ch_table[[#All],[Time]],ROW()+1)+1,INDEX(ch_table[[#All],[Time]],ROW()+1))-ch_table[[#This Row],[Time]]))))</f>
        <v>4.8611111111110938E-3</v>
      </c>
      <c r="H1823" s="4" t="str">
        <f>IF(ch_table[[#This Row],[Subject 1]]&lt;&gt;"House rose", "",SUMIF(ch_table[Day], ch_table[[#This Row],[Day]], ch_table[Duration]))</f>
        <v/>
      </c>
      <c r="I1823" s="40">
        <f>SUM(INDEX(ch_table[Duration],1):ch_table[[#This Row],[Duration]])</f>
        <v>49.761805555555604</v>
      </c>
      <c r="J1823" s="4" cm="1">
        <f t="array" ref="J18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23" s="4" t="str" cm="1">
        <f t="array" ref="K18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23" s="4" t="str">
        <f>IF(ch_table[[#This Row],[Subject 1]]&lt;&gt;"House rose", "",SUMIF(ch_table[Day], ch_table[[#This Row],[Day]], ch_table[AAT]))</f>
        <v/>
      </c>
      <c r="M1823" s="39">
        <f>SUM(INDEX(ch_table[AAT],1):ch_table[[#This Row],[AAT]])</f>
        <v>3.2173611111111109</v>
      </c>
    </row>
    <row r="1824" spans="1:13" x14ac:dyDescent="0.35">
      <c r="A1824" s="2">
        <v>160</v>
      </c>
      <c r="B1824" s="3">
        <v>45833</v>
      </c>
      <c r="C1824" s="4">
        <v>0.56527777777777777</v>
      </c>
      <c r="D1824" s="8" t="s">
        <v>665</v>
      </c>
      <c r="E1824" s="9" t="s">
        <v>1024</v>
      </c>
      <c r="G1824" s="4" cm="1">
        <f t="array" ref="G1824">IF(MIN(ROW(ch_table[[Day]:[AAT session total (cum.)]]))+ROWS(ch_table[[Day]:[AAT session total (cum.)]])-1=ROW(),"",IF(ch_table[[#This Row],[Subject 1]]="House rose","", IF(INDEX(ch_table[[#All],[Time]],ROW()+1)="","",(IF(INDEX(ch_table[[#All],[Time]],ROW()+1)&lt;ch_table[[#This Row],[Time]],INDEX(ch_table[[#All],[Time]],ROW()+1)+1,INDEX(ch_table[[#All],[Time]],ROW()+1))-ch_table[[#This Row],[Time]]))))</f>
        <v>6.3888888888888884E-2</v>
      </c>
      <c r="H1824" s="4" t="str">
        <f>IF(ch_table[[#This Row],[Subject 1]]&lt;&gt;"House rose", "",SUMIF(ch_table[Day], ch_table[[#This Row],[Day]], ch_table[Duration]))</f>
        <v/>
      </c>
      <c r="I1824" s="40">
        <f>SUM(INDEX(ch_table[Duration],1):ch_table[[#This Row],[Duration]])</f>
        <v>49.825694444444494</v>
      </c>
      <c r="J1824" s="4" cm="1">
        <f t="array" ref="J18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24" s="4" t="str" cm="1">
        <f t="array" ref="K18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24" s="4" t="str">
        <f>IF(ch_table[[#This Row],[Subject 1]]&lt;&gt;"House rose", "",SUMIF(ch_table[Day], ch_table[[#This Row],[Day]], ch_table[AAT]))</f>
        <v/>
      </c>
      <c r="M1824" s="39">
        <f>SUM(INDEX(ch_table[AAT],1):ch_table[[#This Row],[AAT]])</f>
        <v>3.2173611111111109</v>
      </c>
    </row>
    <row r="1825" spans="1:13" x14ac:dyDescent="0.35">
      <c r="A1825" s="2">
        <v>160</v>
      </c>
      <c r="B1825" s="3">
        <v>45833</v>
      </c>
      <c r="C1825" s="4">
        <v>0.62916666666666665</v>
      </c>
      <c r="D1825" s="8" t="s">
        <v>665</v>
      </c>
      <c r="E1825" s="9" t="s">
        <v>1025</v>
      </c>
      <c r="G1825" s="4" cm="1">
        <f t="array" ref="G1825">IF(MIN(ROW(ch_table[[Day]:[AAT session total (cum.)]]))+ROWS(ch_table[[Day]:[AAT session total (cum.)]])-1=ROW(),"",IF(ch_table[[#This Row],[Subject 1]]="House rose","", IF(INDEX(ch_table[[#All],[Time]],ROW()+1)="","",(IF(INDEX(ch_table[[#All],[Time]],ROW()+1)&lt;ch_table[[#This Row],[Time]],INDEX(ch_table[[#All],[Time]],ROW()+1)+1,INDEX(ch_table[[#All],[Time]],ROW()+1))-ch_table[[#This Row],[Time]]))))</f>
        <v>6.4583333333333326E-2</v>
      </c>
      <c r="H1825" s="4" t="str">
        <f>IF(ch_table[[#This Row],[Subject 1]]&lt;&gt;"House rose", "",SUMIF(ch_table[Day], ch_table[[#This Row],[Day]], ch_table[Duration]))</f>
        <v/>
      </c>
      <c r="I1825" s="40">
        <f>SUM(INDEX(ch_table[Duration],1):ch_table[[#This Row],[Duration]])</f>
        <v>49.890277777777825</v>
      </c>
      <c r="J1825" s="4" cm="1">
        <f t="array" ref="J18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25" s="4" t="str" cm="1">
        <f t="array" ref="K18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25" s="4" t="str">
        <f>IF(ch_table[[#This Row],[Subject 1]]&lt;&gt;"House rose", "",SUMIF(ch_table[Day], ch_table[[#This Row],[Day]], ch_table[AAT]))</f>
        <v/>
      </c>
      <c r="M1825" s="39">
        <f>SUM(INDEX(ch_table[AAT],1):ch_table[[#This Row],[AAT]])</f>
        <v>3.2173611111111109</v>
      </c>
    </row>
    <row r="1826" spans="1:13" x14ac:dyDescent="0.35">
      <c r="A1826" s="2">
        <v>160</v>
      </c>
      <c r="B1826" s="3">
        <v>45833</v>
      </c>
      <c r="C1826" s="4">
        <v>0.69374999999999998</v>
      </c>
      <c r="D1826" s="8" t="s">
        <v>665</v>
      </c>
      <c r="E1826" s="9" t="s">
        <v>1026</v>
      </c>
      <c r="G1826" s="4" cm="1">
        <f t="array" ref="G1826">IF(MIN(ROW(ch_table[[Day]:[AAT session total (cum.)]]))+ROWS(ch_table[[Day]:[AAT session total (cum.)]])-1=ROW(),"",IF(ch_table[[#This Row],[Subject 1]]="House rose","", IF(INDEX(ch_table[[#All],[Time]],ROW()+1)="","",(IF(INDEX(ch_table[[#All],[Time]],ROW()+1)&lt;ch_table[[#This Row],[Time]],INDEX(ch_table[[#All],[Time]],ROW()+1)+1,INDEX(ch_table[[#All],[Time]],ROW()+1))-ch_table[[#This Row],[Time]]))))</f>
        <v>8.4722222222222254E-2</v>
      </c>
      <c r="H1826" s="4" t="str">
        <f>IF(ch_table[[#This Row],[Subject 1]]&lt;&gt;"House rose", "",SUMIF(ch_table[Day], ch_table[[#This Row],[Day]], ch_table[Duration]))</f>
        <v/>
      </c>
      <c r="I1826" s="40">
        <f>SUM(INDEX(ch_table[Duration],1):ch_table[[#This Row],[Duration]])</f>
        <v>49.975000000000051</v>
      </c>
      <c r="J1826" s="4" cm="1">
        <f t="array" ref="J18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26" s="4" t="str" cm="1">
        <f t="array" ref="K18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26" s="4" t="str">
        <f>IF(ch_table[[#This Row],[Subject 1]]&lt;&gt;"House rose", "",SUMIF(ch_table[Day], ch_table[[#This Row],[Day]], ch_table[AAT]))</f>
        <v/>
      </c>
      <c r="M1826" s="39">
        <f>SUM(INDEX(ch_table[AAT],1):ch_table[[#This Row],[AAT]])</f>
        <v>3.2173611111111109</v>
      </c>
    </row>
    <row r="1827" spans="1:13" x14ac:dyDescent="0.35">
      <c r="A1827" s="2">
        <v>160</v>
      </c>
      <c r="B1827" s="3">
        <v>45833</v>
      </c>
      <c r="C1827" s="4">
        <v>0.77847222222222223</v>
      </c>
      <c r="D1827" s="8" t="s">
        <v>15</v>
      </c>
      <c r="G1827" s="4" cm="1">
        <f t="array" ref="G1827">IF(MIN(ROW(ch_table[[Day]:[AAT session total (cum.)]]))+ROWS(ch_table[[Day]:[AAT session total (cum.)]])-1=ROW(),"",IF(ch_table[[#This Row],[Subject 1]]="House rose","", IF(INDEX(ch_table[[#All],[Time]],ROW()+1)="","",(IF(INDEX(ch_table[[#All],[Time]],ROW()+1)&lt;ch_table[[#This Row],[Time]],INDEX(ch_table[[#All],[Time]],ROW()+1)+1,INDEX(ch_table[[#All],[Time]],ROW()+1))-ch_table[[#This Row],[Time]]))))</f>
        <v>1.5277777777777724E-2</v>
      </c>
      <c r="H1827" s="4" t="str">
        <f>IF(ch_table[[#This Row],[Subject 1]]&lt;&gt;"House rose", "",SUMIF(ch_table[Day], ch_table[[#This Row],[Day]], ch_table[Duration]))</f>
        <v/>
      </c>
      <c r="I1827" s="40">
        <f>SUM(INDEX(ch_table[Duration],1):ch_table[[#This Row],[Duration]])</f>
        <v>49.990277777777827</v>
      </c>
      <c r="J1827" s="4" cm="1">
        <f t="array" ref="J18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27" s="4" cm="1">
        <f t="array" ref="K18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2.0833333333333259E-3</v>
      </c>
      <c r="L1827" s="4" t="str">
        <f>IF(ch_table[[#This Row],[Subject 1]]&lt;&gt;"House rose", "",SUMIF(ch_table[Day], ch_table[[#This Row],[Day]], ch_table[AAT]))</f>
        <v/>
      </c>
      <c r="M1827" s="39">
        <f>SUM(INDEX(ch_table[AAT],1):ch_table[[#This Row],[AAT]])</f>
        <v>3.2194444444444441</v>
      </c>
    </row>
    <row r="1828" spans="1:13" x14ac:dyDescent="0.35">
      <c r="A1828" s="2">
        <v>160</v>
      </c>
      <c r="B1828" s="3">
        <v>45833</v>
      </c>
      <c r="C1828" s="4">
        <v>0.79374999999999996</v>
      </c>
      <c r="D1828" s="8" t="s">
        <v>30</v>
      </c>
      <c r="E1828" s="9" t="s">
        <v>1027</v>
      </c>
      <c r="G1828" s="4" cm="1">
        <f t="array" ref="G1828">IF(MIN(ROW(ch_table[[Day]:[AAT session total (cum.)]]))+ROWS(ch_table[[Day]:[AAT session total (cum.)]])-1=ROW(),"",IF(ch_table[[#This Row],[Subject 1]]="House rose","", IF(INDEX(ch_table[[#All],[Time]],ROW()+1)="","",(IF(INDEX(ch_table[[#All],[Time]],ROW()+1)&lt;ch_table[[#This Row],[Time]],INDEX(ch_table[[#All],[Time]],ROW()+1)+1,INDEX(ch_table[[#All],[Time]],ROW()+1))-ch_table[[#This Row],[Time]]))))</f>
        <v>1.4583333333333393E-2</v>
      </c>
      <c r="H1828" s="4" t="str">
        <f>IF(ch_table[[#This Row],[Subject 1]]&lt;&gt;"House rose", "",SUMIF(ch_table[Day], ch_table[[#This Row],[Day]], ch_table[Duration]))</f>
        <v/>
      </c>
      <c r="I1828" s="40">
        <f>SUM(INDEX(ch_table[Duration],1):ch_table[[#This Row],[Duration]])</f>
        <v>50.004861111111161</v>
      </c>
      <c r="J1828" s="4" cm="1">
        <f t="array" ref="J18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28" s="4" cm="1">
        <f t="array" ref="K18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1.4583333333333393E-2</v>
      </c>
      <c r="L1828" s="4" t="str">
        <f>IF(ch_table[[#This Row],[Subject 1]]&lt;&gt;"House rose", "",SUMIF(ch_table[Day], ch_table[[#This Row],[Day]], ch_table[AAT]))</f>
        <v/>
      </c>
      <c r="M1828" s="39">
        <f>SUM(INDEX(ch_table[AAT],1):ch_table[[#This Row],[AAT]])</f>
        <v>3.2340277777777775</v>
      </c>
    </row>
    <row r="1829" spans="1:13" x14ac:dyDescent="0.35">
      <c r="A1829" s="48">
        <v>160</v>
      </c>
      <c r="B1829" s="49">
        <v>45833</v>
      </c>
      <c r="C1829" s="45">
        <v>0.80833333333333335</v>
      </c>
      <c r="D1829" s="44" t="s">
        <v>17</v>
      </c>
      <c r="E1829" s="50"/>
      <c r="F1829" s="50"/>
      <c r="G1829" s="45" t="str" cm="1">
        <f t="array" ref="G1829">IF(MIN(ROW(ch_table[[Day]:[AAT session total (cum.)]]))+ROWS(ch_table[[Day]:[AAT session total (cum.)]])-1=ROW(),"",IF(ch_table[[#This Row],[Subject 1]]="House rose","", IF(INDEX(ch_table[[#All],[Time]],ROW()+1)="","",(IF(INDEX(ch_table[[#All],[Time]],ROW()+1)&lt;ch_table[[#This Row],[Time]],INDEX(ch_table[[#All],[Time]],ROW()+1)+1,INDEX(ch_table[[#All],[Time]],ROW()+1))-ch_table[[#This Row],[Time]]))))</f>
        <v/>
      </c>
      <c r="H1829" s="41">
        <f>IF(ch_table[[#This Row],[Subject 1]]&lt;&gt;"House rose", "",SUMIF(ch_table[Day], ch_table[[#This Row],[Day]], ch_table[Duration]))</f>
        <v>0.32916666666666666</v>
      </c>
      <c r="I1829" s="46">
        <f>SUM(INDEX(ch_table[Duration],1):ch_table[[#This Row],[Duration]])</f>
        <v>50.004861111111161</v>
      </c>
      <c r="J1829" s="41" cm="1">
        <f t="array" ref="J18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29" s="41" t="str" cm="1">
        <f t="array" ref="K18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29" s="41">
        <f>IF(ch_table[[#This Row],[Subject 1]]&lt;&gt;"House rose", "",SUMIF(ch_table[Day], ch_table[[#This Row],[Day]], ch_table[AAT]))</f>
        <v>1.6666666666666718E-2</v>
      </c>
      <c r="M1829" s="82">
        <f>SUM(INDEX(ch_table[AAT],1):ch_table[[#This Row],[AAT]])</f>
        <v>3.2340277777777775</v>
      </c>
    </row>
    <row r="1830" spans="1:13" x14ac:dyDescent="0.35">
      <c r="A1830" s="2">
        <v>161</v>
      </c>
      <c r="B1830" s="3">
        <v>45834</v>
      </c>
      <c r="C1830" s="4">
        <v>0.39583333333333331</v>
      </c>
      <c r="D1830" s="8" t="s">
        <v>18</v>
      </c>
      <c r="G1830" s="4" cm="1">
        <f t="array" ref="G1830">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830" s="4" t="str">
        <f>IF(ch_table[[#This Row],[Subject 1]]&lt;&gt;"House rose", "",SUMIF(ch_table[Day], ch_table[[#This Row],[Day]], ch_table[Duration]))</f>
        <v/>
      </c>
      <c r="I1830" s="40">
        <f>SUM(INDEX(ch_table[Duration],1):ch_table[[#This Row],[Duration]])</f>
        <v>50.006944444444493</v>
      </c>
      <c r="J1830" s="4" cm="1">
        <f t="array" ref="J18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30" s="4" t="str" cm="1">
        <f t="array" ref="K18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30" s="4" t="str">
        <f>IF(ch_table[[#This Row],[Subject 1]]&lt;&gt;"House rose", "",SUMIF(ch_table[Day], ch_table[[#This Row],[Day]], ch_table[AAT]))</f>
        <v/>
      </c>
      <c r="M1830" s="39">
        <f>SUM(INDEX(ch_table[AAT],1):ch_table[[#This Row],[AAT]])</f>
        <v>3.2340277777777775</v>
      </c>
    </row>
    <row r="1831" spans="1:13" x14ac:dyDescent="0.35">
      <c r="A1831" s="2">
        <v>161</v>
      </c>
      <c r="B1831" s="3">
        <v>45834</v>
      </c>
      <c r="C1831" s="4">
        <v>0.39791666666666664</v>
      </c>
      <c r="D1831" s="8" t="s">
        <v>58</v>
      </c>
      <c r="E1831" s="9" t="s">
        <v>134</v>
      </c>
      <c r="G1831" s="4" cm="1">
        <f t="array" ref="G1831">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3.0555555555555558E-2</v>
      </c>
      <c r="H1831" s="4" t="str">
        <f>IF(ch_table[[#This Row],[Subject 1]]&lt;&gt;"House rose", "",SUMIF(ch_table[Day], ch_table[[#This Row],[Day]], ch_table[Duration]))</f>
        <v/>
      </c>
      <c r="I1831" s="40">
        <f>SUM(INDEX(ch_table[Duration],1):ch_table[[#This Row],[Duration]])</f>
        <v>50.037500000000051</v>
      </c>
      <c r="J1831" s="4" cm="1">
        <f t="array" ref="J18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31" s="4" t="str" cm="1">
        <f t="array" ref="K18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31" s="4" t="str">
        <f>IF(ch_table[[#This Row],[Subject 1]]&lt;&gt;"House rose", "",SUMIF(ch_table[Day], ch_table[[#This Row],[Day]], ch_table[AAT]))</f>
        <v/>
      </c>
      <c r="M1831" s="39">
        <f>SUM(INDEX(ch_table[AAT],1):ch_table[[#This Row],[AAT]])</f>
        <v>3.2340277777777775</v>
      </c>
    </row>
    <row r="1832" spans="1:13" x14ac:dyDescent="0.35">
      <c r="A1832" s="2">
        <v>161</v>
      </c>
      <c r="B1832" s="3">
        <v>45834</v>
      </c>
      <c r="C1832" s="4">
        <v>0.4284722222222222</v>
      </c>
      <c r="D1832" s="8" t="s">
        <v>60</v>
      </c>
      <c r="E1832" s="9" t="s">
        <v>134</v>
      </c>
      <c r="G1832" s="4" cm="1">
        <f t="array" ref="G1832">IF(MIN(ROW(ch_table[[Day]:[AAT session total (cum.)]]))+ROWS(ch_table[[Day]:[AAT session total (cum.)]])-1=ROW(),"",IF(ch_table[[#This Row],[Subject 1]]="House rose","", IF(INDEX(ch_table[[#All],[Time]],ROW()+1)="","",(IF(INDEX(ch_table[[#All],[Time]],ROW()+1)&lt;ch_table[[#This Row],[Time]],INDEX(ch_table[[#All],[Time]],ROW()+1)+1,INDEX(ch_table[[#All],[Time]],ROW()+1))-ch_table[[#This Row],[Time]]))))</f>
        <v>9.7222222222222432E-3</v>
      </c>
      <c r="H1832" s="4" t="str">
        <f>IF(ch_table[[#This Row],[Subject 1]]&lt;&gt;"House rose", "",SUMIF(ch_table[Day], ch_table[[#This Row],[Day]], ch_table[Duration]))</f>
        <v/>
      </c>
      <c r="I1832" s="40">
        <f>SUM(INDEX(ch_table[Duration],1):ch_table[[#This Row],[Duration]])</f>
        <v>50.047222222222274</v>
      </c>
      <c r="J1832" s="4" cm="1">
        <f t="array" ref="J18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32" s="4" t="str" cm="1">
        <f t="array" ref="K18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32" s="4" t="str">
        <f>IF(ch_table[[#This Row],[Subject 1]]&lt;&gt;"House rose", "",SUMIF(ch_table[Day], ch_table[[#This Row],[Day]], ch_table[AAT]))</f>
        <v/>
      </c>
      <c r="M1832" s="39">
        <f>SUM(INDEX(ch_table[AAT],1):ch_table[[#This Row],[AAT]])</f>
        <v>3.2340277777777775</v>
      </c>
    </row>
    <row r="1833" spans="1:13" x14ac:dyDescent="0.35">
      <c r="A1833" s="2">
        <v>161</v>
      </c>
      <c r="B1833" s="3">
        <v>45834</v>
      </c>
      <c r="C1833" s="4">
        <v>0.43819444444444444</v>
      </c>
      <c r="D1833" s="8" t="s">
        <v>34</v>
      </c>
      <c r="E1833" s="9" t="s">
        <v>35</v>
      </c>
      <c r="G1833" s="4" cm="1">
        <f t="array" ref="G1833">IF(MIN(ROW(ch_table[[Day]:[AAT session total (cum.)]]))+ROWS(ch_table[[Day]:[AAT session total (cum.)]])-1=ROW(),"",IF(ch_table[[#This Row],[Subject 1]]="House rose","", IF(INDEX(ch_table[[#All],[Time]],ROW()+1)="","",(IF(INDEX(ch_table[[#All],[Time]],ROW()+1)&lt;ch_table[[#This Row],[Time]],INDEX(ch_table[[#All],[Time]],ROW()+1)+1,INDEX(ch_table[[#All],[Time]],ROW()+1))-ch_table[[#This Row],[Time]]))))</f>
        <v>4.0972222222222243E-2</v>
      </c>
      <c r="H1833" s="4" t="str">
        <f>IF(ch_table[[#This Row],[Subject 1]]&lt;&gt;"House rose", "",SUMIF(ch_table[Day], ch_table[[#This Row],[Day]], ch_table[Duration]))</f>
        <v/>
      </c>
      <c r="I1833" s="40">
        <f>SUM(INDEX(ch_table[Duration],1):ch_table[[#This Row],[Duration]])</f>
        <v>50.088194444444497</v>
      </c>
      <c r="J1833" s="4" cm="1">
        <f t="array" ref="J18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33" s="4" t="str" cm="1">
        <f t="array" ref="K18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33" s="4" t="str">
        <f>IF(ch_table[[#This Row],[Subject 1]]&lt;&gt;"House rose", "",SUMIF(ch_table[Day], ch_table[[#This Row],[Day]], ch_table[AAT]))</f>
        <v/>
      </c>
      <c r="M1833" s="39">
        <f>SUM(INDEX(ch_table[AAT],1):ch_table[[#This Row],[AAT]])</f>
        <v>3.2340277777777775</v>
      </c>
    </row>
    <row r="1834" spans="1:13" x14ac:dyDescent="0.35">
      <c r="A1834" s="2">
        <v>161</v>
      </c>
      <c r="B1834" s="3">
        <v>45834</v>
      </c>
      <c r="C1834" s="4">
        <v>0.47916666666666669</v>
      </c>
      <c r="D1834" s="8" t="s">
        <v>36</v>
      </c>
      <c r="E1834" s="9" t="s">
        <v>1028</v>
      </c>
      <c r="G1834" s="4" cm="1">
        <f t="array" ref="G1834">IF(MIN(ROW(ch_table[[Day]:[AAT session total (cum.)]]))+ROWS(ch_table[[Day]:[AAT session total (cum.)]])-1=ROW(),"",IF(ch_table[[#This Row],[Subject 1]]="House rose","", IF(INDEX(ch_table[[#All],[Time]],ROW()+1)="","",(IF(INDEX(ch_table[[#All],[Time]],ROW()+1)&lt;ch_table[[#This Row],[Time]],INDEX(ch_table[[#All],[Time]],ROW()+1)+1,INDEX(ch_table[[#All],[Time]],ROW()+1))-ch_table[[#This Row],[Time]]))))</f>
        <v>5.5555555555555525E-2</v>
      </c>
      <c r="H1834" s="4" t="str">
        <f>IF(ch_table[[#This Row],[Subject 1]]&lt;&gt;"House rose", "",SUMIF(ch_table[Day], ch_table[[#This Row],[Day]], ch_table[Duration]))</f>
        <v/>
      </c>
      <c r="I1834" s="40">
        <f>SUM(INDEX(ch_table[Duration],1):ch_table[[#This Row],[Duration]])</f>
        <v>50.143750000000054</v>
      </c>
      <c r="J1834" s="4" cm="1">
        <f t="array" ref="J18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34" s="4" t="str" cm="1">
        <f t="array" ref="K18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34" s="4" t="str">
        <f>IF(ch_table[[#This Row],[Subject 1]]&lt;&gt;"House rose", "",SUMIF(ch_table[Day], ch_table[[#This Row],[Day]], ch_table[AAT]))</f>
        <v/>
      </c>
      <c r="M1834" s="39">
        <f>SUM(INDEX(ch_table[AAT],1):ch_table[[#This Row],[AAT]])</f>
        <v>3.2340277777777775</v>
      </c>
    </row>
    <row r="1835" spans="1:13" x14ac:dyDescent="0.35">
      <c r="A1835" s="2">
        <v>161</v>
      </c>
      <c r="B1835" s="3">
        <v>45834</v>
      </c>
      <c r="C1835" s="4">
        <v>0.53472222222222221</v>
      </c>
      <c r="D1835" s="8" t="s">
        <v>71</v>
      </c>
      <c r="E1835" s="9" t="s">
        <v>1029</v>
      </c>
      <c r="G1835" s="4" cm="1">
        <f t="array" ref="G1835">IF(MIN(ROW(ch_table[[Day]:[AAT session total (cum.)]]))+ROWS(ch_table[[Day]:[AAT session total (cum.)]])-1=ROW(),"",IF(ch_table[[#This Row],[Subject 1]]="House rose","", IF(INDEX(ch_table[[#All],[Time]],ROW()+1)="","",(IF(INDEX(ch_table[[#All],[Time]],ROW()+1)&lt;ch_table[[#This Row],[Time]],INDEX(ch_table[[#All],[Time]],ROW()+1)+1,INDEX(ch_table[[#All],[Time]],ROW()+1))-ch_table[[#This Row],[Time]]))))</f>
        <v>0.12638888888888888</v>
      </c>
      <c r="H1835" s="4" t="str">
        <f>IF(ch_table[[#This Row],[Subject 1]]&lt;&gt;"House rose", "",SUMIF(ch_table[Day], ch_table[[#This Row],[Day]], ch_table[Duration]))</f>
        <v/>
      </c>
      <c r="I1835" s="40">
        <f>SUM(INDEX(ch_table[Duration],1):ch_table[[#This Row],[Duration]])</f>
        <v>50.270138888888944</v>
      </c>
      <c r="J1835" s="4" cm="1">
        <f t="array" ref="J18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35" s="4" t="str" cm="1">
        <f t="array" ref="K18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35" s="4" t="str">
        <f>IF(ch_table[[#This Row],[Subject 1]]&lt;&gt;"House rose", "",SUMIF(ch_table[Day], ch_table[[#This Row],[Day]], ch_table[AAT]))</f>
        <v/>
      </c>
      <c r="M1835" s="39">
        <f>SUM(INDEX(ch_table[AAT],1):ch_table[[#This Row],[AAT]])</f>
        <v>3.2340277777777775</v>
      </c>
    </row>
    <row r="1836" spans="1:13" x14ac:dyDescent="0.35">
      <c r="A1836" s="2">
        <v>161</v>
      </c>
      <c r="B1836" s="3">
        <v>45834</v>
      </c>
      <c r="C1836" s="4">
        <v>0.66111111111111109</v>
      </c>
      <c r="D1836" s="8" t="s">
        <v>30</v>
      </c>
      <c r="E1836" s="9" t="s">
        <v>1030</v>
      </c>
      <c r="G1836" s="4" cm="1">
        <f t="array" ref="G1836">IF(MIN(ROW(ch_table[[Day]:[AAT session total (cum.)]]))+ROWS(ch_table[[Day]:[AAT session total (cum.)]])-1=ROW(),"",IF(ch_table[[#This Row],[Subject 1]]="House rose","", IF(INDEX(ch_table[[#All],[Time]],ROW()+1)="","",(IF(INDEX(ch_table[[#All],[Time]],ROW()+1)&lt;ch_table[[#This Row],[Time]],INDEX(ch_table[[#All],[Time]],ROW()+1)+1,INDEX(ch_table[[#All],[Time]],ROW()+1))-ch_table[[#This Row],[Time]]))))</f>
        <v>2.1527777777777812E-2</v>
      </c>
      <c r="H1836" s="4" t="str">
        <f>IF(ch_table[[#This Row],[Subject 1]]&lt;&gt;"House rose", "",SUMIF(ch_table[Day], ch_table[[#This Row],[Day]], ch_table[Duration]))</f>
        <v/>
      </c>
      <c r="I1836" s="40">
        <f>SUM(INDEX(ch_table[Duration],1):ch_table[[#This Row],[Duration]])</f>
        <v>50.291666666666721</v>
      </c>
      <c r="J1836" s="4" cm="1">
        <f t="array" ref="J18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36" s="4" t="str" cm="1">
        <f t="array" ref="K18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36" s="4" t="str">
        <f>IF(ch_table[[#This Row],[Subject 1]]&lt;&gt;"House rose", "",SUMIF(ch_table[Day], ch_table[[#This Row],[Day]], ch_table[AAT]))</f>
        <v/>
      </c>
      <c r="M1836" s="39">
        <f>SUM(INDEX(ch_table[AAT],1):ch_table[[#This Row],[AAT]])</f>
        <v>3.2340277777777775</v>
      </c>
    </row>
    <row r="1837" spans="1:13" x14ac:dyDescent="0.35">
      <c r="A1837" s="48">
        <v>161</v>
      </c>
      <c r="B1837" s="49">
        <v>45834</v>
      </c>
      <c r="C1837" s="45">
        <v>0.68263888888888891</v>
      </c>
      <c r="D1837" s="44" t="s">
        <v>17</v>
      </c>
      <c r="E1837" s="50"/>
      <c r="F1837" s="50"/>
      <c r="G1837" s="45" t="str" cm="1">
        <f t="array" ref="G1837">IF(MIN(ROW(ch_table[[Day]:[AAT session total (cum.)]]))+ROWS(ch_table[[Day]:[AAT session total (cum.)]])-1=ROW(),"",IF(ch_table[[#This Row],[Subject 1]]="House rose","", IF(INDEX(ch_table[[#All],[Time]],ROW()+1)="","",(IF(INDEX(ch_table[[#All],[Time]],ROW()+1)&lt;ch_table[[#This Row],[Time]],INDEX(ch_table[[#All],[Time]],ROW()+1)+1,INDEX(ch_table[[#All],[Time]],ROW()+1))-ch_table[[#This Row],[Time]]))))</f>
        <v/>
      </c>
      <c r="H1837" s="41">
        <f>IF(ch_table[[#This Row],[Subject 1]]&lt;&gt;"House rose", "",SUMIF(ch_table[Day], ch_table[[#This Row],[Day]], ch_table[Duration]))</f>
        <v>0.28680555555555559</v>
      </c>
      <c r="I1837" s="46">
        <f>SUM(INDEX(ch_table[Duration],1):ch_table[[#This Row],[Duration]])</f>
        <v>50.291666666666721</v>
      </c>
      <c r="J1837" s="41" cm="1">
        <f t="array" ref="J18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37" s="41" t="str" cm="1">
        <f t="array" ref="K18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37" s="41">
        <f>IF(ch_table[[#This Row],[Subject 1]]&lt;&gt;"House rose", "",SUMIF(ch_table[Day], ch_table[[#This Row],[Day]], ch_table[AAT]))</f>
        <v>0</v>
      </c>
      <c r="M1837" s="82">
        <f>SUM(INDEX(ch_table[AAT],1):ch_table[[#This Row],[AAT]])</f>
        <v>3.2340277777777775</v>
      </c>
    </row>
    <row r="1838" spans="1:13" x14ac:dyDescent="0.35">
      <c r="A1838" s="2">
        <v>162</v>
      </c>
      <c r="B1838" s="3">
        <v>45838</v>
      </c>
      <c r="C1838" s="4">
        <v>0.60416666666666663</v>
      </c>
      <c r="D1838" s="8" t="s">
        <v>18</v>
      </c>
      <c r="G1838" s="4" cm="1">
        <f t="array" ref="G183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838" s="4" t="str">
        <f>IF(ch_table[[#This Row],[Subject 1]]&lt;&gt;"House rose", "",SUMIF(ch_table[Day], ch_table[[#This Row],[Day]], ch_table[Duration]))</f>
        <v/>
      </c>
      <c r="I1838" s="40">
        <f>SUM(INDEX(ch_table[Duration],1):ch_table[[#This Row],[Duration]])</f>
        <v>50.294444444444501</v>
      </c>
      <c r="J1838" s="4" cm="1">
        <f t="array" ref="J18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38" s="4" t="str" cm="1">
        <f t="array" ref="K18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38" s="4" t="str">
        <f>IF(ch_table[[#This Row],[Subject 1]]&lt;&gt;"House rose", "",SUMIF(ch_table[Day], ch_table[[#This Row],[Day]], ch_table[AAT]))</f>
        <v/>
      </c>
      <c r="M1838" s="39">
        <f>SUM(INDEX(ch_table[AAT],1):ch_table[[#This Row],[AAT]])</f>
        <v>3.2340277777777775</v>
      </c>
    </row>
    <row r="1839" spans="1:13" x14ac:dyDescent="0.35">
      <c r="A1839" s="2">
        <v>162</v>
      </c>
      <c r="B1839" s="3">
        <v>45838</v>
      </c>
      <c r="C1839" s="4">
        <v>0.6069444444444444</v>
      </c>
      <c r="D1839" s="8" t="s">
        <v>58</v>
      </c>
      <c r="E1839" s="9" t="s">
        <v>185</v>
      </c>
      <c r="G1839" s="4" cm="1">
        <f t="array" ref="G1839">IF(MIN(ROW(ch_table[[Day]:[AAT session total (cum.)]]))+ROWS(ch_table[[Day]:[AAT session total (cum.)]])-1=ROW(),"",IF(ch_table[[#This Row],[Subject 1]]="House rose","", IF(INDEX(ch_table[[#All],[Time]],ROW()+1)="","",(IF(INDEX(ch_table[[#All],[Time]],ROW()+1)&lt;ch_table[[#This Row],[Time]],INDEX(ch_table[[#All],[Time]],ROW()+1)+1,INDEX(ch_table[[#All],[Time]],ROW()+1))-ch_table[[#This Row],[Time]]))))</f>
        <v>3.1944444444444442E-2</v>
      </c>
      <c r="H1839" s="4" t="str">
        <f>IF(ch_table[[#This Row],[Subject 1]]&lt;&gt;"House rose", "",SUMIF(ch_table[Day], ch_table[[#This Row],[Day]], ch_table[Duration]))</f>
        <v/>
      </c>
      <c r="I1839" s="40">
        <f>SUM(INDEX(ch_table[Duration],1):ch_table[[#This Row],[Duration]])</f>
        <v>50.326388888888943</v>
      </c>
      <c r="J1839" s="4" cm="1">
        <f t="array" ref="J18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39" s="4" t="str" cm="1">
        <f t="array" ref="K18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39" s="4" t="str">
        <f>IF(ch_table[[#This Row],[Subject 1]]&lt;&gt;"House rose", "",SUMIF(ch_table[Day], ch_table[[#This Row],[Day]], ch_table[AAT]))</f>
        <v/>
      </c>
      <c r="M1839" s="39">
        <f>SUM(INDEX(ch_table[AAT],1):ch_table[[#This Row],[AAT]])</f>
        <v>3.2340277777777775</v>
      </c>
    </row>
    <row r="1840" spans="1:13" x14ac:dyDescent="0.35">
      <c r="A1840" s="2">
        <v>162</v>
      </c>
      <c r="B1840" s="3">
        <v>45838</v>
      </c>
      <c r="C1840" s="4">
        <v>0.63888888888888884</v>
      </c>
      <c r="D1840" s="8" t="s">
        <v>60</v>
      </c>
      <c r="E1840" s="9" t="s">
        <v>185</v>
      </c>
      <c r="G1840" s="4" cm="1">
        <f t="array" ref="G1840">IF(MIN(ROW(ch_table[[Day]:[AAT session total (cum.)]]))+ROWS(ch_table[[Day]:[AAT session total (cum.)]])-1=ROW(),"",IF(ch_table[[#This Row],[Subject 1]]="House rose","", IF(INDEX(ch_table[[#All],[Time]],ROW()+1)="","",(IF(INDEX(ch_table[[#All],[Time]],ROW()+1)&lt;ch_table[[#This Row],[Time]],INDEX(ch_table[[#All],[Time]],ROW()+1)+1,INDEX(ch_table[[#All],[Time]],ROW()+1))-ch_table[[#This Row],[Time]]))))</f>
        <v>1.1805555555555625E-2</v>
      </c>
      <c r="H1840" s="4" t="str">
        <f>IF(ch_table[[#This Row],[Subject 1]]&lt;&gt;"House rose", "",SUMIF(ch_table[Day], ch_table[[#This Row],[Day]], ch_table[Duration]))</f>
        <v/>
      </c>
      <c r="I1840" s="40">
        <f>SUM(INDEX(ch_table[Duration],1):ch_table[[#This Row],[Duration]])</f>
        <v>50.338194444444497</v>
      </c>
      <c r="J1840" s="4" cm="1">
        <f t="array" ref="J18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40" s="4" t="str" cm="1">
        <f t="array" ref="K18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40" s="4" t="str">
        <f>IF(ch_table[[#This Row],[Subject 1]]&lt;&gt;"House rose", "",SUMIF(ch_table[Day], ch_table[[#This Row],[Day]], ch_table[AAT]))</f>
        <v/>
      </c>
      <c r="M1840" s="39">
        <f>SUM(INDEX(ch_table[AAT],1):ch_table[[#This Row],[AAT]])</f>
        <v>3.2340277777777775</v>
      </c>
    </row>
    <row r="1841" spans="1:13" ht="29" x14ac:dyDescent="0.35">
      <c r="A1841" s="2">
        <v>162</v>
      </c>
      <c r="B1841" s="3">
        <v>45838</v>
      </c>
      <c r="C1841" s="4">
        <v>0.65069444444444446</v>
      </c>
      <c r="D1841" s="8" t="s">
        <v>36</v>
      </c>
      <c r="E1841" s="9" t="s">
        <v>1031</v>
      </c>
      <c r="G1841" s="4" cm="1">
        <f t="array" ref="G1841">IF(MIN(ROW(ch_table[[Day]:[AAT session total (cum.)]]))+ROWS(ch_table[[Day]:[AAT session total (cum.)]])-1=ROW(),"",IF(ch_table[[#This Row],[Subject 1]]="House rose","", IF(INDEX(ch_table[[#All],[Time]],ROW()+1)="","",(IF(INDEX(ch_table[[#All],[Time]],ROW()+1)&lt;ch_table[[#This Row],[Time]],INDEX(ch_table[[#All],[Time]],ROW()+1)+1,INDEX(ch_table[[#All],[Time]],ROW()+1))-ch_table[[#This Row],[Time]]))))</f>
        <v>7.0833333333333304E-2</v>
      </c>
      <c r="H1841" s="4" t="str">
        <f>IF(ch_table[[#This Row],[Subject 1]]&lt;&gt;"House rose", "",SUMIF(ch_table[Day], ch_table[[#This Row],[Day]], ch_table[Duration]))</f>
        <v/>
      </c>
      <c r="I1841" s="40">
        <f>SUM(INDEX(ch_table[Duration],1):ch_table[[#This Row],[Duration]])</f>
        <v>50.40902777777783</v>
      </c>
      <c r="J1841" s="4" cm="1">
        <f t="array" ref="J18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41" s="4" t="str" cm="1">
        <f t="array" ref="K18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41" s="4" t="str">
        <f>IF(ch_table[[#This Row],[Subject 1]]&lt;&gt;"House rose", "",SUMIF(ch_table[Day], ch_table[[#This Row],[Day]], ch_table[AAT]))</f>
        <v/>
      </c>
      <c r="M1841" s="39">
        <f>SUM(INDEX(ch_table[AAT],1):ch_table[[#This Row],[AAT]])</f>
        <v>3.2340277777777775</v>
      </c>
    </row>
    <row r="1842" spans="1:13" x14ac:dyDescent="0.35">
      <c r="A1842" s="2">
        <v>162</v>
      </c>
      <c r="B1842" s="3">
        <v>45838</v>
      </c>
      <c r="C1842" s="4">
        <v>0.72152777777777777</v>
      </c>
      <c r="D1842" s="8" t="s">
        <v>36</v>
      </c>
      <c r="E1842" s="9" t="s">
        <v>1032</v>
      </c>
      <c r="G1842" s="4" cm="1">
        <f t="array" ref="G1842">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3.0555555555555558E-2</v>
      </c>
      <c r="H1842" s="4" t="str">
        <f>IF(ch_table[[#This Row],[Subject 1]]&lt;&gt;"House rose", "",SUMIF(ch_table[Day], ch_table[[#This Row],[Day]], ch_table[Duration]))</f>
        <v/>
      </c>
      <c r="I1842" s="40">
        <f>SUM(INDEX(ch_table[Duration],1):ch_table[[#This Row],[Duration]])</f>
        <v>50.439583333333388</v>
      </c>
      <c r="J1842" s="4" cm="1">
        <f t="array" ref="J18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42" s="4" t="str" cm="1">
        <f t="array" ref="K18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42" s="4" t="str">
        <f>IF(ch_table[[#This Row],[Subject 1]]&lt;&gt;"House rose", "",SUMIF(ch_table[Day], ch_table[[#This Row],[Day]], ch_table[AAT]))</f>
        <v/>
      </c>
      <c r="M1842" s="39">
        <f>SUM(INDEX(ch_table[AAT],1):ch_table[[#This Row],[AAT]])</f>
        <v>3.2340277777777775</v>
      </c>
    </row>
    <row r="1843" spans="1:13" x14ac:dyDescent="0.35">
      <c r="A1843" s="2">
        <v>162</v>
      </c>
      <c r="B1843" s="3">
        <v>45838</v>
      </c>
      <c r="C1843" s="4">
        <v>0.75208333333333333</v>
      </c>
      <c r="D1843" s="8" t="s">
        <v>36</v>
      </c>
      <c r="E1843" s="9" t="s">
        <v>1033</v>
      </c>
      <c r="G1843" s="4" cm="1">
        <f t="array" ref="G1843">IF(MIN(ROW(ch_table[[Day]:[AAT session total (cum.)]]))+ROWS(ch_table[[Day]:[AAT session total (cum.)]])-1=ROW(),"",IF(ch_table[[#This Row],[Subject 1]]="House rose","", IF(INDEX(ch_table[[#All],[Time]],ROW()+1)="","",(IF(INDEX(ch_table[[#All],[Time]],ROW()+1)&lt;ch_table[[#This Row],[Time]],INDEX(ch_table[[#All],[Time]],ROW()+1)+1,INDEX(ch_table[[#All],[Time]],ROW()+1))-ch_table[[#This Row],[Time]]))))</f>
        <v>2.9166666666666674E-2</v>
      </c>
      <c r="H1843" s="4" t="str">
        <f>IF(ch_table[[#This Row],[Subject 1]]&lt;&gt;"House rose", "",SUMIF(ch_table[Day], ch_table[[#This Row],[Day]], ch_table[Duration]))</f>
        <v/>
      </c>
      <c r="I1843" s="40">
        <f>SUM(INDEX(ch_table[Duration],1):ch_table[[#This Row],[Duration]])</f>
        <v>50.468750000000057</v>
      </c>
      <c r="J1843" s="4" cm="1">
        <f t="array" ref="J18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43" s="4" t="str" cm="1">
        <f t="array" ref="K18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43" s="4" t="str">
        <f>IF(ch_table[[#This Row],[Subject 1]]&lt;&gt;"House rose", "",SUMIF(ch_table[Day], ch_table[[#This Row],[Day]], ch_table[AAT]))</f>
        <v/>
      </c>
      <c r="M1843" s="39">
        <f>SUM(INDEX(ch_table[AAT],1):ch_table[[#This Row],[AAT]])</f>
        <v>3.2340277777777775</v>
      </c>
    </row>
    <row r="1844" spans="1:13" ht="29" x14ac:dyDescent="0.35">
      <c r="A1844" s="2">
        <v>162</v>
      </c>
      <c r="B1844" s="3">
        <v>45838</v>
      </c>
      <c r="C1844" s="4">
        <v>0.78125</v>
      </c>
      <c r="D1844" s="8" t="s">
        <v>86</v>
      </c>
      <c r="E1844" s="9" t="s">
        <v>1034</v>
      </c>
      <c r="G1844" s="4" cm="1">
        <f t="array" ref="G1844">IF(MIN(ROW(ch_table[[Day]:[AAT session total (cum.)]]))+ROWS(ch_table[[Day]:[AAT session total (cum.)]])-1=ROW(),"",IF(ch_table[[#This Row],[Subject 1]]="House rose","", IF(INDEX(ch_table[[#All],[Time]],ROW()+1)="","",(IF(INDEX(ch_table[[#All],[Time]],ROW()+1)&lt;ch_table[[#This Row],[Time]],INDEX(ch_table[[#All],[Time]],ROW()+1)+1,INDEX(ch_table[[#All],[Time]],ROW()+1))-ch_table[[#This Row],[Time]]))))</f>
        <v>5.2777777777777812E-2</v>
      </c>
      <c r="H1844" s="4" t="str">
        <f>IF(ch_table[[#This Row],[Subject 1]]&lt;&gt;"House rose", "",SUMIF(ch_table[Day], ch_table[[#This Row],[Day]], ch_table[Duration]))</f>
        <v/>
      </c>
      <c r="I1844" s="40">
        <f>SUM(INDEX(ch_table[Duration],1):ch_table[[#This Row],[Duration]])</f>
        <v>50.521527777777834</v>
      </c>
      <c r="J1844" s="4" cm="1">
        <f t="array" ref="J18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44" s="4" t="str" cm="1">
        <f t="array" ref="K18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44" s="4" t="str">
        <f>IF(ch_table[[#This Row],[Subject 1]]&lt;&gt;"House rose", "",SUMIF(ch_table[Day], ch_table[[#This Row],[Day]], ch_table[AAT]))</f>
        <v/>
      </c>
      <c r="M1844" s="39">
        <f>SUM(INDEX(ch_table[AAT],1):ch_table[[#This Row],[AAT]])</f>
        <v>3.2340277777777775</v>
      </c>
    </row>
    <row r="1845" spans="1:13" x14ac:dyDescent="0.35">
      <c r="A1845" s="2">
        <v>162</v>
      </c>
      <c r="B1845" s="3">
        <v>45838</v>
      </c>
      <c r="C1845" s="4">
        <v>0.83402777777777781</v>
      </c>
      <c r="D1845" s="8" t="s">
        <v>69</v>
      </c>
      <c r="E1845" s="9" t="s">
        <v>1035</v>
      </c>
      <c r="F1845" s="9" t="s">
        <v>53</v>
      </c>
      <c r="G1845" s="4" cm="1">
        <f t="array" ref="G1845">IF(MIN(ROW(ch_table[[Day]:[AAT session total (cum.)]]))+ROWS(ch_table[[Day]:[AAT session total (cum.)]])-1=ROW(),"",IF(ch_table[[#This Row],[Subject 1]]="House rose","", IF(INDEX(ch_table[[#All],[Time]],ROW()+1)="","",(IF(INDEX(ch_table[[#All],[Time]],ROW()+1)&lt;ch_table[[#This Row],[Time]],INDEX(ch_table[[#All],[Time]],ROW()+1)+1,INDEX(ch_table[[#All],[Time]],ROW()+1))-ch_table[[#This Row],[Time]]))))</f>
        <v>1.1111111111111072E-2</v>
      </c>
      <c r="H1845" s="4" t="str">
        <f>IF(ch_table[[#This Row],[Subject 1]]&lt;&gt;"House rose", "",SUMIF(ch_table[Day], ch_table[[#This Row],[Day]], ch_table[Duration]))</f>
        <v/>
      </c>
      <c r="I1845" s="40">
        <f>SUM(INDEX(ch_table[Duration],1):ch_table[[#This Row],[Duration]])</f>
        <v>50.532638888888947</v>
      </c>
      <c r="J1845" s="4" cm="1">
        <f t="array" ref="J18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45" s="4" t="str" cm="1">
        <f t="array" ref="K18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45" s="4" t="str">
        <f>IF(ch_table[[#This Row],[Subject 1]]&lt;&gt;"House rose", "",SUMIF(ch_table[Day], ch_table[[#This Row],[Day]], ch_table[AAT]))</f>
        <v/>
      </c>
      <c r="M1845" s="39">
        <f>SUM(INDEX(ch_table[AAT],1):ch_table[[#This Row],[AAT]])</f>
        <v>3.2340277777777775</v>
      </c>
    </row>
    <row r="1846" spans="1:13" x14ac:dyDescent="0.35">
      <c r="A1846" s="2">
        <v>162</v>
      </c>
      <c r="B1846" s="3">
        <v>45838</v>
      </c>
      <c r="C1846" s="4">
        <v>0.84513888888888888</v>
      </c>
      <c r="D1846" s="8" t="s">
        <v>54</v>
      </c>
      <c r="E1846" s="9" t="s">
        <v>1037</v>
      </c>
      <c r="G1846" s="4" cm="1">
        <f t="array" ref="G1846">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846" s="4" t="str">
        <f>IF(ch_table[[#This Row],[Subject 1]]&lt;&gt;"House rose", "",SUMIF(ch_table[Day], ch_table[[#This Row],[Day]], ch_table[Duration]))</f>
        <v/>
      </c>
      <c r="I1846" s="40">
        <f>SUM(INDEX(ch_table[Duration],1):ch_table[[#This Row],[Duration]])</f>
        <v>50.533333333333388</v>
      </c>
      <c r="J1846" s="4" cm="1">
        <f t="array" ref="J18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46" s="4" t="str" cm="1">
        <f t="array" ref="K18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46" s="4" t="str">
        <f>IF(ch_table[[#This Row],[Subject 1]]&lt;&gt;"House rose", "",SUMIF(ch_table[Day], ch_table[[#This Row],[Day]], ch_table[AAT]))</f>
        <v/>
      </c>
      <c r="M1846" s="39">
        <f>SUM(INDEX(ch_table[AAT],1):ch_table[[#This Row],[AAT]])</f>
        <v>3.2340277777777775</v>
      </c>
    </row>
    <row r="1847" spans="1:13" x14ac:dyDescent="0.35">
      <c r="A1847" s="2">
        <v>162</v>
      </c>
      <c r="B1847" s="3">
        <v>45838</v>
      </c>
      <c r="C1847" s="4">
        <v>0.84583333333333333</v>
      </c>
      <c r="D1847" s="8" t="s">
        <v>30</v>
      </c>
      <c r="E1847" s="9" t="s">
        <v>1038</v>
      </c>
      <c r="G1847" s="4" cm="1">
        <f t="array" ref="G1847">IF(MIN(ROW(ch_table[[Day]:[AAT session total (cum.)]]))+ROWS(ch_table[[Day]:[AAT session total (cum.)]])-1=ROW(),"",IF(ch_table[[#This Row],[Subject 1]]="House rose","", IF(INDEX(ch_table[[#All],[Time]],ROW()+1)="","",(IF(INDEX(ch_table[[#All],[Time]],ROW()+1)&lt;ch_table[[#This Row],[Time]],INDEX(ch_table[[#All],[Time]],ROW()+1)+1,INDEX(ch_table[[#All],[Time]],ROW()+1))-ch_table[[#This Row],[Time]]))))</f>
        <v>3.125E-2</v>
      </c>
      <c r="H1847" s="4" t="str">
        <f>IF(ch_table[[#This Row],[Subject 1]]&lt;&gt;"House rose", "",SUMIF(ch_table[Day], ch_table[[#This Row],[Day]], ch_table[Duration]))</f>
        <v/>
      </c>
      <c r="I1847" s="40">
        <f>SUM(INDEX(ch_table[Duration],1):ch_table[[#This Row],[Duration]])</f>
        <v>50.564583333333388</v>
      </c>
      <c r="J1847" s="4" cm="1">
        <f t="array" ref="J18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47" s="4" t="str" cm="1">
        <f t="array" ref="K18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47" s="4" t="str">
        <f>IF(ch_table[[#This Row],[Subject 1]]&lt;&gt;"House rose", "",SUMIF(ch_table[Day], ch_table[[#This Row],[Day]], ch_table[AAT]))</f>
        <v/>
      </c>
      <c r="M1847" s="39">
        <f>SUM(INDEX(ch_table[AAT],1):ch_table[[#This Row],[AAT]])</f>
        <v>3.2340277777777775</v>
      </c>
    </row>
    <row r="1848" spans="1:13" x14ac:dyDescent="0.35">
      <c r="A1848" s="48">
        <v>162</v>
      </c>
      <c r="B1848" s="49">
        <v>45838</v>
      </c>
      <c r="C1848" s="45">
        <v>0.87708333333333333</v>
      </c>
      <c r="D1848" s="44" t="s">
        <v>17</v>
      </c>
      <c r="E1848" s="50"/>
      <c r="F1848" s="50"/>
      <c r="G1848" s="45" t="str" cm="1">
        <f t="array" ref="G1848">IF(MIN(ROW(ch_table[[Day]:[AAT session total (cum.)]]))+ROWS(ch_table[[Day]:[AAT session total (cum.)]])-1=ROW(),"",IF(ch_table[[#This Row],[Subject 1]]="House rose","", IF(INDEX(ch_table[[#All],[Time]],ROW()+1)="","",(IF(INDEX(ch_table[[#All],[Time]],ROW()+1)&lt;ch_table[[#This Row],[Time]],INDEX(ch_table[[#All],[Time]],ROW()+1)+1,INDEX(ch_table[[#All],[Time]],ROW()+1))-ch_table[[#This Row],[Time]]))))</f>
        <v/>
      </c>
      <c r="H1848" s="41">
        <f>IF(ch_table[[#This Row],[Subject 1]]&lt;&gt;"House rose", "",SUMIF(ch_table[Day], ch_table[[#This Row],[Day]], ch_table[Duration]))</f>
        <v>0.2729166666666667</v>
      </c>
      <c r="I1848" s="46">
        <f>SUM(INDEX(ch_table[Duration],1):ch_table[[#This Row],[Duration]])</f>
        <v>50.564583333333388</v>
      </c>
      <c r="J1848" s="41" cm="1">
        <f t="array" ref="J18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48" s="41" t="str" cm="1">
        <f t="array" ref="K18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48" s="41">
        <f>IF(ch_table[[#This Row],[Subject 1]]&lt;&gt;"House rose", "",SUMIF(ch_table[Day], ch_table[[#This Row],[Day]], ch_table[AAT]))</f>
        <v>0</v>
      </c>
      <c r="M1848" s="82">
        <f>SUM(INDEX(ch_table[AAT],1):ch_table[[#This Row],[AAT]])</f>
        <v>3.2340277777777775</v>
      </c>
    </row>
    <row r="1849" spans="1:13" x14ac:dyDescent="0.35">
      <c r="A1849" s="2">
        <v>163</v>
      </c>
      <c r="B1849" s="3">
        <v>45839</v>
      </c>
      <c r="C1849" s="4">
        <v>0.47916666666666669</v>
      </c>
      <c r="D1849" s="8" t="s">
        <v>18</v>
      </c>
      <c r="G1849" s="4" cm="1">
        <f t="array" ref="G1849">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1849" s="4" t="str">
        <f>IF(ch_table[[#This Row],[Subject 1]]&lt;&gt;"House rose", "",SUMIF(ch_table[Day], ch_table[[#This Row],[Day]], ch_table[Duration]))</f>
        <v/>
      </c>
      <c r="I1849" s="40">
        <f>SUM(INDEX(ch_table[Duration],1):ch_table[[#This Row],[Duration]])</f>
        <v>50.56805555555561</v>
      </c>
      <c r="J1849" s="4" cm="1">
        <f t="array" ref="J18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49" s="4" t="str" cm="1">
        <f t="array" ref="K18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49" s="4" t="str">
        <f>IF(ch_table[[#This Row],[Subject 1]]&lt;&gt;"House rose", "",SUMIF(ch_table[Day], ch_table[[#This Row],[Day]], ch_table[AAT]))</f>
        <v/>
      </c>
      <c r="M1849" s="39">
        <f>SUM(INDEX(ch_table[AAT],1):ch_table[[#This Row],[AAT]])</f>
        <v>3.2340277777777775</v>
      </c>
    </row>
    <row r="1850" spans="1:13" x14ac:dyDescent="0.35">
      <c r="A1850" s="2">
        <v>163</v>
      </c>
      <c r="B1850" s="3">
        <v>45839</v>
      </c>
      <c r="C1850" s="4">
        <v>0.4826388888888889</v>
      </c>
      <c r="D1850" s="8" t="s">
        <v>58</v>
      </c>
      <c r="E1850" s="9" t="s">
        <v>134</v>
      </c>
      <c r="G1850" s="4" cm="1">
        <f t="array" ref="G1850">IF(MIN(ROW(ch_table[[Day]:[AAT session total (cum.)]]))+ROWS(ch_table[[Day]:[AAT session total (cum.)]])-1=ROW(),"",IF(ch_table[[#This Row],[Subject 1]]="House rose","", IF(INDEX(ch_table[[#All],[Time]],ROW()+1)="","",(IF(INDEX(ch_table[[#All],[Time]],ROW()+1)&lt;ch_table[[#This Row],[Time]],INDEX(ch_table[[#All],[Time]],ROW()+1)+1,INDEX(ch_table[[#All],[Time]],ROW()+1))-ch_table[[#This Row],[Time]]))))</f>
        <v>3.0555555555555503E-2</v>
      </c>
      <c r="H1850" s="4" t="str">
        <f>IF(ch_table[[#This Row],[Subject 1]]&lt;&gt;"House rose", "",SUMIF(ch_table[Day], ch_table[[#This Row],[Day]], ch_table[Duration]))</f>
        <v/>
      </c>
      <c r="I1850" s="40">
        <f>SUM(INDEX(ch_table[Duration],1):ch_table[[#This Row],[Duration]])</f>
        <v>50.598611111111168</v>
      </c>
      <c r="J1850" s="4" cm="1">
        <f t="array" ref="J18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50" s="4" t="str" cm="1">
        <f t="array" ref="K18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50" s="4" t="str">
        <f>IF(ch_table[[#This Row],[Subject 1]]&lt;&gt;"House rose", "",SUMIF(ch_table[Day], ch_table[[#This Row],[Day]], ch_table[AAT]))</f>
        <v/>
      </c>
      <c r="M1850" s="39">
        <f>SUM(INDEX(ch_table[AAT],1):ch_table[[#This Row],[AAT]])</f>
        <v>3.2340277777777775</v>
      </c>
    </row>
    <row r="1851" spans="1:13" x14ac:dyDescent="0.35">
      <c r="A1851" s="2">
        <v>163</v>
      </c>
      <c r="B1851" s="3">
        <v>45839</v>
      </c>
      <c r="C1851" s="4">
        <v>0.5131944444444444</v>
      </c>
      <c r="D1851" s="8" t="s">
        <v>60</v>
      </c>
      <c r="E1851" s="9" t="s">
        <v>134</v>
      </c>
      <c r="G1851" s="4" cm="1">
        <f t="array" ref="G1851">IF(MIN(ROW(ch_table[[Day]:[AAT session total (cum.)]]))+ROWS(ch_table[[Day]:[AAT session total (cum.)]])-1=ROW(),"",IF(ch_table[[#This Row],[Subject 1]]="House rose","", IF(INDEX(ch_table[[#All],[Time]],ROW()+1)="","",(IF(INDEX(ch_table[[#All],[Time]],ROW()+1)&lt;ch_table[[#This Row],[Time]],INDEX(ch_table[[#All],[Time]],ROW()+1)+1,INDEX(ch_table[[#All],[Time]],ROW()+1))-ch_table[[#This Row],[Time]]))))</f>
        <v>1.736111111111116E-2</v>
      </c>
      <c r="H1851" s="4" t="str">
        <f>IF(ch_table[[#This Row],[Subject 1]]&lt;&gt;"House rose", "",SUMIF(ch_table[Day], ch_table[[#This Row],[Day]], ch_table[Duration]))</f>
        <v/>
      </c>
      <c r="I1851" s="40">
        <f>SUM(INDEX(ch_table[Duration],1):ch_table[[#This Row],[Duration]])</f>
        <v>50.615972222222283</v>
      </c>
      <c r="J1851" s="4" cm="1">
        <f t="array" ref="J18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51" s="4" t="str" cm="1">
        <f t="array" ref="K18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51" s="4" t="str">
        <f>IF(ch_table[[#This Row],[Subject 1]]&lt;&gt;"House rose", "",SUMIF(ch_table[Day], ch_table[[#This Row],[Day]], ch_table[AAT]))</f>
        <v/>
      </c>
      <c r="M1851" s="39">
        <f>SUM(INDEX(ch_table[AAT],1):ch_table[[#This Row],[AAT]])</f>
        <v>3.2340277777777775</v>
      </c>
    </row>
    <row r="1852" spans="1:13" ht="29" x14ac:dyDescent="0.35">
      <c r="A1852" s="2">
        <v>163</v>
      </c>
      <c r="B1852" s="3">
        <v>45839</v>
      </c>
      <c r="C1852" s="4">
        <v>0.53055555555555556</v>
      </c>
      <c r="D1852" s="8" t="s">
        <v>36</v>
      </c>
      <c r="E1852" s="9" t="s">
        <v>1039</v>
      </c>
      <c r="G1852" s="4" cm="1">
        <f t="array" ref="G1852">IF(MIN(ROW(ch_table[[Day]:[AAT session total (cum.)]]))+ROWS(ch_table[[Day]:[AAT session total (cum.)]])-1=ROW(),"",IF(ch_table[[#This Row],[Subject 1]]="House rose","", IF(INDEX(ch_table[[#All],[Time]],ROW()+1)="","",(IF(INDEX(ch_table[[#All],[Time]],ROW()+1)&lt;ch_table[[#This Row],[Time]],INDEX(ch_table[[#All],[Time]],ROW()+1)+1,INDEX(ch_table[[#All],[Time]],ROW()+1))-ch_table[[#This Row],[Time]]))))</f>
        <v>3.472222222222221E-2</v>
      </c>
      <c r="H1852" s="4" t="str">
        <f>IF(ch_table[[#This Row],[Subject 1]]&lt;&gt;"House rose", "",SUMIF(ch_table[Day], ch_table[[#This Row],[Day]], ch_table[Duration]))</f>
        <v/>
      </c>
      <c r="I1852" s="40">
        <f>SUM(INDEX(ch_table[Duration],1):ch_table[[#This Row],[Duration]])</f>
        <v>50.650694444444504</v>
      </c>
      <c r="J1852" s="4" cm="1">
        <f t="array" ref="J18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52" s="4" t="str" cm="1">
        <f t="array" ref="K18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52" s="4" t="str">
        <f>IF(ch_table[[#This Row],[Subject 1]]&lt;&gt;"House rose", "",SUMIF(ch_table[Day], ch_table[[#This Row],[Day]], ch_table[AAT]))</f>
        <v/>
      </c>
      <c r="M1852" s="39">
        <f>SUM(INDEX(ch_table[AAT],1):ch_table[[#This Row],[AAT]])</f>
        <v>3.2340277777777775</v>
      </c>
    </row>
    <row r="1853" spans="1:13" x14ac:dyDescent="0.35">
      <c r="A1853" s="2">
        <v>163</v>
      </c>
      <c r="B1853" s="3">
        <v>45839</v>
      </c>
      <c r="C1853" s="4">
        <v>0.56527777777777777</v>
      </c>
      <c r="D1853" s="8" t="s">
        <v>247</v>
      </c>
      <c r="E1853" s="9" t="s">
        <v>1040</v>
      </c>
      <c r="G1853" s="4" cm="1">
        <f t="array" ref="G1853">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1853" s="4" t="str">
        <f>IF(ch_table[[#This Row],[Subject 1]]&lt;&gt;"House rose", "",SUMIF(ch_table[Day], ch_table[[#This Row],[Day]], ch_table[Duration]))</f>
        <v/>
      </c>
      <c r="I1853" s="40">
        <f>SUM(INDEX(ch_table[Duration],1):ch_table[[#This Row],[Duration]])</f>
        <v>50.657638888888947</v>
      </c>
      <c r="J1853" s="4" cm="1">
        <f t="array" ref="J18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53" s="4" t="str" cm="1">
        <f t="array" ref="K18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53" s="4" t="str">
        <f>IF(ch_table[[#This Row],[Subject 1]]&lt;&gt;"House rose", "",SUMIF(ch_table[Day], ch_table[[#This Row],[Day]], ch_table[AAT]))</f>
        <v/>
      </c>
      <c r="M1853" s="39">
        <f>SUM(INDEX(ch_table[AAT],1):ch_table[[#This Row],[AAT]])</f>
        <v>3.2340277777777775</v>
      </c>
    </row>
    <row r="1854" spans="1:13" x14ac:dyDescent="0.35">
      <c r="A1854" s="2">
        <v>163</v>
      </c>
      <c r="B1854" s="3">
        <v>45839</v>
      </c>
      <c r="C1854" s="4">
        <v>0.57222222222222219</v>
      </c>
      <c r="D1854" s="8" t="s">
        <v>86</v>
      </c>
      <c r="E1854" s="9" t="s">
        <v>1041</v>
      </c>
      <c r="F1854" s="9" t="s">
        <v>53</v>
      </c>
      <c r="G1854" s="4" cm="1">
        <f t="array" ref="G1854">IF(MIN(ROW(ch_table[[Day]:[AAT session total (cum.)]]))+ROWS(ch_table[[Day]:[AAT session total (cum.)]])-1=ROW(),"",IF(ch_table[[#This Row],[Subject 1]]="House rose","", IF(INDEX(ch_table[[#All],[Time]],ROW()+1)="","",(IF(INDEX(ch_table[[#All],[Time]],ROW()+1)&lt;ch_table[[#This Row],[Time]],INDEX(ch_table[[#All],[Time]],ROW()+1)+1,INDEX(ch_table[[#All],[Time]],ROW()+1))-ch_table[[#This Row],[Time]]))))</f>
        <v>3.472222222222221E-2</v>
      </c>
      <c r="H1854" s="4" t="str">
        <f>IF(ch_table[[#This Row],[Subject 1]]&lt;&gt;"House rose", "",SUMIF(ch_table[Day], ch_table[[#This Row],[Day]], ch_table[Duration]))</f>
        <v/>
      </c>
      <c r="I1854" s="40">
        <f>SUM(INDEX(ch_table[Duration],1):ch_table[[#This Row],[Duration]])</f>
        <v>50.692361111111168</v>
      </c>
      <c r="J1854" s="4" cm="1">
        <f t="array" ref="J18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54" s="4" t="str" cm="1">
        <f t="array" ref="K18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54" s="4" t="str">
        <f>IF(ch_table[[#This Row],[Subject 1]]&lt;&gt;"House rose", "",SUMIF(ch_table[Day], ch_table[[#This Row],[Day]], ch_table[AAT]))</f>
        <v/>
      </c>
      <c r="M1854" s="39">
        <f>SUM(INDEX(ch_table[AAT],1):ch_table[[#This Row],[AAT]])</f>
        <v>3.2340277777777775</v>
      </c>
    </row>
    <row r="1855" spans="1:13" x14ac:dyDescent="0.35">
      <c r="A1855" s="2">
        <v>163</v>
      </c>
      <c r="B1855" s="3">
        <v>45839</v>
      </c>
      <c r="C1855" s="4">
        <v>0.6069444444444444</v>
      </c>
      <c r="D1855" s="8" t="s">
        <v>28</v>
      </c>
      <c r="E1855" s="9" t="s">
        <v>1042</v>
      </c>
      <c r="F1855" s="9" t="s">
        <v>22</v>
      </c>
      <c r="G1855" s="4" cm="1">
        <f t="array" ref="G1855">IF(MIN(ROW(ch_table[[Day]:[AAT session total (cum.)]]))+ROWS(ch_table[[Day]:[AAT session total (cum.)]])-1=ROW(),"",IF(ch_table[[#This Row],[Subject 1]]="House rose","", IF(INDEX(ch_table[[#All],[Time]],ROW()+1)="","",(IF(INDEX(ch_table[[#All],[Time]],ROW()+1)&lt;ch_table[[#This Row],[Time]],INDEX(ch_table[[#All],[Time]],ROW()+1)+1,INDEX(ch_table[[#All],[Time]],ROW()+1))-ch_table[[#This Row],[Time]]))))</f>
        <v>0</v>
      </c>
      <c r="H1855" s="4" t="str">
        <f>IF(ch_table[[#This Row],[Subject 1]]&lt;&gt;"House rose", "",SUMIF(ch_table[Day], ch_table[[#This Row],[Day]], ch_table[Duration]))</f>
        <v/>
      </c>
      <c r="I1855" s="40">
        <f>SUM(INDEX(ch_table[Duration],1):ch_table[[#This Row],[Duration]])</f>
        <v>50.692361111111168</v>
      </c>
      <c r="J1855" s="4" cm="1">
        <f t="array" ref="J18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55" s="4" t="str" cm="1">
        <f t="array" ref="K18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55" s="4" t="str">
        <f>IF(ch_table[[#This Row],[Subject 1]]&lt;&gt;"House rose", "",SUMIF(ch_table[Day], ch_table[[#This Row],[Day]], ch_table[AAT]))</f>
        <v/>
      </c>
      <c r="M1855" s="39">
        <f>SUM(INDEX(ch_table[AAT],1):ch_table[[#This Row],[AAT]])</f>
        <v>3.2340277777777775</v>
      </c>
    </row>
    <row r="1856" spans="1:13" ht="29" x14ac:dyDescent="0.35">
      <c r="A1856" s="2">
        <v>163</v>
      </c>
      <c r="B1856" s="3">
        <v>45839</v>
      </c>
      <c r="C1856" s="4">
        <v>0.6069444444444444</v>
      </c>
      <c r="D1856" s="8" t="s">
        <v>86</v>
      </c>
      <c r="E1856" s="9" t="s">
        <v>1043</v>
      </c>
      <c r="G1856" s="4" cm="1">
        <f t="array" ref="G1856">IF(MIN(ROW(ch_table[[Day]:[AAT session total (cum.)]]))+ROWS(ch_table[[Day]:[AAT session total (cum.)]])-1=ROW(),"",IF(ch_table[[#This Row],[Subject 1]]="House rose","", IF(INDEX(ch_table[[#All],[Time]],ROW()+1)="","",(IF(INDEX(ch_table[[#All],[Time]],ROW()+1)&lt;ch_table[[#This Row],[Time]],INDEX(ch_table[[#All],[Time]],ROW()+1)+1,INDEX(ch_table[[#All],[Time]],ROW()+1))-ch_table[[#This Row],[Time]]))))</f>
        <v>0.20347222222222228</v>
      </c>
      <c r="H1856" s="4" t="str">
        <f>IF(ch_table[[#This Row],[Subject 1]]&lt;&gt;"House rose", "",SUMIF(ch_table[Day], ch_table[[#This Row],[Day]], ch_table[Duration]))</f>
        <v/>
      </c>
      <c r="I1856" s="40">
        <f>SUM(INDEX(ch_table[Duration],1):ch_table[[#This Row],[Duration]])</f>
        <v>50.895833333333393</v>
      </c>
      <c r="J1856" s="4" cm="1">
        <f t="array" ref="J18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56" s="4" cm="1">
        <f t="array" ref="K18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1.8750000000000044E-2</v>
      </c>
      <c r="L1856" s="4" t="str">
        <f>IF(ch_table[[#This Row],[Subject 1]]&lt;&gt;"House rose", "",SUMIF(ch_table[Day], ch_table[[#This Row],[Day]], ch_table[AAT]))</f>
        <v/>
      </c>
      <c r="M1856" s="39">
        <f>SUM(INDEX(ch_table[AAT],1):ch_table[[#This Row],[AAT]])</f>
        <v>3.2527777777777773</v>
      </c>
    </row>
    <row r="1857" spans="1:13" x14ac:dyDescent="0.35">
      <c r="A1857" s="2">
        <v>163</v>
      </c>
      <c r="B1857" s="3">
        <v>45839</v>
      </c>
      <c r="C1857" s="4">
        <v>0.81041666666666667</v>
      </c>
      <c r="D1857" s="8" t="s">
        <v>54</v>
      </c>
      <c r="E1857" s="9" t="s">
        <v>1044</v>
      </c>
      <c r="G1857" s="4" cm="1">
        <f t="array" ref="G1857">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857" s="4" t="str">
        <f>IF(ch_table[[#This Row],[Subject 1]]&lt;&gt;"House rose", "",SUMIF(ch_table[Day], ch_table[[#This Row],[Day]], ch_table[Duration]))</f>
        <v/>
      </c>
      <c r="I1857" s="40">
        <f>SUM(INDEX(ch_table[Duration],1):ch_table[[#This Row],[Duration]])</f>
        <v>50.897916666666724</v>
      </c>
      <c r="J1857" s="4" cm="1">
        <f t="array" ref="J18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57" s="4" cm="1">
        <f t="array" ref="K18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2.0833333333333259E-3</v>
      </c>
      <c r="L1857" s="4" t="str">
        <f>IF(ch_table[[#This Row],[Subject 1]]&lt;&gt;"House rose", "",SUMIF(ch_table[Day], ch_table[[#This Row],[Day]], ch_table[AAT]))</f>
        <v/>
      </c>
      <c r="M1857" s="39">
        <f>SUM(INDEX(ch_table[AAT],1):ch_table[[#This Row],[AAT]])</f>
        <v>3.2548611111111105</v>
      </c>
    </row>
    <row r="1858" spans="1:13" x14ac:dyDescent="0.35">
      <c r="A1858" s="2">
        <v>163</v>
      </c>
      <c r="B1858" s="3">
        <v>45839</v>
      </c>
      <c r="C1858" s="4">
        <v>0.8125</v>
      </c>
      <c r="D1858" s="8" t="s">
        <v>30</v>
      </c>
      <c r="E1858" s="9" t="s">
        <v>1045</v>
      </c>
      <c r="G1858" s="4" cm="1">
        <f t="array" ref="G1858">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1858" s="4" t="str">
        <f>IF(ch_table[[#This Row],[Subject 1]]&lt;&gt;"House rose", "",SUMIF(ch_table[Day], ch_table[[#This Row],[Day]], ch_table[Duration]))</f>
        <v/>
      </c>
      <c r="I1858" s="40">
        <f>SUM(INDEX(ch_table[Duration],1):ch_table[[#This Row],[Duration]])</f>
        <v>50.91736111111117</v>
      </c>
      <c r="J1858" s="4" cm="1">
        <f t="array" ref="J18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58" s="4" cm="1">
        <f t="array" ref="K18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1.9444444444444486E-2</v>
      </c>
      <c r="L1858" s="4" t="str">
        <f>IF(ch_table[[#This Row],[Subject 1]]&lt;&gt;"House rose", "",SUMIF(ch_table[Day], ch_table[[#This Row],[Day]], ch_table[AAT]))</f>
        <v/>
      </c>
      <c r="M1858" s="39">
        <f>SUM(INDEX(ch_table[AAT],1):ch_table[[#This Row],[AAT]])</f>
        <v>3.2743055555555549</v>
      </c>
    </row>
    <row r="1859" spans="1:13" x14ac:dyDescent="0.35">
      <c r="A1859" s="48">
        <v>163</v>
      </c>
      <c r="B1859" s="49">
        <v>45839</v>
      </c>
      <c r="C1859" s="45">
        <v>0.83194444444444449</v>
      </c>
      <c r="D1859" s="44" t="s">
        <v>17</v>
      </c>
      <c r="E1859" s="50"/>
      <c r="F1859" s="50"/>
      <c r="G1859" s="45" t="str" cm="1">
        <f t="array" ref="G1859">IF(MIN(ROW(ch_table[[Day]:[AAT session total (cum.)]]))+ROWS(ch_table[[Day]:[AAT session total (cum.)]])-1=ROW(),"",IF(ch_table[[#This Row],[Subject 1]]="House rose","", IF(INDEX(ch_table[[#All],[Time]],ROW()+1)="","",(IF(INDEX(ch_table[[#All],[Time]],ROW()+1)&lt;ch_table[[#This Row],[Time]],INDEX(ch_table[[#All],[Time]],ROW()+1)+1,INDEX(ch_table[[#All],[Time]],ROW()+1))-ch_table[[#This Row],[Time]]))))</f>
        <v/>
      </c>
      <c r="H1859" s="41">
        <f>IF(ch_table[[#This Row],[Subject 1]]&lt;&gt;"House rose", "",SUMIF(ch_table[Day], ch_table[[#This Row],[Day]], ch_table[Duration]))</f>
        <v>0.3527777777777778</v>
      </c>
      <c r="I1859" s="46">
        <f>SUM(INDEX(ch_table[Duration],1):ch_table[[#This Row],[Duration]])</f>
        <v>50.91736111111117</v>
      </c>
      <c r="J1859" s="41" cm="1">
        <f t="array" ref="J18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59" s="41" t="str" cm="1">
        <f t="array" ref="K18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59" s="41">
        <f>IF(ch_table[[#This Row],[Subject 1]]&lt;&gt;"House rose", "",SUMIF(ch_table[Day], ch_table[[#This Row],[Day]], ch_table[AAT]))</f>
        <v>4.0277777777777857E-2</v>
      </c>
      <c r="M1859" s="82">
        <f>SUM(INDEX(ch_table[AAT],1):ch_table[[#This Row],[AAT]])</f>
        <v>3.2743055555555549</v>
      </c>
    </row>
    <row r="1860" spans="1:13" x14ac:dyDescent="0.35">
      <c r="A1860" s="2">
        <v>164</v>
      </c>
      <c r="B1860" s="3">
        <v>45840</v>
      </c>
      <c r="C1860" s="4">
        <v>0.47916666666666669</v>
      </c>
      <c r="D1860" s="8" t="s">
        <v>18</v>
      </c>
      <c r="G1860" s="4" cm="1">
        <f t="array" ref="G1860">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860" s="4" t="str">
        <f>IF(ch_table[[#This Row],[Subject 1]]&lt;&gt;"House rose", "",SUMIF(ch_table[Day], ch_table[[#This Row],[Day]], ch_table[Duration]))</f>
        <v/>
      </c>
      <c r="I1860" s="40">
        <f>SUM(INDEX(ch_table[Duration],1):ch_table[[#This Row],[Duration]])</f>
        <v>50.919444444444501</v>
      </c>
      <c r="J1860" s="4" cm="1">
        <f t="array" ref="J18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60" s="4" t="str" cm="1">
        <f t="array" ref="K18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60" s="4" t="str">
        <f>IF(ch_table[[#This Row],[Subject 1]]&lt;&gt;"House rose", "",SUMIF(ch_table[Day], ch_table[[#This Row],[Day]], ch_table[AAT]))</f>
        <v/>
      </c>
      <c r="M1860" s="39">
        <f>SUM(INDEX(ch_table[AAT],1):ch_table[[#This Row],[AAT]])</f>
        <v>3.2743055555555549</v>
      </c>
    </row>
    <row r="1861" spans="1:13" x14ac:dyDescent="0.35">
      <c r="A1861" s="2">
        <v>164</v>
      </c>
      <c r="B1861" s="3">
        <v>45840</v>
      </c>
      <c r="C1861" s="4">
        <v>0.48125000000000001</v>
      </c>
      <c r="D1861" s="8" t="s">
        <v>58</v>
      </c>
      <c r="E1861" s="9" t="s">
        <v>65</v>
      </c>
      <c r="G1861" s="4" cm="1">
        <f t="array" ref="G1861">IF(MIN(ROW(ch_table[[Day]:[AAT session total (cum.)]]))+ROWS(ch_table[[Day]:[AAT session total (cum.)]])-1=ROW(),"",IF(ch_table[[#This Row],[Subject 1]]="House rose","", IF(INDEX(ch_table[[#All],[Time]],ROW()+1)="","",(IF(INDEX(ch_table[[#All],[Time]],ROW()+1)&lt;ch_table[[#This Row],[Time]],INDEX(ch_table[[#All],[Time]],ROW()+1)+1,INDEX(ch_table[[#All],[Time]],ROW()+1))-ch_table[[#This Row],[Time]]))))</f>
        <v>1.9444444444444431E-2</v>
      </c>
      <c r="H1861" s="4" t="str">
        <f>IF(ch_table[[#This Row],[Subject 1]]&lt;&gt;"House rose", "",SUMIF(ch_table[Day], ch_table[[#This Row],[Day]], ch_table[Duration]))</f>
        <v/>
      </c>
      <c r="I1861" s="40">
        <f>SUM(INDEX(ch_table[Duration],1):ch_table[[#This Row],[Duration]])</f>
        <v>50.938888888888947</v>
      </c>
      <c r="J1861" s="4" cm="1">
        <f t="array" ref="J18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61" s="4" t="str" cm="1">
        <f t="array" ref="K18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61" s="4" t="str">
        <f>IF(ch_table[[#This Row],[Subject 1]]&lt;&gt;"House rose", "",SUMIF(ch_table[Day], ch_table[[#This Row],[Day]], ch_table[AAT]))</f>
        <v/>
      </c>
      <c r="M1861" s="39">
        <f>SUM(INDEX(ch_table[AAT],1):ch_table[[#This Row],[AAT]])</f>
        <v>3.2743055555555549</v>
      </c>
    </row>
    <row r="1862" spans="1:13" x14ac:dyDescent="0.35">
      <c r="A1862" s="2">
        <v>164</v>
      </c>
      <c r="B1862" s="3">
        <v>45840</v>
      </c>
      <c r="C1862" s="4">
        <v>0.50069444444444444</v>
      </c>
      <c r="D1862" s="8" t="s">
        <v>58</v>
      </c>
      <c r="E1862" s="9" t="s">
        <v>118</v>
      </c>
      <c r="G1862" s="4" cm="1">
        <f t="array" ref="G1862">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1862" s="4" t="str">
        <f>IF(ch_table[[#This Row],[Subject 1]]&lt;&gt;"House rose", "",SUMIF(ch_table[Day], ch_table[[#This Row],[Day]], ch_table[Duration]))</f>
        <v/>
      </c>
      <c r="I1862" s="40">
        <f>SUM(INDEX(ch_table[Duration],1):ch_table[[#This Row],[Duration]])</f>
        <v>50.964583333333394</v>
      </c>
      <c r="J1862" s="4" cm="1">
        <f t="array" ref="J18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62" s="4" t="str" cm="1">
        <f t="array" ref="K18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62" s="4" t="str">
        <f>IF(ch_table[[#This Row],[Subject 1]]&lt;&gt;"House rose", "",SUMIF(ch_table[Day], ch_table[[#This Row],[Day]], ch_table[AAT]))</f>
        <v/>
      </c>
      <c r="M1862" s="39">
        <f>SUM(INDEX(ch_table[AAT],1):ch_table[[#This Row],[AAT]])</f>
        <v>3.2743055555555549</v>
      </c>
    </row>
    <row r="1863" spans="1:13" ht="43.5" x14ac:dyDescent="0.35">
      <c r="A1863" s="2">
        <v>164</v>
      </c>
      <c r="B1863" s="3">
        <v>45840</v>
      </c>
      <c r="C1863" s="4">
        <v>0.52638888888888891</v>
      </c>
      <c r="D1863" s="8" t="s">
        <v>32</v>
      </c>
      <c r="E1863" s="9" t="s">
        <v>1046</v>
      </c>
      <c r="G1863" s="4" cm="1">
        <f t="array" ref="G1863">IF(MIN(ROW(ch_table[[Day]:[AAT session total (cum.)]]))+ROWS(ch_table[[Day]:[AAT session total (cum.)]])-1=ROW(),"",IF(ch_table[[#This Row],[Subject 1]]="House rose","", IF(INDEX(ch_table[[#All],[Time]],ROW()+1)="","",(IF(INDEX(ch_table[[#All],[Time]],ROW()+1)&lt;ch_table[[#This Row],[Time]],INDEX(ch_table[[#All],[Time]],ROW()+1)+1,INDEX(ch_table[[#All],[Time]],ROW()+1))-ch_table[[#This Row],[Time]]))))</f>
        <v>2.0138888888888817E-2</v>
      </c>
      <c r="H1863" s="4" t="str">
        <f>IF(ch_table[[#This Row],[Subject 1]]&lt;&gt;"House rose", "",SUMIF(ch_table[Day], ch_table[[#This Row],[Day]], ch_table[Duration]))</f>
        <v/>
      </c>
      <c r="I1863" s="40">
        <f>SUM(INDEX(ch_table[Duration],1):ch_table[[#This Row],[Duration]])</f>
        <v>50.984722222222281</v>
      </c>
      <c r="J1863" s="4" cm="1">
        <f t="array" ref="J18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63" s="4" t="str" cm="1">
        <f t="array" ref="K18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63" s="4" t="str">
        <f>IF(ch_table[[#This Row],[Subject 1]]&lt;&gt;"House rose", "",SUMIF(ch_table[Day], ch_table[[#This Row],[Day]], ch_table[AAT]))</f>
        <v/>
      </c>
      <c r="M1863" s="39">
        <f>SUM(INDEX(ch_table[AAT],1):ch_table[[#This Row],[AAT]])</f>
        <v>3.2743055555555549</v>
      </c>
    </row>
    <row r="1864" spans="1:13" ht="43.5" x14ac:dyDescent="0.35">
      <c r="A1864" s="2">
        <v>164</v>
      </c>
      <c r="B1864" s="3">
        <v>45840</v>
      </c>
      <c r="C1864" s="4">
        <v>0.54652777777777772</v>
      </c>
      <c r="D1864" s="8" t="s">
        <v>36</v>
      </c>
      <c r="E1864" s="9" t="s">
        <v>1047</v>
      </c>
      <c r="F1864" s="9" t="s">
        <v>1036</v>
      </c>
      <c r="G1864" s="4" cm="1">
        <f t="array" ref="G1864">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1864" s="4" t="str">
        <f>IF(ch_table[[#This Row],[Subject 1]]&lt;&gt;"House rose", "",SUMIF(ch_table[Day], ch_table[[#This Row],[Day]], ch_table[Duration]))</f>
        <v/>
      </c>
      <c r="I1864" s="40">
        <f>SUM(INDEX(ch_table[Duration],1):ch_table[[#This Row],[Duration]])</f>
        <v>51.013194444444501</v>
      </c>
      <c r="J1864" s="4" cm="1">
        <f t="array" ref="J18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64" s="4" t="str" cm="1">
        <f t="array" ref="K18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64" s="4" t="str">
        <f>IF(ch_table[[#This Row],[Subject 1]]&lt;&gt;"House rose", "",SUMIF(ch_table[Day], ch_table[[#This Row],[Day]], ch_table[AAT]))</f>
        <v/>
      </c>
      <c r="M1864" s="39">
        <f>SUM(INDEX(ch_table[AAT],1):ch_table[[#This Row],[AAT]])</f>
        <v>3.2743055555555549</v>
      </c>
    </row>
    <row r="1865" spans="1:13" x14ac:dyDescent="0.35">
      <c r="A1865" s="2">
        <v>164</v>
      </c>
      <c r="B1865" s="3">
        <v>45840</v>
      </c>
      <c r="C1865" s="4">
        <v>0.57499999999999996</v>
      </c>
      <c r="D1865" s="8" t="s">
        <v>247</v>
      </c>
      <c r="E1865" s="9" t="s">
        <v>1048</v>
      </c>
      <c r="G1865" s="4" cm="1">
        <f t="array" ref="G1865">IF(MIN(ROW(ch_table[[Day]:[AAT session total (cum.)]]))+ROWS(ch_table[[Day]:[AAT session total (cum.)]])-1=ROW(),"",IF(ch_table[[#This Row],[Subject 1]]="House rose","", IF(INDEX(ch_table[[#All],[Time]],ROW()+1)="","",(IF(INDEX(ch_table[[#All],[Time]],ROW()+1)&lt;ch_table[[#This Row],[Time]],INDEX(ch_table[[#All],[Time]],ROW()+1)+1,INDEX(ch_table[[#All],[Time]],ROW()+1))-ch_table[[#This Row],[Time]]))))</f>
        <v>8.3333333333334147E-3</v>
      </c>
      <c r="H1865" s="4" t="str">
        <f>IF(ch_table[[#This Row],[Subject 1]]&lt;&gt;"House rose", "",SUMIF(ch_table[Day], ch_table[[#This Row],[Day]], ch_table[Duration]))</f>
        <v/>
      </c>
      <c r="I1865" s="40">
        <f>SUM(INDEX(ch_table[Duration],1):ch_table[[#This Row],[Duration]])</f>
        <v>51.021527777777834</v>
      </c>
      <c r="J1865" s="4" cm="1">
        <f t="array" ref="J18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65" s="4" t="str" cm="1">
        <f t="array" ref="K18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65" s="4" t="str">
        <f>IF(ch_table[[#This Row],[Subject 1]]&lt;&gt;"House rose", "",SUMIF(ch_table[Day], ch_table[[#This Row],[Day]], ch_table[AAT]))</f>
        <v/>
      </c>
      <c r="M1865" s="39">
        <f>SUM(INDEX(ch_table[AAT],1):ch_table[[#This Row],[AAT]])</f>
        <v>3.2743055555555549</v>
      </c>
    </row>
    <row r="1866" spans="1:13" x14ac:dyDescent="0.35">
      <c r="A1866" s="2">
        <v>164</v>
      </c>
      <c r="B1866" s="3">
        <v>45840</v>
      </c>
      <c r="C1866" s="4">
        <v>0.58333333333333337</v>
      </c>
      <c r="D1866" s="8" t="s">
        <v>320</v>
      </c>
      <c r="E1866" s="9" t="s">
        <v>525</v>
      </c>
      <c r="F1866" s="9" t="s">
        <v>53</v>
      </c>
      <c r="G1866" s="4" cm="1">
        <f t="array" ref="G1866">IF(MIN(ROW(ch_table[[Day]:[AAT session total (cum.)]]))+ROWS(ch_table[[Day]:[AAT session total (cum.)]])-1=ROW(),"",IF(ch_table[[#This Row],[Subject 1]]="House rose","", IF(INDEX(ch_table[[#All],[Time]],ROW()+1)="","",(IF(INDEX(ch_table[[#All],[Time]],ROW()+1)&lt;ch_table[[#This Row],[Time]],INDEX(ch_table[[#All],[Time]],ROW()+1)+1,INDEX(ch_table[[#All],[Time]],ROW()+1))-ch_table[[#This Row],[Time]]))))</f>
        <v>6.7361111111111094E-2</v>
      </c>
      <c r="H1866" s="4" t="str">
        <f>IF(ch_table[[#This Row],[Subject 1]]&lt;&gt;"House rose", "",SUMIF(ch_table[Day], ch_table[[#This Row],[Day]], ch_table[Duration]))</f>
        <v/>
      </c>
      <c r="I1866" s="40">
        <f>SUM(INDEX(ch_table[Duration],1):ch_table[[#This Row],[Duration]])</f>
        <v>51.088888888888945</v>
      </c>
      <c r="J1866" s="4" cm="1">
        <f t="array" ref="J18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66" s="4" t="str" cm="1">
        <f t="array" ref="K18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66" s="4" t="str">
        <f>IF(ch_table[[#This Row],[Subject 1]]&lt;&gt;"House rose", "",SUMIF(ch_table[Day], ch_table[[#This Row],[Day]], ch_table[AAT]))</f>
        <v/>
      </c>
      <c r="M1866" s="39">
        <f>SUM(INDEX(ch_table[AAT],1):ch_table[[#This Row],[AAT]])</f>
        <v>3.2743055555555549</v>
      </c>
    </row>
    <row r="1867" spans="1:13" x14ac:dyDescent="0.35">
      <c r="A1867" s="2">
        <v>164</v>
      </c>
      <c r="B1867" s="3">
        <v>45840</v>
      </c>
      <c r="C1867" s="4">
        <v>0.65069444444444446</v>
      </c>
      <c r="D1867" s="8" t="s">
        <v>69</v>
      </c>
      <c r="E1867" s="9" t="s">
        <v>1049</v>
      </c>
      <c r="G1867" s="4" cm="1">
        <f t="array" ref="G1867">IF(MIN(ROW(ch_table[[Day]:[AAT session total (cum.)]]))+ROWS(ch_table[[Day]:[AAT session total (cum.)]])-1=ROW(),"",IF(ch_table[[#This Row],[Subject 1]]="House rose","", IF(INDEX(ch_table[[#All],[Time]],ROW()+1)="","",(IF(INDEX(ch_table[[#All],[Time]],ROW()+1)&lt;ch_table[[#This Row],[Time]],INDEX(ch_table[[#All],[Time]],ROW()+1)+1,INDEX(ch_table[[#All],[Time]],ROW()+1))-ch_table[[#This Row],[Time]]))))</f>
        <v>3.3333333333333326E-2</v>
      </c>
      <c r="H1867" s="4" t="str">
        <f>IF(ch_table[[#This Row],[Subject 1]]&lt;&gt;"House rose", "",SUMIF(ch_table[Day], ch_table[[#This Row],[Day]], ch_table[Duration]))</f>
        <v/>
      </c>
      <c r="I1867" s="40">
        <f>SUM(INDEX(ch_table[Duration],1):ch_table[[#This Row],[Duration]])</f>
        <v>51.122222222222277</v>
      </c>
      <c r="J1867" s="4" cm="1">
        <f t="array" ref="J18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67" s="4" t="str" cm="1">
        <f t="array" ref="K18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67" s="4" t="str">
        <f>IF(ch_table[[#This Row],[Subject 1]]&lt;&gt;"House rose", "",SUMIF(ch_table[Day], ch_table[[#This Row],[Day]], ch_table[AAT]))</f>
        <v/>
      </c>
      <c r="M1867" s="39">
        <f>SUM(INDEX(ch_table[AAT],1):ch_table[[#This Row],[AAT]])</f>
        <v>3.2743055555555549</v>
      </c>
    </row>
    <row r="1868" spans="1:13" x14ac:dyDescent="0.35">
      <c r="A1868" s="2">
        <v>164</v>
      </c>
      <c r="B1868" s="3">
        <v>45840</v>
      </c>
      <c r="C1868" s="4">
        <v>0.68402777777777779</v>
      </c>
      <c r="D1868" s="8" t="s">
        <v>28</v>
      </c>
      <c r="E1868" s="9" t="s">
        <v>1050</v>
      </c>
      <c r="F1868" s="9" t="s">
        <v>22</v>
      </c>
      <c r="G1868" s="4" cm="1">
        <f t="array" ref="G1868">IF(MIN(ROW(ch_table[[Day]:[AAT session total (cum.)]]))+ROWS(ch_table[[Day]:[AAT session total (cum.)]])-1=ROW(),"",IF(ch_table[[#This Row],[Subject 1]]="House rose","", IF(INDEX(ch_table[[#All],[Time]],ROW()+1)="","",(IF(INDEX(ch_table[[#All],[Time]],ROW()+1)&lt;ch_table[[#This Row],[Time]],INDEX(ch_table[[#All],[Time]],ROW()+1)+1,INDEX(ch_table[[#All],[Time]],ROW()+1))-ch_table[[#This Row],[Time]]))))</f>
        <v>0</v>
      </c>
      <c r="H1868" s="4" t="str">
        <f>IF(ch_table[[#This Row],[Subject 1]]&lt;&gt;"House rose", "",SUMIF(ch_table[Day], ch_table[[#This Row],[Day]], ch_table[Duration]))</f>
        <v/>
      </c>
      <c r="I1868" s="40">
        <f>SUM(INDEX(ch_table[Duration],1):ch_table[[#This Row],[Duration]])</f>
        <v>51.122222222222277</v>
      </c>
      <c r="J1868" s="4" cm="1">
        <f t="array" ref="J18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68" s="4" t="str" cm="1">
        <f t="array" ref="K18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68" s="4" t="str">
        <f>IF(ch_table[[#This Row],[Subject 1]]&lt;&gt;"House rose", "",SUMIF(ch_table[Day], ch_table[[#This Row],[Day]], ch_table[AAT]))</f>
        <v/>
      </c>
      <c r="M1868" s="39">
        <f>SUM(INDEX(ch_table[AAT],1):ch_table[[#This Row],[AAT]])</f>
        <v>3.2743055555555549</v>
      </c>
    </row>
    <row r="1869" spans="1:13" x14ac:dyDescent="0.35">
      <c r="A1869" s="2">
        <v>164</v>
      </c>
      <c r="B1869" s="3">
        <v>45840</v>
      </c>
      <c r="C1869" s="4">
        <v>0.68402777777777779</v>
      </c>
      <c r="D1869" s="8" t="s">
        <v>69</v>
      </c>
      <c r="E1869" s="9" t="s">
        <v>1049</v>
      </c>
      <c r="F1869" s="9" t="s">
        <v>53</v>
      </c>
      <c r="G1869" s="4" cm="1">
        <f t="array" ref="G1869">IF(MIN(ROW(ch_table[[Day]:[AAT session total (cum.)]]))+ROWS(ch_table[[Day]:[AAT session total (cum.)]])-1=ROW(),"",IF(ch_table[[#This Row],[Subject 1]]="House rose","", IF(INDEX(ch_table[[#All],[Time]],ROW()+1)="","",(IF(INDEX(ch_table[[#All],[Time]],ROW()+1)&lt;ch_table[[#This Row],[Time]],INDEX(ch_table[[#All],[Time]],ROW()+1)+1,INDEX(ch_table[[#All],[Time]],ROW()+1))-ch_table[[#This Row],[Time]]))))</f>
        <v>5.4861111111111138E-2</v>
      </c>
      <c r="H1869" s="4" t="str">
        <f>IF(ch_table[[#This Row],[Subject 1]]&lt;&gt;"House rose", "",SUMIF(ch_table[Day], ch_table[[#This Row],[Day]], ch_table[Duration]))</f>
        <v/>
      </c>
      <c r="I1869" s="40">
        <f>SUM(INDEX(ch_table[Duration],1):ch_table[[#This Row],[Duration]])</f>
        <v>51.177083333333385</v>
      </c>
      <c r="J1869" s="4" cm="1">
        <f t="array" ref="J18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69" s="4" t="str" cm="1">
        <f t="array" ref="K18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69" s="4" t="str">
        <f>IF(ch_table[[#This Row],[Subject 1]]&lt;&gt;"House rose", "",SUMIF(ch_table[Day], ch_table[[#This Row],[Day]], ch_table[AAT]))</f>
        <v/>
      </c>
      <c r="M1869" s="39">
        <f>SUM(INDEX(ch_table[AAT],1):ch_table[[#This Row],[AAT]])</f>
        <v>3.2743055555555549</v>
      </c>
    </row>
    <row r="1870" spans="1:13" ht="29" x14ac:dyDescent="0.35">
      <c r="A1870" s="2">
        <v>164</v>
      </c>
      <c r="B1870" s="3">
        <v>45840</v>
      </c>
      <c r="C1870" s="4">
        <v>0.73888888888888893</v>
      </c>
      <c r="D1870" s="8" t="s">
        <v>30</v>
      </c>
      <c r="E1870" s="9" t="s">
        <v>1051</v>
      </c>
      <c r="G1870" s="4" cm="1">
        <f t="array" ref="G1870">IF(MIN(ROW(ch_table[[Day]:[AAT session total (cum.)]]))+ROWS(ch_table[[Day]:[AAT session total (cum.)]])-1=ROW(),"",IF(ch_table[[#This Row],[Subject 1]]="House rose","", IF(INDEX(ch_table[[#All],[Time]],ROW()+1)="","",(IF(INDEX(ch_table[[#All],[Time]],ROW()+1)&lt;ch_table[[#This Row],[Time]],INDEX(ch_table[[#All],[Time]],ROW()+1)+1,INDEX(ch_table[[#All],[Time]],ROW()+1))-ch_table[[#This Row],[Time]]))))</f>
        <v>3.2638888888888884E-2</v>
      </c>
      <c r="H1870" s="4" t="str">
        <f>IF(ch_table[[#This Row],[Subject 1]]&lt;&gt;"House rose", "",SUMIF(ch_table[Day], ch_table[[#This Row],[Day]], ch_table[Duration]))</f>
        <v/>
      </c>
      <c r="I1870" s="40">
        <f>SUM(INDEX(ch_table[Duration],1):ch_table[[#This Row],[Duration]])</f>
        <v>51.209722222222275</v>
      </c>
      <c r="J1870" s="4" cm="1">
        <f t="array" ref="J18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70" s="4" t="str" cm="1">
        <f t="array" ref="K18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70" s="4" t="str">
        <f>IF(ch_table[[#This Row],[Subject 1]]&lt;&gt;"House rose", "",SUMIF(ch_table[Day], ch_table[[#This Row],[Day]], ch_table[AAT]))</f>
        <v/>
      </c>
      <c r="M1870" s="39">
        <f>SUM(INDEX(ch_table[AAT],1):ch_table[[#This Row],[AAT]])</f>
        <v>3.2743055555555549</v>
      </c>
    </row>
    <row r="1871" spans="1:13" x14ac:dyDescent="0.35">
      <c r="A1871" s="48">
        <v>164</v>
      </c>
      <c r="B1871" s="49">
        <v>45840</v>
      </c>
      <c r="C1871" s="45">
        <v>0.77152777777777781</v>
      </c>
      <c r="D1871" s="44" t="s">
        <v>17</v>
      </c>
      <c r="E1871" s="50"/>
      <c r="F1871" s="50"/>
      <c r="G1871" s="45" t="str" cm="1">
        <f t="array" ref="G1871">IF(MIN(ROW(ch_table[[Day]:[AAT session total (cum.)]]))+ROWS(ch_table[[Day]:[AAT session total (cum.)]])-1=ROW(),"",IF(ch_table[[#This Row],[Subject 1]]="House rose","", IF(INDEX(ch_table[[#All],[Time]],ROW()+1)="","",(IF(INDEX(ch_table[[#All],[Time]],ROW()+1)&lt;ch_table[[#This Row],[Time]],INDEX(ch_table[[#All],[Time]],ROW()+1)+1,INDEX(ch_table[[#All],[Time]],ROW()+1))-ch_table[[#This Row],[Time]]))))</f>
        <v/>
      </c>
      <c r="H1871" s="41">
        <f>IF(ch_table[[#This Row],[Subject 1]]&lt;&gt;"House rose", "",SUMIF(ch_table[Day], ch_table[[#This Row],[Day]], ch_table[Duration]))</f>
        <v>0.29236111111111113</v>
      </c>
      <c r="I1871" s="46">
        <f>SUM(INDEX(ch_table[Duration],1):ch_table[[#This Row],[Duration]])</f>
        <v>51.209722222222275</v>
      </c>
      <c r="J1871" s="41" cm="1">
        <f t="array" ref="J18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71" s="41" t="str" cm="1">
        <f t="array" ref="K18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71" s="41">
        <f>IF(ch_table[[#This Row],[Subject 1]]&lt;&gt;"House rose", "",SUMIF(ch_table[Day], ch_table[[#This Row],[Day]], ch_table[AAT]))</f>
        <v>0</v>
      </c>
      <c r="M1871" s="82">
        <f>SUM(INDEX(ch_table[AAT],1):ch_table[[#This Row],[AAT]])</f>
        <v>3.2743055555555549</v>
      </c>
    </row>
    <row r="1872" spans="1:13" x14ac:dyDescent="0.35">
      <c r="A1872" s="2">
        <v>165</v>
      </c>
      <c r="B1872" s="3">
        <v>45841</v>
      </c>
      <c r="C1872" s="4">
        <v>0.39583333333333331</v>
      </c>
      <c r="D1872" s="8" t="s">
        <v>18</v>
      </c>
      <c r="G1872" s="4" cm="1">
        <f t="array" ref="G1872">IF(MIN(ROW(ch_table[[Day]:[AAT session total (cum.)]]))+ROWS(ch_table[[Day]:[AAT session total (cum.)]])-1=ROW(),"",IF(ch_table[[#This Row],[Subject 1]]="House rose","", IF(INDEX(ch_table[[#All],[Time]],ROW()+1)="","",(IF(INDEX(ch_table[[#All],[Time]],ROW()+1)&lt;ch_table[[#This Row],[Time]],INDEX(ch_table[[#All],[Time]],ROW()+1)+1,INDEX(ch_table[[#All],[Time]],ROW()+1))-ch_table[[#This Row],[Time]]))))</f>
        <v>2.7777777777778234E-3</v>
      </c>
      <c r="H1872" s="4" t="str">
        <f>IF(ch_table[[#This Row],[Subject 1]]&lt;&gt;"House rose", "",SUMIF(ch_table[Day], ch_table[[#This Row],[Day]], ch_table[Duration]))</f>
        <v/>
      </c>
      <c r="I1872" s="40">
        <f>SUM(INDEX(ch_table[Duration],1):ch_table[[#This Row],[Duration]])</f>
        <v>51.212500000000055</v>
      </c>
      <c r="J1872" s="4" cm="1">
        <f t="array" ref="J18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72" s="4" t="str" cm="1">
        <f t="array" ref="K18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72" s="4" t="str">
        <f>IF(ch_table[[#This Row],[Subject 1]]&lt;&gt;"House rose", "",SUMIF(ch_table[Day], ch_table[[#This Row],[Day]], ch_table[AAT]))</f>
        <v/>
      </c>
      <c r="M1872" s="39">
        <f>SUM(INDEX(ch_table[AAT],1):ch_table[[#This Row],[AAT]])</f>
        <v>3.2743055555555549</v>
      </c>
    </row>
    <row r="1873" spans="1:13" x14ac:dyDescent="0.35">
      <c r="A1873" s="2">
        <v>165</v>
      </c>
      <c r="B1873" s="3">
        <v>45841</v>
      </c>
      <c r="C1873" s="4">
        <v>0.39861111111111114</v>
      </c>
      <c r="D1873" s="8" t="s">
        <v>58</v>
      </c>
      <c r="E1873" s="9" t="s">
        <v>208</v>
      </c>
      <c r="G1873" s="4" cm="1">
        <f t="array" ref="G1873">IF(MIN(ROW(ch_table[[Day]:[AAT session total (cum.)]]))+ROWS(ch_table[[Day]:[AAT session total (cum.)]])-1=ROW(),"",IF(ch_table[[#This Row],[Subject 1]]="House rose","", IF(INDEX(ch_table[[#All],[Time]],ROW()+1)="","",(IF(INDEX(ch_table[[#All],[Time]],ROW()+1)&lt;ch_table[[#This Row],[Time]],INDEX(ch_table[[#All],[Time]],ROW()+1)+1,INDEX(ch_table[[#All],[Time]],ROW()+1))-ch_table[[#This Row],[Time]]))))</f>
        <v>1.9444444444444431E-2</v>
      </c>
      <c r="H1873" s="4" t="str">
        <f>IF(ch_table[[#This Row],[Subject 1]]&lt;&gt;"House rose", "",SUMIF(ch_table[Day], ch_table[[#This Row],[Day]], ch_table[Duration]))</f>
        <v/>
      </c>
      <c r="I1873" s="40">
        <f>SUM(INDEX(ch_table[Duration],1):ch_table[[#This Row],[Duration]])</f>
        <v>51.231944444444501</v>
      </c>
      <c r="J1873" s="4" cm="1">
        <f t="array" ref="J18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73" s="4" t="str" cm="1">
        <f t="array" ref="K18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73" s="4" t="str">
        <f>IF(ch_table[[#This Row],[Subject 1]]&lt;&gt;"House rose", "",SUMIF(ch_table[Day], ch_table[[#This Row],[Day]], ch_table[AAT]))</f>
        <v/>
      </c>
      <c r="M1873" s="39">
        <f>SUM(INDEX(ch_table[AAT],1):ch_table[[#This Row],[AAT]])</f>
        <v>3.2743055555555549</v>
      </c>
    </row>
    <row r="1874" spans="1:13" x14ac:dyDescent="0.35">
      <c r="A1874" s="2">
        <v>165</v>
      </c>
      <c r="B1874" s="3">
        <v>45841</v>
      </c>
      <c r="C1874" s="4">
        <v>0.41805555555555557</v>
      </c>
      <c r="D1874" s="8" t="s">
        <v>60</v>
      </c>
      <c r="E1874" s="9" t="s">
        <v>208</v>
      </c>
      <c r="G1874" s="4" cm="1">
        <f t="array" ref="G187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1874" s="4" t="str">
        <f>IF(ch_table[[#This Row],[Subject 1]]&lt;&gt;"House rose", "",SUMIF(ch_table[Day], ch_table[[#This Row],[Day]], ch_table[Duration]))</f>
        <v/>
      </c>
      <c r="I1874" s="40">
        <f>SUM(INDEX(ch_table[Duration],1):ch_table[[#This Row],[Duration]])</f>
        <v>51.238888888888944</v>
      </c>
      <c r="J1874" s="4" cm="1">
        <f t="array" ref="J18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74" s="4" t="str" cm="1">
        <f t="array" ref="K18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74" s="4" t="str">
        <f>IF(ch_table[[#This Row],[Subject 1]]&lt;&gt;"House rose", "",SUMIF(ch_table[Day], ch_table[[#This Row],[Day]], ch_table[AAT]))</f>
        <v/>
      </c>
      <c r="M1874" s="39">
        <f>SUM(INDEX(ch_table[AAT],1):ch_table[[#This Row],[AAT]])</f>
        <v>3.2743055555555549</v>
      </c>
    </row>
    <row r="1875" spans="1:13" ht="29" x14ac:dyDescent="0.35">
      <c r="A1875" s="2">
        <v>165</v>
      </c>
      <c r="B1875" s="3">
        <v>45841</v>
      </c>
      <c r="C1875" s="4">
        <v>0.42499999999999999</v>
      </c>
      <c r="D1875" s="8" t="s">
        <v>58</v>
      </c>
      <c r="E1875" s="85" t="s">
        <v>1052</v>
      </c>
      <c r="G1875" s="4" cm="1">
        <f t="array" ref="G1875">IF(MIN(ROW(ch_table[[Day]:[AAT session total (cum.)]]))+ROWS(ch_table[[Day]:[AAT session total (cum.)]])-1=ROW(),"",IF(ch_table[[#This Row],[Subject 1]]="House rose","", IF(INDEX(ch_table[[#All],[Time]],ROW()+1)="","",(IF(INDEX(ch_table[[#All],[Time]],ROW()+1)&lt;ch_table[[#This Row],[Time]],INDEX(ch_table[[#All],[Time]],ROW()+1)+1,INDEX(ch_table[[#All],[Time]],ROW()+1))-ch_table[[#This Row],[Time]]))))</f>
        <v>1.6666666666666663E-2</v>
      </c>
      <c r="H1875" s="4" t="str">
        <f>IF(ch_table[[#This Row],[Subject 1]]&lt;&gt;"House rose", "",SUMIF(ch_table[Day], ch_table[[#This Row],[Day]], ch_table[Duration]))</f>
        <v/>
      </c>
      <c r="I1875" s="40">
        <f>SUM(INDEX(ch_table[Duration],1):ch_table[[#This Row],[Duration]])</f>
        <v>51.25555555555561</v>
      </c>
      <c r="J1875" s="4" cm="1">
        <f t="array" ref="J18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75" s="4" t="str" cm="1">
        <f t="array" ref="K18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75" s="4" t="str">
        <f>IF(ch_table[[#This Row],[Subject 1]]&lt;&gt;"House rose", "",SUMIF(ch_table[Day], ch_table[[#This Row],[Day]], ch_table[AAT]))</f>
        <v/>
      </c>
      <c r="M1875" s="39">
        <f>SUM(INDEX(ch_table[AAT],1):ch_table[[#This Row],[AAT]])</f>
        <v>3.2743055555555549</v>
      </c>
    </row>
    <row r="1876" spans="1:13" x14ac:dyDescent="0.35">
      <c r="A1876" s="2">
        <v>165</v>
      </c>
      <c r="B1876" s="3">
        <v>45841</v>
      </c>
      <c r="C1876" s="4">
        <v>0.44166666666666665</v>
      </c>
      <c r="D1876" s="8" t="s">
        <v>34</v>
      </c>
      <c r="E1876" s="9" t="s">
        <v>35</v>
      </c>
      <c r="G1876" s="4" cm="1">
        <f t="array" ref="G1876">IF(MIN(ROW(ch_table[[Day]:[AAT session total (cum.)]]))+ROWS(ch_table[[Day]:[AAT session total (cum.)]])-1=ROW(),"",IF(ch_table[[#This Row],[Subject 1]]="House rose","", IF(INDEX(ch_table[[#All],[Time]],ROW()+1)="","",(IF(INDEX(ch_table[[#All],[Time]],ROW()+1)&lt;ch_table[[#This Row],[Time]],INDEX(ch_table[[#All],[Time]],ROW()+1)+1,INDEX(ch_table[[#All],[Time]],ROW()+1))-ch_table[[#This Row],[Time]]))))</f>
        <v>5.7638888888888906E-2</v>
      </c>
      <c r="H1876" s="4" t="str">
        <f>IF(ch_table[[#This Row],[Subject 1]]&lt;&gt;"House rose", "",SUMIF(ch_table[Day], ch_table[[#This Row],[Day]], ch_table[Duration]))</f>
        <v/>
      </c>
      <c r="I1876" s="40">
        <f>SUM(INDEX(ch_table[Duration],1):ch_table[[#This Row],[Duration]])</f>
        <v>51.313194444444498</v>
      </c>
      <c r="J1876" s="4" cm="1">
        <f t="array" ref="J18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76" s="4" t="str" cm="1">
        <f t="array" ref="K18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76" s="4" t="str">
        <f>IF(ch_table[[#This Row],[Subject 1]]&lt;&gt;"House rose", "",SUMIF(ch_table[Day], ch_table[[#This Row],[Day]], ch_table[AAT]))</f>
        <v/>
      </c>
      <c r="M1876" s="39">
        <f>SUM(INDEX(ch_table[AAT],1):ch_table[[#This Row],[AAT]])</f>
        <v>3.2743055555555549</v>
      </c>
    </row>
    <row r="1877" spans="1:13" ht="29" x14ac:dyDescent="0.35">
      <c r="A1877" s="2">
        <v>165</v>
      </c>
      <c r="B1877" s="3">
        <v>45841</v>
      </c>
      <c r="C1877" s="4">
        <v>0.49930555555555556</v>
      </c>
      <c r="D1877" s="8" t="s">
        <v>36</v>
      </c>
      <c r="E1877" s="9" t="s">
        <v>1053</v>
      </c>
      <c r="F1877" s="9" t="s">
        <v>1036</v>
      </c>
      <c r="G1877" s="4" cm="1">
        <f t="array" ref="G1877">IF(MIN(ROW(ch_table[[Day]:[AAT session total (cum.)]]))+ROWS(ch_table[[Day]:[AAT session total (cum.)]])-1=ROW(),"",IF(ch_table[[#This Row],[Subject 1]]="House rose","", IF(INDEX(ch_table[[#All],[Time]],ROW()+1)="","",(IF(INDEX(ch_table[[#All],[Time]],ROW()+1)&lt;ch_table[[#This Row],[Time]],INDEX(ch_table[[#All],[Time]],ROW()+1)+1,INDEX(ch_table[[#All],[Time]],ROW()+1))-ch_table[[#This Row],[Time]]))))</f>
        <v>8.333333333333337E-2</v>
      </c>
      <c r="H1877" s="4" t="str">
        <f>IF(ch_table[[#This Row],[Subject 1]]&lt;&gt;"House rose", "",SUMIF(ch_table[Day], ch_table[[#This Row],[Day]], ch_table[Duration]))</f>
        <v/>
      </c>
      <c r="I1877" s="40">
        <f>SUM(INDEX(ch_table[Duration],1):ch_table[[#This Row],[Duration]])</f>
        <v>51.396527777777834</v>
      </c>
      <c r="J1877" s="4" cm="1">
        <f t="array" ref="J18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77" s="4" t="str" cm="1">
        <f t="array" ref="K18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77" s="4" t="str">
        <f>IF(ch_table[[#This Row],[Subject 1]]&lt;&gt;"House rose", "",SUMIF(ch_table[Day], ch_table[[#This Row],[Day]], ch_table[AAT]))</f>
        <v/>
      </c>
      <c r="M1877" s="39">
        <f>SUM(INDEX(ch_table[AAT],1):ch_table[[#This Row],[AAT]])</f>
        <v>3.2743055555555549</v>
      </c>
    </row>
    <row r="1878" spans="1:13" ht="58" x14ac:dyDescent="0.35">
      <c r="A1878" s="2">
        <v>165</v>
      </c>
      <c r="B1878" s="3">
        <v>45841</v>
      </c>
      <c r="C1878" s="4">
        <v>0.58263888888888893</v>
      </c>
      <c r="D1878" s="8" t="s">
        <v>457</v>
      </c>
      <c r="E1878" s="9" t="s">
        <v>1054</v>
      </c>
      <c r="G1878" s="4" cm="1">
        <f t="array" ref="G1878">IF(MIN(ROW(ch_table[[Day]:[AAT session total (cum.)]]))+ROWS(ch_table[[Day]:[AAT session total (cum.)]])-1=ROW(),"",IF(ch_table[[#This Row],[Subject 1]]="House rose","", IF(INDEX(ch_table[[#All],[Time]],ROW()+1)="","",(IF(INDEX(ch_table[[#All],[Time]],ROW()+1)&lt;ch_table[[#This Row],[Time]],INDEX(ch_table[[#All],[Time]],ROW()+1)+1,INDEX(ch_table[[#All],[Time]],ROW()+1))-ch_table[[#This Row],[Time]]))))</f>
        <v>1.2499999999999956E-2</v>
      </c>
      <c r="H1878" s="4" t="str">
        <f>IF(ch_table[[#This Row],[Subject 1]]&lt;&gt;"House rose", "",SUMIF(ch_table[Day], ch_table[[#This Row],[Day]], ch_table[Duration]))</f>
        <v/>
      </c>
      <c r="I1878" s="40">
        <f>SUM(INDEX(ch_table[Duration],1):ch_table[[#This Row],[Duration]])</f>
        <v>51.409027777777837</v>
      </c>
      <c r="J1878" s="4" cm="1">
        <f t="array" ref="J18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78" s="4" t="str" cm="1">
        <f t="array" ref="K18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78" s="4" t="str">
        <f>IF(ch_table[[#This Row],[Subject 1]]&lt;&gt;"House rose", "",SUMIF(ch_table[Day], ch_table[[#This Row],[Day]], ch_table[AAT]))</f>
        <v/>
      </c>
      <c r="M1878" s="39">
        <f>SUM(INDEX(ch_table[AAT],1):ch_table[[#This Row],[AAT]])</f>
        <v>3.2743055555555549</v>
      </c>
    </row>
    <row r="1879" spans="1:13" ht="29" x14ac:dyDescent="0.35">
      <c r="A1879" s="2">
        <v>165</v>
      </c>
      <c r="B1879" s="3">
        <v>45841</v>
      </c>
      <c r="C1879" s="4">
        <v>0.59513888888888888</v>
      </c>
      <c r="D1879" s="8" t="s">
        <v>333</v>
      </c>
      <c r="E1879" s="9" t="s">
        <v>1055</v>
      </c>
      <c r="F1879" s="9" t="s">
        <v>362</v>
      </c>
      <c r="G1879" s="4" cm="1">
        <f t="array" ref="G1879">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1879" s="4" t="str">
        <f>IF(ch_table[[#This Row],[Subject 1]]&lt;&gt;"House rose", "",SUMIF(ch_table[Day], ch_table[[#This Row],[Day]], ch_table[Duration]))</f>
        <v/>
      </c>
      <c r="I1879" s="40">
        <f>SUM(INDEX(ch_table[Duration],1):ch_table[[#This Row],[Duration]])</f>
        <v>51.435416666666725</v>
      </c>
      <c r="J1879" s="4" cm="1">
        <f t="array" ref="J18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79" s="4" t="str" cm="1">
        <f t="array" ref="K18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79" s="4" t="str">
        <f>IF(ch_table[[#This Row],[Subject 1]]&lt;&gt;"House rose", "",SUMIF(ch_table[Day], ch_table[[#This Row],[Day]], ch_table[AAT]))</f>
        <v/>
      </c>
      <c r="M1879" s="39">
        <f>SUM(INDEX(ch_table[AAT],1):ch_table[[#This Row],[AAT]])</f>
        <v>3.2743055555555549</v>
      </c>
    </row>
    <row r="1880" spans="1:13" x14ac:dyDescent="0.35">
      <c r="A1880" s="2">
        <v>165</v>
      </c>
      <c r="B1880" s="3">
        <v>45841</v>
      </c>
      <c r="C1880" s="4">
        <v>0.62152777777777779</v>
      </c>
      <c r="D1880" s="8" t="s">
        <v>28</v>
      </c>
      <c r="E1880" s="9" t="s">
        <v>1056</v>
      </c>
      <c r="F1880" s="9" t="s">
        <v>22</v>
      </c>
      <c r="G1880" s="4" cm="1">
        <f t="array" ref="G1880">IF(MIN(ROW(ch_table[[Day]:[AAT session total (cum.)]]))+ROWS(ch_table[[Day]:[AAT session total (cum.)]])-1=ROW(),"",IF(ch_table[[#This Row],[Subject 1]]="House rose","", IF(INDEX(ch_table[[#All],[Time]],ROW()+1)="","",(IF(INDEX(ch_table[[#All],[Time]],ROW()+1)&lt;ch_table[[#This Row],[Time]],INDEX(ch_table[[#All],[Time]],ROW()+1)+1,INDEX(ch_table[[#All],[Time]],ROW()+1))-ch_table[[#This Row],[Time]]))))</f>
        <v>0</v>
      </c>
      <c r="H1880" s="4" t="str">
        <f>IF(ch_table[[#This Row],[Subject 1]]&lt;&gt;"House rose", "",SUMIF(ch_table[Day], ch_table[[#This Row],[Day]], ch_table[Duration]))</f>
        <v/>
      </c>
      <c r="I1880" s="40">
        <f>SUM(INDEX(ch_table[Duration],1):ch_table[[#This Row],[Duration]])</f>
        <v>51.435416666666725</v>
      </c>
      <c r="J1880" s="4" cm="1">
        <f t="array" ref="J18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80" s="4" t="str" cm="1">
        <f t="array" ref="K18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80" s="4" t="str">
        <f>IF(ch_table[[#This Row],[Subject 1]]&lt;&gt;"House rose", "",SUMIF(ch_table[Day], ch_table[[#This Row],[Day]], ch_table[AAT]))</f>
        <v/>
      </c>
      <c r="M1880" s="39">
        <f>SUM(INDEX(ch_table[AAT],1):ch_table[[#This Row],[AAT]])</f>
        <v>3.2743055555555549</v>
      </c>
    </row>
    <row r="1881" spans="1:13" ht="29" x14ac:dyDescent="0.35">
      <c r="A1881" s="2">
        <v>165</v>
      </c>
      <c r="B1881" s="3">
        <v>45841</v>
      </c>
      <c r="C1881" s="4">
        <v>0.62152777777777779</v>
      </c>
      <c r="D1881" s="8" t="s">
        <v>333</v>
      </c>
      <c r="E1881" s="9" t="s">
        <v>1055</v>
      </c>
      <c r="F1881" s="9" t="s">
        <v>362</v>
      </c>
      <c r="G1881" s="4" cm="1">
        <f t="array" ref="G1881">IF(MIN(ROW(ch_table[[Day]:[AAT session total (cum.)]]))+ROWS(ch_table[[Day]:[AAT session total (cum.)]])-1=ROW(),"",IF(ch_table[[#This Row],[Subject 1]]="House rose","", IF(INDEX(ch_table[[#All],[Time]],ROW()+1)="","",(IF(INDEX(ch_table[[#All],[Time]],ROW()+1)&lt;ch_table[[#This Row],[Time]],INDEX(ch_table[[#All],[Time]],ROW()+1)+1,INDEX(ch_table[[#All],[Time]],ROW()+1))-ch_table[[#This Row],[Time]]))))</f>
        <v>5.0694444444444486E-2</v>
      </c>
      <c r="H1881" s="4" t="str">
        <f>IF(ch_table[[#This Row],[Subject 1]]&lt;&gt;"House rose", "",SUMIF(ch_table[Day], ch_table[[#This Row],[Day]], ch_table[Duration]))</f>
        <v/>
      </c>
      <c r="I1881" s="40">
        <f>SUM(INDEX(ch_table[Duration],1):ch_table[[#This Row],[Duration]])</f>
        <v>51.486111111111171</v>
      </c>
      <c r="J1881" s="4" cm="1">
        <f t="array" ref="J18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81" s="4" t="str" cm="1">
        <f t="array" ref="K18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81" s="4" t="str">
        <f>IF(ch_table[[#This Row],[Subject 1]]&lt;&gt;"House rose", "",SUMIF(ch_table[Day], ch_table[[#This Row],[Day]], ch_table[AAT]))</f>
        <v/>
      </c>
      <c r="M1881" s="39">
        <f>SUM(INDEX(ch_table[AAT],1):ch_table[[#This Row],[AAT]])</f>
        <v>3.2743055555555549</v>
      </c>
    </row>
    <row r="1882" spans="1:13" x14ac:dyDescent="0.35">
      <c r="A1882" s="2">
        <v>165</v>
      </c>
      <c r="B1882" s="3">
        <v>45841</v>
      </c>
      <c r="C1882" s="4">
        <v>0.67222222222222228</v>
      </c>
      <c r="D1882" s="8" t="s">
        <v>333</v>
      </c>
      <c r="E1882" s="9" t="s">
        <v>1057</v>
      </c>
      <c r="F1882" s="9" t="s">
        <v>362</v>
      </c>
      <c r="G1882" s="4" cm="1">
        <f t="array" ref="G1882">IF(MIN(ROW(ch_table[[Day]:[AAT session total (cum.)]]))+ROWS(ch_table[[Day]:[AAT session total (cum.)]])-1=ROW(),"",IF(ch_table[[#This Row],[Subject 1]]="House rose","", IF(INDEX(ch_table[[#All],[Time]],ROW()+1)="","",(IF(INDEX(ch_table[[#All],[Time]],ROW()+1)&lt;ch_table[[#This Row],[Time]],INDEX(ch_table[[#All],[Time]],ROW()+1)+1,INDEX(ch_table[[#All],[Time]],ROW()+1))-ch_table[[#This Row],[Time]]))))</f>
        <v>3.3333333333333326E-2</v>
      </c>
      <c r="H1882" s="4" t="str">
        <f>IF(ch_table[[#This Row],[Subject 1]]&lt;&gt;"House rose", "",SUMIF(ch_table[Day], ch_table[[#This Row],[Day]], ch_table[Duration]))</f>
        <v/>
      </c>
      <c r="I1882" s="40">
        <f>SUM(INDEX(ch_table[Duration],1):ch_table[[#This Row],[Duration]])</f>
        <v>51.519444444444503</v>
      </c>
      <c r="J1882" s="4" cm="1">
        <f t="array" ref="J18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82" s="4" t="str" cm="1">
        <f t="array" ref="K18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82" s="4" t="str">
        <f>IF(ch_table[[#This Row],[Subject 1]]&lt;&gt;"House rose", "",SUMIF(ch_table[Day], ch_table[[#This Row],[Day]], ch_table[AAT]))</f>
        <v/>
      </c>
      <c r="M1882" s="39">
        <f>SUM(INDEX(ch_table[AAT],1):ch_table[[#This Row],[AAT]])</f>
        <v>3.2743055555555549</v>
      </c>
    </row>
    <row r="1883" spans="1:13" ht="29" x14ac:dyDescent="0.35">
      <c r="A1883" s="2">
        <v>165</v>
      </c>
      <c r="B1883" s="3">
        <v>45841</v>
      </c>
      <c r="C1883" s="4">
        <v>0.7055555555555556</v>
      </c>
      <c r="D1883" s="8" t="s">
        <v>30</v>
      </c>
      <c r="E1883" s="9" t="s">
        <v>1058</v>
      </c>
      <c r="G1883" s="4" cm="1">
        <f t="array" ref="G1883">IF(MIN(ROW(ch_table[[Day]:[AAT session total (cum.)]]))+ROWS(ch_table[[Day]:[AAT session total (cum.)]])-1=ROW(),"",IF(ch_table[[#This Row],[Subject 1]]="House rose","", IF(INDEX(ch_table[[#All],[Time]],ROW()+1)="","",(IF(INDEX(ch_table[[#All],[Time]],ROW()+1)&lt;ch_table[[#This Row],[Time]],INDEX(ch_table[[#All],[Time]],ROW()+1)+1,INDEX(ch_table[[#All],[Time]],ROW()+1))-ch_table[[#This Row],[Time]]))))</f>
        <v>2.0138888888888817E-2</v>
      </c>
      <c r="H1883" s="4" t="str">
        <f>IF(ch_table[[#This Row],[Subject 1]]&lt;&gt;"House rose", "",SUMIF(ch_table[Day], ch_table[[#This Row],[Day]], ch_table[Duration]))</f>
        <v/>
      </c>
      <c r="I1883" s="40">
        <f>SUM(INDEX(ch_table[Duration],1):ch_table[[#This Row],[Duration]])</f>
        <v>51.53958333333339</v>
      </c>
      <c r="J1883" s="4" cm="1">
        <f t="array" ref="J18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83" s="4" cm="1">
        <f t="array" ref="K18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1.7361111111111049E-2</v>
      </c>
      <c r="L1883" s="4" t="str">
        <f>IF(ch_table[[#This Row],[Subject 1]]&lt;&gt;"House rose", "",SUMIF(ch_table[Day], ch_table[[#This Row],[Day]], ch_table[AAT]))</f>
        <v/>
      </c>
      <c r="M1883" s="39">
        <f>SUM(INDEX(ch_table[AAT],1):ch_table[[#This Row],[AAT]])</f>
        <v>3.2916666666666661</v>
      </c>
    </row>
    <row r="1884" spans="1:13" x14ac:dyDescent="0.35">
      <c r="A1884" s="48">
        <v>165</v>
      </c>
      <c r="B1884" s="49">
        <v>45841</v>
      </c>
      <c r="C1884" s="45">
        <v>0.72569444444444442</v>
      </c>
      <c r="D1884" s="44" t="s">
        <v>17</v>
      </c>
      <c r="E1884" s="50"/>
      <c r="F1884" s="50"/>
      <c r="G1884" s="45" t="str" cm="1">
        <f t="array" ref="G1884">IF(MIN(ROW(ch_table[[Day]:[AAT session total (cum.)]]))+ROWS(ch_table[[Day]:[AAT session total (cum.)]])-1=ROW(),"",IF(ch_table[[#This Row],[Subject 1]]="House rose","", IF(INDEX(ch_table[[#All],[Time]],ROW()+1)="","",(IF(INDEX(ch_table[[#All],[Time]],ROW()+1)&lt;ch_table[[#This Row],[Time]],INDEX(ch_table[[#All],[Time]],ROW()+1)+1,INDEX(ch_table[[#All],[Time]],ROW()+1))-ch_table[[#This Row],[Time]]))))</f>
        <v/>
      </c>
      <c r="H1884" s="41">
        <f>IF(ch_table[[#This Row],[Subject 1]]&lt;&gt;"House rose", "",SUMIF(ch_table[Day], ch_table[[#This Row],[Day]], ch_table[Duration]))</f>
        <v>0.3298611111111111</v>
      </c>
      <c r="I1884" s="46">
        <f>SUM(INDEX(ch_table[Duration],1):ch_table[[#This Row],[Duration]])</f>
        <v>51.53958333333339</v>
      </c>
      <c r="J1884" s="41" cm="1">
        <f t="array" ref="J18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84" s="41" t="str" cm="1">
        <f t="array" ref="K18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84" s="41">
        <f>IF(ch_table[[#This Row],[Subject 1]]&lt;&gt;"House rose", "",SUMIF(ch_table[Day], ch_table[[#This Row],[Day]], ch_table[AAT]))</f>
        <v>1.7361111111111049E-2</v>
      </c>
      <c r="M1884" s="82">
        <f>SUM(INDEX(ch_table[AAT],1):ch_table[[#This Row],[AAT]])</f>
        <v>3.2916666666666661</v>
      </c>
    </row>
    <row r="1885" spans="1:13" x14ac:dyDescent="0.35">
      <c r="A1885" s="2">
        <v>166</v>
      </c>
      <c r="B1885" s="3">
        <v>45842</v>
      </c>
      <c r="C1885" s="4">
        <v>0.39583333333333331</v>
      </c>
      <c r="D1885" s="8" t="s">
        <v>18</v>
      </c>
      <c r="G1885" s="4" cm="1">
        <f t="array" ref="G1885">IF(MIN(ROW(ch_table[[Day]:[AAT session total (cum.)]]))+ROWS(ch_table[[Day]:[AAT session total (cum.)]])-1=ROW(),"",IF(ch_table[[#This Row],[Subject 1]]="House rose","", IF(INDEX(ch_table[[#All],[Time]],ROW()+1)="","",(IF(INDEX(ch_table[[#All],[Time]],ROW()+1)&lt;ch_table[[#This Row],[Time]],INDEX(ch_table[[#All],[Time]],ROW()+1)+1,INDEX(ch_table[[#All],[Time]],ROW()+1))-ch_table[[#This Row],[Time]]))))</f>
        <v>2.7777777777778234E-3</v>
      </c>
      <c r="H1885" s="4" t="str">
        <f>IF(ch_table[[#This Row],[Subject 1]]&lt;&gt;"House rose", "",SUMIF(ch_table[Day], ch_table[[#This Row],[Day]], ch_table[Duration]))</f>
        <v/>
      </c>
      <c r="I1885" s="40">
        <f>SUM(INDEX(ch_table[Duration],1):ch_table[[#This Row],[Duration]])</f>
        <v>51.54236111111117</v>
      </c>
      <c r="J1885" s="4" cm="1">
        <f t="array" ref="J18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885" s="4" t="str" cm="1">
        <f t="array" ref="K18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85" s="4" t="str">
        <f>IF(ch_table[[#This Row],[Subject 1]]&lt;&gt;"House rose", "",SUMIF(ch_table[Day], ch_table[[#This Row],[Day]], ch_table[AAT]))</f>
        <v/>
      </c>
      <c r="M1885" s="39">
        <f>SUM(INDEX(ch_table[AAT],1):ch_table[[#This Row],[AAT]])</f>
        <v>3.2916666666666661</v>
      </c>
    </row>
    <row r="1886" spans="1:13" x14ac:dyDescent="0.35">
      <c r="A1886" s="2">
        <v>166</v>
      </c>
      <c r="B1886" s="3">
        <v>45842</v>
      </c>
      <c r="C1886" s="4">
        <v>0.39861111111111114</v>
      </c>
      <c r="D1886" s="8" t="s">
        <v>404</v>
      </c>
      <c r="E1886" s="71" t="s">
        <v>405</v>
      </c>
      <c r="F1886" s="9" t="s">
        <v>53</v>
      </c>
      <c r="G1886" s="4" cm="1">
        <f t="array" ref="G1886">IF(MIN(ROW(ch_table[[Day]:[AAT session total (cum.)]]))+ROWS(ch_table[[Day]:[AAT session total (cum.)]])-1=ROW(),"",IF(ch_table[[#This Row],[Subject 1]]="House rose","", IF(INDEX(ch_table[[#All],[Time]],ROW()+1)="","",(IF(INDEX(ch_table[[#All],[Time]],ROW()+1)&lt;ch_table[[#This Row],[Time]],INDEX(ch_table[[#All],[Time]],ROW()+1)+1,INDEX(ch_table[[#All],[Time]],ROW()+1))-ch_table[[#This Row],[Time]]))))</f>
        <v>9.7222222222221877E-3</v>
      </c>
      <c r="H1886" s="4" t="str">
        <f>IF(ch_table[[#This Row],[Subject 1]]&lt;&gt;"House rose", "",SUMIF(ch_table[Day], ch_table[[#This Row],[Day]], ch_table[Duration]))</f>
        <v/>
      </c>
      <c r="I1886" s="40">
        <f>SUM(INDEX(ch_table[Duration],1):ch_table[[#This Row],[Duration]])</f>
        <v>51.552083333333393</v>
      </c>
      <c r="J1886" s="4" cm="1">
        <f t="array" ref="J18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886" s="4" t="str" cm="1">
        <f t="array" ref="K18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86" s="4" t="str">
        <f>IF(ch_table[[#This Row],[Subject 1]]&lt;&gt;"House rose", "",SUMIF(ch_table[Day], ch_table[[#This Row],[Day]], ch_table[AAT]))</f>
        <v/>
      </c>
      <c r="M1886" s="39">
        <f>SUM(INDEX(ch_table[AAT],1):ch_table[[#This Row],[AAT]])</f>
        <v>3.2916666666666661</v>
      </c>
    </row>
    <row r="1887" spans="1:13" x14ac:dyDescent="0.35">
      <c r="A1887" s="2">
        <v>166</v>
      </c>
      <c r="B1887" s="3">
        <v>45842</v>
      </c>
      <c r="C1887" s="4">
        <v>0.40833333333333333</v>
      </c>
      <c r="D1887" s="8" t="s">
        <v>114</v>
      </c>
      <c r="E1887" s="9" t="s">
        <v>1059</v>
      </c>
      <c r="F1887" s="9" t="s">
        <v>202</v>
      </c>
      <c r="G1887" s="4" cm="1">
        <f t="array" ref="G1887">IF(MIN(ROW(ch_table[[Day]:[AAT session total (cum.)]]))+ROWS(ch_table[[Day]:[AAT session total (cum.)]])-1=ROW(),"",IF(ch_table[[#This Row],[Subject 1]]="House rose","", IF(INDEX(ch_table[[#All],[Time]],ROW()+1)="","",(IF(INDEX(ch_table[[#All],[Time]],ROW()+1)&lt;ch_table[[#This Row],[Time]],INDEX(ch_table[[#All],[Time]],ROW()+1)+1,INDEX(ch_table[[#All],[Time]],ROW()+1))-ch_table[[#This Row],[Time]]))))</f>
        <v>5.6250000000000022E-2</v>
      </c>
      <c r="H1887" s="4" t="str">
        <f>IF(ch_table[[#This Row],[Subject 1]]&lt;&gt;"House rose", "",SUMIF(ch_table[Day], ch_table[[#This Row],[Day]], ch_table[Duration]))</f>
        <v/>
      </c>
      <c r="I1887" s="40">
        <f>SUM(INDEX(ch_table[Duration],1):ch_table[[#This Row],[Duration]])</f>
        <v>51.608333333333391</v>
      </c>
      <c r="J1887" s="4" cm="1">
        <f t="array" ref="J18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887" s="4" t="str" cm="1">
        <f t="array" ref="K18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87" s="4" t="str">
        <f>IF(ch_table[[#This Row],[Subject 1]]&lt;&gt;"House rose", "",SUMIF(ch_table[Day], ch_table[[#This Row],[Day]], ch_table[AAT]))</f>
        <v/>
      </c>
      <c r="M1887" s="39">
        <f>SUM(INDEX(ch_table[AAT],1):ch_table[[#This Row],[AAT]])</f>
        <v>3.2916666666666661</v>
      </c>
    </row>
    <row r="1888" spans="1:13" x14ac:dyDescent="0.35">
      <c r="A1888" s="2">
        <v>166</v>
      </c>
      <c r="B1888" s="3">
        <v>45842</v>
      </c>
      <c r="C1888" s="4">
        <v>0.46458333333333335</v>
      </c>
      <c r="D1888" s="8" t="s">
        <v>114</v>
      </c>
      <c r="E1888" s="9" t="s">
        <v>1060</v>
      </c>
      <c r="F1888" s="9" t="s">
        <v>202</v>
      </c>
      <c r="G1888" s="4" cm="1">
        <f t="array" ref="G1888">IF(MIN(ROW(ch_table[[Day]:[AAT session total (cum.)]]))+ROWS(ch_table[[Day]:[AAT session total (cum.)]])-1=ROW(),"",IF(ch_table[[#This Row],[Subject 1]]="House rose","", IF(INDEX(ch_table[[#All],[Time]],ROW()+1)="","",(IF(INDEX(ch_table[[#All],[Time]],ROW()+1)&lt;ch_table[[#This Row],[Time]],INDEX(ch_table[[#All],[Time]],ROW()+1)+1,INDEX(ch_table[[#All],[Time]],ROW()+1))-ch_table[[#This Row],[Time]]))))</f>
        <v>5.2777777777777812E-2</v>
      </c>
      <c r="H1888" s="4" t="str">
        <f>IF(ch_table[[#This Row],[Subject 1]]&lt;&gt;"House rose", "",SUMIF(ch_table[Day], ch_table[[#This Row],[Day]], ch_table[Duration]))</f>
        <v/>
      </c>
      <c r="I1888" s="40">
        <f>SUM(INDEX(ch_table[Duration],1):ch_table[[#This Row],[Duration]])</f>
        <v>51.661111111111168</v>
      </c>
      <c r="J1888" s="4" cm="1">
        <f t="array" ref="J18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888" s="4" t="str" cm="1">
        <f t="array" ref="K18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88" s="4" t="str">
        <f>IF(ch_table[[#This Row],[Subject 1]]&lt;&gt;"House rose", "",SUMIF(ch_table[Day], ch_table[[#This Row],[Day]], ch_table[AAT]))</f>
        <v/>
      </c>
      <c r="M1888" s="39">
        <f>SUM(INDEX(ch_table[AAT],1):ch_table[[#This Row],[AAT]])</f>
        <v>3.2916666666666661</v>
      </c>
    </row>
    <row r="1889" spans="1:13" x14ac:dyDescent="0.35">
      <c r="A1889" s="2">
        <v>166</v>
      </c>
      <c r="B1889" s="3">
        <v>45842</v>
      </c>
      <c r="C1889" s="4">
        <v>0.51736111111111116</v>
      </c>
      <c r="D1889" s="8" t="s">
        <v>114</v>
      </c>
      <c r="E1889" s="9" t="s">
        <v>1061</v>
      </c>
      <c r="F1889" s="9" t="s">
        <v>202</v>
      </c>
      <c r="G1889" s="4" cm="1">
        <f t="array" ref="G1889">IF(MIN(ROW(ch_table[[Day]:[AAT session total (cum.)]]))+ROWS(ch_table[[Day]:[AAT session total (cum.)]])-1=ROW(),"",IF(ch_table[[#This Row],[Subject 1]]="House rose","", IF(INDEX(ch_table[[#All],[Time]],ROW()+1)="","",(IF(INDEX(ch_table[[#All],[Time]],ROW()+1)&lt;ch_table[[#This Row],[Time]],INDEX(ch_table[[#All],[Time]],ROW()+1)+1,INDEX(ch_table[[#All],[Time]],ROW()+1))-ch_table[[#This Row],[Time]]))))</f>
        <v>3.7499999999999978E-2</v>
      </c>
      <c r="H1889" s="4" t="str">
        <f>IF(ch_table[[#This Row],[Subject 1]]&lt;&gt;"House rose", "",SUMIF(ch_table[Day], ch_table[[#This Row],[Day]], ch_table[Duration]))</f>
        <v/>
      </c>
      <c r="I1889" s="40">
        <f>SUM(INDEX(ch_table[Duration],1):ch_table[[#This Row],[Duration]])</f>
        <v>51.69861111111117</v>
      </c>
      <c r="J1889" s="4" cm="1">
        <f t="array" ref="J18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889" s="4" t="str" cm="1">
        <f t="array" ref="K18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89" s="4" t="str">
        <f>IF(ch_table[[#This Row],[Subject 1]]&lt;&gt;"House rose", "",SUMIF(ch_table[Day], ch_table[[#This Row],[Day]], ch_table[AAT]))</f>
        <v/>
      </c>
      <c r="M1889" s="39">
        <f>SUM(INDEX(ch_table[AAT],1):ch_table[[#This Row],[AAT]])</f>
        <v>3.2916666666666661</v>
      </c>
    </row>
    <row r="1890" spans="1:13" x14ac:dyDescent="0.35">
      <c r="A1890" s="2">
        <v>166</v>
      </c>
      <c r="B1890" s="3">
        <v>45842</v>
      </c>
      <c r="C1890" s="4">
        <v>0.55486111111111114</v>
      </c>
      <c r="D1890" s="8" t="s">
        <v>114</v>
      </c>
      <c r="E1890" s="9" t="s">
        <v>1062</v>
      </c>
      <c r="F1890" s="9" t="s">
        <v>202</v>
      </c>
      <c r="G1890" s="4" cm="1">
        <f t="array" ref="G1890">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1890" s="4" t="str">
        <f>IF(ch_table[[#This Row],[Subject 1]]&lt;&gt;"House rose", "",SUMIF(ch_table[Day], ch_table[[#This Row],[Day]], ch_table[Duration]))</f>
        <v/>
      </c>
      <c r="I1890" s="40">
        <f>SUM(INDEX(ch_table[Duration],1):ch_table[[#This Row],[Duration]])</f>
        <v>51.72708333333339</v>
      </c>
      <c r="J1890" s="4" cm="1">
        <f t="array" ref="J18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890" s="4" t="str" cm="1">
        <f t="array" ref="K18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90" s="4" t="str">
        <f>IF(ch_table[[#This Row],[Subject 1]]&lt;&gt;"House rose", "",SUMIF(ch_table[Day], ch_table[[#This Row],[Day]], ch_table[AAT]))</f>
        <v/>
      </c>
      <c r="M1890" s="39">
        <f>SUM(INDEX(ch_table[AAT],1):ch_table[[#This Row],[AAT]])</f>
        <v>3.2916666666666661</v>
      </c>
    </row>
    <row r="1891" spans="1:13" x14ac:dyDescent="0.35">
      <c r="A1891" s="2">
        <v>166</v>
      </c>
      <c r="B1891" s="3">
        <v>45842</v>
      </c>
      <c r="C1891" s="4">
        <v>0.58333333333333337</v>
      </c>
      <c r="D1891" s="8" t="s">
        <v>114</v>
      </c>
      <c r="E1891" s="9" t="s">
        <v>1063</v>
      </c>
      <c r="F1891" s="9" t="s">
        <v>202</v>
      </c>
      <c r="G1891" s="4" cm="1">
        <f t="array" ref="G1891">IF(MIN(ROW(ch_table[[Day]:[AAT session total (cum.)]]))+ROWS(ch_table[[Day]:[AAT session total (cum.)]])-1=ROW(),"",IF(ch_table[[#This Row],[Subject 1]]="House rose","", IF(INDEX(ch_table[[#All],[Time]],ROW()+1)="","",(IF(INDEX(ch_table[[#All],[Time]],ROW()+1)&lt;ch_table[[#This Row],[Time]],INDEX(ch_table[[#All],[Time]],ROW()+1)+1,INDEX(ch_table[[#All],[Time]],ROW()+1))-ch_table[[#This Row],[Time]]))))</f>
        <v>1.8055555555555491E-2</v>
      </c>
      <c r="H1891" s="4" t="str">
        <f>IF(ch_table[[#This Row],[Subject 1]]&lt;&gt;"House rose", "",SUMIF(ch_table[Day], ch_table[[#This Row],[Day]], ch_table[Duration]))</f>
        <v/>
      </c>
      <c r="I1891" s="40">
        <f>SUM(INDEX(ch_table[Duration],1):ch_table[[#This Row],[Duration]])</f>
        <v>51.745138888888945</v>
      </c>
      <c r="J1891" s="4" cm="1">
        <f t="array" ref="J18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891" s="4" t="str" cm="1">
        <f t="array" ref="K18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91" s="4" t="str">
        <f>IF(ch_table[[#This Row],[Subject 1]]&lt;&gt;"House rose", "",SUMIF(ch_table[Day], ch_table[[#This Row],[Day]], ch_table[AAT]))</f>
        <v/>
      </c>
      <c r="M1891" s="39">
        <f>SUM(INDEX(ch_table[AAT],1):ch_table[[#This Row],[AAT]])</f>
        <v>3.2916666666666661</v>
      </c>
    </row>
    <row r="1892" spans="1:13" x14ac:dyDescent="0.35">
      <c r="A1892" s="2">
        <v>166</v>
      </c>
      <c r="B1892" s="3">
        <v>45842</v>
      </c>
      <c r="C1892" s="4">
        <v>0.60138888888888886</v>
      </c>
      <c r="D1892" s="8" t="s">
        <v>86</v>
      </c>
      <c r="E1892" s="9" t="s">
        <v>1064</v>
      </c>
      <c r="F1892" s="9" t="s">
        <v>202</v>
      </c>
      <c r="G1892" s="4" cm="1">
        <f t="array" ref="G189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892" s="4" t="str">
        <f>IF(ch_table[[#This Row],[Subject 1]]&lt;&gt;"House rose", "",SUMIF(ch_table[Day], ch_table[[#This Row],[Day]], ch_table[Duration]))</f>
        <v/>
      </c>
      <c r="I1892" s="40">
        <f>SUM(INDEX(ch_table[Duration],1):ch_table[[#This Row],[Duration]])</f>
        <v>51.747916666666725</v>
      </c>
      <c r="J1892" s="4" cm="1">
        <f t="array" ref="J18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892" s="4" t="str" cm="1">
        <f t="array" ref="K18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92" s="4" t="str">
        <f>IF(ch_table[[#This Row],[Subject 1]]&lt;&gt;"House rose", "",SUMIF(ch_table[Day], ch_table[[#This Row],[Day]], ch_table[AAT]))</f>
        <v/>
      </c>
      <c r="M1892" s="39">
        <f>SUM(INDEX(ch_table[AAT],1):ch_table[[#This Row],[AAT]])</f>
        <v>3.2916666666666661</v>
      </c>
    </row>
    <row r="1893" spans="1:13" x14ac:dyDescent="0.35">
      <c r="A1893" s="2">
        <v>166</v>
      </c>
      <c r="B1893" s="3">
        <v>45842</v>
      </c>
      <c r="C1893" s="4">
        <v>0.60416666666666663</v>
      </c>
      <c r="D1893" s="8" t="s">
        <v>370</v>
      </c>
      <c r="G1893" s="4" cm="1">
        <f t="array" ref="G1893">IF(MIN(ROW(ch_table[[Day]:[AAT session total (cum.)]]))+ROWS(ch_table[[Day]:[AAT session total (cum.)]])-1=ROW(),"",IF(ch_table[[#This Row],[Subject 1]]="House rose","", IF(INDEX(ch_table[[#All],[Time]],ROW()+1)="","",(IF(INDEX(ch_table[[#All],[Time]],ROW()+1)&lt;ch_table[[#This Row],[Time]],INDEX(ch_table[[#All],[Time]],ROW()+1)+1,INDEX(ch_table[[#All],[Time]],ROW()+1))-ch_table[[#This Row],[Time]]))))</f>
        <v>6.9444444444445308E-3</v>
      </c>
      <c r="H1893" s="4" t="str">
        <f>IF(ch_table[[#This Row],[Subject 1]]&lt;&gt;"House rose", "",SUMIF(ch_table[Day], ch_table[[#This Row],[Day]], ch_table[Duration]))</f>
        <v/>
      </c>
      <c r="I1893" s="40">
        <f>SUM(INDEX(ch_table[Duration],1):ch_table[[#This Row],[Duration]])</f>
        <v>51.754861111111168</v>
      </c>
      <c r="J1893" s="4" cm="1">
        <f t="array" ref="J18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893" s="4" cm="1">
        <f t="array" ref="K18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6.9444444444441977E-3</v>
      </c>
      <c r="L1893" s="4" t="str">
        <f>IF(ch_table[[#This Row],[Subject 1]]&lt;&gt;"House rose", "",SUMIF(ch_table[Day], ch_table[[#This Row],[Day]], ch_table[AAT]))</f>
        <v/>
      </c>
      <c r="M1893" s="39">
        <f>SUM(INDEX(ch_table[AAT],1):ch_table[[#This Row],[AAT]])</f>
        <v>3.2986111111111103</v>
      </c>
    </row>
    <row r="1894" spans="1:13" ht="29" x14ac:dyDescent="0.35">
      <c r="A1894" s="2">
        <v>166</v>
      </c>
      <c r="B1894" s="3">
        <v>45842</v>
      </c>
      <c r="C1894" s="4">
        <v>0.61111111111111116</v>
      </c>
      <c r="D1894" s="8" t="s">
        <v>30</v>
      </c>
      <c r="E1894" s="9" t="s">
        <v>1065</v>
      </c>
      <c r="G1894" s="4" cm="1">
        <f t="array" ref="G1894">IF(MIN(ROW(ch_table[[Day]:[AAT session total (cum.)]]))+ROWS(ch_table[[Day]:[AAT session total (cum.)]])-1=ROW(),"",IF(ch_table[[#This Row],[Subject 1]]="House rose","", IF(INDEX(ch_table[[#All],[Time]],ROW()+1)="","",(IF(INDEX(ch_table[[#All],[Time]],ROW()+1)&lt;ch_table[[#This Row],[Time]],INDEX(ch_table[[#All],[Time]],ROW()+1)+1,INDEX(ch_table[[#All],[Time]],ROW()+1))-ch_table[[#This Row],[Time]]))))</f>
        <v>1.4583333333333282E-2</v>
      </c>
      <c r="H1894" s="4" t="str">
        <f>IF(ch_table[[#This Row],[Subject 1]]&lt;&gt;"House rose", "",SUMIF(ch_table[Day], ch_table[[#This Row],[Day]], ch_table[Duration]))</f>
        <v/>
      </c>
      <c r="I1894" s="40">
        <f>SUM(INDEX(ch_table[Duration],1):ch_table[[#This Row],[Duration]])</f>
        <v>51.769444444444503</v>
      </c>
      <c r="J1894" s="4" cm="1">
        <f t="array" ref="J18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894" s="4" cm="1">
        <f t="array" ref="K18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1.4583333333333282E-2</v>
      </c>
      <c r="L1894" s="4" t="str">
        <f>IF(ch_table[[#This Row],[Subject 1]]&lt;&gt;"House rose", "",SUMIF(ch_table[Day], ch_table[[#This Row],[Day]], ch_table[AAT]))</f>
        <v/>
      </c>
      <c r="M1894" s="39">
        <f>SUM(INDEX(ch_table[AAT],1):ch_table[[#This Row],[AAT]])</f>
        <v>3.3131944444444437</v>
      </c>
    </row>
    <row r="1895" spans="1:13" x14ac:dyDescent="0.35">
      <c r="A1895" s="48">
        <v>166</v>
      </c>
      <c r="B1895" s="49">
        <v>45842</v>
      </c>
      <c r="C1895" s="45">
        <v>0.62569444444444444</v>
      </c>
      <c r="D1895" s="44" t="s">
        <v>17</v>
      </c>
      <c r="E1895" s="50"/>
      <c r="F1895" s="50"/>
      <c r="G1895" s="45" t="str" cm="1">
        <f t="array" ref="G1895">IF(MIN(ROW(ch_table[[Day]:[AAT session total (cum.)]]))+ROWS(ch_table[[Day]:[AAT session total (cum.)]])-1=ROW(),"",IF(ch_table[[#This Row],[Subject 1]]="House rose","", IF(INDEX(ch_table[[#All],[Time]],ROW()+1)="","",(IF(INDEX(ch_table[[#All],[Time]],ROW()+1)&lt;ch_table[[#This Row],[Time]],INDEX(ch_table[[#All],[Time]],ROW()+1)+1,INDEX(ch_table[[#All],[Time]],ROW()+1))-ch_table[[#This Row],[Time]]))))</f>
        <v/>
      </c>
      <c r="H1895" s="41">
        <f>IF(ch_table[[#This Row],[Subject 1]]&lt;&gt;"House rose", "",SUMIF(ch_table[Day], ch_table[[#This Row],[Day]], ch_table[Duration]))</f>
        <v>0.22986111111111113</v>
      </c>
      <c r="I1895" s="46">
        <f>SUM(INDEX(ch_table[Duration],1):ch_table[[#This Row],[Duration]])</f>
        <v>51.769444444444503</v>
      </c>
      <c r="J1895" s="41" cm="1">
        <f t="array" ref="J18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895" s="41" t="str" cm="1">
        <f t="array" ref="K18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95" s="41">
        <f>IF(ch_table[[#This Row],[Subject 1]]&lt;&gt;"House rose", "",SUMIF(ch_table[Day], ch_table[[#This Row],[Day]], ch_table[AAT]))</f>
        <v>2.1527777777777479E-2</v>
      </c>
      <c r="M1895" s="82">
        <f>SUM(INDEX(ch_table[AAT],1):ch_table[[#This Row],[AAT]])</f>
        <v>3.3131944444444437</v>
      </c>
    </row>
    <row r="1896" spans="1:13" x14ac:dyDescent="0.35">
      <c r="A1896" s="2">
        <v>167</v>
      </c>
      <c r="B1896" s="3">
        <v>45845</v>
      </c>
      <c r="C1896" s="4">
        <v>0.60416666666666663</v>
      </c>
      <c r="D1896" s="8" t="s">
        <v>18</v>
      </c>
      <c r="G1896" s="4" cm="1">
        <f t="array" ref="G189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896" s="4" t="str">
        <f>IF(ch_table[[#This Row],[Subject 1]]&lt;&gt;"House rose", "",SUMIF(ch_table[Day], ch_table[[#This Row],[Day]], ch_table[Duration]))</f>
        <v/>
      </c>
      <c r="I1896" s="40">
        <f>SUM(INDEX(ch_table[Duration],1):ch_table[[#This Row],[Duration]])</f>
        <v>51.772222222222283</v>
      </c>
      <c r="J1896" s="4" cm="1">
        <f t="array" ref="J18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96" s="4" t="str" cm="1">
        <f t="array" ref="K18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96" s="4" t="str">
        <f>IF(ch_table[[#This Row],[Subject 1]]&lt;&gt;"House rose", "",SUMIF(ch_table[Day], ch_table[[#This Row],[Day]], ch_table[AAT]))</f>
        <v/>
      </c>
      <c r="M1896" s="39">
        <f>SUM(INDEX(ch_table[AAT],1):ch_table[[#This Row],[AAT]])</f>
        <v>3.3131944444444437</v>
      </c>
    </row>
    <row r="1897" spans="1:13" x14ac:dyDescent="0.35">
      <c r="A1897" s="2">
        <v>167</v>
      </c>
      <c r="B1897" s="3">
        <v>45845</v>
      </c>
      <c r="C1897" s="4">
        <v>0.6069444444444444</v>
      </c>
      <c r="D1897" s="8" t="s">
        <v>58</v>
      </c>
      <c r="E1897" s="9" t="s">
        <v>84</v>
      </c>
      <c r="G1897" s="4" cm="1">
        <f t="array" ref="G1897">IF(MIN(ROW(ch_table[[Day]:[AAT session total (cum.)]]))+ROWS(ch_table[[Day]:[AAT session total (cum.)]])-1=ROW(),"",IF(ch_table[[#This Row],[Subject 1]]="House rose","", IF(INDEX(ch_table[[#All],[Time]],ROW()+1)="","",(IF(INDEX(ch_table[[#All],[Time]],ROW()+1)&lt;ch_table[[#This Row],[Time]],INDEX(ch_table[[#All],[Time]],ROW()+1)+1,INDEX(ch_table[[#All],[Time]],ROW()+1))-ch_table[[#This Row],[Time]]))))</f>
        <v>3.4027777777777879E-2</v>
      </c>
      <c r="H1897" s="4" t="str">
        <f>IF(ch_table[[#This Row],[Subject 1]]&lt;&gt;"House rose", "",SUMIF(ch_table[Day], ch_table[[#This Row],[Day]], ch_table[Duration]))</f>
        <v/>
      </c>
      <c r="I1897" s="40">
        <f>SUM(INDEX(ch_table[Duration],1):ch_table[[#This Row],[Duration]])</f>
        <v>51.806250000000063</v>
      </c>
      <c r="J1897" s="4" cm="1">
        <f t="array" ref="J18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97" s="4" t="str" cm="1">
        <f t="array" ref="K18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97" s="4" t="str">
        <f>IF(ch_table[[#This Row],[Subject 1]]&lt;&gt;"House rose", "",SUMIF(ch_table[Day], ch_table[[#This Row],[Day]], ch_table[AAT]))</f>
        <v/>
      </c>
      <c r="M1897" s="39">
        <f>SUM(INDEX(ch_table[AAT],1):ch_table[[#This Row],[AAT]])</f>
        <v>3.3131944444444437</v>
      </c>
    </row>
    <row r="1898" spans="1:13" x14ac:dyDescent="0.35">
      <c r="A1898" s="2">
        <v>167</v>
      </c>
      <c r="B1898" s="3">
        <v>45845</v>
      </c>
      <c r="C1898" s="4">
        <v>0.64097222222222228</v>
      </c>
      <c r="D1898" s="8" t="s">
        <v>60</v>
      </c>
      <c r="E1898" s="9" t="s">
        <v>84</v>
      </c>
      <c r="G1898" s="4" cm="1">
        <f t="array" ref="G1898">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1.388888888888884E-2</v>
      </c>
      <c r="H1898" s="4" t="str">
        <f>IF(ch_table[[#This Row],[Subject 1]]&lt;&gt;"House rose", "",SUMIF(ch_table[Day], ch_table[[#This Row],[Day]], ch_table[Duration]))</f>
        <v/>
      </c>
      <c r="I1898" s="40">
        <f>SUM(INDEX(ch_table[Duration],1):ch_table[[#This Row],[Duration]])</f>
        <v>51.820138888888948</v>
      </c>
      <c r="J1898" s="4" cm="1">
        <f t="array" ref="J18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98" s="4" t="str" cm="1">
        <f t="array" ref="K18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98" s="4" t="str">
        <f>IF(ch_table[[#This Row],[Subject 1]]&lt;&gt;"House rose", "",SUMIF(ch_table[Day], ch_table[[#This Row],[Day]], ch_table[AAT]))</f>
        <v/>
      </c>
      <c r="M1898" s="39">
        <f>SUM(INDEX(ch_table[AAT],1):ch_table[[#This Row],[AAT]])</f>
        <v>3.3131944444444437</v>
      </c>
    </row>
    <row r="1899" spans="1:13" ht="43.5" x14ac:dyDescent="0.35">
      <c r="A1899" s="2">
        <v>167</v>
      </c>
      <c r="B1899" s="3">
        <v>45845</v>
      </c>
      <c r="C1899" s="4">
        <v>0.65486111111111112</v>
      </c>
      <c r="D1899" s="8" t="s">
        <v>32</v>
      </c>
      <c r="E1899" s="9" t="s">
        <v>1066</v>
      </c>
      <c r="G1899" s="4" cm="1">
        <f t="array" ref="G1899">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1899" s="4" t="str">
        <f>IF(ch_table[[#This Row],[Subject 1]]&lt;&gt;"House rose", "",SUMIF(ch_table[Day], ch_table[[#This Row],[Day]], ch_table[Duration]))</f>
        <v/>
      </c>
      <c r="I1899" s="40">
        <f>SUM(INDEX(ch_table[Duration],1):ch_table[[#This Row],[Duration]])</f>
        <v>51.850000000000058</v>
      </c>
      <c r="J1899" s="4" cm="1">
        <f t="array" ref="J18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99" s="4" t="str" cm="1">
        <f t="array" ref="K18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99" s="4" t="str">
        <f>IF(ch_table[[#This Row],[Subject 1]]&lt;&gt;"House rose", "",SUMIF(ch_table[Day], ch_table[[#This Row],[Day]], ch_table[AAT]))</f>
        <v/>
      </c>
      <c r="M1899" s="39">
        <f>SUM(INDEX(ch_table[AAT],1):ch_table[[#This Row],[AAT]])</f>
        <v>3.3131944444444437</v>
      </c>
    </row>
    <row r="1900" spans="1:13" ht="58" x14ac:dyDescent="0.35">
      <c r="A1900" s="2">
        <v>167</v>
      </c>
      <c r="B1900" s="3">
        <v>45845</v>
      </c>
      <c r="C1900" s="4">
        <v>0.68472222222222223</v>
      </c>
      <c r="D1900" s="8" t="s">
        <v>32</v>
      </c>
      <c r="E1900" s="9" t="s">
        <v>1067</v>
      </c>
      <c r="G1900" s="4" cm="1">
        <f t="array" ref="G1900">IF(MIN(ROW(ch_table[[Day]:[AAT session total (cum.)]]))+ROWS(ch_table[[Day]:[AAT session total (cum.)]])-1=ROW(),"",IF(ch_table[[#This Row],[Subject 1]]="House rose","", IF(INDEX(ch_table[[#All],[Time]],ROW()+1)="","",(IF(INDEX(ch_table[[#All],[Time]],ROW()+1)&lt;ch_table[[#This Row],[Time]],INDEX(ch_table[[#All],[Time]],ROW()+1)+1,INDEX(ch_table[[#All],[Time]],ROW()+1))-ch_table[[#This Row],[Time]]))))</f>
        <v>1.8055555555555491E-2</v>
      </c>
      <c r="H1900" s="4" t="str">
        <f>IF(ch_table[[#This Row],[Subject 1]]&lt;&gt;"House rose", "",SUMIF(ch_table[Day], ch_table[[#This Row],[Day]], ch_table[Duration]))</f>
        <v/>
      </c>
      <c r="I1900" s="40">
        <f>SUM(INDEX(ch_table[Duration],1):ch_table[[#This Row],[Duration]])</f>
        <v>51.868055555555614</v>
      </c>
      <c r="J1900" s="4" cm="1">
        <f t="array" ref="J19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900" s="4" t="str" cm="1">
        <f t="array" ref="K19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00" s="4" t="str">
        <f>IF(ch_table[[#This Row],[Subject 1]]&lt;&gt;"House rose", "",SUMIF(ch_table[Day], ch_table[[#This Row],[Day]], ch_table[AAT]))</f>
        <v/>
      </c>
      <c r="M1900" s="39">
        <f>SUM(INDEX(ch_table[AAT],1):ch_table[[#This Row],[AAT]])</f>
        <v>3.3131944444444437</v>
      </c>
    </row>
    <row r="1901" spans="1:13" ht="29" x14ac:dyDescent="0.35">
      <c r="A1901" s="2">
        <v>167</v>
      </c>
      <c r="B1901" s="3">
        <v>45845</v>
      </c>
      <c r="C1901" s="4">
        <v>0.70277777777777772</v>
      </c>
      <c r="D1901" s="8" t="s">
        <v>36</v>
      </c>
      <c r="E1901" s="9" t="s">
        <v>1068</v>
      </c>
      <c r="G1901" s="4" cm="1">
        <f t="array" ref="G1901">IF(MIN(ROW(ch_table[[Day]:[AAT session total (cum.)]]))+ROWS(ch_table[[Day]:[AAT session total (cum.)]])-1=ROW(),"",IF(ch_table[[#This Row],[Subject 1]]="House rose","", IF(INDEX(ch_table[[#All],[Time]],ROW()+1)="","",(IF(INDEX(ch_table[[#All],[Time]],ROW()+1)&lt;ch_table[[#This Row],[Time]],INDEX(ch_table[[#All],[Time]],ROW()+1)+1,INDEX(ch_table[[#All],[Time]],ROW()+1))-ch_table[[#This Row],[Time]]))))</f>
        <v>7.5000000000000067E-2</v>
      </c>
      <c r="H1901" s="4" t="str">
        <f>IF(ch_table[[#This Row],[Subject 1]]&lt;&gt;"House rose", "",SUMIF(ch_table[Day], ch_table[[#This Row],[Day]], ch_table[Duration]))</f>
        <v/>
      </c>
      <c r="I1901" s="40">
        <f>SUM(INDEX(ch_table[Duration],1):ch_table[[#This Row],[Duration]])</f>
        <v>51.943055555555617</v>
      </c>
      <c r="J1901" s="4" cm="1">
        <f t="array" ref="J19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901" s="4" t="str" cm="1">
        <f t="array" ref="K19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01" s="4" t="str">
        <f>IF(ch_table[[#This Row],[Subject 1]]&lt;&gt;"House rose", "",SUMIF(ch_table[Day], ch_table[[#This Row],[Day]], ch_table[AAT]))</f>
        <v/>
      </c>
      <c r="M1901" s="39">
        <f>SUM(INDEX(ch_table[AAT],1):ch_table[[#This Row],[AAT]])</f>
        <v>3.3131944444444437</v>
      </c>
    </row>
    <row r="1902" spans="1:13" ht="43.5" x14ac:dyDescent="0.35">
      <c r="A1902" s="2">
        <v>167</v>
      </c>
      <c r="B1902" s="3">
        <v>45845</v>
      </c>
      <c r="C1902" s="4">
        <v>0.77777777777777779</v>
      </c>
      <c r="D1902" s="8" t="s">
        <v>67</v>
      </c>
      <c r="E1902" s="9" t="s">
        <v>1069</v>
      </c>
      <c r="G1902" s="4" cm="1">
        <f t="array" ref="G190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902" s="4" t="str">
        <f>IF(ch_table[[#This Row],[Subject 1]]&lt;&gt;"House rose", "",SUMIF(ch_table[Day], ch_table[[#This Row],[Day]], ch_table[Duration]))</f>
        <v/>
      </c>
      <c r="I1902" s="40">
        <f>SUM(INDEX(ch_table[Duration],1):ch_table[[#This Row],[Duration]])</f>
        <v>51.945833333333397</v>
      </c>
      <c r="J1902" s="4" cm="1">
        <f t="array" ref="J19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902" s="4" t="str" cm="1">
        <f t="array" ref="K19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02" s="4" t="str">
        <f>IF(ch_table[[#This Row],[Subject 1]]&lt;&gt;"House rose", "",SUMIF(ch_table[Day], ch_table[[#This Row],[Day]], ch_table[AAT]))</f>
        <v/>
      </c>
      <c r="M1902" s="39">
        <f>SUM(INDEX(ch_table[AAT],1):ch_table[[#This Row],[AAT]])</f>
        <v>3.3131944444444437</v>
      </c>
    </row>
    <row r="1903" spans="1:13" x14ac:dyDescent="0.35">
      <c r="A1903" s="2">
        <v>167</v>
      </c>
      <c r="B1903" s="3">
        <v>45845</v>
      </c>
      <c r="C1903" s="4">
        <v>0.78055555555555556</v>
      </c>
      <c r="D1903" s="8" t="s">
        <v>86</v>
      </c>
      <c r="E1903" s="9" t="s">
        <v>1070</v>
      </c>
      <c r="F1903" s="9" t="s">
        <v>220</v>
      </c>
      <c r="G1903" s="4" cm="1">
        <f t="array" ref="G1903">IF(MIN(ROW(ch_table[[Day]:[AAT session total (cum.)]]))+ROWS(ch_table[[Day]:[AAT session total (cum.)]])-1=ROW(),"",IF(ch_table[[#This Row],[Subject 1]]="House rose","", IF(INDEX(ch_table[[#All],[Time]],ROW()+1)="","",(IF(INDEX(ch_table[[#All],[Time]],ROW()+1)&lt;ch_table[[#This Row],[Time]],INDEX(ch_table[[#All],[Time]],ROW()+1)+1,INDEX(ch_table[[#All],[Time]],ROW()+1))-ch_table[[#This Row],[Time]]))))</f>
        <v>0.12986111111111109</v>
      </c>
      <c r="H1903" s="4" t="str">
        <f>IF(ch_table[[#This Row],[Subject 1]]&lt;&gt;"House rose", "",SUMIF(ch_table[Day], ch_table[[#This Row],[Day]], ch_table[Duration]))</f>
        <v/>
      </c>
      <c r="I1903" s="40">
        <f>SUM(INDEX(ch_table[Duration],1):ch_table[[#This Row],[Duration]])</f>
        <v>52.075694444444508</v>
      </c>
      <c r="J1903" s="4" cm="1">
        <f t="array" ref="J19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903" s="4" t="str" cm="1">
        <f t="array" ref="K19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03" s="4" t="str">
        <f>IF(ch_table[[#This Row],[Subject 1]]&lt;&gt;"House rose", "",SUMIF(ch_table[Day], ch_table[[#This Row],[Day]], ch_table[AAT]))</f>
        <v/>
      </c>
      <c r="M1903" s="39">
        <f>SUM(INDEX(ch_table[AAT],1):ch_table[[#This Row],[AAT]])</f>
        <v>3.3131944444444437</v>
      </c>
    </row>
    <row r="1904" spans="1:13" x14ac:dyDescent="0.35">
      <c r="A1904" s="2">
        <v>167</v>
      </c>
      <c r="B1904" s="3">
        <v>45845</v>
      </c>
      <c r="C1904" s="4">
        <v>0.91041666666666665</v>
      </c>
      <c r="D1904" s="8" t="s">
        <v>54</v>
      </c>
      <c r="E1904" s="9" t="s">
        <v>1071</v>
      </c>
      <c r="G1904" s="4" cm="1">
        <f t="array" ref="G190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904" s="4" t="str">
        <f>IF(ch_table[[#This Row],[Subject 1]]&lt;&gt;"House rose", "",SUMIF(ch_table[Day], ch_table[[#This Row],[Day]], ch_table[Duration]))</f>
        <v/>
      </c>
      <c r="I1904" s="40">
        <f>SUM(INDEX(ch_table[Duration],1):ch_table[[#This Row],[Duration]])</f>
        <v>52.07638888888895</v>
      </c>
      <c r="J1904" s="4" cm="1">
        <f t="array" ref="J19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904" s="4" t="str" cm="1">
        <f t="array" ref="K19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04" s="4" t="str">
        <f>IF(ch_table[[#This Row],[Subject 1]]&lt;&gt;"House rose", "",SUMIF(ch_table[Day], ch_table[[#This Row],[Day]], ch_table[AAT]))</f>
        <v/>
      </c>
      <c r="M1904" s="39">
        <f>SUM(INDEX(ch_table[AAT],1):ch_table[[#This Row],[AAT]])</f>
        <v>3.3131944444444437</v>
      </c>
    </row>
    <row r="1905" spans="1:13" ht="29" x14ac:dyDescent="0.35">
      <c r="A1905" s="2">
        <v>167</v>
      </c>
      <c r="B1905" s="3">
        <v>45845</v>
      </c>
      <c r="C1905" s="4">
        <v>0.91111111111111109</v>
      </c>
      <c r="D1905" s="8" t="s">
        <v>30</v>
      </c>
      <c r="E1905" s="9" t="s">
        <v>1072</v>
      </c>
      <c r="G1905" s="4" cm="1">
        <f t="array" ref="G1905">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1905" s="4" t="str">
        <f>IF(ch_table[[#This Row],[Subject 1]]&lt;&gt;"House rose", "",SUMIF(ch_table[Day], ch_table[[#This Row],[Day]], ch_table[Duration]))</f>
        <v/>
      </c>
      <c r="I1905" s="40">
        <f>SUM(INDEX(ch_table[Duration],1):ch_table[[#This Row],[Duration]])</f>
        <v>52.102777777777838</v>
      </c>
      <c r="J1905" s="4" cm="1">
        <f t="array" ref="J19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905" s="4" cm="1">
        <f t="array" ref="K19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2.083333333333337E-2</v>
      </c>
      <c r="L1905" s="4" t="str">
        <f>IF(ch_table[[#This Row],[Subject 1]]&lt;&gt;"House rose", "",SUMIF(ch_table[Day], ch_table[[#This Row],[Day]], ch_table[AAT]))</f>
        <v/>
      </c>
      <c r="M1905" s="39">
        <f>SUM(INDEX(ch_table[AAT],1):ch_table[[#This Row],[AAT]])</f>
        <v>3.3340277777777771</v>
      </c>
    </row>
    <row r="1906" spans="1:13" x14ac:dyDescent="0.35">
      <c r="A1906" s="48">
        <v>167</v>
      </c>
      <c r="B1906" s="49">
        <v>45845</v>
      </c>
      <c r="C1906" s="45">
        <v>0.9375</v>
      </c>
      <c r="D1906" s="44" t="s">
        <v>17</v>
      </c>
      <c r="E1906" s="50"/>
      <c r="F1906" s="50"/>
      <c r="G1906" s="45" t="str" cm="1">
        <f t="array" ref="G1906">IF(MIN(ROW(ch_table[[Day]:[AAT session total (cum.)]]))+ROWS(ch_table[[Day]:[AAT session total (cum.)]])-1=ROW(),"",IF(ch_table[[#This Row],[Subject 1]]="House rose","", IF(INDEX(ch_table[[#All],[Time]],ROW()+1)="","",(IF(INDEX(ch_table[[#All],[Time]],ROW()+1)&lt;ch_table[[#This Row],[Time]],INDEX(ch_table[[#All],[Time]],ROW()+1)+1,INDEX(ch_table[[#All],[Time]],ROW()+1))-ch_table[[#This Row],[Time]]))))</f>
        <v/>
      </c>
      <c r="H1906" s="41">
        <f>IF(ch_table[[#This Row],[Subject 1]]&lt;&gt;"House rose", "",SUMIF(ch_table[Day], ch_table[[#This Row],[Day]], ch_table[Duration]))</f>
        <v>0.33333333333333337</v>
      </c>
      <c r="I1906" s="46">
        <f>SUM(INDEX(ch_table[Duration],1):ch_table[[#This Row],[Duration]])</f>
        <v>52.102777777777838</v>
      </c>
      <c r="J1906" s="41" cm="1">
        <f t="array" ref="J19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906" s="41" t="str" cm="1">
        <f t="array" ref="K19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06" s="41">
        <f>IF(ch_table[[#This Row],[Subject 1]]&lt;&gt;"House rose", "",SUMIF(ch_table[Day], ch_table[[#This Row],[Day]], ch_table[AAT]))</f>
        <v>2.083333333333337E-2</v>
      </c>
      <c r="M1906" s="82">
        <f>SUM(INDEX(ch_table[AAT],1):ch_table[[#This Row],[AAT]])</f>
        <v>3.3340277777777771</v>
      </c>
    </row>
    <row r="1907" spans="1:13" x14ac:dyDescent="0.35">
      <c r="A1907" s="2">
        <v>168</v>
      </c>
      <c r="B1907" s="3">
        <v>45846</v>
      </c>
      <c r="C1907" s="4">
        <v>0.47916666666666669</v>
      </c>
      <c r="D1907" s="8" t="s">
        <v>18</v>
      </c>
      <c r="G1907" s="4" cm="1">
        <f t="array" ref="G190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907" s="4" t="str">
        <f>IF(ch_table[[#This Row],[Subject 1]]&lt;&gt;"House rose", "",SUMIF(ch_table[Day], ch_table[[#This Row],[Day]], ch_table[Duration]))</f>
        <v/>
      </c>
      <c r="I1907" s="40">
        <f>SUM(INDEX(ch_table[Duration],1):ch_table[[#This Row],[Duration]])</f>
        <v>52.105555555555618</v>
      </c>
      <c r="J1907" s="4" cm="1">
        <f t="array" ref="J19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07" s="4" t="str" cm="1">
        <f t="array" ref="K19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07" s="4" t="str">
        <f>IF(ch_table[[#This Row],[Subject 1]]&lt;&gt;"House rose", "",SUMIF(ch_table[Day], ch_table[[#This Row],[Day]], ch_table[AAT]))</f>
        <v/>
      </c>
      <c r="M1907" s="39">
        <f>SUM(INDEX(ch_table[AAT],1):ch_table[[#This Row],[AAT]])</f>
        <v>3.3340277777777771</v>
      </c>
    </row>
    <row r="1908" spans="1:13" x14ac:dyDescent="0.35">
      <c r="A1908" s="2">
        <v>168</v>
      </c>
      <c r="B1908" s="3">
        <v>45846</v>
      </c>
      <c r="C1908" s="4">
        <v>0.48194444444444445</v>
      </c>
      <c r="D1908" s="8" t="s">
        <v>58</v>
      </c>
      <c r="E1908" s="71" t="s">
        <v>139</v>
      </c>
      <c r="G1908" s="4" cm="1">
        <f t="array" ref="G1908">IF(MIN(ROW(ch_table[[Day]:[AAT session total (cum.)]]))+ROWS(ch_table[[Day]:[AAT session total (cum.)]])-1=ROW(),"",IF(ch_table[[#This Row],[Subject 1]]="House rose","", IF(INDEX(ch_table[[#All],[Time]],ROW()+1)="","",(IF(INDEX(ch_table[[#All],[Time]],ROW()+1)&lt;ch_table[[#This Row],[Time]],INDEX(ch_table[[#All],[Time]],ROW()+1)+1,INDEX(ch_table[[#All],[Time]],ROW()+1))-ch_table[[#This Row],[Time]]))))</f>
        <v>3.1249999999999944E-2</v>
      </c>
      <c r="H1908" s="4" t="str">
        <f>IF(ch_table[[#This Row],[Subject 1]]&lt;&gt;"House rose", "",SUMIF(ch_table[Day], ch_table[[#This Row],[Day]], ch_table[Duration]))</f>
        <v/>
      </c>
      <c r="I1908" s="40">
        <f>SUM(INDEX(ch_table[Duration],1):ch_table[[#This Row],[Duration]])</f>
        <v>52.136805555555618</v>
      </c>
      <c r="J1908" s="4" cm="1">
        <f t="array" ref="J19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08" s="4" t="str" cm="1">
        <f t="array" ref="K19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08" s="4" t="str">
        <f>IF(ch_table[[#This Row],[Subject 1]]&lt;&gt;"House rose", "",SUMIF(ch_table[Day], ch_table[[#This Row],[Day]], ch_table[AAT]))</f>
        <v/>
      </c>
      <c r="M1908" s="39">
        <f>SUM(INDEX(ch_table[AAT],1):ch_table[[#This Row],[AAT]])</f>
        <v>3.3340277777777771</v>
      </c>
    </row>
    <row r="1909" spans="1:13" x14ac:dyDescent="0.35">
      <c r="A1909" s="2">
        <v>168</v>
      </c>
      <c r="B1909" s="3">
        <v>45846</v>
      </c>
      <c r="C1909" s="4">
        <v>0.5131944444444444</v>
      </c>
      <c r="D1909" s="8" t="s">
        <v>60</v>
      </c>
      <c r="E1909" s="9" t="s">
        <v>139</v>
      </c>
      <c r="G1909" s="4" cm="1">
        <f t="array" ref="G1909">IF(MIN(ROW(ch_table[[Day]:[AAT session total (cum.)]]))+ROWS(ch_table[[Day]:[AAT session total (cum.)]])-1=ROW(),"",IF(ch_table[[#This Row],[Subject 1]]="House rose","", IF(INDEX(ch_table[[#All],[Time]],ROW()+1)="","",(IF(INDEX(ch_table[[#All],[Time]],ROW()+1)&lt;ch_table[[#This Row],[Time]],INDEX(ch_table[[#All],[Time]],ROW()+1)+1,INDEX(ch_table[[#All],[Time]],ROW()+1))-ch_table[[#This Row],[Time]]))))</f>
        <v>1.5277777777777835E-2</v>
      </c>
      <c r="H1909" s="4" t="str">
        <f>IF(ch_table[[#This Row],[Subject 1]]&lt;&gt;"House rose", "",SUMIF(ch_table[Day], ch_table[[#This Row],[Day]], ch_table[Duration]))</f>
        <v/>
      </c>
      <c r="I1909" s="40">
        <f>SUM(INDEX(ch_table[Duration],1):ch_table[[#This Row],[Duration]])</f>
        <v>52.152083333333394</v>
      </c>
      <c r="J1909" s="4" cm="1">
        <f t="array" ref="J19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09" s="4" t="str" cm="1">
        <f t="array" ref="K19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09" s="4" t="str">
        <f>IF(ch_table[[#This Row],[Subject 1]]&lt;&gt;"House rose", "",SUMIF(ch_table[Day], ch_table[[#This Row],[Day]], ch_table[AAT]))</f>
        <v/>
      </c>
      <c r="M1909" s="39">
        <f>SUM(INDEX(ch_table[AAT],1):ch_table[[#This Row],[AAT]])</f>
        <v>3.3340277777777771</v>
      </c>
    </row>
    <row r="1910" spans="1:13" ht="29" x14ac:dyDescent="0.35">
      <c r="A1910" s="2">
        <v>168</v>
      </c>
      <c r="B1910" s="3">
        <v>45846</v>
      </c>
      <c r="C1910" s="4">
        <v>0.52847222222222223</v>
      </c>
      <c r="D1910" s="8" t="s">
        <v>36</v>
      </c>
      <c r="E1910" s="9" t="s">
        <v>1073</v>
      </c>
      <c r="G1910" s="4" cm="1">
        <f t="array" ref="G1910">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3.0555555555555558E-2</v>
      </c>
      <c r="H1910" s="4" t="str">
        <f>IF(ch_table[[#This Row],[Subject 1]]&lt;&gt;"House rose", "",SUMIF(ch_table[Day], ch_table[[#This Row],[Day]], ch_table[Duration]))</f>
        <v/>
      </c>
      <c r="I1910" s="40">
        <f>SUM(INDEX(ch_table[Duration],1):ch_table[[#This Row],[Duration]])</f>
        <v>52.182638888888953</v>
      </c>
      <c r="J1910" s="4" cm="1">
        <f t="array" ref="J19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10" s="4" t="str" cm="1">
        <f t="array" ref="K19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10" s="4" t="str">
        <f>IF(ch_table[[#This Row],[Subject 1]]&lt;&gt;"House rose", "",SUMIF(ch_table[Day], ch_table[[#This Row],[Day]], ch_table[AAT]))</f>
        <v/>
      </c>
      <c r="M1910" s="39">
        <f>SUM(INDEX(ch_table[AAT],1):ch_table[[#This Row],[AAT]])</f>
        <v>3.3340277777777771</v>
      </c>
    </row>
    <row r="1911" spans="1:13" ht="29" x14ac:dyDescent="0.35">
      <c r="A1911" s="2">
        <v>168</v>
      </c>
      <c r="B1911" s="3">
        <v>45846</v>
      </c>
      <c r="C1911" s="4">
        <v>0.55902777777777779</v>
      </c>
      <c r="D1911" s="8" t="s">
        <v>36</v>
      </c>
      <c r="E1911" s="9" t="s">
        <v>1074</v>
      </c>
      <c r="G1911" s="4" cm="1">
        <f t="array" ref="G1911">IF(MIN(ROW(ch_table[[Day]:[AAT session total (cum.)]]))+ROWS(ch_table[[Day]:[AAT session total (cum.)]])-1=ROW(),"",IF(ch_table[[#This Row],[Subject 1]]="House rose","", IF(INDEX(ch_table[[#All],[Time]],ROW()+1)="","",(IF(INDEX(ch_table[[#All],[Time]],ROW()+1)&lt;ch_table[[#This Row],[Time]],INDEX(ch_table[[#All],[Time]],ROW()+1)+1,INDEX(ch_table[[#All],[Time]],ROW()+1))-ch_table[[#This Row],[Time]]))))</f>
        <v>5.4861111111111138E-2</v>
      </c>
      <c r="H1911" s="4" t="str">
        <f>IF(ch_table[[#This Row],[Subject 1]]&lt;&gt;"House rose", "",SUMIF(ch_table[Day], ch_table[[#This Row],[Day]], ch_table[Duration]))</f>
        <v/>
      </c>
      <c r="I1911" s="40">
        <f>SUM(INDEX(ch_table[Duration],1):ch_table[[#This Row],[Duration]])</f>
        <v>52.237500000000061</v>
      </c>
      <c r="J1911" s="4" cm="1">
        <f t="array" ref="J19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11" s="4" t="str" cm="1">
        <f t="array" ref="K19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11" s="4" t="str">
        <f>IF(ch_table[[#This Row],[Subject 1]]&lt;&gt;"House rose", "",SUMIF(ch_table[Day], ch_table[[#This Row],[Day]], ch_table[AAT]))</f>
        <v/>
      </c>
      <c r="M1911" s="39">
        <f>SUM(INDEX(ch_table[AAT],1):ch_table[[#This Row],[AAT]])</f>
        <v>3.3340277777777771</v>
      </c>
    </row>
    <row r="1912" spans="1:13" ht="43.5" x14ac:dyDescent="0.35">
      <c r="A1912" s="2">
        <v>168</v>
      </c>
      <c r="B1912" s="3">
        <v>45846</v>
      </c>
      <c r="C1912" s="4">
        <v>0.61388888888888893</v>
      </c>
      <c r="D1912" s="8" t="s">
        <v>36</v>
      </c>
      <c r="E1912" s="9" t="s">
        <v>1075</v>
      </c>
      <c r="G1912" s="4" cm="1">
        <f t="array" ref="G1912">IF(MIN(ROW(ch_table[[Day]:[AAT session total (cum.)]]))+ROWS(ch_table[[Day]:[AAT session total (cum.)]])-1=ROW(),"",IF(ch_table[[#This Row],[Subject 1]]="House rose","", IF(INDEX(ch_table[[#All],[Time]],ROW()+1)="","",(IF(INDEX(ch_table[[#All],[Time]],ROW()+1)&lt;ch_table[[#This Row],[Time]],INDEX(ch_table[[#All],[Time]],ROW()+1)+1,INDEX(ch_table[[#All],[Time]],ROW()+1))-ch_table[[#This Row],[Time]]))))</f>
        <v>3.4027777777777768E-2</v>
      </c>
      <c r="H1912" s="4" t="str">
        <f>IF(ch_table[[#This Row],[Subject 1]]&lt;&gt;"House rose", "",SUMIF(ch_table[Day], ch_table[[#This Row],[Day]], ch_table[Duration]))</f>
        <v/>
      </c>
      <c r="I1912" s="40">
        <f>SUM(INDEX(ch_table[Duration],1):ch_table[[#This Row],[Duration]])</f>
        <v>52.271527777777841</v>
      </c>
      <c r="J1912" s="4" cm="1">
        <f t="array" ref="J19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12" s="4" t="str" cm="1">
        <f t="array" ref="K19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12" s="4" t="str">
        <f>IF(ch_table[[#This Row],[Subject 1]]&lt;&gt;"House rose", "",SUMIF(ch_table[Day], ch_table[[#This Row],[Day]], ch_table[AAT]))</f>
        <v/>
      </c>
      <c r="M1912" s="39">
        <f>SUM(INDEX(ch_table[AAT],1):ch_table[[#This Row],[AAT]])</f>
        <v>3.3340277777777771</v>
      </c>
    </row>
    <row r="1913" spans="1:13" ht="29" x14ac:dyDescent="0.35">
      <c r="A1913" s="2">
        <v>168</v>
      </c>
      <c r="B1913" s="3">
        <v>45846</v>
      </c>
      <c r="C1913" s="4">
        <v>0.6479166666666667</v>
      </c>
      <c r="D1913" s="8" t="s">
        <v>39</v>
      </c>
      <c r="E1913" s="9" t="s">
        <v>1076</v>
      </c>
      <c r="G1913" s="4" cm="1">
        <f t="array" ref="G1913">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1913" s="4" t="str">
        <f>IF(ch_table[[#This Row],[Subject 1]]&lt;&gt;"House rose", "",SUMIF(ch_table[Day], ch_table[[#This Row],[Day]], ch_table[Duration]))</f>
        <v/>
      </c>
      <c r="I1913" s="40">
        <f>SUM(INDEX(ch_table[Duration],1):ch_table[[#This Row],[Duration]])</f>
        <v>52.275000000000063</v>
      </c>
      <c r="J1913" s="4" cm="1">
        <f t="array" ref="J19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13" s="4" t="str" cm="1">
        <f t="array" ref="K19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13" s="4" t="str">
        <f>IF(ch_table[[#This Row],[Subject 1]]&lt;&gt;"House rose", "",SUMIF(ch_table[Day], ch_table[[#This Row],[Day]], ch_table[AAT]))</f>
        <v/>
      </c>
      <c r="M1913" s="39">
        <f>SUM(INDEX(ch_table[AAT],1):ch_table[[#This Row],[AAT]])</f>
        <v>3.3340277777777771</v>
      </c>
    </row>
    <row r="1914" spans="1:13" ht="29" x14ac:dyDescent="0.35">
      <c r="A1914" s="2">
        <v>168</v>
      </c>
      <c r="B1914" s="3">
        <v>45846</v>
      </c>
      <c r="C1914" s="4">
        <v>0.65138888888888891</v>
      </c>
      <c r="D1914" s="8" t="s">
        <v>247</v>
      </c>
      <c r="E1914" s="9" t="s">
        <v>1077</v>
      </c>
      <c r="G1914" s="4" cm="1">
        <f t="array" ref="G191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1914" s="4" t="str">
        <f>IF(ch_table[[#This Row],[Subject 1]]&lt;&gt;"House rose", "",SUMIF(ch_table[Day], ch_table[[#This Row],[Day]], ch_table[Duration]))</f>
        <v/>
      </c>
      <c r="I1914" s="40">
        <f>SUM(INDEX(ch_table[Duration],1):ch_table[[#This Row],[Duration]])</f>
        <v>52.281944444444505</v>
      </c>
      <c r="J1914" s="4" cm="1">
        <f t="array" ref="J19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14" s="4" t="str" cm="1">
        <f t="array" ref="K19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14" s="4" t="str">
        <f>IF(ch_table[[#This Row],[Subject 1]]&lt;&gt;"House rose", "",SUMIF(ch_table[Day], ch_table[[#This Row],[Day]], ch_table[AAT]))</f>
        <v/>
      </c>
      <c r="M1914" s="39">
        <f>SUM(INDEX(ch_table[AAT],1):ch_table[[#This Row],[AAT]])</f>
        <v>3.3340277777777771</v>
      </c>
    </row>
    <row r="1915" spans="1:13" x14ac:dyDescent="0.35">
      <c r="A1915" s="2">
        <v>168</v>
      </c>
      <c r="B1915" s="3">
        <v>45846</v>
      </c>
      <c r="C1915" s="4">
        <v>0.65833333333333333</v>
      </c>
      <c r="D1915" s="8" t="s">
        <v>249</v>
      </c>
      <c r="E1915" s="9" t="s">
        <v>834</v>
      </c>
      <c r="G1915" s="4" cm="1">
        <f t="array" ref="G1915">IF(MIN(ROW(ch_table[[Day]:[AAT session total (cum.)]]))+ROWS(ch_table[[Day]:[AAT session total (cum.)]])-1=ROW(),"",IF(ch_table[[#This Row],[Subject 1]]="House rose","", IF(INDEX(ch_table[[#All],[Time]],ROW()+1)="","",(IF(INDEX(ch_table[[#All],[Time]],ROW()+1)&lt;ch_table[[#This Row],[Time]],INDEX(ch_table[[#All],[Time]],ROW()+1)+1,INDEX(ch_table[[#All],[Time]],ROW()+1))-ch_table[[#This Row],[Time]]))))</f>
        <v>2.9166666666666674E-2</v>
      </c>
      <c r="H1915" s="4" t="str">
        <f>IF(ch_table[[#This Row],[Subject 1]]&lt;&gt;"House rose", "",SUMIF(ch_table[Day], ch_table[[#This Row],[Day]], ch_table[Duration]))</f>
        <v/>
      </c>
      <c r="I1915" s="40">
        <f>SUM(INDEX(ch_table[Duration],1):ch_table[[#This Row],[Duration]])</f>
        <v>52.311111111111174</v>
      </c>
      <c r="J1915" s="4" cm="1">
        <f t="array" ref="J19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15" s="4" t="str" cm="1">
        <f t="array" ref="K19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15" s="4" t="str">
        <f>IF(ch_table[[#This Row],[Subject 1]]&lt;&gt;"House rose", "",SUMIF(ch_table[Day], ch_table[[#This Row],[Day]], ch_table[AAT]))</f>
        <v/>
      </c>
      <c r="M1915" s="39">
        <f>SUM(INDEX(ch_table[AAT],1):ch_table[[#This Row],[AAT]])</f>
        <v>3.3340277777777771</v>
      </c>
    </row>
    <row r="1916" spans="1:13" x14ac:dyDescent="0.35">
      <c r="A1916" s="2">
        <v>168</v>
      </c>
      <c r="B1916" s="3">
        <v>45846</v>
      </c>
      <c r="C1916" s="4">
        <v>0.6875</v>
      </c>
      <c r="D1916" s="8" t="s">
        <v>28</v>
      </c>
      <c r="E1916" s="9" t="s">
        <v>73</v>
      </c>
      <c r="F1916" s="9" t="s">
        <v>22</v>
      </c>
      <c r="G1916" s="4" cm="1">
        <f t="array" ref="G1916">IF(MIN(ROW(ch_table[[Day]:[AAT session total (cum.)]]))+ROWS(ch_table[[Day]:[AAT session total (cum.)]])-1=ROW(),"",IF(ch_table[[#This Row],[Subject 1]]="House rose","", IF(INDEX(ch_table[[#All],[Time]],ROW()+1)="","",(IF(INDEX(ch_table[[#All],[Time]],ROW()+1)&lt;ch_table[[#This Row],[Time]],INDEX(ch_table[[#All],[Time]],ROW()+1)+1,INDEX(ch_table[[#All],[Time]],ROW()+1))-ch_table[[#This Row],[Time]]))))</f>
        <v>0</v>
      </c>
      <c r="H1916" s="4" t="str">
        <f>IF(ch_table[[#This Row],[Subject 1]]&lt;&gt;"House rose", "",SUMIF(ch_table[Day], ch_table[[#This Row],[Day]], ch_table[Duration]))</f>
        <v/>
      </c>
      <c r="I1916" s="40">
        <f>SUM(INDEX(ch_table[Duration],1):ch_table[[#This Row],[Duration]])</f>
        <v>52.311111111111174</v>
      </c>
      <c r="J1916" s="4" cm="1">
        <f t="array" ref="J19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16" s="4" t="str" cm="1">
        <f t="array" ref="K19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16" s="4" t="str">
        <f>IF(ch_table[[#This Row],[Subject 1]]&lt;&gt;"House rose", "",SUMIF(ch_table[Day], ch_table[[#This Row],[Day]], ch_table[AAT]))</f>
        <v/>
      </c>
      <c r="M1916" s="39">
        <f>SUM(INDEX(ch_table[AAT],1):ch_table[[#This Row],[AAT]])</f>
        <v>3.3340277777777771</v>
      </c>
    </row>
    <row r="1917" spans="1:13" x14ac:dyDescent="0.35">
      <c r="A1917" s="2">
        <v>168</v>
      </c>
      <c r="B1917" s="3">
        <v>45846</v>
      </c>
      <c r="C1917" s="4">
        <v>0.6875</v>
      </c>
      <c r="D1917" s="8" t="s">
        <v>249</v>
      </c>
      <c r="E1917" s="9" t="s">
        <v>834</v>
      </c>
      <c r="F1917" s="9" t="s">
        <v>1036</v>
      </c>
      <c r="G1917" s="4" cm="1">
        <f t="array" ref="G1917">IF(MIN(ROW(ch_table[[Day]:[AAT session total (cum.)]]))+ROWS(ch_table[[Day]:[AAT session total (cum.)]])-1=ROW(),"",IF(ch_table[[#This Row],[Subject 1]]="House rose","", IF(INDEX(ch_table[[#All],[Time]],ROW()+1)="","",(IF(INDEX(ch_table[[#All],[Time]],ROW()+1)&lt;ch_table[[#This Row],[Time]],INDEX(ch_table[[#All],[Time]],ROW()+1)+1,INDEX(ch_table[[#All],[Time]],ROW()+1))-ch_table[[#This Row],[Time]]))))</f>
        <v>8.6111111111111138E-2</v>
      </c>
      <c r="H1917" s="4" t="str">
        <f>IF(ch_table[[#This Row],[Subject 1]]&lt;&gt;"House rose", "",SUMIF(ch_table[Day], ch_table[[#This Row],[Day]], ch_table[Duration]))</f>
        <v/>
      </c>
      <c r="I1917" s="40">
        <f>SUM(INDEX(ch_table[Duration],1):ch_table[[#This Row],[Duration]])</f>
        <v>52.397222222222283</v>
      </c>
      <c r="J1917" s="4" cm="1">
        <f t="array" ref="J19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17" s="4" t="str" cm="1">
        <f t="array" ref="K19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17" s="4" t="str">
        <f>IF(ch_table[[#This Row],[Subject 1]]&lt;&gt;"House rose", "",SUMIF(ch_table[Day], ch_table[[#This Row],[Day]], ch_table[AAT]))</f>
        <v/>
      </c>
      <c r="M1917" s="39">
        <f>SUM(INDEX(ch_table[AAT],1):ch_table[[#This Row],[AAT]])</f>
        <v>3.3340277777777771</v>
      </c>
    </row>
    <row r="1918" spans="1:13" x14ac:dyDescent="0.35">
      <c r="A1918" s="2">
        <v>168</v>
      </c>
      <c r="B1918" s="3">
        <v>45846</v>
      </c>
      <c r="C1918" s="4">
        <v>0.77361111111111114</v>
      </c>
      <c r="D1918" s="8" t="s">
        <v>114</v>
      </c>
      <c r="E1918" s="9" t="s">
        <v>834</v>
      </c>
      <c r="F1918" s="9" t="s">
        <v>1036</v>
      </c>
      <c r="G1918" s="4" cm="1">
        <f t="array" ref="G1918">IF(MIN(ROW(ch_table[[Day]:[AAT session total (cum.)]]))+ROWS(ch_table[[Day]:[AAT session total (cum.)]])-1=ROW(),"",IF(ch_table[[#This Row],[Subject 1]]="House rose","", IF(INDEX(ch_table[[#All],[Time]],ROW()+1)="","",(IF(INDEX(ch_table[[#All],[Time]],ROW()+1)&lt;ch_table[[#This Row],[Time]],INDEX(ch_table[[#All],[Time]],ROW()+1)+1,INDEX(ch_table[[#All],[Time]],ROW()+1))-ch_table[[#This Row],[Time]]))))</f>
        <v>1.6666666666666607E-2</v>
      </c>
      <c r="H1918" s="4" t="str">
        <f>IF(ch_table[[#This Row],[Subject 1]]&lt;&gt;"House rose", "",SUMIF(ch_table[Day], ch_table[[#This Row],[Day]], ch_table[Duration]))</f>
        <v/>
      </c>
      <c r="I1918" s="40">
        <f>SUM(INDEX(ch_table[Duration],1):ch_table[[#This Row],[Duration]])</f>
        <v>52.413888888888948</v>
      </c>
      <c r="J1918" s="4" cm="1">
        <f t="array" ref="J19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18" s="4" t="str" cm="1">
        <f t="array" ref="K19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18" s="4" t="str">
        <f>IF(ch_table[[#This Row],[Subject 1]]&lt;&gt;"House rose", "",SUMIF(ch_table[Day], ch_table[[#This Row],[Day]], ch_table[AAT]))</f>
        <v/>
      </c>
      <c r="M1918" s="39">
        <f>SUM(INDEX(ch_table[AAT],1):ch_table[[#This Row],[AAT]])</f>
        <v>3.3340277777777771</v>
      </c>
    </row>
    <row r="1919" spans="1:13" x14ac:dyDescent="0.35">
      <c r="A1919" s="2">
        <v>168</v>
      </c>
      <c r="B1919" s="3">
        <v>45846</v>
      </c>
      <c r="C1919" s="4">
        <v>0.79027777777777775</v>
      </c>
      <c r="D1919" s="8" t="s">
        <v>30</v>
      </c>
      <c r="E1919" s="9" t="s">
        <v>1078</v>
      </c>
      <c r="G1919" s="4" cm="1">
        <f t="array" ref="G1919">IF(MIN(ROW(ch_table[[Day]:[AAT session total (cum.)]]))+ROWS(ch_table[[Day]:[AAT session total (cum.)]])-1=ROW(),"",IF(ch_table[[#This Row],[Subject 1]]="House rose","", IF(INDEX(ch_table[[#All],[Time]],ROW()+1)="","",(IF(INDEX(ch_table[[#All],[Time]],ROW()+1)&lt;ch_table[[#This Row],[Time]],INDEX(ch_table[[#All],[Time]],ROW()+1)+1,INDEX(ch_table[[#All],[Time]],ROW()+1))-ch_table[[#This Row],[Time]]))))</f>
        <v>1.3888888888888951E-2</v>
      </c>
      <c r="H1919" s="4" t="str">
        <f>IF(ch_table[[#This Row],[Subject 1]]&lt;&gt;"House rose", "",SUMIF(ch_table[Day], ch_table[[#This Row],[Day]], ch_table[Duration]))</f>
        <v/>
      </c>
      <c r="I1919" s="40">
        <f>SUM(INDEX(ch_table[Duration],1):ch_table[[#This Row],[Duration]])</f>
        <v>52.427777777777834</v>
      </c>
      <c r="J1919" s="4" cm="1">
        <f t="array" ref="J19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19" s="4" cm="1">
        <f t="array" ref="K19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1.2500000000000067E-2</v>
      </c>
      <c r="L1919" s="4" t="str">
        <f>IF(ch_table[[#This Row],[Subject 1]]&lt;&gt;"House rose", "",SUMIF(ch_table[Day], ch_table[[#This Row],[Day]], ch_table[AAT]))</f>
        <v/>
      </c>
      <c r="M1919" s="39">
        <f>SUM(INDEX(ch_table[AAT],1):ch_table[[#This Row],[AAT]])</f>
        <v>3.3465277777777773</v>
      </c>
    </row>
    <row r="1920" spans="1:13" x14ac:dyDescent="0.35">
      <c r="A1920" s="48">
        <v>168</v>
      </c>
      <c r="B1920" s="49">
        <v>45846</v>
      </c>
      <c r="C1920" s="45">
        <v>0.8041666666666667</v>
      </c>
      <c r="D1920" s="44" t="s">
        <v>17</v>
      </c>
      <c r="E1920" s="50"/>
      <c r="F1920" s="50"/>
      <c r="G1920" s="45" t="str" cm="1">
        <f t="array" ref="G1920">IF(MIN(ROW(ch_table[[Day]:[AAT session total (cum.)]]))+ROWS(ch_table[[Day]:[AAT session total (cum.)]])-1=ROW(),"",IF(ch_table[[#This Row],[Subject 1]]="House rose","", IF(INDEX(ch_table[[#All],[Time]],ROW()+1)="","",(IF(INDEX(ch_table[[#All],[Time]],ROW()+1)&lt;ch_table[[#This Row],[Time]],INDEX(ch_table[[#All],[Time]],ROW()+1)+1,INDEX(ch_table[[#All],[Time]],ROW()+1))-ch_table[[#This Row],[Time]]))))</f>
        <v/>
      </c>
      <c r="H1920" s="41">
        <f>IF(ch_table[[#This Row],[Subject 1]]&lt;&gt;"House rose", "",SUMIF(ch_table[Day], ch_table[[#This Row],[Day]], ch_table[Duration]))</f>
        <v>0.32500000000000001</v>
      </c>
      <c r="I1920" s="46">
        <f>SUM(INDEX(ch_table[Duration],1):ch_table[[#This Row],[Duration]])</f>
        <v>52.427777777777834</v>
      </c>
      <c r="J1920" s="41" cm="1">
        <f t="array" ref="J19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20" s="41" t="str" cm="1">
        <f t="array" ref="K19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20" s="41">
        <f>IF(ch_table[[#This Row],[Subject 1]]&lt;&gt;"House rose", "",SUMIF(ch_table[Day], ch_table[[#This Row],[Day]], ch_table[AAT]))</f>
        <v>1.2500000000000067E-2</v>
      </c>
      <c r="M1920" s="82">
        <f>SUM(INDEX(ch_table[AAT],1):ch_table[[#This Row],[AAT]])</f>
        <v>3.3465277777777773</v>
      </c>
    </row>
    <row r="1921" spans="1:26" x14ac:dyDescent="0.35">
      <c r="A1921" s="2">
        <v>169</v>
      </c>
      <c r="B1921" s="3">
        <v>45847</v>
      </c>
      <c r="C1921" s="4">
        <v>0.47916666666666669</v>
      </c>
      <c r="D1921" s="8" t="s">
        <v>18</v>
      </c>
      <c r="G1921" s="4" cm="1">
        <f t="array" ref="G1921">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921" s="4" t="str">
        <f>IF(ch_table[[#This Row],[Subject 1]]&lt;&gt;"House rose", "",SUMIF(ch_table[Day], ch_table[[#This Row],[Day]], ch_table[Duration]))</f>
        <v/>
      </c>
      <c r="I1921" s="40">
        <f>SUM(INDEX(ch_table[Duration],1):ch_table[[#This Row],[Duration]])</f>
        <v>52.429861111111165</v>
      </c>
      <c r="J1921" s="4" cm="1">
        <f t="array" ref="J19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21" s="4" t="str" cm="1">
        <f t="array" ref="K19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21" s="4" t="str">
        <f>IF(ch_table[[#This Row],[Subject 1]]&lt;&gt;"House rose", "",SUMIF(ch_table[Day], ch_table[[#This Row],[Day]], ch_table[AAT]))</f>
        <v/>
      </c>
      <c r="M1921" s="39">
        <f>SUM(INDEX(ch_table[AAT],1):ch_table[[#This Row],[AAT]])</f>
        <v>3.3465277777777773</v>
      </c>
      <c r="N1921" s="2"/>
      <c r="O1921" s="2"/>
      <c r="P1921" s="4"/>
      <c r="Q1921" s="8"/>
      <c r="R1921" s="9"/>
      <c r="S1921" s="9"/>
      <c r="T1921" s="4"/>
      <c r="U1921" s="6"/>
      <c r="V1921" s="7"/>
      <c r="W1921" s="6"/>
      <c r="X1921" s="6"/>
      <c r="Y1921" s="6"/>
      <c r="Z1921" s="33"/>
    </row>
    <row r="1922" spans="1:26" x14ac:dyDescent="0.35">
      <c r="A1922" s="2">
        <v>169</v>
      </c>
      <c r="B1922" s="3">
        <v>45847</v>
      </c>
      <c r="C1922" s="4">
        <v>0.48125000000000001</v>
      </c>
      <c r="D1922" s="8" t="s">
        <v>58</v>
      </c>
      <c r="E1922" s="71" t="s">
        <v>117</v>
      </c>
      <c r="G1922" s="4" cm="1">
        <f t="array" ref="G1922">IF(MIN(ROW(ch_table[[Day]:[AAT session total (cum.)]]))+ROWS(ch_table[[Day]:[AAT session total (cum.)]])-1=ROW(),"",IF(ch_table[[#This Row],[Subject 1]]="House rose","", IF(INDEX(ch_table[[#All],[Time]],ROW()+1)="","",(IF(INDEX(ch_table[[#All],[Time]],ROW()+1)&lt;ch_table[[#This Row],[Time]],INDEX(ch_table[[#All],[Time]],ROW()+1)+1,INDEX(ch_table[[#All],[Time]],ROW()+1))-ch_table[[#This Row],[Time]]))))</f>
        <v>1.8749999999999989E-2</v>
      </c>
      <c r="H1922" s="4" t="str">
        <f>IF(ch_table[[#This Row],[Subject 1]]&lt;&gt;"House rose", "",SUMIF(ch_table[Day], ch_table[[#This Row],[Day]], ch_table[Duration]))</f>
        <v/>
      </c>
      <c r="I1922" s="40">
        <f>SUM(INDEX(ch_table[Duration],1):ch_table[[#This Row],[Duration]])</f>
        <v>52.448611111111163</v>
      </c>
      <c r="J1922" s="4" cm="1">
        <f t="array" ref="J19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22" s="4" t="str" cm="1">
        <f t="array" ref="K19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22" s="4" t="str">
        <f>IF(ch_table[[#This Row],[Subject 1]]&lt;&gt;"House rose", "",SUMIF(ch_table[Day], ch_table[[#This Row],[Day]], ch_table[AAT]))</f>
        <v/>
      </c>
      <c r="M1922" s="39">
        <f>SUM(INDEX(ch_table[AAT],1):ch_table[[#This Row],[AAT]])</f>
        <v>3.3465277777777773</v>
      </c>
      <c r="N1922" s="2"/>
      <c r="O1922" s="2"/>
      <c r="P1922" s="4"/>
      <c r="Q1922" s="8"/>
      <c r="R1922" s="9"/>
      <c r="S1922" s="9"/>
      <c r="T1922" s="4"/>
      <c r="U1922" s="6"/>
      <c r="V1922" s="7"/>
      <c r="W1922" s="6"/>
      <c r="X1922" s="6"/>
      <c r="Y1922" s="6"/>
      <c r="Z1922" s="33"/>
    </row>
    <row r="1923" spans="1:26" x14ac:dyDescent="0.35">
      <c r="A1923" s="2">
        <v>169</v>
      </c>
      <c r="B1923" s="3">
        <v>45847</v>
      </c>
      <c r="C1923" s="4">
        <v>0.5</v>
      </c>
      <c r="D1923" s="8" t="s">
        <v>58</v>
      </c>
      <c r="E1923" s="9" t="s">
        <v>118</v>
      </c>
      <c r="G1923" s="4" cm="1">
        <f t="array" ref="G1923">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1923" s="4" t="str">
        <f>IF(ch_table[[#This Row],[Subject 1]]&lt;&gt;"House rose", "",SUMIF(ch_table[Day], ch_table[[#This Row],[Day]], ch_table[Duration]))</f>
        <v/>
      </c>
      <c r="I1923" s="40">
        <f>SUM(INDEX(ch_table[Duration],1):ch_table[[#This Row],[Duration]])</f>
        <v>52.477083333333383</v>
      </c>
      <c r="J1923" s="4" cm="1">
        <f t="array" ref="J19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23" s="4" t="str" cm="1">
        <f t="array" ref="K19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23" s="4" t="str">
        <f>IF(ch_table[[#This Row],[Subject 1]]&lt;&gt;"House rose", "",SUMIF(ch_table[Day], ch_table[[#This Row],[Day]], ch_table[AAT]))</f>
        <v/>
      </c>
      <c r="M1923" s="39">
        <f>SUM(INDEX(ch_table[AAT],1):ch_table[[#This Row],[AAT]])</f>
        <v>3.3465277777777773</v>
      </c>
      <c r="N1923" s="2"/>
      <c r="O1923" s="2"/>
      <c r="P1923" s="4"/>
      <c r="Q1923" s="8"/>
      <c r="R1923" s="9"/>
      <c r="S1923" s="9"/>
      <c r="T1923" s="4"/>
      <c r="U1923" s="6"/>
      <c r="V1923" s="7"/>
      <c r="W1923" s="6"/>
      <c r="X1923" s="6"/>
      <c r="Y1923" s="6"/>
      <c r="Z1923" s="33"/>
    </row>
    <row r="1924" spans="1:26" ht="43.5" x14ac:dyDescent="0.35">
      <c r="A1924" s="2">
        <v>169</v>
      </c>
      <c r="B1924" s="3">
        <v>45847</v>
      </c>
      <c r="C1924" s="4">
        <v>0.52847222222222223</v>
      </c>
      <c r="D1924" s="8" t="s">
        <v>32</v>
      </c>
      <c r="E1924" s="9" t="s">
        <v>1079</v>
      </c>
      <c r="G1924" s="4" cm="1">
        <f t="array" ref="G1924">IF(MIN(ROW(ch_table[[Day]:[AAT session total (cum.)]]))+ROWS(ch_table[[Day]:[AAT session total (cum.)]])-1=ROW(),"",IF(ch_table[[#This Row],[Subject 1]]="House rose","", IF(INDEX(ch_table[[#All],[Time]],ROW()+1)="","",(IF(INDEX(ch_table[[#All],[Time]],ROW()+1)&lt;ch_table[[#This Row],[Time]],INDEX(ch_table[[#All],[Time]],ROW()+1)+1,INDEX(ch_table[[#All],[Time]],ROW()+1))-ch_table[[#This Row],[Time]]))))</f>
        <v>3.8888888888888862E-2</v>
      </c>
      <c r="H1924" s="4" t="str">
        <f>IF(ch_table[[#This Row],[Subject 1]]&lt;&gt;"House rose", "",SUMIF(ch_table[Day], ch_table[[#This Row],[Day]], ch_table[Duration]))</f>
        <v/>
      </c>
      <c r="I1924" s="40">
        <f>SUM(INDEX(ch_table[Duration],1):ch_table[[#This Row],[Duration]])</f>
        <v>52.515972222222274</v>
      </c>
      <c r="J1924" s="4" cm="1">
        <f t="array" ref="J19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24" s="4" t="str" cm="1">
        <f t="array" ref="K19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24" s="4" t="str">
        <f>IF(ch_table[[#This Row],[Subject 1]]&lt;&gt;"House rose", "",SUMIF(ch_table[Day], ch_table[[#This Row],[Day]], ch_table[AAT]))</f>
        <v/>
      </c>
      <c r="M1924" s="39">
        <f>SUM(INDEX(ch_table[AAT],1):ch_table[[#This Row],[AAT]])</f>
        <v>3.3465277777777773</v>
      </c>
      <c r="N1924" s="2"/>
      <c r="O1924" s="2"/>
      <c r="P1924" s="4"/>
      <c r="Q1924" s="8"/>
      <c r="R1924" s="9"/>
      <c r="S1924" s="9"/>
      <c r="T1924" s="4"/>
      <c r="U1924" s="6"/>
      <c r="V1924" s="7"/>
      <c r="W1924" s="6"/>
      <c r="X1924" s="6"/>
      <c r="Y1924" s="6"/>
      <c r="Z1924" s="33"/>
    </row>
    <row r="1925" spans="1:26" x14ac:dyDescent="0.35">
      <c r="A1925" s="2">
        <v>169</v>
      </c>
      <c r="B1925" s="3">
        <v>45847</v>
      </c>
      <c r="C1925" s="4">
        <v>0.56736111111111109</v>
      </c>
      <c r="D1925" s="8" t="s">
        <v>247</v>
      </c>
      <c r="E1925" s="9" t="s">
        <v>1080</v>
      </c>
      <c r="G1925" s="4" cm="1">
        <f t="array" ref="G1925">IF(MIN(ROW(ch_table[[Day]:[AAT session total (cum.)]]))+ROWS(ch_table[[Day]:[AAT session total (cum.)]])-1=ROW(),"",IF(ch_table[[#This Row],[Subject 1]]="House rose","", IF(INDEX(ch_table[[#All],[Time]],ROW()+1)="","",(IF(INDEX(ch_table[[#All],[Time]],ROW()+1)&lt;ch_table[[#This Row],[Time]],INDEX(ch_table[[#All],[Time]],ROW()+1)+1,INDEX(ch_table[[#All],[Time]],ROW()+1))-ch_table[[#This Row],[Time]]))))</f>
        <v>6.2499999999999778E-3</v>
      </c>
      <c r="H1925" s="4" t="str">
        <f>IF(ch_table[[#This Row],[Subject 1]]&lt;&gt;"House rose", "",SUMIF(ch_table[Day], ch_table[[#This Row],[Day]], ch_table[Duration]))</f>
        <v/>
      </c>
      <c r="I1925" s="40">
        <f>SUM(INDEX(ch_table[Duration],1):ch_table[[#This Row],[Duration]])</f>
        <v>52.522222222222275</v>
      </c>
      <c r="J1925" s="4" cm="1">
        <f t="array" ref="J19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25" s="4" t="str" cm="1">
        <f t="array" ref="K19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25" s="4" t="str">
        <f>IF(ch_table[[#This Row],[Subject 1]]&lt;&gt;"House rose", "",SUMIF(ch_table[Day], ch_table[[#This Row],[Day]], ch_table[AAT]))</f>
        <v/>
      </c>
      <c r="M1925" s="39">
        <f>SUM(INDEX(ch_table[AAT],1):ch_table[[#This Row],[AAT]])</f>
        <v>3.3465277777777773</v>
      </c>
      <c r="N1925" s="2"/>
      <c r="O1925" s="2"/>
      <c r="P1925" s="4"/>
      <c r="Q1925" s="8"/>
      <c r="R1925" s="9"/>
      <c r="S1925" s="9"/>
      <c r="T1925" s="4"/>
      <c r="U1925" s="6"/>
      <c r="V1925" s="7"/>
      <c r="W1925" s="6"/>
      <c r="X1925" s="6"/>
      <c r="Y1925" s="6"/>
      <c r="Z1925" s="33"/>
    </row>
    <row r="1926" spans="1:26" x14ac:dyDescent="0.35">
      <c r="A1926" s="2">
        <v>169</v>
      </c>
      <c r="B1926" s="3">
        <v>45847</v>
      </c>
      <c r="C1926" s="4">
        <v>0.57361111111111107</v>
      </c>
      <c r="D1926" s="8" t="s">
        <v>112</v>
      </c>
      <c r="E1926" s="9" t="s">
        <v>1041</v>
      </c>
      <c r="F1926" s="9" t="s">
        <v>1036</v>
      </c>
      <c r="G1926" s="4" cm="1">
        <f t="array" ref="G1926">IF(MIN(ROW(ch_table[[Day]:[AAT session total (cum.)]]))+ROWS(ch_table[[Day]:[AAT session total (cum.)]])-1=ROW(),"",IF(ch_table[[#This Row],[Subject 1]]="House rose","", IF(INDEX(ch_table[[#All],[Time]],ROW()+1)="","",(IF(INDEX(ch_table[[#All],[Time]],ROW()+1)&lt;ch_table[[#This Row],[Time]],INDEX(ch_table[[#All],[Time]],ROW()+1)+1,INDEX(ch_table[[#All],[Time]],ROW()+1))-ch_table[[#This Row],[Time]]))))</f>
        <v>0.24444444444444446</v>
      </c>
      <c r="H1926" s="4" t="str">
        <f>IF(ch_table[[#This Row],[Subject 1]]&lt;&gt;"House rose", "",SUMIF(ch_table[Day], ch_table[[#This Row],[Day]], ch_table[Duration]))</f>
        <v/>
      </c>
      <c r="I1926" s="40">
        <f>SUM(INDEX(ch_table[Duration],1):ch_table[[#This Row],[Duration]])</f>
        <v>52.766666666666723</v>
      </c>
      <c r="J1926" s="4" cm="1">
        <f t="array" ref="J19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26" s="4" cm="1">
        <f t="array" ref="K19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2.6388888888888906E-2</v>
      </c>
      <c r="L1926" s="4" t="str">
        <f>IF(ch_table[[#This Row],[Subject 1]]&lt;&gt;"House rose", "",SUMIF(ch_table[Day], ch_table[[#This Row],[Day]], ch_table[AAT]))</f>
        <v/>
      </c>
      <c r="M1926" s="39">
        <f>SUM(INDEX(ch_table[AAT],1):ch_table[[#This Row],[AAT]])</f>
        <v>3.3729166666666663</v>
      </c>
      <c r="N1926" s="2"/>
      <c r="O1926" s="2"/>
      <c r="P1926" s="4"/>
      <c r="Q1926" s="8"/>
      <c r="R1926" s="9"/>
      <c r="S1926" s="9"/>
      <c r="T1926" s="4"/>
      <c r="U1926" s="6"/>
      <c r="V1926" s="7"/>
      <c r="W1926" s="6"/>
      <c r="X1926" s="6"/>
      <c r="Y1926" s="6"/>
      <c r="Z1926" s="33"/>
    </row>
    <row r="1927" spans="1:26" x14ac:dyDescent="0.35">
      <c r="A1927" s="2">
        <v>169</v>
      </c>
      <c r="B1927" s="3">
        <v>45847</v>
      </c>
      <c r="C1927" s="4">
        <v>0.81805555555555554</v>
      </c>
      <c r="D1927" s="8" t="s">
        <v>114</v>
      </c>
      <c r="E1927" s="9" t="s">
        <v>1081</v>
      </c>
      <c r="F1927" s="9" t="s">
        <v>1036</v>
      </c>
      <c r="G1927" s="4" cm="1">
        <f t="array" ref="G1927">IF(MIN(ROW(ch_table[[Day]:[AAT session total (cum.)]]))+ROWS(ch_table[[Day]:[AAT session total (cum.)]])-1=ROW(),"",IF(ch_table[[#This Row],[Subject 1]]="House rose","", IF(INDEX(ch_table[[#All],[Time]],ROW()+1)="","",(IF(INDEX(ch_table[[#All],[Time]],ROW()+1)&lt;ch_table[[#This Row],[Time]],INDEX(ch_table[[#All],[Time]],ROW()+1)+1,INDEX(ch_table[[#All],[Time]],ROW()+1))-ch_table[[#This Row],[Time]]))))</f>
        <v>9.0277777777777457E-3</v>
      </c>
      <c r="H1927" s="4" t="str">
        <f>IF(ch_table[[#This Row],[Subject 1]]&lt;&gt;"House rose", "",SUMIF(ch_table[Day], ch_table[[#This Row],[Day]], ch_table[Duration]))</f>
        <v/>
      </c>
      <c r="I1927" s="40">
        <f>SUM(INDEX(ch_table[Duration],1):ch_table[[#This Row],[Duration]])</f>
        <v>52.775694444444497</v>
      </c>
      <c r="J1927" s="4" cm="1">
        <f t="array" ref="J19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27" s="4" cm="1">
        <f t="array" ref="K19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9.0277777777777457E-3</v>
      </c>
      <c r="L1927" s="4" t="str">
        <f>IF(ch_table[[#This Row],[Subject 1]]&lt;&gt;"House rose", "",SUMIF(ch_table[Day], ch_table[[#This Row],[Day]], ch_table[AAT]))</f>
        <v/>
      </c>
      <c r="M1927" s="39">
        <f>SUM(INDEX(ch_table[AAT],1):ch_table[[#This Row],[AAT]])</f>
        <v>3.3819444444444442</v>
      </c>
      <c r="N1927" s="2"/>
      <c r="O1927" s="2"/>
      <c r="P1927" s="4"/>
      <c r="Q1927" s="8"/>
      <c r="R1927" s="9"/>
      <c r="S1927" s="9"/>
      <c r="T1927" s="4"/>
      <c r="U1927" s="6"/>
      <c r="V1927" s="7"/>
      <c r="W1927" s="6"/>
      <c r="X1927" s="6"/>
      <c r="Y1927" s="6"/>
      <c r="Z1927" s="33"/>
    </row>
    <row r="1928" spans="1:26" ht="29" x14ac:dyDescent="0.35">
      <c r="A1928" s="2">
        <v>169</v>
      </c>
      <c r="B1928" s="3">
        <v>45847</v>
      </c>
      <c r="C1928" s="4">
        <v>0.82708333333333328</v>
      </c>
      <c r="D1928" s="8" t="s">
        <v>54</v>
      </c>
      <c r="E1928" s="9" t="s">
        <v>1082</v>
      </c>
      <c r="G1928" s="4" cm="1">
        <f t="array" ref="G1928">IF(MIN(ROW(ch_table[[Day]:[AAT session total (cum.)]]))+ROWS(ch_table[[Day]:[AAT session total (cum.)]])-1=ROW(),"",IF(ch_table[[#This Row],[Subject 1]]="House rose","", IF(INDEX(ch_table[[#All],[Time]],ROW()+1)="","",(IF(INDEX(ch_table[[#All],[Time]],ROW()+1)&lt;ch_table[[#This Row],[Time]],INDEX(ch_table[[#All],[Time]],ROW()+1)+1,INDEX(ch_table[[#All],[Time]],ROW()+1))-ch_table[[#This Row],[Time]]))))</f>
        <v>2.7777777777778789E-3</v>
      </c>
      <c r="H1928" s="4" t="str">
        <f>IF(ch_table[[#This Row],[Subject 1]]&lt;&gt;"House rose", "",SUMIF(ch_table[Day], ch_table[[#This Row],[Day]], ch_table[Duration]))</f>
        <v/>
      </c>
      <c r="I1928" s="40">
        <f>SUM(INDEX(ch_table[Duration],1):ch_table[[#This Row],[Duration]])</f>
        <v>52.778472222222277</v>
      </c>
      <c r="J1928" s="4" cm="1">
        <f t="array" ref="J19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28" s="4" cm="1">
        <f t="array" ref="K19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2.7777777777778789E-3</v>
      </c>
      <c r="L1928" s="4" t="str">
        <f>IF(ch_table[[#This Row],[Subject 1]]&lt;&gt;"House rose", "",SUMIF(ch_table[Day], ch_table[[#This Row],[Day]], ch_table[AAT]))</f>
        <v/>
      </c>
      <c r="M1928" s="39">
        <f>SUM(INDEX(ch_table[AAT],1):ch_table[[#This Row],[AAT]])</f>
        <v>3.384722222222222</v>
      </c>
      <c r="N1928" s="2"/>
      <c r="O1928" s="2"/>
      <c r="P1928" s="4"/>
      <c r="Q1928" s="8"/>
      <c r="R1928" s="9"/>
      <c r="S1928" s="9"/>
      <c r="T1928" s="4"/>
      <c r="U1928" s="6"/>
      <c r="V1928" s="7"/>
      <c r="W1928" s="6"/>
      <c r="X1928" s="6"/>
      <c r="Y1928" s="6"/>
      <c r="Z1928" s="33"/>
    </row>
    <row r="1929" spans="1:26" ht="29" x14ac:dyDescent="0.35">
      <c r="A1929" s="2">
        <v>169</v>
      </c>
      <c r="B1929" s="3">
        <v>45847</v>
      </c>
      <c r="C1929" s="4">
        <v>0.82986111111111116</v>
      </c>
      <c r="D1929" s="8" t="s">
        <v>30</v>
      </c>
      <c r="E1929" s="9" t="s">
        <v>1083</v>
      </c>
      <c r="G1929" s="4" cm="1">
        <f t="array" ref="G1929">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1929" s="4" t="str">
        <f>IF(ch_table[[#This Row],[Subject 1]]&lt;&gt;"House rose", "",SUMIF(ch_table[Day], ch_table[[#This Row],[Day]], ch_table[Duration]))</f>
        <v/>
      </c>
      <c r="I1929" s="40">
        <f>SUM(INDEX(ch_table[Duration],1):ch_table[[#This Row],[Duration]])</f>
        <v>52.797222222222274</v>
      </c>
      <c r="J1929" s="4" cm="1">
        <f t="array" ref="J19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29" s="4" cm="1">
        <f t="array" ref="K19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1.8749999999999933E-2</v>
      </c>
      <c r="L1929" s="4" t="str">
        <f>IF(ch_table[[#This Row],[Subject 1]]&lt;&gt;"House rose", "",SUMIF(ch_table[Day], ch_table[[#This Row],[Day]], ch_table[AAT]))</f>
        <v/>
      </c>
      <c r="M1929" s="39">
        <f>SUM(INDEX(ch_table[AAT],1):ch_table[[#This Row],[AAT]])</f>
        <v>3.4034722222222218</v>
      </c>
      <c r="N1929" s="2"/>
      <c r="O1929" s="2"/>
      <c r="P1929" s="4"/>
      <c r="Q1929" s="8"/>
      <c r="R1929" s="9"/>
      <c r="S1929" s="9"/>
      <c r="T1929" s="4"/>
      <c r="U1929" s="6"/>
      <c r="V1929" s="7"/>
      <c r="W1929" s="6"/>
      <c r="X1929" s="6"/>
      <c r="Y1929" s="6"/>
      <c r="Z1929" s="33"/>
    </row>
    <row r="1930" spans="1:26" x14ac:dyDescent="0.35">
      <c r="A1930" s="48">
        <v>169</v>
      </c>
      <c r="B1930" s="49">
        <v>45847</v>
      </c>
      <c r="C1930" s="45">
        <v>0.84861111111111109</v>
      </c>
      <c r="D1930" s="44" t="s">
        <v>17</v>
      </c>
      <c r="E1930" s="50"/>
      <c r="F1930" s="50"/>
      <c r="G1930" s="45" t="str" cm="1">
        <f t="array" ref="G1930">IF(MIN(ROW(ch_table[[Day]:[AAT session total (cum.)]]))+ROWS(ch_table[[Day]:[AAT session total (cum.)]])-1=ROW(),"",IF(ch_table[[#This Row],[Subject 1]]="House rose","", IF(INDEX(ch_table[[#All],[Time]],ROW()+1)="","",(IF(INDEX(ch_table[[#All],[Time]],ROW()+1)&lt;ch_table[[#This Row],[Time]],INDEX(ch_table[[#All],[Time]],ROW()+1)+1,INDEX(ch_table[[#All],[Time]],ROW()+1))-ch_table[[#This Row],[Time]]))))</f>
        <v/>
      </c>
      <c r="H1930" s="41">
        <f>IF(ch_table[[#This Row],[Subject 1]]&lt;&gt;"House rose", "",SUMIF(ch_table[Day], ch_table[[#This Row],[Day]], ch_table[Duration]))</f>
        <v>0.36944444444444441</v>
      </c>
      <c r="I1930" s="46">
        <f>SUM(INDEX(ch_table[Duration],1):ch_table[[#This Row],[Duration]])</f>
        <v>52.797222222222274</v>
      </c>
      <c r="J1930" s="41" cm="1">
        <f t="array" ref="J19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30" s="41" t="str" cm="1">
        <f t="array" ref="K19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30" s="41">
        <f>IF(ch_table[[#This Row],[Subject 1]]&lt;&gt;"House rose", "",SUMIF(ch_table[Day], ch_table[[#This Row],[Day]], ch_table[AAT]))</f>
        <v>5.6944444444444464E-2</v>
      </c>
      <c r="M1930" s="82">
        <f>SUM(INDEX(ch_table[AAT],1):ch_table[[#This Row],[AAT]])</f>
        <v>3.4034722222222218</v>
      </c>
      <c r="N1930" s="2"/>
      <c r="O1930" s="2"/>
      <c r="P1930" s="4"/>
      <c r="Q1930" s="8"/>
      <c r="R1930" s="9"/>
      <c r="S1930" s="9"/>
      <c r="T1930" s="4"/>
      <c r="U1930" s="6"/>
      <c r="V1930" s="7"/>
      <c r="W1930" s="6"/>
      <c r="X1930" s="6"/>
      <c r="Y1930" s="6"/>
      <c r="Z1930" s="33"/>
    </row>
    <row r="1931" spans="1:26" x14ac:dyDescent="0.35">
      <c r="A1931" s="2">
        <v>170</v>
      </c>
      <c r="B1931" s="3">
        <v>45848</v>
      </c>
      <c r="C1931" s="4">
        <v>0.39583333333333331</v>
      </c>
      <c r="D1931" s="8" t="s">
        <v>18</v>
      </c>
      <c r="G1931" s="4" cm="1">
        <f t="array" ref="G1931">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931" s="4" t="str">
        <f>IF(ch_table[[#This Row],[Subject 1]]&lt;&gt;"House rose", "",SUMIF(ch_table[Day], ch_table[[#This Row],[Day]], ch_table[Duration]))</f>
        <v/>
      </c>
      <c r="I1931" s="40">
        <f>SUM(INDEX(ch_table[Duration],1):ch_table[[#This Row],[Duration]])</f>
        <v>52.799305555555605</v>
      </c>
      <c r="J1931" s="4" cm="1">
        <f t="array" ref="J19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31" s="4" t="str" cm="1">
        <f t="array" ref="K19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31" s="4" t="str">
        <f>IF(ch_table[[#This Row],[Subject 1]]&lt;&gt;"House rose", "",SUMIF(ch_table[Day], ch_table[[#This Row],[Day]], ch_table[AAT]))</f>
        <v/>
      </c>
      <c r="M1931" s="39">
        <f>SUM(INDEX(ch_table[AAT],1):ch_table[[#This Row],[AAT]])</f>
        <v>3.4034722222222218</v>
      </c>
      <c r="N1931" s="2"/>
      <c r="O1931" s="2"/>
      <c r="P1931" s="4"/>
      <c r="Q1931" s="8"/>
      <c r="R1931" s="9"/>
      <c r="S1931" s="9"/>
      <c r="T1931" s="4"/>
      <c r="U1931" s="6"/>
      <c r="V1931" s="7"/>
      <c r="W1931" s="6"/>
      <c r="X1931" s="6"/>
      <c r="Y1931" s="6"/>
      <c r="Z1931" s="33"/>
    </row>
    <row r="1932" spans="1:26" x14ac:dyDescent="0.35">
      <c r="A1932" s="2">
        <v>170</v>
      </c>
      <c r="B1932" s="3">
        <v>45848</v>
      </c>
      <c r="C1932" s="4">
        <v>0.39791666666666664</v>
      </c>
      <c r="D1932" s="8" t="s">
        <v>20</v>
      </c>
      <c r="E1932" s="71" t="s">
        <v>1084</v>
      </c>
      <c r="F1932" s="9" t="s">
        <v>22</v>
      </c>
      <c r="G1932" s="4" cm="1">
        <f t="array" ref="G1932">IF(MIN(ROW(ch_table[[Day]:[AAT session total (cum.)]]))+ROWS(ch_table[[Day]:[AAT session total (cum.)]])-1=ROW(),"",IF(ch_table[[#This Row],[Subject 1]]="House rose","", IF(INDEX(ch_table[[#All],[Time]],ROW()+1)="","",(IF(INDEX(ch_table[[#All],[Time]],ROW()+1)&lt;ch_table[[#This Row],[Time]],INDEX(ch_table[[#All],[Time]],ROW()+1)+1,INDEX(ch_table[[#All],[Time]],ROW()+1))-ch_table[[#This Row],[Time]]))))</f>
        <v>1.3888888888889395E-3</v>
      </c>
      <c r="H1932" s="4" t="str">
        <f>IF(ch_table[[#This Row],[Subject 1]]&lt;&gt;"House rose", "",SUMIF(ch_table[Day], ch_table[[#This Row],[Day]], ch_table[Duration]))</f>
        <v/>
      </c>
      <c r="I1932" s="40">
        <f>SUM(INDEX(ch_table[Duration],1):ch_table[[#This Row],[Duration]])</f>
        <v>52.800694444444495</v>
      </c>
      <c r="J1932" s="4" cm="1">
        <f t="array" ref="J19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32" s="4" t="str" cm="1">
        <f t="array" ref="K19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32" s="4" t="str">
        <f>IF(ch_table[[#This Row],[Subject 1]]&lt;&gt;"House rose", "",SUMIF(ch_table[Day], ch_table[[#This Row],[Day]], ch_table[AAT]))</f>
        <v/>
      </c>
      <c r="M1932" s="39">
        <f>SUM(INDEX(ch_table[AAT],1):ch_table[[#This Row],[AAT]])</f>
        <v>3.4034722222222218</v>
      </c>
      <c r="N1932" s="2"/>
      <c r="O1932" s="2"/>
      <c r="P1932" s="4"/>
      <c r="Q1932" s="8"/>
      <c r="R1932" s="9"/>
      <c r="S1932" s="9"/>
      <c r="T1932" s="4"/>
      <c r="U1932" s="6"/>
      <c r="V1932" s="7"/>
      <c r="W1932" s="6"/>
      <c r="X1932" s="6"/>
      <c r="Y1932" s="6"/>
      <c r="Z1932" s="33"/>
    </row>
    <row r="1933" spans="1:26" x14ac:dyDescent="0.35">
      <c r="A1933" s="2">
        <v>170</v>
      </c>
      <c r="B1933" s="3">
        <v>45848</v>
      </c>
      <c r="C1933" s="4">
        <v>0.39930555555555558</v>
      </c>
      <c r="D1933" s="8" t="s">
        <v>58</v>
      </c>
      <c r="E1933" s="9" t="s">
        <v>75</v>
      </c>
      <c r="G1933" s="4" cm="1">
        <f t="array" ref="G1933">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3.0555555555555558E-2</v>
      </c>
      <c r="H1933" s="4" t="str">
        <f>IF(ch_table[[#This Row],[Subject 1]]&lt;&gt;"House rose", "",SUMIF(ch_table[Day], ch_table[[#This Row],[Day]], ch_table[Duration]))</f>
        <v/>
      </c>
      <c r="I1933" s="40">
        <f>SUM(INDEX(ch_table[Duration],1):ch_table[[#This Row],[Duration]])</f>
        <v>52.831250000000054</v>
      </c>
      <c r="J1933" s="4" cm="1">
        <f t="array" ref="J19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33" s="4" t="str" cm="1">
        <f t="array" ref="K19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33" s="4" t="str">
        <f>IF(ch_table[[#This Row],[Subject 1]]&lt;&gt;"House rose", "",SUMIF(ch_table[Day], ch_table[[#This Row],[Day]], ch_table[AAT]))</f>
        <v/>
      </c>
      <c r="M1933" s="39">
        <f>SUM(INDEX(ch_table[AAT],1):ch_table[[#This Row],[AAT]])</f>
        <v>3.4034722222222218</v>
      </c>
      <c r="N1933" s="2"/>
      <c r="O1933" s="2"/>
      <c r="P1933" s="4"/>
      <c r="Q1933" s="8"/>
      <c r="R1933" s="9"/>
      <c r="S1933" s="9"/>
      <c r="T1933" s="4"/>
      <c r="U1933" s="6"/>
      <c r="V1933" s="7"/>
      <c r="W1933" s="6"/>
      <c r="X1933" s="6"/>
      <c r="Y1933" s="6"/>
      <c r="Z1933" s="33"/>
    </row>
    <row r="1934" spans="1:26" x14ac:dyDescent="0.35">
      <c r="A1934" s="2">
        <v>170</v>
      </c>
      <c r="B1934" s="3">
        <v>45848</v>
      </c>
      <c r="C1934" s="4">
        <v>0.42986111111111114</v>
      </c>
      <c r="D1934" s="8" t="s">
        <v>60</v>
      </c>
      <c r="E1934" s="9" t="s">
        <v>75</v>
      </c>
      <c r="G1934" s="4" cm="1">
        <f t="array" ref="G1934">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1934" s="4" t="str">
        <f>IF(ch_table[[#This Row],[Subject 1]]&lt;&gt;"House rose", "",SUMIF(ch_table[Day], ch_table[[#This Row],[Day]], ch_table[Duration]))</f>
        <v/>
      </c>
      <c r="I1934" s="40">
        <f>SUM(INDEX(ch_table[Duration],1):ch_table[[#This Row],[Duration]])</f>
        <v>52.839583333333387</v>
      </c>
      <c r="J1934" s="4" cm="1">
        <f t="array" ref="J19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34" s="4" t="str" cm="1">
        <f t="array" ref="K19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34" s="4" t="str">
        <f>IF(ch_table[[#This Row],[Subject 1]]&lt;&gt;"House rose", "",SUMIF(ch_table[Day], ch_table[[#This Row],[Day]], ch_table[AAT]))</f>
        <v/>
      </c>
      <c r="M1934" s="39">
        <f>SUM(INDEX(ch_table[AAT],1):ch_table[[#This Row],[AAT]])</f>
        <v>3.4034722222222218</v>
      </c>
      <c r="N1934" s="2"/>
      <c r="O1934" s="2"/>
      <c r="P1934" s="4"/>
      <c r="Q1934" s="8"/>
      <c r="R1934" s="9"/>
      <c r="S1934" s="9"/>
      <c r="T1934" s="4"/>
      <c r="U1934" s="6"/>
      <c r="V1934" s="7"/>
      <c r="W1934" s="6"/>
      <c r="X1934" s="6"/>
      <c r="Y1934" s="6"/>
      <c r="Z1934" s="33"/>
    </row>
    <row r="1935" spans="1:26" ht="29" x14ac:dyDescent="0.35">
      <c r="A1935" s="2">
        <v>170</v>
      </c>
      <c r="B1935" s="3">
        <v>45848</v>
      </c>
      <c r="C1935" s="4">
        <v>0.43819444444444444</v>
      </c>
      <c r="D1935" s="8" t="s">
        <v>32</v>
      </c>
      <c r="E1935" s="9" t="s">
        <v>1085</v>
      </c>
      <c r="G1935" s="4" cm="1">
        <f t="array" ref="G1935">IF(MIN(ROW(ch_table[[Day]:[AAT session total (cum.)]]))+ROWS(ch_table[[Day]:[AAT session total (cum.)]])-1=ROW(),"",IF(ch_table[[#This Row],[Subject 1]]="House rose","", IF(INDEX(ch_table[[#All],[Time]],ROW()+1)="","",(IF(INDEX(ch_table[[#All],[Time]],ROW()+1)&lt;ch_table[[#This Row],[Time]],INDEX(ch_table[[#All],[Time]],ROW()+1)+1,INDEX(ch_table[[#All],[Time]],ROW()+1))-ch_table[[#This Row],[Time]]))))</f>
        <v>1.8749999999999989E-2</v>
      </c>
      <c r="H1935" s="4" t="str">
        <f>IF(ch_table[[#This Row],[Subject 1]]&lt;&gt;"House rose", "",SUMIF(ch_table[Day], ch_table[[#This Row],[Day]], ch_table[Duration]))</f>
        <v/>
      </c>
      <c r="I1935" s="40">
        <f>SUM(INDEX(ch_table[Duration],1):ch_table[[#This Row],[Duration]])</f>
        <v>52.858333333333384</v>
      </c>
      <c r="J1935" s="4" cm="1">
        <f t="array" ref="J19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35" s="4" t="str" cm="1">
        <f t="array" ref="K19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35" s="4" t="str">
        <f>IF(ch_table[[#This Row],[Subject 1]]&lt;&gt;"House rose", "",SUMIF(ch_table[Day], ch_table[[#This Row],[Day]], ch_table[AAT]))</f>
        <v/>
      </c>
      <c r="M1935" s="39">
        <f>SUM(INDEX(ch_table[AAT],1):ch_table[[#This Row],[AAT]])</f>
        <v>3.4034722222222218</v>
      </c>
      <c r="N1935" s="2"/>
      <c r="O1935" s="2"/>
      <c r="P1935" s="4"/>
      <c r="Q1935" s="8"/>
      <c r="R1935" s="9"/>
      <c r="S1935" s="9"/>
      <c r="T1935" s="4"/>
      <c r="U1935" s="6"/>
      <c r="V1935" s="7"/>
      <c r="W1935" s="6"/>
      <c r="X1935" s="6"/>
      <c r="Y1935" s="6"/>
      <c r="Z1935" s="33"/>
    </row>
    <row r="1936" spans="1:26" x14ac:dyDescent="0.35">
      <c r="A1936" s="2">
        <v>170</v>
      </c>
      <c r="B1936" s="3">
        <v>45848</v>
      </c>
      <c r="C1936" s="4">
        <v>0.45694444444444443</v>
      </c>
      <c r="D1936" s="8" t="s">
        <v>34</v>
      </c>
      <c r="E1936" s="9" t="s">
        <v>35</v>
      </c>
      <c r="G1936" s="4" cm="1">
        <f t="array" ref="G1936">IF(MIN(ROW(ch_table[[Day]:[AAT session total (cum.)]]))+ROWS(ch_table[[Day]:[AAT session total (cum.)]])-1=ROW(),"",IF(ch_table[[#This Row],[Subject 1]]="House rose","", IF(INDEX(ch_table[[#All],[Time]],ROW()+1)="","",(IF(INDEX(ch_table[[#All],[Time]],ROW()+1)&lt;ch_table[[#This Row],[Time]],INDEX(ch_table[[#All],[Time]],ROW()+1)+1,INDEX(ch_table[[#All],[Time]],ROW()+1))-ch_table[[#This Row],[Time]]))))</f>
        <v>5.3472222222222199E-2</v>
      </c>
      <c r="H1936" s="4" t="str">
        <f>IF(ch_table[[#This Row],[Subject 1]]&lt;&gt;"House rose", "",SUMIF(ch_table[Day], ch_table[[#This Row],[Day]], ch_table[Duration]))</f>
        <v/>
      </c>
      <c r="I1936" s="40">
        <f>SUM(INDEX(ch_table[Duration],1):ch_table[[#This Row],[Duration]])</f>
        <v>52.91180555555561</v>
      </c>
      <c r="J1936" s="4" cm="1">
        <f t="array" ref="J19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36" s="4" t="str" cm="1">
        <f t="array" ref="K19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36" s="4" t="str">
        <f>IF(ch_table[[#This Row],[Subject 1]]&lt;&gt;"House rose", "",SUMIF(ch_table[Day], ch_table[[#This Row],[Day]], ch_table[AAT]))</f>
        <v/>
      </c>
      <c r="M1936" s="39">
        <f>SUM(INDEX(ch_table[AAT],1):ch_table[[#This Row],[AAT]])</f>
        <v>3.4034722222222218</v>
      </c>
    </row>
    <row r="1937" spans="1:13" ht="29" x14ac:dyDescent="0.35">
      <c r="A1937" s="2">
        <v>170</v>
      </c>
      <c r="B1937" s="3">
        <v>45848</v>
      </c>
      <c r="C1937" s="4">
        <v>0.51041666666666663</v>
      </c>
      <c r="D1937" s="8" t="s">
        <v>36</v>
      </c>
      <c r="E1937" s="9" t="s">
        <v>1086</v>
      </c>
      <c r="G1937" s="4" cm="1">
        <f t="array" ref="G1937">IF(MIN(ROW(ch_table[[Day]:[AAT session total (cum.)]]))+ROWS(ch_table[[Day]:[AAT session total (cum.)]])-1=ROW(),"",IF(ch_table[[#This Row],[Subject 1]]="House rose","", IF(INDEX(ch_table[[#All],[Time]],ROW()+1)="","",(IF(INDEX(ch_table[[#All],[Time]],ROW()+1)&lt;ch_table[[#This Row],[Time]],INDEX(ch_table[[#All],[Time]],ROW()+1)+1,INDEX(ch_table[[#All],[Time]],ROW()+1))-ch_table[[#This Row],[Time]]))))</f>
        <v>3.4027777777777768E-2</v>
      </c>
      <c r="H1937" s="4" t="str">
        <f>IF(ch_table[[#This Row],[Subject 1]]&lt;&gt;"House rose", "",SUMIF(ch_table[Day], ch_table[[#This Row],[Day]], ch_table[Duration]))</f>
        <v/>
      </c>
      <c r="I1937" s="40">
        <f>SUM(INDEX(ch_table[Duration],1):ch_table[[#This Row],[Duration]])</f>
        <v>52.94583333333339</v>
      </c>
      <c r="J1937" s="4" cm="1">
        <f t="array" ref="J19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37" s="4" t="str" cm="1">
        <f t="array" ref="K19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37" s="4" t="str">
        <f>IF(ch_table[[#This Row],[Subject 1]]&lt;&gt;"House rose", "",SUMIF(ch_table[Day], ch_table[[#This Row],[Day]], ch_table[AAT]))</f>
        <v/>
      </c>
      <c r="M1937" s="39">
        <f>SUM(INDEX(ch_table[AAT],1):ch_table[[#This Row],[AAT]])</f>
        <v>3.4034722222222218</v>
      </c>
    </row>
    <row r="1938" spans="1:13" ht="29" x14ac:dyDescent="0.35">
      <c r="A1938" s="2">
        <v>170</v>
      </c>
      <c r="B1938" s="3">
        <v>45848</v>
      </c>
      <c r="C1938" s="4">
        <v>0.5444444444444444</v>
      </c>
      <c r="D1938" s="8" t="s">
        <v>36</v>
      </c>
      <c r="E1938" s="9" t="s">
        <v>1087</v>
      </c>
      <c r="G1938" s="4" cm="1">
        <f t="array" ref="G1938">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3.0555555555555558E-2</v>
      </c>
      <c r="H1938" s="4" t="str">
        <f>IF(ch_table[[#This Row],[Subject 1]]&lt;&gt;"House rose", "",SUMIF(ch_table[Day], ch_table[[#This Row],[Day]], ch_table[Duration]))</f>
        <v/>
      </c>
      <c r="I1938" s="40">
        <f>SUM(INDEX(ch_table[Duration],1):ch_table[[#This Row],[Duration]])</f>
        <v>52.976388888888948</v>
      </c>
      <c r="J1938" s="4" cm="1">
        <f t="array" ref="J19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38" s="4" t="str" cm="1">
        <f t="array" ref="K19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38" s="4" t="str">
        <f>IF(ch_table[[#This Row],[Subject 1]]&lt;&gt;"House rose", "",SUMIF(ch_table[Day], ch_table[[#This Row],[Day]], ch_table[AAT]))</f>
        <v/>
      </c>
      <c r="M1938" s="39">
        <f>SUM(INDEX(ch_table[AAT],1):ch_table[[#This Row],[AAT]])</f>
        <v>3.4034722222222218</v>
      </c>
    </row>
    <row r="1939" spans="1:13" ht="87" x14ac:dyDescent="0.35">
      <c r="A1939" s="2">
        <v>170</v>
      </c>
      <c r="B1939" s="3">
        <v>45848</v>
      </c>
      <c r="C1939" s="4">
        <v>0.57499999999999996</v>
      </c>
      <c r="D1939" s="8" t="s">
        <v>457</v>
      </c>
      <c r="E1939" s="9" t="s">
        <v>1088</v>
      </c>
      <c r="G1939" s="4" cm="1">
        <f t="array" ref="G1939">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1939" s="4" t="str">
        <f>IF(ch_table[[#This Row],[Subject 1]]&lt;&gt;"House rose", "",SUMIF(ch_table[Day], ch_table[[#This Row],[Day]], ch_table[Duration]))</f>
        <v/>
      </c>
      <c r="I1939" s="40">
        <f>SUM(INDEX(ch_table[Duration],1):ch_table[[#This Row],[Duration]])</f>
        <v>53.002777777777837</v>
      </c>
      <c r="J1939" s="4" cm="1">
        <f t="array" ref="J19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39" s="4" t="str" cm="1">
        <f t="array" ref="K19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39" s="4" t="str">
        <f>IF(ch_table[[#This Row],[Subject 1]]&lt;&gt;"House rose", "",SUMIF(ch_table[Day], ch_table[[#This Row],[Day]], ch_table[AAT]))</f>
        <v/>
      </c>
      <c r="M1939" s="39">
        <f>SUM(INDEX(ch_table[AAT],1):ch_table[[#This Row],[AAT]])</f>
        <v>3.4034722222222218</v>
      </c>
    </row>
    <row r="1940" spans="1:13" ht="29" x14ac:dyDescent="0.35">
      <c r="A1940" s="2">
        <v>170</v>
      </c>
      <c r="B1940" s="3">
        <v>45848</v>
      </c>
      <c r="C1940" s="4">
        <v>0.60138888888888886</v>
      </c>
      <c r="D1940" s="8" t="s">
        <v>39</v>
      </c>
      <c r="E1940" s="9" t="s">
        <v>1089</v>
      </c>
      <c r="G1940" s="4" cm="1">
        <f t="array" ref="G1940">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940" s="4" t="str">
        <f>IF(ch_table[[#This Row],[Subject 1]]&lt;&gt;"House rose", "",SUMIF(ch_table[Day], ch_table[[#This Row],[Day]], ch_table[Duration]))</f>
        <v/>
      </c>
      <c r="I1940" s="40">
        <f>SUM(INDEX(ch_table[Duration],1):ch_table[[#This Row],[Duration]])</f>
        <v>53.004861111111168</v>
      </c>
      <c r="J1940" s="4" cm="1">
        <f t="array" ref="J19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40" s="4" t="str" cm="1">
        <f t="array" ref="K19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40" s="4" t="str">
        <f>IF(ch_table[[#This Row],[Subject 1]]&lt;&gt;"House rose", "",SUMIF(ch_table[Day], ch_table[[#This Row],[Day]], ch_table[AAT]))</f>
        <v/>
      </c>
      <c r="M1940" s="39">
        <f>SUM(INDEX(ch_table[AAT],1):ch_table[[#This Row],[AAT]])</f>
        <v>3.4034722222222218</v>
      </c>
    </row>
    <row r="1941" spans="1:13" x14ac:dyDescent="0.35">
      <c r="A1941" s="2">
        <v>170</v>
      </c>
      <c r="B1941" s="3">
        <v>45848</v>
      </c>
      <c r="C1941" s="4">
        <v>0.60347222222222219</v>
      </c>
      <c r="D1941" s="8" t="s">
        <v>333</v>
      </c>
      <c r="E1941" s="9" t="s">
        <v>1090</v>
      </c>
      <c r="G1941" s="4" cm="1">
        <f t="array" ref="G1941">IF(MIN(ROW(ch_table[[Day]:[AAT session total (cum.)]]))+ROWS(ch_table[[Day]:[AAT session total (cum.)]])-1=ROW(),"",IF(ch_table[[#This Row],[Subject 1]]="House rose","", IF(INDEX(ch_table[[#All],[Time]],ROW()+1)="","",(IF(INDEX(ch_table[[#All],[Time]],ROW()+1)&lt;ch_table[[#This Row],[Time]],INDEX(ch_table[[#All],[Time]],ROW()+1)+1,INDEX(ch_table[[#All],[Time]],ROW()+1))-ch_table[[#This Row],[Time]]))))</f>
        <v>5.6944444444444464E-2</v>
      </c>
      <c r="H1941" s="4" t="str">
        <f>IF(ch_table[[#This Row],[Subject 1]]&lt;&gt;"House rose", "",SUMIF(ch_table[Day], ch_table[[#This Row],[Day]], ch_table[Duration]))</f>
        <v/>
      </c>
      <c r="I1941" s="40">
        <f>SUM(INDEX(ch_table[Duration],1):ch_table[[#This Row],[Duration]])</f>
        <v>53.061805555555615</v>
      </c>
      <c r="J1941" s="4" cm="1">
        <f t="array" ref="J19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41" s="4" t="str" cm="1">
        <f t="array" ref="K19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41" s="4" t="str">
        <f>IF(ch_table[[#This Row],[Subject 1]]&lt;&gt;"House rose", "",SUMIF(ch_table[Day], ch_table[[#This Row],[Day]], ch_table[AAT]))</f>
        <v/>
      </c>
      <c r="M1941" s="39">
        <f>SUM(INDEX(ch_table[AAT],1):ch_table[[#This Row],[AAT]])</f>
        <v>3.4034722222222218</v>
      </c>
    </row>
    <row r="1942" spans="1:13" x14ac:dyDescent="0.35">
      <c r="A1942" s="2">
        <v>170</v>
      </c>
      <c r="B1942" s="3">
        <v>45848</v>
      </c>
      <c r="C1942" s="4">
        <v>0.66041666666666665</v>
      </c>
      <c r="D1942" s="8" t="s">
        <v>333</v>
      </c>
      <c r="E1942" s="9" t="s">
        <v>1091</v>
      </c>
      <c r="G1942" s="4" cm="1">
        <f t="array" ref="G1942">IF(MIN(ROW(ch_table[[Day]:[AAT session total (cum.)]]))+ROWS(ch_table[[Day]:[AAT session total (cum.)]])-1=ROW(),"",IF(ch_table[[#This Row],[Subject 1]]="House rose","", IF(INDEX(ch_table[[#All],[Time]],ROW()+1)="","",(IF(INDEX(ch_table[[#All],[Time]],ROW()+1)&lt;ch_table[[#This Row],[Time]],INDEX(ch_table[[#All],[Time]],ROW()+1)+1,INDEX(ch_table[[#All],[Time]],ROW()+1))-ch_table[[#This Row],[Time]]))))</f>
        <v>4.166666666666663E-2</v>
      </c>
      <c r="H1942" s="4" t="str">
        <f>IF(ch_table[[#This Row],[Subject 1]]&lt;&gt;"House rose", "",SUMIF(ch_table[Day], ch_table[[#This Row],[Day]], ch_table[Duration]))</f>
        <v/>
      </c>
      <c r="I1942" s="40">
        <f>SUM(INDEX(ch_table[Duration],1):ch_table[[#This Row],[Duration]])</f>
        <v>53.10347222222228</v>
      </c>
      <c r="J1942" s="4" cm="1">
        <f t="array" ref="J19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42" s="4" t="str" cm="1">
        <f t="array" ref="K19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42" s="4" t="str">
        <f>IF(ch_table[[#This Row],[Subject 1]]&lt;&gt;"House rose", "",SUMIF(ch_table[Day], ch_table[[#This Row],[Day]], ch_table[AAT]))</f>
        <v/>
      </c>
      <c r="M1942" s="39">
        <f>SUM(INDEX(ch_table[AAT],1):ch_table[[#This Row],[AAT]])</f>
        <v>3.4034722222222218</v>
      </c>
    </row>
    <row r="1943" spans="1:13" x14ac:dyDescent="0.35">
      <c r="A1943" s="2">
        <v>170</v>
      </c>
      <c r="B1943" s="3">
        <v>45848</v>
      </c>
      <c r="C1943" s="4">
        <v>0.70208333333333328</v>
      </c>
      <c r="D1943" s="8" t="s">
        <v>30</v>
      </c>
      <c r="E1943" s="9" t="s">
        <v>1092</v>
      </c>
      <c r="G1943" s="4" cm="1">
        <f t="array" ref="G1943">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1943" s="4" t="str">
        <f>IF(ch_table[[#This Row],[Subject 1]]&lt;&gt;"House rose", "",SUMIF(ch_table[Day], ch_table[[#This Row],[Day]], ch_table[Duration]))</f>
        <v/>
      </c>
      <c r="I1943" s="40">
        <f>SUM(INDEX(ch_table[Duration],1):ch_table[[#This Row],[Duration]])</f>
        <v>53.123611111111167</v>
      </c>
      <c r="J1943" s="4" cm="1">
        <f t="array" ref="J19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43" s="4" cm="1">
        <f t="array" ref="K19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1.388888888888884E-2</v>
      </c>
      <c r="L1943" s="4" t="str">
        <f>IF(ch_table[[#This Row],[Subject 1]]&lt;&gt;"House rose", "",SUMIF(ch_table[Day], ch_table[[#This Row],[Day]], ch_table[AAT]))</f>
        <v/>
      </c>
      <c r="M1943" s="39">
        <f>SUM(INDEX(ch_table[AAT],1):ch_table[[#This Row],[AAT]])</f>
        <v>3.4173611111111106</v>
      </c>
    </row>
    <row r="1944" spans="1:13" x14ac:dyDescent="0.35">
      <c r="A1944" s="48">
        <v>170</v>
      </c>
      <c r="B1944" s="49">
        <v>45848</v>
      </c>
      <c r="C1944" s="45">
        <v>0.72222222222222221</v>
      </c>
      <c r="D1944" s="44" t="s">
        <v>17</v>
      </c>
      <c r="E1944" s="50"/>
      <c r="F1944" s="50"/>
      <c r="G1944" s="45" t="str" cm="1">
        <f t="array" ref="G1944">IF(MIN(ROW(ch_table[[Day]:[AAT session total (cum.)]]))+ROWS(ch_table[[Day]:[AAT session total (cum.)]])-1=ROW(),"",IF(ch_table[[#This Row],[Subject 1]]="House rose","", IF(INDEX(ch_table[[#All],[Time]],ROW()+1)="","",(IF(INDEX(ch_table[[#All],[Time]],ROW()+1)&lt;ch_table[[#This Row],[Time]],INDEX(ch_table[[#All],[Time]],ROW()+1)+1,INDEX(ch_table[[#All],[Time]],ROW()+1))-ch_table[[#This Row],[Time]]))))</f>
        <v/>
      </c>
      <c r="H1944" s="41">
        <f>IF(ch_table[[#This Row],[Subject 1]]&lt;&gt;"House rose", "",SUMIF(ch_table[Day], ch_table[[#This Row],[Day]], ch_table[Duration]))</f>
        <v>0.3263888888888889</v>
      </c>
      <c r="I1944" s="46">
        <f>SUM(INDEX(ch_table[Duration],1):ch_table[[#This Row],[Duration]])</f>
        <v>53.123611111111167</v>
      </c>
      <c r="J1944" s="41" cm="1">
        <f t="array" ref="J19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44" s="41" t="str" cm="1">
        <f t="array" ref="K19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44" s="41">
        <f>IF(ch_table[[#This Row],[Subject 1]]&lt;&gt;"House rose", "",SUMIF(ch_table[Day], ch_table[[#This Row],[Day]], ch_table[AAT]))</f>
        <v>1.388888888888884E-2</v>
      </c>
      <c r="M1944" s="82">
        <f>SUM(INDEX(ch_table[AAT],1):ch_table[[#This Row],[AAT]])</f>
        <v>3.4173611111111106</v>
      </c>
    </row>
    <row r="1945" spans="1:13" x14ac:dyDescent="0.35">
      <c r="A1945" s="2">
        <v>171</v>
      </c>
      <c r="B1945" s="3">
        <v>45849</v>
      </c>
      <c r="C1945" s="4">
        <v>0.39583333333333331</v>
      </c>
      <c r="D1945" s="8" t="s">
        <v>18</v>
      </c>
      <c r="G1945" s="4" cm="1">
        <f t="array" ref="G1945">IF(MIN(ROW(ch_table[[Day]:[AAT session total (cum.)]]))+ROWS(ch_table[[Day]:[AAT session total (cum.)]])-1=ROW(),"",IF(ch_table[[#This Row],[Subject 1]]="House rose","", IF(INDEX(ch_table[[#All],[Time]],ROW()+1)="","",(IF(INDEX(ch_table[[#All],[Time]],ROW()+1)&lt;ch_table[[#This Row],[Time]],INDEX(ch_table[[#All],[Time]],ROW()+1)+1,INDEX(ch_table[[#All],[Time]],ROW()+1))-ch_table[[#This Row],[Time]]))))</f>
        <v>2.7777777777778234E-3</v>
      </c>
      <c r="H1945" s="4" t="str">
        <f>IF(ch_table[[#This Row],[Subject 1]]&lt;&gt;"House rose", "",SUMIF(ch_table[Day], ch_table[[#This Row],[Day]], ch_table[Duration]))</f>
        <v/>
      </c>
      <c r="I1945" s="40">
        <f>SUM(INDEX(ch_table[Duration],1):ch_table[[#This Row],[Duration]])</f>
        <v>53.126388888888947</v>
      </c>
      <c r="J1945" s="4" cm="1">
        <f t="array" ref="J19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945" s="4" t="str" cm="1">
        <f t="array" ref="K19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45" s="4" t="str">
        <f>IF(ch_table[[#This Row],[Subject 1]]&lt;&gt;"House rose", "",SUMIF(ch_table[Day], ch_table[[#This Row],[Day]], ch_table[AAT]))</f>
        <v/>
      </c>
      <c r="M1945" s="39">
        <f>SUM(INDEX(ch_table[AAT],1):ch_table[[#This Row],[AAT]])</f>
        <v>3.4173611111111106</v>
      </c>
    </row>
    <row r="1946" spans="1:13" x14ac:dyDescent="0.35">
      <c r="A1946" s="2">
        <v>171</v>
      </c>
      <c r="B1946" s="3">
        <v>45849</v>
      </c>
      <c r="C1946" s="4">
        <v>0.39861111111111114</v>
      </c>
      <c r="D1946" s="8" t="s">
        <v>404</v>
      </c>
      <c r="E1946" s="71" t="s">
        <v>405</v>
      </c>
      <c r="F1946" s="9" t="s">
        <v>53</v>
      </c>
      <c r="G1946" s="4" cm="1">
        <f t="array" ref="G1946">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1946" s="4" t="str">
        <f>IF(ch_table[[#This Row],[Subject 1]]&lt;&gt;"House rose", "",SUMIF(ch_table[Day], ch_table[[#This Row],[Day]], ch_table[Duration]))</f>
        <v/>
      </c>
      <c r="I1946" s="40">
        <f>SUM(INDEX(ch_table[Duration],1):ch_table[[#This Row],[Duration]])</f>
        <v>53.13472222222228</v>
      </c>
      <c r="J1946" s="4" cm="1">
        <f t="array" ref="J19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946" s="4" t="str" cm="1">
        <f t="array" ref="K19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46" s="4" t="str">
        <f>IF(ch_table[[#This Row],[Subject 1]]&lt;&gt;"House rose", "",SUMIF(ch_table[Day], ch_table[[#This Row],[Day]], ch_table[AAT]))</f>
        <v/>
      </c>
      <c r="M1946" s="39">
        <f>SUM(INDEX(ch_table[AAT],1):ch_table[[#This Row],[AAT]])</f>
        <v>3.4173611111111106</v>
      </c>
    </row>
    <row r="1947" spans="1:13" x14ac:dyDescent="0.35">
      <c r="A1947" s="2">
        <v>171</v>
      </c>
      <c r="B1947" s="3">
        <v>45849</v>
      </c>
      <c r="C1947" s="4">
        <v>0.40694444444444444</v>
      </c>
      <c r="D1947" s="8" t="s">
        <v>249</v>
      </c>
      <c r="E1947" s="9" t="s">
        <v>1093</v>
      </c>
      <c r="F1947" s="9" t="s">
        <v>1094</v>
      </c>
      <c r="G1947" s="4" cm="1">
        <f t="array" ref="G1947">IF(MIN(ROW(ch_table[[Day]:[AAT session total (cum.)]]))+ROWS(ch_table[[Day]:[AAT session total (cum.)]])-1=ROW(),"",IF(ch_table[[#This Row],[Subject 1]]="House rose","", IF(INDEX(ch_table[[#All],[Time]],ROW()+1)="","",(IF(INDEX(ch_table[[#All],[Time]],ROW()+1)&lt;ch_table[[#This Row],[Time]],INDEX(ch_table[[#All],[Time]],ROW()+1)+1,INDEX(ch_table[[#All],[Time]],ROW()+1))-ch_table[[#This Row],[Time]]))))</f>
        <v>3.4027777777777768E-2</v>
      </c>
      <c r="H1947" s="4" t="str">
        <f>IF(ch_table[[#This Row],[Subject 1]]&lt;&gt;"House rose", "",SUMIF(ch_table[Day], ch_table[[#This Row],[Day]], ch_table[Duration]))</f>
        <v/>
      </c>
      <c r="I1947" s="40">
        <f>SUM(INDEX(ch_table[Duration],1):ch_table[[#This Row],[Duration]])</f>
        <v>53.16875000000006</v>
      </c>
      <c r="J1947" s="4" cm="1">
        <f t="array" ref="J19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947" s="4" t="str" cm="1">
        <f t="array" ref="K19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47" s="4" t="str">
        <f>IF(ch_table[[#This Row],[Subject 1]]&lt;&gt;"House rose", "",SUMIF(ch_table[Day], ch_table[[#This Row],[Day]], ch_table[AAT]))</f>
        <v/>
      </c>
      <c r="M1947" s="39">
        <f>SUM(INDEX(ch_table[AAT],1):ch_table[[#This Row],[AAT]])</f>
        <v>3.4173611111111106</v>
      </c>
    </row>
    <row r="1948" spans="1:13" x14ac:dyDescent="0.35">
      <c r="A1948" s="2">
        <v>171</v>
      </c>
      <c r="B1948" s="3">
        <v>45849</v>
      </c>
      <c r="C1948" s="4">
        <v>0.44097222222222221</v>
      </c>
      <c r="D1948" s="8" t="s">
        <v>114</v>
      </c>
      <c r="E1948" s="9" t="s">
        <v>1093</v>
      </c>
      <c r="F1948" s="9" t="s">
        <v>202</v>
      </c>
      <c r="G1948" s="4" cm="1">
        <f t="array" ref="G1948">IF(MIN(ROW(ch_table[[Day]:[AAT session total (cum.)]]))+ROWS(ch_table[[Day]:[AAT session total (cum.)]])-1=ROW(),"",IF(ch_table[[#This Row],[Subject 1]]="House rose","", IF(INDEX(ch_table[[#All],[Time]],ROW()+1)="","",(IF(INDEX(ch_table[[#All],[Time]],ROW()+1)&lt;ch_table[[#This Row],[Time]],INDEX(ch_table[[#All],[Time]],ROW()+1)+1,INDEX(ch_table[[#All],[Time]],ROW()+1))-ch_table[[#This Row],[Time]]))))</f>
        <v>2.7083333333333348E-2</v>
      </c>
      <c r="H1948" s="4" t="str">
        <f>IF(ch_table[[#This Row],[Subject 1]]&lt;&gt;"House rose", "",SUMIF(ch_table[Day], ch_table[[#This Row],[Day]], ch_table[Duration]))</f>
        <v/>
      </c>
      <c r="I1948" s="40">
        <f>SUM(INDEX(ch_table[Duration],1):ch_table[[#This Row],[Duration]])</f>
        <v>53.19583333333339</v>
      </c>
      <c r="J1948" s="4" cm="1">
        <f t="array" ref="J19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948" s="4" t="str" cm="1">
        <f t="array" ref="K19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48" s="4" t="str">
        <f>IF(ch_table[[#This Row],[Subject 1]]&lt;&gt;"House rose", "",SUMIF(ch_table[Day], ch_table[[#This Row],[Day]], ch_table[AAT]))</f>
        <v/>
      </c>
      <c r="M1948" s="39">
        <f>SUM(INDEX(ch_table[AAT],1):ch_table[[#This Row],[AAT]])</f>
        <v>3.4173611111111106</v>
      </c>
    </row>
    <row r="1949" spans="1:13" x14ac:dyDescent="0.35">
      <c r="A1949" s="2">
        <v>171</v>
      </c>
      <c r="B1949" s="3">
        <v>45849</v>
      </c>
      <c r="C1949" s="4">
        <v>0.46805555555555556</v>
      </c>
      <c r="D1949" s="8" t="s">
        <v>249</v>
      </c>
      <c r="E1949" s="9" t="s">
        <v>1095</v>
      </c>
      <c r="F1949" s="9" t="s">
        <v>202</v>
      </c>
      <c r="G1949" s="4" cm="1">
        <f t="array" ref="G1949">IF(MIN(ROW(ch_table[[Day]:[AAT session total (cum.)]]))+ROWS(ch_table[[Day]:[AAT session total (cum.)]])-1=ROW(),"",IF(ch_table[[#This Row],[Subject 1]]="House rose","", IF(INDEX(ch_table[[#All],[Time]],ROW()+1)="","",(IF(INDEX(ch_table[[#All],[Time]],ROW()+1)&lt;ch_table[[#This Row],[Time]],INDEX(ch_table[[#All],[Time]],ROW()+1)+1,INDEX(ch_table[[#All],[Time]],ROW()+1))-ch_table[[#This Row],[Time]]))))</f>
        <v>3.6111111111111094E-2</v>
      </c>
      <c r="H1949" s="4" t="str">
        <f>IF(ch_table[[#This Row],[Subject 1]]&lt;&gt;"House rose", "",SUMIF(ch_table[Day], ch_table[[#This Row],[Day]], ch_table[Duration]))</f>
        <v/>
      </c>
      <c r="I1949" s="40">
        <f>SUM(INDEX(ch_table[Duration],1):ch_table[[#This Row],[Duration]])</f>
        <v>53.231944444444501</v>
      </c>
      <c r="J1949" s="4" cm="1">
        <f t="array" ref="J19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949" s="4" t="str" cm="1">
        <f t="array" ref="K19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49" s="4" t="str">
        <f>IF(ch_table[[#This Row],[Subject 1]]&lt;&gt;"House rose", "",SUMIF(ch_table[Day], ch_table[[#This Row],[Day]], ch_table[AAT]))</f>
        <v/>
      </c>
      <c r="M1949" s="39">
        <f>SUM(INDEX(ch_table[AAT],1):ch_table[[#This Row],[AAT]])</f>
        <v>3.4173611111111106</v>
      </c>
    </row>
    <row r="1950" spans="1:13" x14ac:dyDescent="0.35">
      <c r="A1950" s="2">
        <v>171</v>
      </c>
      <c r="B1950" s="3">
        <v>45849</v>
      </c>
      <c r="C1950" s="4">
        <v>0.50416666666666665</v>
      </c>
      <c r="D1950" s="8" t="s">
        <v>114</v>
      </c>
      <c r="E1950" s="9" t="s">
        <v>1095</v>
      </c>
      <c r="F1950" s="9" t="s">
        <v>202</v>
      </c>
      <c r="G1950" s="4" cm="1">
        <f t="array" ref="G1950">IF(MIN(ROW(ch_table[[Day]:[AAT session total (cum.)]]))+ROWS(ch_table[[Day]:[AAT session total (cum.)]])-1=ROW(),"",IF(ch_table[[#This Row],[Subject 1]]="House rose","", IF(INDEX(ch_table[[#All],[Time]],ROW()+1)="","",(IF(INDEX(ch_table[[#All],[Time]],ROW()+1)&lt;ch_table[[#This Row],[Time]],INDEX(ch_table[[#All],[Time]],ROW()+1)+1,INDEX(ch_table[[#All],[Time]],ROW()+1))-ch_table[[#This Row],[Time]]))))</f>
        <v>5.555555555555558E-2</v>
      </c>
      <c r="H1950" s="4" t="str">
        <f>IF(ch_table[[#This Row],[Subject 1]]&lt;&gt;"House rose", "",SUMIF(ch_table[Day], ch_table[[#This Row],[Day]], ch_table[Duration]))</f>
        <v/>
      </c>
      <c r="I1950" s="40">
        <f>SUM(INDEX(ch_table[Duration],1):ch_table[[#This Row],[Duration]])</f>
        <v>53.287500000000058</v>
      </c>
      <c r="J1950" s="4" cm="1">
        <f t="array" ref="J19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950" s="4" t="str" cm="1">
        <f t="array" ref="K19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50" s="4" t="str">
        <f>IF(ch_table[[#This Row],[Subject 1]]&lt;&gt;"House rose", "",SUMIF(ch_table[Day], ch_table[[#This Row],[Day]], ch_table[AAT]))</f>
        <v/>
      </c>
      <c r="M1950" s="39">
        <f>SUM(INDEX(ch_table[AAT],1):ch_table[[#This Row],[AAT]])</f>
        <v>3.4173611111111106</v>
      </c>
    </row>
    <row r="1951" spans="1:13" x14ac:dyDescent="0.35">
      <c r="A1951" s="2">
        <v>171</v>
      </c>
      <c r="B1951" s="3">
        <v>45849</v>
      </c>
      <c r="C1951" s="4">
        <v>0.55972222222222223</v>
      </c>
      <c r="D1951" s="8" t="s">
        <v>249</v>
      </c>
      <c r="E1951" s="9" t="s">
        <v>1096</v>
      </c>
      <c r="F1951" s="9" t="s">
        <v>202</v>
      </c>
      <c r="G1951" s="4" cm="1">
        <f t="array" ref="G1951">IF(MIN(ROW(ch_table[[Day]:[AAT session total (cum.)]]))+ROWS(ch_table[[Day]:[AAT session total (cum.)]])-1=ROW(),"",IF(ch_table[[#This Row],[Subject 1]]="House rose","", IF(INDEX(ch_table[[#All],[Time]],ROW()+1)="","",(IF(INDEX(ch_table[[#All],[Time]],ROW()+1)&lt;ch_table[[#This Row],[Time]],INDEX(ch_table[[#All],[Time]],ROW()+1)+1,INDEX(ch_table[[#All],[Time]],ROW()+1))-ch_table[[#This Row],[Time]]))))</f>
        <v>5.5555555555555358E-3</v>
      </c>
      <c r="H1951" s="4" t="str">
        <f>IF(ch_table[[#This Row],[Subject 1]]&lt;&gt;"House rose", "",SUMIF(ch_table[Day], ch_table[[#This Row],[Day]], ch_table[Duration]))</f>
        <v/>
      </c>
      <c r="I1951" s="40">
        <f>SUM(INDEX(ch_table[Duration],1):ch_table[[#This Row],[Duration]])</f>
        <v>53.293055555555611</v>
      </c>
      <c r="J1951" s="4" cm="1">
        <f t="array" ref="J19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951" s="4" t="str" cm="1">
        <f t="array" ref="K19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51" s="4" t="str">
        <f>IF(ch_table[[#This Row],[Subject 1]]&lt;&gt;"House rose", "",SUMIF(ch_table[Day], ch_table[[#This Row],[Day]], ch_table[AAT]))</f>
        <v/>
      </c>
      <c r="M1951" s="39">
        <f>SUM(INDEX(ch_table[AAT],1):ch_table[[#This Row],[AAT]])</f>
        <v>3.4173611111111106</v>
      </c>
    </row>
    <row r="1952" spans="1:13" x14ac:dyDescent="0.35">
      <c r="A1952" s="2">
        <v>171</v>
      </c>
      <c r="B1952" s="3">
        <v>45849</v>
      </c>
      <c r="C1952" s="4">
        <v>0.56527777777777777</v>
      </c>
      <c r="D1952" s="8" t="s">
        <v>114</v>
      </c>
      <c r="E1952" s="9" t="s">
        <v>1096</v>
      </c>
      <c r="F1952" s="9" t="s">
        <v>202</v>
      </c>
      <c r="G1952" s="4" cm="1">
        <f t="array" ref="G1952">IF(MIN(ROW(ch_table[[Day]:[AAT session total (cum.)]]))+ROWS(ch_table[[Day]:[AAT session total (cum.)]])-1=ROW(),"",IF(ch_table[[#This Row],[Subject 1]]="House rose","", IF(INDEX(ch_table[[#All],[Time]],ROW()+1)="","",(IF(INDEX(ch_table[[#All],[Time]],ROW()+1)&lt;ch_table[[#This Row],[Time]],INDEX(ch_table[[#All],[Time]],ROW()+1)+1,INDEX(ch_table[[#All],[Time]],ROW()+1))-ch_table[[#This Row],[Time]]))))</f>
        <v>1.4583333333333393E-2</v>
      </c>
      <c r="H1952" s="4" t="str">
        <f>IF(ch_table[[#This Row],[Subject 1]]&lt;&gt;"House rose", "",SUMIF(ch_table[Day], ch_table[[#This Row],[Day]], ch_table[Duration]))</f>
        <v/>
      </c>
      <c r="I1952" s="40">
        <f>SUM(INDEX(ch_table[Duration],1):ch_table[[#This Row],[Duration]])</f>
        <v>53.307638888888945</v>
      </c>
      <c r="J1952" s="4" cm="1">
        <f t="array" ref="J19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952" s="4" t="str" cm="1">
        <f t="array" ref="K19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52" s="4" t="str">
        <f>IF(ch_table[[#This Row],[Subject 1]]&lt;&gt;"House rose", "",SUMIF(ch_table[Day], ch_table[[#This Row],[Day]], ch_table[AAT]))</f>
        <v/>
      </c>
      <c r="M1952" s="39">
        <f>SUM(INDEX(ch_table[AAT],1):ch_table[[#This Row],[AAT]])</f>
        <v>3.4173611111111106</v>
      </c>
    </row>
    <row r="1953" spans="1:13" x14ac:dyDescent="0.35">
      <c r="A1953" s="2">
        <v>171</v>
      </c>
      <c r="B1953" s="3">
        <v>45849</v>
      </c>
      <c r="C1953" s="4">
        <v>0.57986111111111116</v>
      </c>
      <c r="D1953" s="8" t="s">
        <v>249</v>
      </c>
      <c r="E1953" s="9" t="s">
        <v>1097</v>
      </c>
      <c r="F1953" s="9" t="s">
        <v>202</v>
      </c>
      <c r="G1953" s="4" cm="1">
        <f t="array" ref="G1953">IF(MIN(ROW(ch_table[[Day]:[AAT session total (cum.)]]))+ROWS(ch_table[[Day]:[AAT session total (cum.)]])-1=ROW(),"",IF(ch_table[[#This Row],[Subject 1]]="House rose","", IF(INDEX(ch_table[[#All],[Time]],ROW()+1)="","",(IF(INDEX(ch_table[[#All],[Time]],ROW()+1)&lt;ch_table[[#This Row],[Time]],INDEX(ch_table[[#All],[Time]],ROW()+1)+1,INDEX(ch_table[[#All],[Time]],ROW()+1))-ch_table[[#This Row],[Time]]))))</f>
        <v>1.1111111111111072E-2</v>
      </c>
      <c r="H1953" s="4" t="str">
        <f>IF(ch_table[[#This Row],[Subject 1]]&lt;&gt;"House rose", "",SUMIF(ch_table[Day], ch_table[[#This Row],[Day]], ch_table[Duration]))</f>
        <v/>
      </c>
      <c r="I1953" s="40">
        <f>SUM(INDEX(ch_table[Duration],1):ch_table[[#This Row],[Duration]])</f>
        <v>53.318750000000058</v>
      </c>
      <c r="J1953" s="4" cm="1">
        <f t="array" ref="J19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953" s="4" t="str" cm="1">
        <f t="array" ref="K19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53" s="4" t="str">
        <f>IF(ch_table[[#This Row],[Subject 1]]&lt;&gt;"House rose", "",SUMIF(ch_table[Day], ch_table[[#This Row],[Day]], ch_table[AAT]))</f>
        <v/>
      </c>
      <c r="M1953" s="39">
        <f>SUM(INDEX(ch_table[AAT],1):ch_table[[#This Row],[AAT]])</f>
        <v>3.4173611111111106</v>
      </c>
    </row>
    <row r="1954" spans="1:13" x14ac:dyDescent="0.35">
      <c r="A1954" s="2">
        <v>171</v>
      </c>
      <c r="B1954" s="3">
        <v>45849</v>
      </c>
      <c r="C1954" s="4">
        <v>0.59097222222222223</v>
      </c>
      <c r="D1954" s="8" t="s">
        <v>114</v>
      </c>
      <c r="E1954" s="9" t="s">
        <v>1097</v>
      </c>
      <c r="F1954" s="9" t="s">
        <v>202</v>
      </c>
      <c r="G1954" s="4" cm="1">
        <f t="array" ref="G1954">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1954" s="4" t="str">
        <f>IF(ch_table[[#This Row],[Subject 1]]&lt;&gt;"House rose", "",SUMIF(ch_table[Day], ch_table[[#This Row],[Day]], ch_table[Duration]))</f>
        <v/>
      </c>
      <c r="I1954" s="40">
        <f>SUM(INDEX(ch_table[Duration],1):ch_table[[#This Row],[Duration]])</f>
        <v>53.331944444444503</v>
      </c>
      <c r="J1954" s="4" cm="1">
        <f t="array" ref="J19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954" s="4" t="str" cm="1">
        <f t="array" ref="K19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54" s="4" t="str">
        <f>IF(ch_table[[#This Row],[Subject 1]]&lt;&gt;"House rose", "",SUMIF(ch_table[Day], ch_table[[#This Row],[Day]], ch_table[AAT]))</f>
        <v/>
      </c>
      <c r="M1954" s="39">
        <f>SUM(INDEX(ch_table[AAT],1):ch_table[[#This Row],[AAT]])</f>
        <v>3.4173611111111106</v>
      </c>
    </row>
    <row r="1955" spans="1:13" x14ac:dyDescent="0.35">
      <c r="A1955" s="2">
        <v>171</v>
      </c>
      <c r="B1955" s="3">
        <v>45849</v>
      </c>
      <c r="C1955" s="4">
        <v>0.60416666666666663</v>
      </c>
      <c r="D1955" s="8" t="s">
        <v>370</v>
      </c>
      <c r="G1955" s="4" cm="1">
        <f t="array" ref="G1955">IF(MIN(ROW(ch_table[[Day]:[AAT session total (cum.)]]))+ROWS(ch_table[[Day]:[AAT session total (cum.)]])-1=ROW(),"",IF(ch_table[[#This Row],[Subject 1]]="House rose","", IF(INDEX(ch_table[[#All],[Time]],ROW()+1)="","",(IF(INDEX(ch_table[[#All],[Time]],ROW()+1)&lt;ch_table[[#This Row],[Time]],INDEX(ch_table[[#All],[Time]],ROW()+1)+1,INDEX(ch_table[[#All],[Time]],ROW()+1))-ch_table[[#This Row],[Time]]))))</f>
        <v>5.5555555555556468E-3</v>
      </c>
      <c r="H1955" s="4" t="str">
        <f>IF(ch_table[[#This Row],[Subject 1]]&lt;&gt;"House rose", "",SUMIF(ch_table[Day], ch_table[[#This Row],[Day]], ch_table[Duration]))</f>
        <v/>
      </c>
      <c r="I1955" s="40">
        <f>SUM(INDEX(ch_table[Duration],1):ch_table[[#This Row],[Duration]])</f>
        <v>53.337500000000055</v>
      </c>
      <c r="J1955" s="4" cm="1">
        <f t="array" ref="J19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955" s="4" cm="1">
        <f t="array" ref="K19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5.5555555555553138E-3</v>
      </c>
      <c r="L1955" s="4" t="str">
        <f>IF(ch_table[[#This Row],[Subject 1]]&lt;&gt;"House rose", "",SUMIF(ch_table[Day], ch_table[[#This Row],[Day]], ch_table[AAT]))</f>
        <v/>
      </c>
      <c r="M1955" s="39">
        <f>SUM(INDEX(ch_table[AAT],1):ch_table[[#This Row],[AAT]])</f>
        <v>3.4229166666666657</v>
      </c>
    </row>
    <row r="1956" spans="1:13" x14ac:dyDescent="0.35">
      <c r="A1956" s="2">
        <v>171</v>
      </c>
      <c r="B1956" s="3">
        <v>45849</v>
      </c>
      <c r="C1956" s="4">
        <v>0.60972222222222228</v>
      </c>
      <c r="D1956" s="8" t="s">
        <v>30</v>
      </c>
      <c r="E1956" s="9" t="s">
        <v>1098</v>
      </c>
      <c r="G1956" s="4" cm="1">
        <f t="array" ref="G1956">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1.388888888888884E-2</v>
      </c>
      <c r="H1956" s="4" t="str">
        <f>IF(ch_table[[#This Row],[Subject 1]]&lt;&gt;"House rose", "",SUMIF(ch_table[Day], ch_table[[#This Row],[Day]], ch_table[Duration]))</f>
        <v/>
      </c>
      <c r="I1956" s="40">
        <f>SUM(INDEX(ch_table[Duration],1):ch_table[[#This Row],[Duration]])</f>
        <v>53.351388888888941</v>
      </c>
      <c r="J1956" s="4" cm="1">
        <f t="array" ref="J19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956" s="4" cm="1">
        <f t="array" ref="K19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1.388888888888884E-2</v>
      </c>
      <c r="L1956" s="4" t="str">
        <f>IF(ch_table[[#This Row],[Subject 1]]&lt;&gt;"House rose", "",SUMIF(ch_table[Day], ch_table[[#This Row],[Day]], ch_table[AAT]))</f>
        <v/>
      </c>
      <c r="M1956" s="39">
        <f>SUM(INDEX(ch_table[AAT],1):ch_table[[#This Row],[AAT]])</f>
        <v>3.4368055555555546</v>
      </c>
    </row>
    <row r="1957" spans="1:13" x14ac:dyDescent="0.35">
      <c r="A1957" s="48">
        <v>171</v>
      </c>
      <c r="B1957" s="49">
        <v>45849</v>
      </c>
      <c r="C1957" s="45">
        <v>0.62361111111111112</v>
      </c>
      <c r="D1957" s="44" t="s">
        <v>17</v>
      </c>
      <c r="E1957" s="50"/>
      <c r="F1957" s="50"/>
      <c r="G1957" s="45" t="str" cm="1">
        <f t="array" ref="G1957">IF(MIN(ROW(ch_table[[Day]:[AAT session total (cum.)]]))+ROWS(ch_table[[Day]:[AAT session total (cum.)]])-1=ROW(),"",IF(ch_table[[#This Row],[Subject 1]]="House rose","", IF(INDEX(ch_table[[#All],[Time]],ROW()+1)="","",(IF(INDEX(ch_table[[#All],[Time]],ROW()+1)&lt;ch_table[[#This Row],[Time]],INDEX(ch_table[[#All],[Time]],ROW()+1)+1,INDEX(ch_table[[#All],[Time]],ROW()+1))-ch_table[[#This Row],[Time]]))))</f>
        <v/>
      </c>
      <c r="H1957" s="41">
        <f>IF(ch_table[[#This Row],[Subject 1]]&lt;&gt;"House rose", "",SUMIF(ch_table[Day], ch_table[[#This Row],[Day]], ch_table[Duration]))</f>
        <v>0.2277777777777778</v>
      </c>
      <c r="I1957" s="46">
        <f>SUM(INDEX(ch_table[Duration],1):ch_table[[#This Row],[Duration]])</f>
        <v>53.351388888888941</v>
      </c>
      <c r="J1957" s="41" cm="1">
        <f t="array" ref="J19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957" s="41" t="str" cm="1">
        <f t="array" ref="K19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57" s="41">
        <f>IF(ch_table[[#This Row],[Subject 1]]&lt;&gt;"House rose", "",SUMIF(ch_table[Day], ch_table[[#This Row],[Day]], ch_table[AAT]))</f>
        <v>1.9444444444444153E-2</v>
      </c>
      <c r="M1957" s="82">
        <f>SUM(INDEX(ch_table[AAT],1):ch_table[[#This Row],[AAT]])</f>
        <v>3.4368055555555546</v>
      </c>
    </row>
    <row r="1958" spans="1:13" x14ac:dyDescent="0.35">
      <c r="A1958" s="2">
        <v>172</v>
      </c>
      <c r="B1958" s="3">
        <v>45852</v>
      </c>
      <c r="C1958" s="4">
        <v>0.60416666666666663</v>
      </c>
      <c r="D1958" s="8" t="s">
        <v>18</v>
      </c>
      <c r="G1958" s="4" cm="1">
        <f t="array" ref="G195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958" s="4" t="str">
        <f>IF(ch_table[[#This Row],[Subject 1]]&lt;&gt;"House rose", "",SUMIF(ch_table[Day], ch_table[[#This Row],[Day]], ch_table[Duration]))</f>
        <v/>
      </c>
      <c r="I1958" s="40">
        <f>SUM(INDEX(ch_table[Duration],1):ch_table[[#This Row],[Duration]])</f>
        <v>53.354166666666721</v>
      </c>
      <c r="J1958" s="4" cm="1">
        <f t="array" ref="J19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958" s="4" t="str" cm="1">
        <f t="array" ref="K19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58" s="4" t="str">
        <f>IF(ch_table[[#This Row],[Subject 1]]&lt;&gt;"House rose", "",SUMIF(ch_table[Day], ch_table[[#This Row],[Day]], ch_table[AAT]))</f>
        <v/>
      </c>
      <c r="M1958" s="39">
        <f>SUM(INDEX(ch_table[AAT],1):ch_table[[#This Row],[AAT]])</f>
        <v>3.4368055555555546</v>
      </c>
    </row>
    <row r="1959" spans="1:13" x14ac:dyDescent="0.35">
      <c r="A1959" s="2">
        <v>172</v>
      </c>
      <c r="B1959" s="3">
        <v>45852</v>
      </c>
      <c r="C1959" s="4">
        <v>0.6069444444444444</v>
      </c>
      <c r="D1959" s="8" t="s">
        <v>58</v>
      </c>
      <c r="E1959" s="71" t="s">
        <v>234</v>
      </c>
      <c r="G1959" s="4" cm="1">
        <f t="array" ref="G1959">IF(MIN(ROW(ch_table[[Day]:[AAT session total (cum.)]]))+ROWS(ch_table[[Day]:[AAT session total (cum.)]])-1=ROW(),"",IF(ch_table[[#This Row],[Subject 1]]="House rose","", IF(INDEX(ch_table[[#All],[Time]],ROW()+1)="","",(IF(INDEX(ch_table[[#All],[Time]],ROW()+1)&lt;ch_table[[#This Row],[Time]],INDEX(ch_table[[#All],[Time]],ROW()+1)+1,INDEX(ch_table[[#All],[Time]],ROW()+1))-ch_table[[#This Row],[Time]]))))</f>
        <v>3.125E-2</v>
      </c>
      <c r="H1959" s="4" t="str">
        <f>IF(ch_table[[#This Row],[Subject 1]]&lt;&gt;"House rose", "",SUMIF(ch_table[Day], ch_table[[#This Row],[Day]], ch_table[Duration]))</f>
        <v/>
      </c>
      <c r="I1959" s="40">
        <f>SUM(INDEX(ch_table[Duration],1):ch_table[[#This Row],[Duration]])</f>
        <v>53.385416666666721</v>
      </c>
      <c r="J1959" s="4" cm="1">
        <f t="array" ref="J19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959" s="4" t="str" cm="1">
        <f t="array" ref="K19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59" s="4" t="str">
        <f>IF(ch_table[[#This Row],[Subject 1]]&lt;&gt;"House rose", "",SUMIF(ch_table[Day], ch_table[[#This Row],[Day]], ch_table[AAT]))</f>
        <v/>
      </c>
      <c r="M1959" s="39">
        <f>SUM(INDEX(ch_table[AAT],1):ch_table[[#This Row],[AAT]])</f>
        <v>3.4368055555555546</v>
      </c>
    </row>
    <row r="1960" spans="1:13" x14ac:dyDescent="0.35">
      <c r="A1960" s="2">
        <v>172</v>
      </c>
      <c r="B1960" s="3">
        <v>45852</v>
      </c>
      <c r="C1960" s="4">
        <v>0.6381944444444444</v>
      </c>
      <c r="D1960" s="8" t="s">
        <v>60</v>
      </c>
      <c r="E1960" s="9" t="s">
        <v>234</v>
      </c>
      <c r="G1960" s="4" cm="1">
        <f t="array" ref="G1960">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1960" s="4" t="str">
        <f>IF(ch_table[[#This Row],[Subject 1]]&lt;&gt;"House rose", "",SUMIF(ch_table[Day], ch_table[[#This Row],[Day]], ch_table[Duration]))</f>
        <v/>
      </c>
      <c r="I1960" s="40">
        <f>SUM(INDEX(ch_table[Duration],1):ch_table[[#This Row],[Duration]])</f>
        <v>53.403472222222277</v>
      </c>
      <c r="J1960" s="4" cm="1">
        <f t="array" ref="J19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960" s="4" t="str" cm="1">
        <f t="array" ref="K19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60" s="4" t="str">
        <f>IF(ch_table[[#This Row],[Subject 1]]&lt;&gt;"House rose", "",SUMIF(ch_table[Day], ch_table[[#This Row],[Day]], ch_table[AAT]))</f>
        <v/>
      </c>
      <c r="M1960" s="39">
        <f>SUM(INDEX(ch_table[AAT],1):ch_table[[#This Row],[AAT]])</f>
        <v>3.4368055555555546</v>
      </c>
    </row>
    <row r="1961" spans="1:13" x14ac:dyDescent="0.35">
      <c r="A1961" s="2">
        <v>172</v>
      </c>
      <c r="B1961" s="3">
        <v>45852</v>
      </c>
      <c r="C1961" s="4">
        <v>0.65625</v>
      </c>
      <c r="D1961" s="8" t="s">
        <v>36</v>
      </c>
      <c r="E1961" s="9" t="s">
        <v>1099</v>
      </c>
      <c r="G1961" s="4" cm="1">
        <f t="array" ref="G1961">IF(MIN(ROW(ch_table[[Day]:[AAT session total (cum.)]]))+ROWS(ch_table[[Day]:[AAT session total (cum.)]])-1=ROW(),"",IF(ch_table[[#This Row],[Subject 1]]="House rose","", IF(INDEX(ch_table[[#All],[Time]],ROW()+1)="","",(IF(INDEX(ch_table[[#All],[Time]],ROW()+1)&lt;ch_table[[#This Row],[Time]],INDEX(ch_table[[#All],[Time]],ROW()+1)+1,INDEX(ch_table[[#All],[Time]],ROW()+1))-ch_table[[#This Row],[Time]]))))</f>
        <v>5.0000000000000044E-2</v>
      </c>
      <c r="H1961" s="4" t="str">
        <f>IF(ch_table[[#This Row],[Subject 1]]&lt;&gt;"House rose", "",SUMIF(ch_table[Day], ch_table[[#This Row],[Day]], ch_table[Duration]))</f>
        <v/>
      </c>
      <c r="I1961" s="40">
        <f>SUM(INDEX(ch_table[Duration],1):ch_table[[#This Row],[Duration]])</f>
        <v>53.453472222222274</v>
      </c>
      <c r="J1961" s="4" cm="1">
        <f t="array" ref="J19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961" s="4" t="str" cm="1">
        <f t="array" ref="K19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61" s="4" t="str">
        <f>IF(ch_table[[#This Row],[Subject 1]]&lt;&gt;"House rose", "",SUMIF(ch_table[Day], ch_table[[#This Row],[Day]], ch_table[AAT]))</f>
        <v/>
      </c>
      <c r="M1961" s="39">
        <f>SUM(INDEX(ch_table[AAT],1):ch_table[[#This Row],[AAT]])</f>
        <v>3.4368055555555546</v>
      </c>
    </row>
    <row r="1962" spans="1:13" x14ac:dyDescent="0.35">
      <c r="A1962" s="2">
        <v>172</v>
      </c>
      <c r="B1962" s="3">
        <v>45852</v>
      </c>
      <c r="C1962" s="4">
        <v>0.70625000000000004</v>
      </c>
      <c r="D1962" s="8" t="s">
        <v>36</v>
      </c>
      <c r="E1962" s="9" t="s">
        <v>1100</v>
      </c>
      <c r="G1962" s="4" cm="1">
        <f t="array" ref="G1962">IF(MIN(ROW(ch_table[[Day]:[AAT session total (cum.)]]))+ROWS(ch_table[[Day]:[AAT session total (cum.)]])-1=ROW(),"",IF(ch_table[[#This Row],[Subject 1]]="House rose","", IF(INDEX(ch_table[[#All],[Time]],ROW()+1)="","",(IF(INDEX(ch_table[[#All],[Time]],ROW()+1)&lt;ch_table[[#This Row],[Time]],INDEX(ch_table[[#All],[Time]],ROW()+1)+1,INDEX(ch_table[[#All],[Time]],ROW()+1))-ch_table[[#This Row],[Time]]))))</f>
        <v>4.3055555555555514E-2</v>
      </c>
      <c r="H1962" s="4" t="str">
        <f>IF(ch_table[[#This Row],[Subject 1]]&lt;&gt;"House rose", "",SUMIF(ch_table[Day], ch_table[[#This Row],[Day]], ch_table[Duration]))</f>
        <v/>
      </c>
      <c r="I1962" s="40">
        <f>SUM(INDEX(ch_table[Duration],1):ch_table[[#This Row],[Duration]])</f>
        <v>53.496527777777828</v>
      </c>
      <c r="J1962" s="4" cm="1">
        <f t="array" ref="J19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962" s="4" t="str" cm="1">
        <f t="array" ref="K19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62" s="4" t="str">
        <f>IF(ch_table[[#This Row],[Subject 1]]&lt;&gt;"House rose", "",SUMIF(ch_table[Day], ch_table[[#This Row],[Day]], ch_table[AAT]))</f>
        <v/>
      </c>
      <c r="M1962" s="39">
        <f>SUM(INDEX(ch_table[AAT],1):ch_table[[#This Row],[AAT]])</f>
        <v>3.4368055555555546</v>
      </c>
    </row>
    <row r="1963" spans="1:13" x14ac:dyDescent="0.35">
      <c r="A1963" s="2">
        <v>172</v>
      </c>
      <c r="B1963" s="3">
        <v>45852</v>
      </c>
      <c r="C1963" s="4">
        <v>0.74930555555555556</v>
      </c>
      <c r="D1963" s="8" t="s">
        <v>36</v>
      </c>
      <c r="E1963" s="9" t="s">
        <v>1101</v>
      </c>
      <c r="G1963" s="4" cm="1">
        <f t="array" ref="G1963">IF(MIN(ROW(ch_table[[Day]:[AAT session total (cum.)]]))+ROWS(ch_table[[Day]:[AAT session total (cum.)]])-1=ROW(),"",IF(ch_table[[#This Row],[Subject 1]]="House rose","", IF(INDEX(ch_table[[#All],[Time]],ROW()+1)="","",(IF(INDEX(ch_table[[#All],[Time]],ROW()+1)&lt;ch_table[[#This Row],[Time]],INDEX(ch_table[[#All],[Time]],ROW()+1)+1,INDEX(ch_table[[#All],[Time]],ROW()+1))-ch_table[[#This Row],[Time]]))))</f>
        <v>3.125E-2</v>
      </c>
      <c r="H1963" s="4" t="str">
        <f>IF(ch_table[[#This Row],[Subject 1]]&lt;&gt;"House rose", "",SUMIF(ch_table[Day], ch_table[[#This Row],[Day]], ch_table[Duration]))</f>
        <v/>
      </c>
      <c r="I1963" s="40">
        <f>SUM(INDEX(ch_table[Duration],1):ch_table[[#This Row],[Duration]])</f>
        <v>53.527777777777828</v>
      </c>
      <c r="J1963" s="4" cm="1">
        <f t="array" ref="J19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963" s="4" t="str" cm="1">
        <f t="array" ref="K19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63" s="4" t="str">
        <f>IF(ch_table[[#This Row],[Subject 1]]&lt;&gt;"House rose", "",SUMIF(ch_table[Day], ch_table[[#This Row],[Day]], ch_table[AAT]))</f>
        <v/>
      </c>
      <c r="M1963" s="39">
        <f>SUM(INDEX(ch_table[AAT],1):ch_table[[#This Row],[AAT]])</f>
        <v>3.4368055555555546</v>
      </c>
    </row>
    <row r="1964" spans="1:13" x14ac:dyDescent="0.35">
      <c r="A1964" s="2">
        <v>172</v>
      </c>
      <c r="B1964" s="3">
        <v>45852</v>
      </c>
      <c r="C1964" s="4">
        <v>0.78055555555555556</v>
      </c>
      <c r="D1964" s="8" t="s">
        <v>39</v>
      </c>
      <c r="E1964" s="9" t="s">
        <v>1102</v>
      </c>
      <c r="G1964" s="4" cm="1">
        <f t="array" ref="G1964">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964" s="4" t="str">
        <f>IF(ch_table[[#This Row],[Subject 1]]&lt;&gt;"House rose", "",SUMIF(ch_table[Day], ch_table[[#This Row],[Day]], ch_table[Duration]))</f>
        <v/>
      </c>
      <c r="I1964" s="40">
        <f>SUM(INDEX(ch_table[Duration],1):ch_table[[#This Row],[Duration]])</f>
        <v>53.529166666666718</v>
      </c>
      <c r="J1964" s="4" cm="1">
        <f t="array" ref="J19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964" s="4" t="str" cm="1">
        <f t="array" ref="K19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64" s="4" t="str">
        <f>IF(ch_table[[#This Row],[Subject 1]]&lt;&gt;"House rose", "",SUMIF(ch_table[Day], ch_table[[#This Row],[Day]], ch_table[AAT]))</f>
        <v/>
      </c>
      <c r="M1964" s="39">
        <f>SUM(INDEX(ch_table[AAT],1):ch_table[[#This Row],[AAT]])</f>
        <v>3.4368055555555546</v>
      </c>
    </row>
    <row r="1965" spans="1:13" x14ac:dyDescent="0.35">
      <c r="A1965" s="2">
        <v>172</v>
      </c>
      <c r="B1965" s="3">
        <v>45852</v>
      </c>
      <c r="C1965" s="4">
        <v>0.78194444444444444</v>
      </c>
      <c r="D1965" s="8" t="s">
        <v>404</v>
      </c>
      <c r="E1965" s="9" t="s">
        <v>1084</v>
      </c>
      <c r="G1965" s="4" cm="1">
        <f t="array" ref="G1965">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1.388888888888884E-2</v>
      </c>
      <c r="H1965" s="4" t="str">
        <f>IF(ch_table[[#This Row],[Subject 1]]&lt;&gt;"House rose", "",SUMIF(ch_table[Day], ch_table[[#This Row],[Day]], ch_table[Duration]))</f>
        <v/>
      </c>
      <c r="I1965" s="40">
        <f>SUM(INDEX(ch_table[Duration],1):ch_table[[#This Row],[Duration]])</f>
        <v>53.543055555555604</v>
      </c>
      <c r="J1965" s="4" cm="1">
        <f t="array" ref="J19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965" s="4" t="str" cm="1">
        <f t="array" ref="K19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65" s="4" t="str">
        <f>IF(ch_table[[#This Row],[Subject 1]]&lt;&gt;"House rose", "",SUMIF(ch_table[Day], ch_table[[#This Row],[Day]], ch_table[AAT]))</f>
        <v/>
      </c>
      <c r="M1965" s="39">
        <f>SUM(INDEX(ch_table[AAT],1):ch_table[[#This Row],[AAT]])</f>
        <v>3.4368055555555546</v>
      </c>
    </row>
    <row r="1966" spans="1:13" x14ac:dyDescent="0.35">
      <c r="A1966" s="2">
        <v>172</v>
      </c>
      <c r="B1966" s="3">
        <v>45852</v>
      </c>
      <c r="C1966" s="4">
        <v>0.79583333333333328</v>
      </c>
      <c r="D1966" s="8" t="s">
        <v>112</v>
      </c>
      <c r="E1966" s="9" t="s">
        <v>1103</v>
      </c>
      <c r="G1966" s="4" cm="1">
        <f t="array" ref="G1966">IF(MIN(ROW(ch_table[[Day]:[AAT session total (cum.)]]))+ROWS(ch_table[[Day]:[AAT session total (cum.)]])-1=ROW(),"",IF(ch_table[[#This Row],[Subject 1]]="House rose","", IF(INDEX(ch_table[[#All],[Time]],ROW()+1)="","",(IF(INDEX(ch_table[[#All],[Time]],ROW()+1)&lt;ch_table[[#This Row],[Time]],INDEX(ch_table[[#All],[Time]],ROW()+1)+1,INDEX(ch_table[[#All],[Time]],ROW()+1))-ch_table[[#This Row],[Time]]))))</f>
        <v>3.6805555555555647E-2</v>
      </c>
      <c r="H1966" s="4" t="str">
        <f>IF(ch_table[[#This Row],[Subject 1]]&lt;&gt;"House rose", "",SUMIF(ch_table[Day], ch_table[[#This Row],[Day]], ch_table[Duration]))</f>
        <v/>
      </c>
      <c r="I1966" s="40">
        <f>SUM(INDEX(ch_table[Duration],1):ch_table[[#This Row],[Duration]])</f>
        <v>53.579861111111157</v>
      </c>
      <c r="J1966" s="4" cm="1">
        <f t="array" ref="J19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966" s="4" t="str" cm="1">
        <f t="array" ref="K19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66" s="4" t="str">
        <f>IF(ch_table[[#This Row],[Subject 1]]&lt;&gt;"House rose", "",SUMIF(ch_table[Day], ch_table[[#This Row],[Day]], ch_table[AAT]))</f>
        <v/>
      </c>
      <c r="M1966" s="39">
        <f>SUM(INDEX(ch_table[AAT],1):ch_table[[#This Row],[AAT]])</f>
        <v>3.4368055555555546</v>
      </c>
    </row>
    <row r="1967" spans="1:13" x14ac:dyDescent="0.35">
      <c r="A1967" s="2">
        <v>172</v>
      </c>
      <c r="B1967" s="3">
        <v>45852</v>
      </c>
      <c r="C1967" s="4">
        <v>0.83263888888888893</v>
      </c>
      <c r="D1967" s="83" t="s">
        <v>114</v>
      </c>
      <c r="E1967" s="85" t="s">
        <v>1103</v>
      </c>
      <c r="G1967" s="4" cm="1">
        <f t="array" ref="G1967">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1967" s="4" t="str">
        <f>IF(ch_table[[#This Row],[Subject 1]]&lt;&gt;"House rose", "",SUMIF(ch_table[Day], ch_table[[#This Row],[Day]], ch_table[Duration]))</f>
        <v/>
      </c>
      <c r="I1967" s="40">
        <f>SUM(INDEX(ch_table[Duration],1):ch_table[[#This Row],[Duration]])</f>
        <v>53.584027777777827</v>
      </c>
      <c r="J1967" s="4" cm="1">
        <f t="array" ref="J19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967" s="4" t="str" cm="1">
        <f t="array" ref="K19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67" s="4" t="str">
        <f>IF(ch_table[[#This Row],[Subject 1]]&lt;&gt;"House rose", "",SUMIF(ch_table[Day], ch_table[[#This Row],[Day]], ch_table[AAT]))</f>
        <v/>
      </c>
      <c r="M1967" s="39">
        <f>SUM(INDEX(ch_table[AAT],1):ch_table[[#This Row],[AAT]])</f>
        <v>3.4368055555555546</v>
      </c>
    </row>
    <row r="1968" spans="1:13" x14ac:dyDescent="0.35">
      <c r="A1968" s="2">
        <v>172</v>
      </c>
      <c r="B1968" s="3">
        <v>45852</v>
      </c>
      <c r="C1968" s="4">
        <v>0.83680555555555558</v>
      </c>
      <c r="D1968" s="83" t="s">
        <v>1104</v>
      </c>
      <c r="E1968" s="85" t="s">
        <v>1105</v>
      </c>
      <c r="G1968" s="4" cm="1">
        <f t="array" ref="G1968">IF(MIN(ROW(ch_table[[Day]:[AAT session total (cum.)]]))+ROWS(ch_table[[Day]:[AAT session total (cum.)]])-1=ROW(),"",IF(ch_table[[#This Row],[Subject 1]]="House rose","", IF(INDEX(ch_table[[#All],[Time]],ROW()+1)="","",(IF(INDEX(ch_table[[#All],[Time]],ROW()+1)&lt;ch_table[[#This Row],[Time]],INDEX(ch_table[[#All],[Time]],ROW()+1)+1,INDEX(ch_table[[#All],[Time]],ROW()+1))-ch_table[[#This Row],[Time]]))))</f>
        <v>2.9166666666666674E-2</v>
      </c>
      <c r="H1968" s="4" t="str">
        <f>IF(ch_table[[#This Row],[Subject 1]]&lt;&gt;"House rose", "",SUMIF(ch_table[Day], ch_table[[#This Row],[Day]], ch_table[Duration]))</f>
        <v/>
      </c>
      <c r="I1968" s="40">
        <f>SUM(INDEX(ch_table[Duration],1):ch_table[[#This Row],[Duration]])</f>
        <v>53.613194444444495</v>
      </c>
      <c r="J1968" s="4" cm="1">
        <f t="array" ref="J19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968" s="4" t="str" cm="1">
        <f t="array" ref="K19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68" s="4" t="str">
        <f>IF(ch_table[[#This Row],[Subject 1]]&lt;&gt;"House rose", "",SUMIF(ch_table[Day], ch_table[[#This Row],[Day]], ch_table[AAT]))</f>
        <v/>
      </c>
      <c r="M1968" s="39">
        <f>SUM(INDEX(ch_table[AAT],1):ch_table[[#This Row],[AAT]])</f>
        <v>3.4368055555555546</v>
      </c>
    </row>
    <row r="1969" spans="1:13" x14ac:dyDescent="0.35">
      <c r="A1969" s="2">
        <v>172</v>
      </c>
      <c r="B1969" s="3">
        <v>45852</v>
      </c>
      <c r="C1969" s="4">
        <v>0.86597222222222225</v>
      </c>
      <c r="D1969" s="8" t="s">
        <v>30</v>
      </c>
      <c r="E1969" s="9" t="s">
        <v>1106</v>
      </c>
      <c r="G1969" s="4" cm="1">
        <f t="array" ref="G1969">IF(MIN(ROW(ch_table[[Day]:[AAT session total (cum.)]]))+ROWS(ch_table[[Day]:[AAT session total (cum.)]])-1=ROW(),"",IF(ch_table[[#This Row],[Subject 1]]="House rose","", IF(INDEX(ch_table[[#All],[Time]],ROW()+1)="","",(IF(INDEX(ch_table[[#All],[Time]],ROW()+1)&lt;ch_table[[#This Row],[Time]],INDEX(ch_table[[#All],[Time]],ROW()+1)+1,INDEX(ch_table[[#All],[Time]],ROW()+1))-ch_table[[#This Row],[Time]]))))</f>
        <v>1.8055555555555491E-2</v>
      </c>
      <c r="H1969" s="4" t="str">
        <f>IF(ch_table[[#This Row],[Subject 1]]&lt;&gt;"House rose", "",SUMIF(ch_table[Day], ch_table[[#This Row],[Day]], ch_table[Duration]))</f>
        <v/>
      </c>
      <c r="I1969" s="40">
        <f>SUM(INDEX(ch_table[Duration],1):ch_table[[#This Row],[Duration]])</f>
        <v>53.631250000000051</v>
      </c>
      <c r="J1969" s="4" cm="1">
        <f t="array" ref="J19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969" s="4" t="str" cm="1">
        <f t="array" ref="K19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69" s="4" t="str">
        <f>IF(ch_table[[#This Row],[Subject 1]]&lt;&gt;"House rose", "",SUMIF(ch_table[Day], ch_table[[#This Row],[Day]], ch_table[AAT]))</f>
        <v/>
      </c>
      <c r="M1969" s="39">
        <f>SUM(INDEX(ch_table[AAT],1):ch_table[[#This Row],[AAT]])</f>
        <v>3.4368055555555546</v>
      </c>
    </row>
    <row r="1970" spans="1:13" x14ac:dyDescent="0.35">
      <c r="A1970" s="48">
        <v>172</v>
      </c>
      <c r="B1970" s="49">
        <v>45852</v>
      </c>
      <c r="C1970" s="45">
        <v>0.88402777777777775</v>
      </c>
      <c r="D1970" s="44" t="s">
        <v>17</v>
      </c>
      <c r="E1970" s="50"/>
      <c r="F1970" s="50"/>
      <c r="G1970" s="45" t="str" cm="1">
        <f t="array" ref="G1970">IF(MIN(ROW(ch_table[[Day]:[AAT session total (cum.)]]))+ROWS(ch_table[[Day]:[AAT session total (cum.)]])-1=ROW(),"",IF(ch_table[[#This Row],[Subject 1]]="House rose","", IF(INDEX(ch_table[[#All],[Time]],ROW()+1)="","",(IF(INDEX(ch_table[[#All],[Time]],ROW()+1)&lt;ch_table[[#This Row],[Time]],INDEX(ch_table[[#All],[Time]],ROW()+1)+1,INDEX(ch_table[[#All],[Time]],ROW()+1))-ch_table[[#This Row],[Time]]))))</f>
        <v/>
      </c>
      <c r="H1970" s="41">
        <f>IF(ch_table[[#This Row],[Subject 1]]&lt;&gt;"House rose", "",SUMIF(ch_table[Day], ch_table[[#This Row],[Day]], ch_table[Duration]))</f>
        <v>0.27986111111111112</v>
      </c>
      <c r="I1970" s="46">
        <f>SUM(INDEX(ch_table[Duration],1):ch_table[[#This Row],[Duration]])</f>
        <v>53.631250000000051</v>
      </c>
      <c r="J1970" s="41" cm="1">
        <f t="array" ref="J19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970" s="41" t="str" cm="1">
        <f t="array" ref="K19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70" s="41">
        <f>IF(ch_table[[#This Row],[Subject 1]]&lt;&gt;"House rose", "",SUMIF(ch_table[Day], ch_table[[#This Row],[Day]], ch_table[AAT]))</f>
        <v>0</v>
      </c>
      <c r="M1970" s="82">
        <f>SUM(INDEX(ch_table[AAT],1):ch_table[[#This Row],[AAT]])</f>
        <v>3.4368055555555546</v>
      </c>
    </row>
    <row r="1971" spans="1:13" x14ac:dyDescent="0.35">
      <c r="A1971" s="2">
        <v>173</v>
      </c>
      <c r="B1971" s="3">
        <v>45853</v>
      </c>
      <c r="C1971" s="4">
        <v>0.47916666666666669</v>
      </c>
      <c r="D1971" s="8" t="s">
        <v>18</v>
      </c>
      <c r="G1971" s="4" cm="1">
        <f t="array" ref="G1971">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971" s="4" t="str">
        <f>IF(ch_table[[#This Row],[Subject 1]]&lt;&gt;"House rose", "",SUMIF(ch_table[Day], ch_table[[#This Row],[Day]], ch_table[Duration]))</f>
        <v/>
      </c>
      <c r="I1971" s="40">
        <f>SUM(INDEX(ch_table[Duration],1):ch_table[[#This Row],[Duration]])</f>
        <v>53.633333333333383</v>
      </c>
      <c r="J1971" s="4" cm="1">
        <f t="array" ref="J19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71" s="4" t="str" cm="1">
        <f t="array" ref="K19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71" s="4" t="str">
        <f>IF(ch_table[[#This Row],[Subject 1]]&lt;&gt;"House rose", "",SUMIF(ch_table[Day], ch_table[[#This Row],[Day]], ch_table[AAT]))</f>
        <v/>
      </c>
      <c r="M1971" s="39">
        <f>SUM(INDEX(ch_table[AAT],1):ch_table[[#This Row],[AAT]])</f>
        <v>3.4368055555555546</v>
      </c>
    </row>
    <row r="1972" spans="1:13" x14ac:dyDescent="0.35">
      <c r="A1972" s="2">
        <v>173</v>
      </c>
      <c r="B1972" s="3">
        <v>45853</v>
      </c>
      <c r="C1972" s="4">
        <v>0.48125000000000001</v>
      </c>
      <c r="D1972" s="8" t="s">
        <v>58</v>
      </c>
      <c r="E1972" s="71" t="s">
        <v>959</v>
      </c>
      <c r="G1972" s="4" cm="1">
        <f t="array" ref="G1972">IF(MIN(ROW(ch_table[[Day]:[AAT session total (cum.)]]))+ROWS(ch_table[[Day]:[AAT session total (cum.)]])-1=ROW(),"",IF(ch_table[[#This Row],[Subject 1]]="House rose","", IF(INDEX(ch_table[[#All],[Time]],ROW()+1)="","",(IF(INDEX(ch_table[[#All],[Time]],ROW()+1)&lt;ch_table[[#This Row],[Time]],INDEX(ch_table[[#All],[Time]],ROW()+1)+1,INDEX(ch_table[[#All],[Time]],ROW()+1))-ch_table[[#This Row],[Time]]))))</f>
        <v>3.6111111111111149E-2</v>
      </c>
      <c r="H1972" s="4" t="str">
        <f>IF(ch_table[[#This Row],[Subject 1]]&lt;&gt;"House rose", "",SUMIF(ch_table[Day], ch_table[[#This Row],[Day]], ch_table[Duration]))</f>
        <v/>
      </c>
      <c r="I1972" s="40">
        <f>SUM(INDEX(ch_table[Duration],1):ch_table[[#This Row],[Duration]])</f>
        <v>53.669444444444494</v>
      </c>
      <c r="J1972" s="4" cm="1">
        <f t="array" ref="J19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72" s="4" t="str" cm="1">
        <f t="array" ref="K19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72" s="4" t="str">
        <f>IF(ch_table[[#This Row],[Subject 1]]&lt;&gt;"House rose", "",SUMIF(ch_table[Day], ch_table[[#This Row],[Day]], ch_table[AAT]))</f>
        <v/>
      </c>
      <c r="M1972" s="39">
        <f>SUM(INDEX(ch_table[AAT],1):ch_table[[#This Row],[AAT]])</f>
        <v>3.4368055555555546</v>
      </c>
    </row>
    <row r="1973" spans="1:13" x14ac:dyDescent="0.35">
      <c r="A1973" s="2">
        <v>173</v>
      </c>
      <c r="B1973" s="3">
        <v>45853</v>
      </c>
      <c r="C1973" s="4">
        <v>0.51736111111111116</v>
      </c>
      <c r="D1973" s="8" t="s">
        <v>60</v>
      </c>
      <c r="E1973" s="71" t="s">
        <v>959</v>
      </c>
      <c r="G1973" s="4" cm="1">
        <f t="array" ref="G1973">IF(MIN(ROW(ch_table[[Day]:[AAT session total (cum.)]]))+ROWS(ch_table[[Day]:[AAT session total (cum.)]])-1=ROW(),"",IF(ch_table[[#This Row],[Subject 1]]="House rose","", IF(INDEX(ch_table[[#All],[Time]],ROW()+1)="","",(IF(INDEX(ch_table[[#All],[Time]],ROW()+1)&lt;ch_table[[#This Row],[Time]],INDEX(ch_table[[#All],[Time]],ROW()+1)+1,INDEX(ch_table[[#All],[Time]],ROW()+1))-ch_table[[#This Row],[Time]]))))</f>
        <v>1.041666666666663E-2</v>
      </c>
      <c r="H1973" s="4" t="str">
        <f>IF(ch_table[[#This Row],[Subject 1]]&lt;&gt;"House rose", "",SUMIF(ch_table[Day], ch_table[[#This Row],[Day]], ch_table[Duration]))</f>
        <v/>
      </c>
      <c r="I1973" s="40">
        <f>SUM(INDEX(ch_table[Duration],1):ch_table[[#This Row],[Duration]])</f>
        <v>53.679861111111158</v>
      </c>
      <c r="J1973" s="4" cm="1">
        <f t="array" ref="J19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73" s="4" t="str" cm="1">
        <f t="array" ref="K19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73" s="4" t="str">
        <f>IF(ch_table[[#This Row],[Subject 1]]&lt;&gt;"House rose", "",SUMIF(ch_table[Day], ch_table[[#This Row],[Day]], ch_table[AAT]))</f>
        <v/>
      </c>
      <c r="M1973" s="39">
        <f>SUM(INDEX(ch_table[AAT],1):ch_table[[#This Row],[AAT]])</f>
        <v>3.4368055555555546</v>
      </c>
    </row>
    <row r="1974" spans="1:13" ht="29" x14ac:dyDescent="0.35">
      <c r="A1974" s="2">
        <v>173</v>
      </c>
      <c r="B1974" s="3">
        <v>45853</v>
      </c>
      <c r="C1974" s="4">
        <v>0.52777777777777779</v>
      </c>
      <c r="D1974" s="8" t="s">
        <v>36</v>
      </c>
      <c r="E1974" s="9" t="s">
        <v>1107</v>
      </c>
      <c r="G1974" s="4" cm="1">
        <f t="array" ref="G1974">IF(MIN(ROW(ch_table[[Day]:[AAT session total (cum.)]]))+ROWS(ch_table[[Day]:[AAT session total (cum.)]])-1=ROW(),"",IF(ch_table[[#This Row],[Subject 1]]="House rose","", IF(INDEX(ch_table[[#All],[Time]],ROW()+1)="","",(IF(INDEX(ch_table[[#All],[Time]],ROW()+1)&lt;ch_table[[#This Row],[Time]],INDEX(ch_table[[#All],[Time]],ROW()+1)+1,INDEX(ch_table[[#All],[Time]],ROW()+1))-ch_table[[#This Row],[Time]]))))</f>
        <v>5.4861111111111138E-2</v>
      </c>
      <c r="H1974" s="4" t="str">
        <f>IF(ch_table[[#This Row],[Subject 1]]&lt;&gt;"House rose", "",SUMIF(ch_table[Day], ch_table[[#This Row],[Day]], ch_table[Duration]))</f>
        <v/>
      </c>
      <c r="I1974" s="40">
        <f>SUM(INDEX(ch_table[Duration],1):ch_table[[#This Row],[Duration]])</f>
        <v>53.734722222222267</v>
      </c>
      <c r="J1974" s="4" cm="1">
        <f t="array" ref="J19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74" s="4" t="str" cm="1">
        <f t="array" ref="K19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74" s="4" t="str">
        <f>IF(ch_table[[#This Row],[Subject 1]]&lt;&gt;"House rose", "",SUMIF(ch_table[Day], ch_table[[#This Row],[Day]], ch_table[AAT]))</f>
        <v/>
      </c>
      <c r="M1974" s="39">
        <f>SUM(INDEX(ch_table[AAT],1):ch_table[[#This Row],[AAT]])</f>
        <v>3.4368055555555546</v>
      </c>
    </row>
    <row r="1975" spans="1:13" ht="29" x14ac:dyDescent="0.35">
      <c r="A1975" s="2">
        <v>173</v>
      </c>
      <c r="B1975" s="3">
        <v>45853</v>
      </c>
      <c r="C1975" s="4">
        <v>0.58263888888888893</v>
      </c>
      <c r="D1975" s="8" t="s">
        <v>39</v>
      </c>
      <c r="E1975" s="9" t="s">
        <v>1108</v>
      </c>
      <c r="G1975" s="4" cm="1">
        <f t="array" ref="G197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975" s="4" t="str">
        <f>IF(ch_table[[#This Row],[Subject 1]]&lt;&gt;"House rose", "",SUMIF(ch_table[Day], ch_table[[#This Row],[Day]], ch_table[Duration]))</f>
        <v/>
      </c>
      <c r="I1975" s="40">
        <f>SUM(INDEX(ch_table[Duration],1):ch_table[[#This Row],[Duration]])</f>
        <v>53.737500000000047</v>
      </c>
      <c r="J1975" s="4" cm="1">
        <f t="array" ref="J19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75" s="4" t="str" cm="1">
        <f t="array" ref="K19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75" s="4" t="str">
        <f>IF(ch_table[[#This Row],[Subject 1]]&lt;&gt;"House rose", "",SUMIF(ch_table[Day], ch_table[[#This Row],[Day]], ch_table[AAT]))</f>
        <v/>
      </c>
      <c r="M1975" s="39">
        <f>SUM(INDEX(ch_table[AAT],1):ch_table[[#This Row],[AAT]])</f>
        <v>3.4368055555555546</v>
      </c>
    </row>
    <row r="1976" spans="1:13" ht="29" x14ac:dyDescent="0.35">
      <c r="A1976" s="2">
        <v>173</v>
      </c>
      <c r="B1976" s="3">
        <v>45853</v>
      </c>
      <c r="C1976" s="4">
        <v>0.5854166666666667</v>
      </c>
      <c r="D1976" s="8" t="s">
        <v>247</v>
      </c>
      <c r="E1976" s="9" t="s">
        <v>1109</v>
      </c>
      <c r="G1976" s="4" cm="1">
        <f t="array" ref="G1976">IF(MIN(ROW(ch_table[[Day]:[AAT session total (cum.)]]))+ROWS(ch_table[[Day]:[AAT session total (cum.)]])-1=ROW(),"",IF(ch_table[[#This Row],[Subject 1]]="House rose","", IF(INDEX(ch_table[[#All],[Time]],ROW()+1)="","",(IF(INDEX(ch_table[[#All],[Time]],ROW()+1)&lt;ch_table[[#This Row],[Time]],INDEX(ch_table[[#All],[Time]],ROW()+1)+1,INDEX(ch_table[[#All],[Time]],ROW()+1))-ch_table[[#This Row],[Time]]))))</f>
        <v>6.2499999999999778E-3</v>
      </c>
      <c r="H1976" s="4" t="str">
        <f>IF(ch_table[[#This Row],[Subject 1]]&lt;&gt;"House rose", "",SUMIF(ch_table[Day], ch_table[[#This Row],[Day]], ch_table[Duration]))</f>
        <v/>
      </c>
      <c r="I1976" s="40">
        <f>SUM(INDEX(ch_table[Duration],1):ch_table[[#This Row],[Duration]])</f>
        <v>53.743750000000048</v>
      </c>
      <c r="J1976" s="4" cm="1">
        <f t="array" ref="J19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76" s="4" t="str" cm="1">
        <f t="array" ref="K19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76" s="4" t="str">
        <f>IF(ch_table[[#This Row],[Subject 1]]&lt;&gt;"House rose", "",SUMIF(ch_table[Day], ch_table[[#This Row],[Day]], ch_table[AAT]))</f>
        <v/>
      </c>
      <c r="M1976" s="39">
        <f>SUM(INDEX(ch_table[AAT],1):ch_table[[#This Row],[AAT]])</f>
        <v>3.4368055555555546</v>
      </c>
    </row>
    <row r="1977" spans="1:13" x14ac:dyDescent="0.35">
      <c r="A1977" s="2">
        <v>173</v>
      </c>
      <c r="B1977" s="3">
        <v>45853</v>
      </c>
      <c r="C1977" s="4">
        <v>0.59166666666666667</v>
      </c>
      <c r="D1977" s="8" t="s">
        <v>144</v>
      </c>
      <c r="E1977" s="9" t="s">
        <v>2819</v>
      </c>
      <c r="G1977" s="4" cm="1">
        <f t="array" ref="G1977">IF(MIN(ROW(ch_table[[Day]:[AAT session total (cum.)]]))+ROWS(ch_table[[Day]:[AAT session total (cum.)]])-1=ROW(),"",IF(ch_table[[#This Row],[Subject 1]]="House rose","", IF(INDEX(ch_table[[#All],[Time]],ROW()+1)="","",(IF(INDEX(ch_table[[#All],[Time]],ROW()+1)&lt;ch_table[[#This Row],[Time]],INDEX(ch_table[[#All],[Time]],ROW()+1)+1,INDEX(ch_table[[#All],[Time]],ROW()+1))-ch_table[[#This Row],[Time]]))))</f>
        <v>2.7083333333333348E-2</v>
      </c>
      <c r="H1977" s="4" t="str">
        <f>IF(ch_table[[#This Row],[Subject 1]]&lt;&gt;"House rose", "",SUMIF(ch_table[Day], ch_table[[#This Row],[Day]], ch_table[Duration]))</f>
        <v/>
      </c>
      <c r="I1977" s="40">
        <f>SUM(INDEX(ch_table[Duration],1):ch_table[[#This Row],[Duration]])</f>
        <v>53.770833333333378</v>
      </c>
      <c r="J1977" s="4" cm="1">
        <f t="array" ref="J19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77" s="4" t="str" cm="1">
        <f t="array" ref="K19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77" s="4" t="str">
        <f>IF(ch_table[[#This Row],[Subject 1]]&lt;&gt;"House rose", "",SUMIF(ch_table[Day], ch_table[[#This Row],[Day]], ch_table[AAT]))</f>
        <v/>
      </c>
      <c r="M1977" s="39">
        <f>SUM(INDEX(ch_table[AAT],1):ch_table[[#This Row],[AAT]])</f>
        <v>3.4368055555555546</v>
      </c>
    </row>
    <row r="1978" spans="1:13" x14ac:dyDescent="0.35">
      <c r="A1978" s="2">
        <v>173</v>
      </c>
      <c r="B1978" s="3">
        <v>45853</v>
      </c>
      <c r="C1978" s="4">
        <v>0.61875000000000002</v>
      </c>
      <c r="D1978" s="8" t="s">
        <v>28</v>
      </c>
      <c r="E1978" s="9" t="s">
        <v>436</v>
      </c>
      <c r="F1978" s="9" t="s">
        <v>22</v>
      </c>
      <c r="G1978" s="4" cm="1">
        <f t="array" ref="G1978">IF(MIN(ROW(ch_table[[Day]:[AAT session total (cum.)]]))+ROWS(ch_table[[Day]:[AAT session total (cum.)]])-1=ROW(),"",IF(ch_table[[#This Row],[Subject 1]]="House rose","", IF(INDEX(ch_table[[#All],[Time]],ROW()+1)="","",(IF(INDEX(ch_table[[#All],[Time]],ROW()+1)&lt;ch_table[[#This Row],[Time]],INDEX(ch_table[[#All],[Time]],ROW()+1)+1,INDEX(ch_table[[#All],[Time]],ROW()+1))-ch_table[[#This Row],[Time]]))))</f>
        <v>0</v>
      </c>
      <c r="H1978" s="4" t="str">
        <f>IF(ch_table[[#This Row],[Subject 1]]&lt;&gt;"House rose", "",SUMIF(ch_table[Day], ch_table[[#This Row],[Day]], ch_table[Duration]))</f>
        <v/>
      </c>
      <c r="I1978" s="40">
        <f>SUM(INDEX(ch_table[Duration],1):ch_table[[#This Row],[Duration]])</f>
        <v>53.770833333333378</v>
      </c>
      <c r="J1978" s="4" cm="1">
        <f t="array" ref="J19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78" s="4" t="str" cm="1">
        <f t="array" ref="K19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78" s="4" t="str">
        <f>IF(ch_table[[#This Row],[Subject 1]]&lt;&gt;"House rose", "",SUMIF(ch_table[Day], ch_table[[#This Row],[Day]], ch_table[AAT]))</f>
        <v/>
      </c>
      <c r="M1978" s="39">
        <f>SUM(INDEX(ch_table[AAT],1):ch_table[[#This Row],[AAT]])</f>
        <v>3.4368055555555546</v>
      </c>
    </row>
    <row r="1979" spans="1:13" x14ac:dyDescent="0.35">
      <c r="A1979" s="2">
        <v>173</v>
      </c>
      <c r="B1979" s="3">
        <v>45853</v>
      </c>
      <c r="C1979" s="4">
        <v>0.61875000000000002</v>
      </c>
      <c r="D1979" s="8" t="s">
        <v>144</v>
      </c>
      <c r="E1979" s="9" t="s">
        <v>2819</v>
      </c>
      <c r="F1979" s="9" t="s">
        <v>1036</v>
      </c>
      <c r="G1979" s="4" cm="1">
        <f t="array" ref="G1979">IF(MIN(ROW(ch_table[[Day]:[AAT session total (cum.)]]))+ROWS(ch_table[[Day]:[AAT session total (cum.)]])-1=ROW(),"",IF(ch_table[[#This Row],[Subject 1]]="House rose","", IF(INDEX(ch_table[[#All],[Time]],ROW()+1)="","",(IF(INDEX(ch_table[[#All],[Time]],ROW()+1)&lt;ch_table[[#This Row],[Time]],INDEX(ch_table[[#All],[Time]],ROW()+1)+1,INDEX(ch_table[[#All],[Time]],ROW()+1))-ch_table[[#This Row],[Time]]))))</f>
        <v>6.5277777777777768E-2</v>
      </c>
      <c r="H1979" s="4" t="str">
        <f>IF(ch_table[[#This Row],[Subject 1]]&lt;&gt;"House rose", "",SUMIF(ch_table[Day], ch_table[[#This Row],[Day]], ch_table[Duration]))</f>
        <v/>
      </c>
      <c r="I1979" s="40">
        <f>SUM(INDEX(ch_table[Duration],1):ch_table[[#This Row],[Duration]])</f>
        <v>53.836111111111158</v>
      </c>
      <c r="J1979" s="4" cm="1">
        <f t="array" ref="J19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79" s="4" t="str" cm="1">
        <f t="array" ref="K19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79" s="4" t="str">
        <f>IF(ch_table[[#This Row],[Subject 1]]&lt;&gt;"House rose", "",SUMIF(ch_table[Day], ch_table[[#This Row],[Day]], ch_table[AAT]))</f>
        <v/>
      </c>
      <c r="M1979" s="39">
        <f>SUM(INDEX(ch_table[AAT],1):ch_table[[#This Row],[AAT]])</f>
        <v>3.4368055555555546</v>
      </c>
    </row>
    <row r="1980" spans="1:13" x14ac:dyDescent="0.35">
      <c r="A1980" s="2">
        <v>173</v>
      </c>
      <c r="B1980" s="3">
        <v>45853</v>
      </c>
      <c r="C1980" s="4">
        <v>0.68402777777777779</v>
      </c>
      <c r="D1980" s="8" t="s">
        <v>144</v>
      </c>
      <c r="E1980" s="9" t="s">
        <v>2820</v>
      </c>
      <c r="G1980" s="4" cm="1">
        <f t="array" ref="G1980">IF(MIN(ROW(ch_table[[Day]:[AAT session total (cum.)]]))+ROWS(ch_table[[Day]:[AAT session total (cum.)]])-1=ROW(),"",IF(ch_table[[#This Row],[Subject 1]]="House rose","", IF(INDEX(ch_table[[#All],[Time]],ROW()+1)="","",(IF(INDEX(ch_table[[#All],[Time]],ROW()+1)&lt;ch_table[[#This Row],[Time]],INDEX(ch_table[[#All],[Time]],ROW()+1)+1,INDEX(ch_table[[#All],[Time]],ROW()+1))-ch_table[[#This Row],[Time]]))))</f>
        <v>4.9999999999999933E-2</v>
      </c>
      <c r="H1980" s="4" t="str">
        <f>IF(ch_table[[#This Row],[Subject 1]]&lt;&gt;"House rose", "",SUMIF(ch_table[Day], ch_table[[#This Row],[Day]], ch_table[Duration]))</f>
        <v/>
      </c>
      <c r="I1980" s="40">
        <f>SUM(INDEX(ch_table[Duration],1):ch_table[[#This Row],[Duration]])</f>
        <v>53.886111111111155</v>
      </c>
      <c r="J1980" s="4" cm="1">
        <f t="array" ref="J19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80" s="4" t="str" cm="1">
        <f t="array" ref="K19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80" s="4" t="str">
        <f>IF(ch_table[[#This Row],[Subject 1]]&lt;&gt;"House rose", "",SUMIF(ch_table[Day], ch_table[[#This Row],[Day]], ch_table[AAT]))</f>
        <v/>
      </c>
      <c r="M1980" s="39">
        <f>SUM(INDEX(ch_table[AAT],1):ch_table[[#This Row],[AAT]])</f>
        <v>3.4368055555555546</v>
      </c>
    </row>
    <row r="1981" spans="1:13" x14ac:dyDescent="0.35">
      <c r="A1981" s="2">
        <v>173</v>
      </c>
      <c r="B1981" s="3">
        <v>45853</v>
      </c>
      <c r="C1981" s="4">
        <v>0.73402777777777772</v>
      </c>
      <c r="D1981" s="8" t="s">
        <v>28</v>
      </c>
      <c r="E1981" s="9" t="s">
        <v>1110</v>
      </c>
      <c r="F1981" s="9" t="s">
        <v>22</v>
      </c>
      <c r="G1981" s="4" cm="1">
        <f t="array" ref="G1981">IF(MIN(ROW(ch_table[[Day]:[AAT session total (cum.)]]))+ROWS(ch_table[[Day]:[AAT session total (cum.)]])-1=ROW(),"",IF(ch_table[[#This Row],[Subject 1]]="House rose","", IF(INDEX(ch_table[[#All],[Time]],ROW()+1)="","",(IF(INDEX(ch_table[[#All],[Time]],ROW()+1)&lt;ch_table[[#This Row],[Time]],INDEX(ch_table[[#All],[Time]],ROW()+1)+1,INDEX(ch_table[[#All],[Time]],ROW()+1))-ch_table[[#This Row],[Time]]))))</f>
        <v>0</v>
      </c>
      <c r="H1981" s="4" t="str">
        <f>IF(ch_table[[#This Row],[Subject 1]]&lt;&gt;"House rose", "",SUMIF(ch_table[Day], ch_table[[#This Row],[Day]], ch_table[Duration]))</f>
        <v/>
      </c>
      <c r="I1981" s="40">
        <f>SUM(INDEX(ch_table[Duration],1):ch_table[[#This Row],[Duration]])</f>
        <v>53.886111111111155</v>
      </c>
      <c r="J1981" s="4" cm="1">
        <f t="array" ref="J19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81" s="4" t="str" cm="1">
        <f t="array" ref="K19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81" s="4" t="str">
        <f>IF(ch_table[[#This Row],[Subject 1]]&lt;&gt;"House rose", "",SUMIF(ch_table[Day], ch_table[[#This Row],[Day]], ch_table[AAT]))</f>
        <v/>
      </c>
      <c r="M1981" s="39">
        <f>SUM(INDEX(ch_table[AAT],1):ch_table[[#This Row],[AAT]])</f>
        <v>3.4368055555555546</v>
      </c>
    </row>
    <row r="1982" spans="1:13" x14ac:dyDescent="0.35">
      <c r="A1982" s="2">
        <v>173</v>
      </c>
      <c r="B1982" s="3">
        <v>45853</v>
      </c>
      <c r="C1982" s="4">
        <v>0.73402777777777772</v>
      </c>
      <c r="D1982" s="8" t="s">
        <v>144</v>
      </c>
      <c r="E1982" s="9" t="s">
        <v>2820</v>
      </c>
      <c r="F1982" s="9" t="s">
        <v>1036</v>
      </c>
      <c r="G1982" s="4" cm="1">
        <f t="array" ref="G1982">IF(MIN(ROW(ch_table[[Day]:[AAT session total (cum.)]]))+ROWS(ch_table[[Day]:[AAT session total (cum.)]])-1=ROW(),"",IF(ch_table[[#This Row],[Subject 1]]="House rose","", IF(INDEX(ch_table[[#All],[Time]],ROW()+1)="","",(IF(INDEX(ch_table[[#All],[Time]],ROW()+1)&lt;ch_table[[#This Row],[Time]],INDEX(ch_table[[#All],[Time]],ROW()+1)+1,INDEX(ch_table[[#All],[Time]],ROW()+1))-ch_table[[#This Row],[Time]]))))</f>
        <v>8.1250000000000044E-2</v>
      </c>
      <c r="H1982" s="4" t="str">
        <f>IF(ch_table[[#This Row],[Subject 1]]&lt;&gt;"House rose", "",SUMIF(ch_table[Day], ch_table[[#This Row],[Day]], ch_table[Duration]))</f>
        <v/>
      </c>
      <c r="I1982" s="40">
        <f>SUM(INDEX(ch_table[Duration],1):ch_table[[#This Row],[Duration]])</f>
        <v>53.967361111111153</v>
      </c>
      <c r="J1982" s="4" cm="1">
        <f t="array" ref="J19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82" s="4" cm="1">
        <f t="array" ref="K19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2.3611111111111138E-2</v>
      </c>
      <c r="L1982" s="4" t="str">
        <f>IF(ch_table[[#This Row],[Subject 1]]&lt;&gt;"House rose", "",SUMIF(ch_table[Day], ch_table[[#This Row],[Day]], ch_table[AAT]))</f>
        <v/>
      </c>
      <c r="M1982" s="39">
        <f>SUM(INDEX(ch_table[AAT],1):ch_table[[#This Row],[AAT]])</f>
        <v>3.4604166666666658</v>
      </c>
    </row>
    <row r="1983" spans="1:13" ht="29" x14ac:dyDescent="0.35">
      <c r="A1983" s="2">
        <v>173</v>
      </c>
      <c r="B1983" s="3">
        <v>45853</v>
      </c>
      <c r="C1983" s="4">
        <v>0.81527777777777777</v>
      </c>
      <c r="D1983" s="8" t="s">
        <v>54</v>
      </c>
      <c r="E1983" s="9" t="s">
        <v>1111</v>
      </c>
      <c r="G1983" s="4" cm="1">
        <f t="array" ref="G1983">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983" s="4" t="str">
        <f>IF(ch_table[[#This Row],[Subject 1]]&lt;&gt;"House rose", "",SUMIF(ch_table[Day], ch_table[[#This Row],[Day]], ch_table[Duration]))</f>
        <v/>
      </c>
      <c r="I1983" s="40">
        <f>SUM(INDEX(ch_table[Duration],1):ch_table[[#This Row],[Duration]])</f>
        <v>53.968750000000043</v>
      </c>
      <c r="J1983" s="4" cm="1">
        <f t="array" ref="J19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83" s="4" cm="1">
        <f t="array" ref="K19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1983" s="4" t="str">
        <f>IF(ch_table[[#This Row],[Subject 1]]&lt;&gt;"House rose", "",SUMIF(ch_table[Day], ch_table[[#This Row],[Day]], ch_table[AAT]))</f>
        <v/>
      </c>
      <c r="M1983" s="39">
        <f>SUM(INDEX(ch_table[AAT],1):ch_table[[#This Row],[AAT]])</f>
        <v>3.4618055555555545</v>
      </c>
    </row>
    <row r="1984" spans="1:13" x14ac:dyDescent="0.35">
      <c r="A1984" s="2">
        <v>173</v>
      </c>
      <c r="B1984" s="3">
        <v>45853</v>
      </c>
      <c r="C1984" s="4">
        <v>0.81666666666666665</v>
      </c>
      <c r="D1984" s="8" t="s">
        <v>30</v>
      </c>
      <c r="E1984" s="9" t="s">
        <v>1112</v>
      </c>
      <c r="G1984" s="4" cm="1">
        <f t="array" ref="G1984">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1984" s="4" t="str">
        <f>IF(ch_table[[#This Row],[Subject 1]]&lt;&gt;"House rose", "",SUMIF(ch_table[Day], ch_table[[#This Row],[Day]], ch_table[Duration]))</f>
        <v/>
      </c>
      <c r="I1984" s="40">
        <f>SUM(INDEX(ch_table[Duration],1):ch_table[[#This Row],[Duration]])</f>
        <v>53.986805555555598</v>
      </c>
      <c r="J1984" s="4" cm="1">
        <f t="array" ref="J19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84" s="4" cm="1">
        <f t="array" ref="K19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1.8055555555555602E-2</v>
      </c>
      <c r="L1984" s="4" t="str">
        <f>IF(ch_table[[#This Row],[Subject 1]]&lt;&gt;"House rose", "",SUMIF(ch_table[Day], ch_table[[#This Row],[Day]], ch_table[AAT]))</f>
        <v/>
      </c>
      <c r="M1984" s="39">
        <f>SUM(INDEX(ch_table[AAT],1):ch_table[[#This Row],[AAT]])</f>
        <v>3.4798611111111102</v>
      </c>
    </row>
    <row r="1985" spans="1:13" x14ac:dyDescent="0.35">
      <c r="A1985" s="48">
        <v>173</v>
      </c>
      <c r="B1985" s="49">
        <v>45853</v>
      </c>
      <c r="C1985" s="45">
        <v>0.83472222222222225</v>
      </c>
      <c r="D1985" s="44" t="s">
        <v>17</v>
      </c>
      <c r="E1985" s="50"/>
      <c r="F1985" s="50"/>
      <c r="G1985" s="45" t="str" cm="1">
        <f t="array" ref="G1985">IF(MIN(ROW(ch_table[[Day]:[AAT session total (cum.)]]))+ROWS(ch_table[[Day]:[AAT session total (cum.)]])-1=ROW(),"",IF(ch_table[[#This Row],[Subject 1]]="House rose","", IF(INDEX(ch_table[[#All],[Time]],ROW()+1)="","",(IF(INDEX(ch_table[[#All],[Time]],ROW()+1)&lt;ch_table[[#This Row],[Time]],INDEX(ch_table[[#All],[Time]],ROW()+1)+1,INDEX(ch_table[[#All],[Time]],ROW()+1))-ch_table[[#This Row],[Time]]))))</f>
        <v/>
      </c>
      <c r="H1985" s="41">
        <f>IF(ch_table[[#This Row],[Subject 1]]&lt;&gt;"House rose", "",SUMIF(ch_table[Day], ch_table[[#This Row],[Day]], ch_table[Duration]))</f>
        <v>0.35555555555555557</v>
      </c>
      <c r="I1985" s="46">
        <f>SUM(INDEX(ch_table[Duration],1):ch_table[[#This Row],[Duration]])</f>
        <v>53.986805555555598</v>
      </c>
      <c r="J1985" s="41" cm="1">
        <f t="array" ref="J19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85" s="41" t="str" cm="1">
        <f t="array" ref="K19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85" s="41">
        <f>IF(ch_table[[#This Row],[Subject 1]]&lt;&gt;"House rose", "",SUMIF(ch_table[Day], ch_table[[#This Row],[Day]], ch_table[AAT]))</f>
        <v>4.3055555555555625E-2</v>
      </c>
      <c r="M1985" s="82">
        <f>SUM(INDEX(ch_table[AAT],1):ch_table[[#This Row],[AAT]])</f>
        <v>3.4798611111111102</v>
      </c>
    </row>
    <row r="1986" spans="1:13" x14ac:dyDescent="0.35">
      <c r="A1986" s="2">
        <v>174</v>
      </c>
      <c r="B1986" s="3">
        <v>45854</v>
      </c>
      <c r="C1986" s="4">
        <v>0.47916666666666669</v>
      </c>
      <c r="D1986" s="8" t="s">
        <v>18</v>
      </c>
      <c r="G1986" s="4" cm="1">
        <f t="array" ref="G198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986" s="4" t="str">
        <f>IF(ch_table[[#This Row],[Subject 1]]&lt;&gt;"House rose", "",SUMIF(ch_table[Day], ch_table[[#This Row],[Day]], ch_table[Duration]))</f>
        <v/>
      </c>
      <c r="I1986" s="40">
        <f>SUM(INDEX(ch_table[Duration],1):ch_table[[#This Row],[Duration]])</f>
        <v>53.989583333333378</v>
      </c>
      <c r="J1986" s="4" cm="1">
        <f t="array" ref="J19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86" s="4" t="str" cm="1">
        <f t="array" ref="K19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86" s="4" t="str">
        <f>IF(ch_table[[#This Row],[Subject 1]]&lt;&gt;"House rose", "",SUMIF(ch_table[Day], ch_table[[#This Row],[Day]], ch_table[AAT]))</f>
        <v/>
      </c>
      <c r="M1986" s="39">
        <f>SUM(INDEX(ch_table[AAT],1):ch_table[[#This Row],[AAT]])</f>
        <v>3.4798611111111102</v>
      </c>
    </row>
    <row r="1987" spans="1:13" x14ac:dyDescent="0.35">
      <c r="A1987" s="2">
        <v>174</v>
      </c>
      <c r="B1987" s="3">
        <v>45854</v>
      </c>
      <c r="C1987" s="4">
        <v>0.48194444444444445</v>
      </c>
      <c r="D1987" s="8" t="s">
        <v>58</v>
      </c>
      <c r="E1987" s="71" t="s">
        <v>148</v>
      </c>
      <c r="G1987" s="4" cm="1">
        <f t="array" ref="G1987">IF(MIN(ROW(ch_table[[Day]:[AAT session total (cum.)]]))+ROWS(ch_table[[Day]:[AAT session total (cum.)]])-1=ROW(),"",IF(ch_table[[#This Row],[Subject 1]]="House rose","", IF(INDEX(ch_table[[#All],[Time]],ROW()+1)="","",(IF(INDEX(ch_table[[#All],[Time]],ROW()+1)&lt;ch_table[[#This Row],[Time]],INDEX(ch_table[[#All],[Time]],ROW()+1)+1,INDEX(ch_table[[#All],[Time]],ROW()+1))-ch_table[[#This Row],[Time]]))))</f>
        <v>1.8055555555555547E-2</v>
      </c>
      <c r="H1987" s="4" t="str">
        <f>IF(ch_table[[#This Row],[Subject 1]]&lt;&gt;"House rose", "",SUMIF(ch_table[Day], ch_table[[#This Row],[Day]], ch_table[Duration]))</f>
        <v/>
      </c>
      <c r="I1987" s="40">
        <f>SUM(INDEX(ch_table[Duration],1):ch_table[[#This Row],[Duration]])</f>
        <v>54.007638888888934</v>
      </c>
      <c r="J1987" s="4" cm="1">
        <f t="array" ref="J19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87" s="4" t="str" cm="1">
        <f t="array" ref="K19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87" s="4" t="str">
        <f>IF(ch_table[[#This Row],[Subject 1]]&lt;&gt;"House rose", "",SUMIF(ch_table[Day], ch_table[[#This Row],[Day]], ch_table[AAT]))</f>
        <v/>
      </c>
      <c r="M1987" s="39">
        <f>SUM(INDEX(ch_table[AAT],1):ch_table[[#This Row],[AAT]])</f>
        <v>3.4798611111111102</v>
      </c>
    </row>
    <row r="1988" spans="1:13" x14ac:dyDescent="0.35">
      <c r="A1988" s="2">
        <v>174</v>
      </c>
      <c r="B1988" s="3">
        <v>45854</v>
      </c>
      <c r="C1988" s="4">
        <v>0.5</v>
      </c>
      <c r="D1988" s="8" t="s">
        <v>58</v>
      </c>
      <c r="E1988" s="9" t="s">
        <v>118</v>
      </c>
      <c r="G1988" s="4" cm="1">
        <f t="array" ref="G1988">IF(MIN(ROW(ch_table[[Day]:[AAT session total (cum.)]]))+ROWS(ch_table[[Day]:[AAT session total (cum.)]])-1=ROW(),"",IF(ch_table[[#This Row],[Subject 1]]="House rose","", IF(INDEX(ch_table[[#All],[Time]],ROW()+1)="","",(IF(INDEX(ch_table[[#All],[Time]],ROW()+1)&lt;ch_table[[#This Row],[Time]],INDEX(ch_table[[#All],[Time]],ROW()+1)+1,INDEX(ch_table[[#All],[Time]],ROW()+1))-ch_table[[#This Row],[Time]]))))</f>
        <v>2.5000000000000022E-2</v>
      </c>
      <c r="H1988" s="4" t="str">
        <f>IF(ch_table[[#This Row],[Subject 1]]&lt;&gt;"House rose", "",SUMIF(ch_table[Day], ch_table[[#This Row],[Day]], ch_table[Duration]))</f>
        <v/>
      </c>
      <c r="I1988" s="40">
        <f>SUM(INDEX(ch_table[Duration],1):ch_table[[#This Row],[Duration]])</f>
        <v>54.032638888888933</v>
      </c>
      <c r="J1988" s="4" cm="1">
        <f t="array" ref="J19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88" s="4" t="str" cm="1">
        <f t="array" ref="K19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88" s="4" t="str">
        <f>IF(ch_table[[#This Row],[Subject 1]]&lt;&gt;"House rose", "",SUMIF(ch_table[Day], ch_table[[#This Row],[Day]], ch_table[AAT]))</f>
        <v/>
      </c>
      <c r="M1988" s="39">
        <f>SUM(INDEX(ch_table[AAT],1):ch_table[[#This Row],[AAT]])</f>
        <v>3.4798611111111102</v>
      </c>
    </row>
    <row r="1989" spans="1:13" ht="43.5" x14ac:dyDescent="0.35">
      <c r="A1989" s="2">
        <v>174</v>
      </c>
      <c r="B1989" s="3">
        <v>45854</v>
      </c>
      <c r="C1989" s="4">
        <v>0.52500000000000002</v>
      </c>
      <c r="D1989" s="8" t="s">
        <v>32</v>
      </c>
      <c r="E1989" s="9" t="s">
        <v>1113</v>
      </c>
      <c r="G1989" s="4" cm="1">
        <f t="array" ref="G1989">IF(MIN(ROW(ch_table[[Day]:[AAT session total (cum.)]]))+ROWS(ch_table[[Day]:[AAT session total (cum.)]])-1=ROW(),"",IF(ch_table[[#This Row],[Subject 1]]="House rose","", IF(INDEX(ch_table[[#All],[Time]],ROW()+1)="","",(IF(INDEX(ch_table[[#All],[Time]],ROW()+1)&lt;ch_table[[#This Row],[Time]],INDEX(ch_table[[#All],[Time]],ROW()+1)+1,INDEX(ch_table[[#All],[Time]],ROW()+1))-ch_table[[#This Row],[Time]]))))</f>
        <v>2.1527777777777701E-2</v>
      </c>
      <c r="H1989" s="4" t="str">
        <f>IF(ch_table[[#This Row],[Subject 1]]&lt;&gt;"House rose", "",SUMIF(ch_table[Day], ch_table[[#This Row],[Day]], ch_table[Duration]))</f>
        <v/>
      </c>
      <c r="I1989" s="40">
        <f>SUM(INDEX(ch_table[Duration],1):ch_table[[#This Row],[Duration]])</f>
        <v>54.05416666666671</v>
      </c>
      <c r="J1989" s="4" cm="1">
        <f t="array" ref="J19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89" s="4" t="str" cm="1">
        <f t="array" ref="K19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89" s="4" t="str">
        <f>IF(ch_table[[#This Row],[Subject 1]]&lt;&gt;"House rose", "",SUMIF(ch_table[Day], ch_table[[#This Row],[Day]], ch_table[AAT]))</f>
        <v/>
      </c>
      <c r="M1989" s="39">
        <f>SUM(INDEX(ch_table[AAT],1):ch_table[[#This Row],[AAT]])</f>
        <v>3.4798611111111102</v>
      </c>
    </row>
    <row r="1990" spans="1:13" ht="29" x14ac:dyDescent="0.35">
      <c r="A1990" s="2">
        <v>174</v>
      </c>
      <c r="B1990" s="3">
        <v>45854</v>
      </c>
      <c r="C1990" s="4">
        <v>0.54652777777777772</v>
      </c>
      <c r="D1990" s="8" t="s">
        <v>36</v>
      </c>
      <c r="E1990" s="9" t="s">
        <v>1114</v>
      </c>
      <c r="G1990" s="4" cm="1">
        <f t="array" ref="G1990">IF(MIN(ROW(ch_table[[Day]:[AAT session total (cum.)]]))+ROWS(ch_table[[Day]:[AAT session total (cum.)]])-1=ROW(),"",IF(ch_table[[#This Row],[Subject 1]]="House rose","", IF(INDEX(ch_table[[#All],[Time]],ROW()+1)="","",(IF(INDEX(ch_table[[#All],[Time]],ROW()+1)&lt;ch_table[[#This Row],[Time]],INDEX(ch_table[[#All],[Time]],ROW()+1)+1,INDEX(ch_table[[#All],[Time]],ROW()+1))-ch_table[[#This Row],[Time]]))))</f>
        <v>4.2361111111111183E-2</v>
      </c>
      <c r="H1990" s="4" t="str">
        <f>IF(ch_table[[#This Row],[Subject 1]]&lt;&gt;"House rose", "",SUMIF(ch_table[Day], ch_table[[#This Row],[Day]], ch_table[Duration]))</f>
        <v/>
      </c>
      <c r="I1990" s="40">
        <f>SUM(INDEX(ch_table[Duration],1):ch_table[[#This Row],[Duration]])</f>
        <v>54.096527777777823</v>
      </c>
      <c r="J1990" s="4" cm="1">
        <f t="array" ref="J19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90" s="4" t="str" cm="1">
        <f t="array" ref="K19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90" s="4" t="str">
        <f>IF(ch_table[[#This Row],[Subject 1]]&lt;&gt;"House rose", "",SUMIF(ch_table[Day], ch_table[[#This Row],[Day]], ch_table[AAT]))</f>
        <v/>
      </c>
      <c r="M1990" s="39">
        <f>SUM(INDEX(ch_table[AAT],1):ch_table[[#This Row],[AAT]])</f>
        <v>3.4798611111111102</v>
      </c>
    </row>
    <row r="1991" spans="1:13" ht="29" x14ac:dyDescent="0.35">
      <c r="A1991" s="2">
        <v>174</v>
      </c>
      <c r="B1991" s="3">
        <v>45854</v>
      </c>
      <c r="C1991" s="4">
        <v>0.58888888888888891</v>
      </c>
      <c r="D1991" s="8" t="s">
        <v>39</v>
      </c>
      <c r="E1991" s="9" t="s">
        <v>1115</v>
      </c>
      <c r="G1991" s="4" cm="1">
        <f t="array" ref="G1991">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1991" s="4" t="str">
        <f>IF(ch_table[[#This Row],[Subject 1]]&lt;&gt;"House rose", "",SUMIF(ch_table[Day], ch_table[[#This Row],[Day]], ch_table[Duration]))</f>
        <v/>
      </c>
      <c r="I1991" s="40">
        <f>SUM(INDEX(ch_table[Duration],1):ch_table[[#This Row],[Duration]])</f>
        <v>54.100000000000044</v>
      </c>
      <c r="J1991" s="4" cm="1">
        <f t="array" ref="J19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91" s="4" t="str" cm="1">
        <f t="array" ref="K19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91" s="4" t="str">
        <f>IF(ch_table[[#This Row],[Subject 1]]&lt;&gt;"House rose", "",SUMIF(ch_table[Day], ch_table[[#This Row],[Day]], ch_table[AAT]))</f>
        <v/>
      </c>
      <c r="M1991" s="39">
        <f>SUM(INDEX(ch_table[AAT],1):ch_table[[#This Row],[AAT]])</f>
        <v>3.4798611111111102</v>
      </c>
    </row>
    <row r="1992" spans="1:13" x14ac:dyDescent="0.35">
      <c r="A1992" s="2">
        <v>174</v>
      </c>
      <c r="B1992" s="3">
        <v>45854</v>
      </c>
      <c r="C1992" s="4">
        <v>0.59236111111111112</v>
      </c>
      <c r="D1992" s="8" t="s">
        <v>247</v>
      </c>
      <c r="E1992" s="9" t="s">
        <v>1116</v>
      </c>
      <c r="G1992" s="4" cm="1">
        <f t="array" ref="G1992">IF(MIN(ROW(ch_table[[Day]:[AAT session total (cum.)]]))+ROWS(ch_table[[Day]:[AAT session total (cum.)]])-1=ROW(),"",IF(ch_table[[#This Row],[Subject 1]]="House rose","", IF(INDEX(ch_table[[#All],[Time]],ROW()+1)="","",(IF(INDEX(ch_table[[#All],[Time]],ROW()+1)&lt;ch_table[[#This Row],[Time]],INDEX(ch_table[[#All],[Time]],ROW()+1)+1,INDEX(ch_table[[#All],[Time]],ROW()+1))-ch_table[[#This Row],[Time]]))))</f>
        <v>6.2499999999999778E-3</v>
      </c>
      <c r="H1992" s="4" t="str">
        <f>IF(ch_table[[#This Row],[Subject 1]]&lt;&gt;"House rose", "",SUMIF(ch_table[Day], ch_table[[#This Row],[Day]], ch_table[Duration]))</f>
        <v/>
      </c>
      <c r="I1992" s="40">
        <f>SUM(INDEX(ch_table[Duration],1):ch_table[[#This Row],[Duration]])</f>
        <v>54.106250000000045</v>
      </c>
      <c r="J1992" s="4" cm="1">
        <f t="array" ref="J19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92" s="4" t="str" cm="1">
        <f t="array" ref="K19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92" s="4" t="str">
        <f>IF(ch_table[[#This Row],[Subject 1]]&lt;&gt;"House rose", "",SUMIF(ch_table[Day], ch_table[[#This Row],[Day]], ch_table[AAT]))</f>
        <v/>
      </c>
      <c r="M1992" s="39">
        <f>SUM(INDEX(ch_table[AAT],1):ch_table[[#This Row],[AAT]])</f>
        <v>3.4798611111111102</v>
      </c>
    </row>
    <row r="1993" spans="1:13" x14ac:dyDescent="0.35">
      <c r="A1993" s="2">
        <v>174</v>
      </c>
      <c r="B1993" s="3">
        <v>45854</v>
      </c>
      <c r="C1993" s="4">
        <v>0.59861111111111109</v>
      </c>
      <c r="D1993" s="83" t="s">
        <v>86</v>
      </c>
      <c r="E1993" s="85" t="s">
        <v>1117</v>
      </c>
      <c r="G1993" s="4" cm="1">
        <f t="array" ref="G1993">IF(MIN(ROW(ch_table[[Day]:[AAT session total (cum.)]]))+ROWS(ch_table[[Day]:[AAT session total (cum.)]])-1=ROW(),"",IF(ch_table[[#This Row],[Subject 1]]="House rose","", IF(INDEX(ch_table[[#All],[Time]],ROW()+1)="","",(IF(INDEX(ch_table[[#All],[Time]],ROW()+1)&lt;ch_table[[#This Row],[Time]],INDEX(ch_table[[#All],[Time]],ROW()+1)+1,INDEX(ch_table[[#All],[Time]],ROW()+1))-ch_table[[#This Row],[Time]]))))</f>
        <v>1.4583333333333393E-2</v>
      </c>
      <c r="H1993" s="4" t="str">
        <f>IF(ch_table[[#This Row],[Subject 1]]&lt;&gt;"House rose", "",SUMIF(ch_table[Day], ch_table[[#This Row],[Day]], ch_table[Duration]))</f>
        <v/>
      </c>
      <c r="I1993" s="40">
        <f>SUM(INDEX(ch_table[Duration],1):ch_table[[#This Row],[Duration]])</f>
        <v>54.12083333333338</v>
      </c>
      <c r="J1993" s="4" cm="1">
        <f t="array" ref="J19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93" s="4" t="str" cm="1">
        <f t="array" ref="K19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93" s="4" t="str">
        <f>IF(ch_table[[#This Row],[Subject 1]]&lt;&gt;"House rose", "",SUMIF(ch_table[Day], ch_table[[#This Row],[Day]], ch_table[AAT]))</f>
        <v/>
      </c>
      <c r="M1993" s="39">
        <f>SUM(INDEX(ch_table[AAT],1):ch_table[[#This Row],[AAT]])</f>
        <v>3.4798611111111102</v>
      </c>
    </row>
    <row r="1994" spans="1:13" x14ac:dyDescent="0.35">
      <c r="A1994" s="2">
        <v>174</v>
      </c>
      <c r="B1994" s="3">
        <v>45854</v>
      </c>
      <c r="C1994" s="4">
        <v>0.61319444444444449</v>
      </c>
      <c r="D1994" s="83" t="s">
        <v>23</v>
      </c>
      <c r="E1994" s="85" t="s">
        <v>1118</v>
      </c>
      <c r="G1994" s="4" cm="1">
        <f t="array" ref="G199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1994" s="4" t="str">
        <f>IF(ch_table[[#This Row],[Subject 1]]&lt;&gt;"House rose", "",SUMIF(ch_table[Day], ch_table[[#This Row],[Day]], ch_table[Duration]))</f>
        <v/>
      </c>
      <c r="I1994" s="40">
        <f>SUM(INDEX(ch_table[Duration],1):ch_table[[#This Row],[Duration]])</f>
        <v>54.127777777777823</v>
      </c>
      <c r="J1994" s="4" cm="1">
        <f t="array" ref="J19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94" s="4" t="str" cm="1">
        <f t="array" ref="K19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94" s="4" t="str">
        <f>IF(ch_table[[#This Row],[Subject 1]]&lt;&gt;"House rose", "",SUMIF(ch_table[Day], ch_table[[#This Row],[Day]], ch_table[AAT]))</f>
        <v/>
      </c>
      <c r="M1994" s="39">
        <f>SUM(INDEX(ch_table[AAT],1):ch_table[[#This Row],[AAT]])</f>
        <v>3.4798611111111102</v>
      </c>
    </row>
    <row r="1995" spans="1:13" x14ac:dyDescent="0.35">
      <c r="A1995" s="2">
        <v>174</v>
      </c>
      <c r="B1995" s="3">
        <v>45854</v>
      </c>
      <c r="C1995" s="4">
        <v>0.62013888888888891</v>
      </c>
      <c r="D1995" s="8" t="s">
        <v>71</v>
      </c>
      <c r="E1995" s="9" t="s">
        <v>1119</v>
      </c>
      <c r="G1995" s="4" cm="1">
        <f t="array" ref="G1995">IF(MIN(ROW(ch_table[[Day]:[AAT session total (cum.)]]))+ROWS(ch_table[[Day]:[AAT session total (cum.)]])-1=ROW(),"",IF(ch_table[[#This Row],[Subject 1]]="House rose","", IF(INDEX(ch_table[[#All],[Time]],ROW()+1)="","",(IF(INDEX(ch_table[[#All],[Time]],ROW()+1)&lt;ch_table[[#This Row],[Time]],INDEX(ch_table[[#All],[Time]],ROW()+1)+1,INDEX(ch_table[[#All],[Time]],ROW()+1))-ch_table[[#This Row],[Time]]))))</f>
        <v>0.10902777777777772</v>
      </c>
      <c r="H1995" s="4" t="str">
        <f>IF(ch_table[[#This Row],[Subject 1]]&lt;&gt;"House rose", "",SUMIF(ch_table[Day], ch_table[[#This Row],[Day]], ch_table[Duration]))</f>
        <v/>
      </c>
      <c r="I1995" s="40">
        <f>SUM(INDEX(ch_table[Duration],1):ch_table[[#This Row],[Duration]])</f>
        <v>54.236805555555598</v>
      </c>
      <c r="J1995" s="4" cm="1">
        <f t="array" ref="J19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95" s="4" t="str" cm="1">
        <f t="array" ref="K19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95" s="4" t="str">
        <f>IF(ch_table[[#This Row],[Subject 1]]&lt;&gt;"House rose", "",SUMIF(ch_table[Day], ch_table[[#This Row],[Day]], ch_table[AAT]))</f>
        <v/>
      </c>
      <c r="M1995" s="39">
        <f>SUM(INDEX(ch_table[AAT],1):ch_table[[#This Row],[AAT]])</f>
        <v>3.4798611111111102</v>
      </c>
    </row>
    <row r="1996" spans="1:13" ht="58" x14ac:dyDescent="0.35">
      <c r="A1996" s="2">
        <v>174</v>
      </c>
      <c r="B1996" s="3">
        <v>45854</v>
      </c>
      <c r="C1996" s="4">
        <v>0.72916666666666663</v>
      </c>
      <c r="D1996" s="8" t="s">
        <v>54</v>
      </c>
      <c r="E1996" s="9" t="s">
        <v>1120</v>
      </c>
      <c r="G1996" s="4" cm="1">
        <f t="array" ref="G1996">IF(MIN(ROW(ch_table[[Day]:[AAT session total (cum.)]]))+ROWS(ch_table[[Day]:[AAT session total (cum.)]])-1=ROW(),"",IF(ch_table[[#This Row],[Subject 1]]="House rose","", IF(INDEX(ch_table[[#All],[Time]],ROW()+1)="","",(IF(INDEX(ch_table[[#All],[Time]],ROW()+1)&lt;ch_table[[#This Row],[Time]],INDEX(ch_table[[#All],[Time]],ROW()+1)+1,INDEX(ch_table[[#All],[Time]],ROW()+1))-ch_table[[#This Row],[Time]]))))</f>
        <v>6.2500000000000888E-3</v>
      </c>
      <c r="H1996" s="4" t="str">
        <f>IF(ch_table[[#This Row],[Subject 1]]&lt;&gt;"House rose", "",SUMIF(ch_table[Day], ch_table[[#This Row],[Day]], ch_table[Duration]))</f>
        <v/>
      </c>
      <c r="I1996" s="40">
        <f>SUM(INDEX(ch_table[Duration],1):ch_table[[#This Row],[Duration]])</f>
        <v>54.2430555555556</v>
      </c>
      <c r="J1996" s="4" cm="1">
        <f t="array" ref="J19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96" s="4" t="str" cm="1">
        <f t="array" ref="K19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96" s="4" t="str">
        <f>IF(ch_table[[#This Row],[Subject 1]]&lt;&gt;"House rose", "",SUMIF(ch_table[Day], ch_table[[#This Row],[Day]], ch_table[AAT]))</f>
        <v/>
      </c>
      <c r="M1996" s="39">
        <f>SUM(INDEX(ch_table[AAT],1):ch_table[[#This Row],[AAT]])</f>
        <v>3.4798611111111102</v>
      </c>
    </row>
    <row r="1997" spans="1:13" ht="29" x14ac:dyDescent="0.35">
      <c r="A1997" s="2">
        <v>174</v>
      </c>
      <c r="B1997" s="3">
        <v>45854</v>
      </c>
      <c r="C1997" s="4">
        <v>0.73541666666666672</v>
      </c>
      <c r="D1997" s="8" t="s">
        <v>30</v>
      </c>
      <c r="E1997" s="9" t="s">
        <v>1121</v>
      </c>
      <c r="G1997" s="4" cm="1">
        <f t="array" ref="G1997">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2.0833333333333259E-2</v>
      </c>
      <c r="H1997" s="4" t="str">
        <f>IF(ch_table[[#This Row],[Subject 1]]&lt;&gt;"House rose", "",SUMIF(ch_table[Day], ch_table[[#This Row],[Day]], ch_table[Duration]))</f>
        <v/>
      </c>
      <c r="I1997" s="40">
        <f>SUM(INDEX(ch_table[Duration],1):ch_table[[#This Row],[Duration]])</f>
        <v>54.263888888888935</v>
      </c>
      <c r="J1997" s="4" cm="1">
        <f t="array" ref="J19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97" s="4" t="str" cm="1">
        <f t="array" ref="K19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97" s="4" t="str">
        <f>IF(ch_table[[#This Row],[Subject 1]]&lt;&gt;"House rose", "",SUMIF(ch_table[Day], ch_table[[#This Row],[Day]], ch_table[AAT]))</f>
        <v/>
      </c>
      <c r="M1997" s="39">
        <f>SUM(INDEX(ch_table[AAT],1):ch_table[[#This Row],[AAT]])</f>
        <v>3.4798611111111102</v>
      </c>
    </row>
    <row r="1998" spans="1:13" x14ac:dyDescent="0.35">
      <c r="A1998" s="48">
        <v>174</v>
      </c>
      <c r="B1998" s="49">
        <v>45854</v>
      </c>
      <c r="C1998" s="45">
        <v>0.75624999999999998</v>
      </c>
      <c r="D1998" s="44" t="s">
        <v>17</v>
      </c>
      <c r="E1998" s="50"/>
      <c r="F1998" s="50"/>
      <c r="G1998" s="45" t="str" cm="1">
        <f t="array" ref="G1998">IF(MIN(ROW(ch_table[[Day]:[AAT session total (cum.)]]))+ROWS(ch_table[[Day]:[AAT session total (cum.)]])-1=ROW(),"",IF(ch_table[[#This Row],[Subject 1]]="House rose","", IF(INDEX(ch_table[[#All],[Time]],ROW()+1)="","",(IF(INDEX(ch_table[[#All],[Time]],ROW()+1)&lt;ch_table[[#This Row],[Time]],INDEX(ch_table[[#All],[Time]],ROW()+1)+1,INDEX(ch_table[[#All],[Time]],ROW()+1))-ch_table[[#This Row],[Time]]))))</f>
        <v/>
      </c>
      <c r="H1998" s="41">
        <f>IF(ch_table[[#This Row],[Subject 1]]&lt;&gt;"House rose", "",SUMIF(ch_table[Day], ch_table[[#This Row],[Day]], ch_table[Duration]))</f>
        <v>0.27708333333333329</v>
      </c>
      <c r="I1998" s="46">
        <f>SUM(INDEX(ch_table[Duration],1):ch_table[[#This Row],[Duration]])</f>
        <v>54.263888888888935</v>
      </c>
      <c r="J1998" s="41" cm="1">
        <f t="array" ref="J19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98" s="41" t="str" cm="1">
        <f t="array" ref="K19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98" s="41">
        <f>IF(ch_table[[#This Row],[Subject 1]]&lt;&gt;"House rose", "",SUMIF(ch_table[Day], ch_table[[#This Row],[Day]], ch_table[AAT]))</f>
        <v>0</v>
      </c>
      <c r="M1998" s="82">
        <f>SUM(INDEX(ch_table[AAT],1):ch_table[[#This Row],[AAT]])</f>
        <v>3.4798611111111102</v>
      </c>
    </row>
    <row r="1999" spans="1:13" x14ac:dyDescent="0.35">
      <c r="A1999" s="2">
        <v>175</v>
      </c>
      <c r="B1999" s="3">
        <v>45855</v>
      </c>
      <c r="C1999" s="4">
        <v>0.39583333333333331</v>
      </c>
      <c r="D1999" s="8" t="s">
        <v>18</v>
      </c>
      <c r="G1999" s="4" cm="1">
        <f t="array" ref="G1999">IF(MIN(ROW(ch_table[[Day]:[AAT session total (cum.)]]))+ROWS(ch_table[[Day]:[AAT session total (cum.)]])-1=ROW(),"",IF(ch_table[[#This Row],[Subject 1]]="House rose","", IF(INDEX(ch_table[[#All],[Time]],ROW()+1)="","",(IF(INDEX(ch_table[[#All],[Time]],ROW()+1)&lt;ch_table[[#This Row],[Time]],INDEX(ch_table[[#All],[Time]],ROW()+1)+1,INDEX(ch_table[[#All],[Time]],ROW()+1))-ch_table[[#This Row],[Time]]))))</f>
        <v>2.7777777777778234E-3</v>
      </c>
      <c r="H1999" s="4" t="str">
        <f>IF(ch_table[[#This Row],[Subject 1]]&lt;&gt;"House rose", "",SUMIF(ch_table[Day], ch_table[[#This Row],[Day]], ch_table[Duration]))</f>
        <v/>
      </c>
      <c r="I1999" s="40">
        <f>SUM(INDEX(ch_table[Duration],1):ch_table[[#This Row],[Duration]])</f>
        <v>54.266666666666715</v>
      </c>
      <c r="J1999" s="4" cm="1">
        <f t="array" ref="J19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99" s="4" t="str" cm="1">
        <f t="array" ref="K19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99" s="4" t="str">
        <f>IF(ch_table[[#This Row],[Subject 1]]&lt;&gt;"House rose", "",SUMIF(ch_table[Day], ch_table[[#This Row],[Day]], ch_table[AAT]))</f>
        <v/>
      </c>
      <c r="M1999" s="39">
        <f>SUM(INDEX(ch_table[AAT],1):ch_table[[#This Row],[AAT]])</f>
        <v>3.4798611111111102</v>
      </c>
    </row>
    <row r="2000" spans="1:13" x14ac:dyDescent="0.35">
      <c r="A2000" s="2">
        <v>175</v>
      </c>
      <c r="B2000" s="3">
        <v>45855</v>
      </c>
      <c r="C2000" s="4">
        <v>0.39861111111111114</v>
      </c>
      <c r="D2000" s="8" t="s">
        <v>58</v>
      </c>
      <c r="E2000" s="71" t="s">
        <v>122</v>
      </c>
      <c r="G2000" s="4" cm="1">
        <f t="array" ref="G2000">IF(MIN(ROW(ch_table[[Day]:[AAT session total (cum.)]]))+ROWS(ch_table[[Day]:[AAT session total (cum.)]])-1=ROW(),"",IF(ch_table[[#This Row],[Subject 1]]="House rose","", IF(INDEX(ch_table[[#All],[Time]],ROW()+1)="","",(IF(INDEX(ch_table[[#All],[Time]],ROW()+1)&lt;ch_table[[#This Row],[Time]],INDEX(ch_table[[#All],[Time]],ROW()+1)+1,INDEX(ch_table[[#All],[Time]],ROW()+1))-ch_table[[#This Row],[Time]]))))</f>
        <v>3.5416666666666652E-2</v>
      </c>
      <c r="H2000" s="4" t="str">
        <f>IF(ch_table[[#This Row],[Subject 1]]&lt;&gt;"House rose", "",SUMIF(ch_table[Day], ch_table[[#This Row],[Day]], ch_table[Duration]))</f>
        <v/>
      </c>
      <c r="I2000" s="40">
        <f>SUM(INDEX(ch_table[Duration],1):ch_table[[#This Row],[Duration]])</f>
        <v>54.302083333333385</v>
      </c>
      <c r="J2000" s="4" cm="1">
        <f t="array" ref="J20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00" s="4" t="str" cm="1">
        <f t="array" ref="K20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00" s="4" t="str">
        <f>IF(ch_table[[#This Row],[Subject 1]]&lt;&gt;"House rose", "",SUMIF(ch_table[Day], ch_table[[#This Row],[Day]], ch_table[AAT]))</f>
        <v/>
      </c>
      <c r="M2000" s="39">
        <f>SUM(INDEX(ch_table[AAT],1):ch_table[[#This Row],[AAT]])</f>
        <v>3.4798611111111102</v>
      </c>
    </row>
    <row r="2001" spans="1:13" x14ac:dyDescent="0.35">
      <c r="A2001" s="2">
        <v>175</v>
      </c>
      <c r="B2001" s="3">
        <v>45855</v>
      </c>
      <c r="C2001" s="4">
        <v>0.43402777777777779</v>
      </c>
      <c r="D2001" s="8" t="s">
        <v>60</v>
      </c>
      <c r="E2001" s="71" t="s">
        <v>122</v>
      </c>
      <c r="G2001" s="4" cm="1">
        <f t="array" ref="G2001">IF(MIN(ROW(ch_table[[Day]:[AAT session total (cum.)]]))+ROWS(ch_table[[Day]:[AAT session total (cum.)]])-1=ROW(),"",IF(ch_table[[#This Row],[Subject 1]]="House rose","", IF(INDEX(ch_table[[#All],[Time]],ROW()+1)="","",(IF(INDEX(ch_table[[#All],[Time]],ROW()+1)&lt;ch_table[[#This Row],[Time]],INDEX(ch_table[[#All],[Time]],ROW()+1)+1,INDEX(ch_table[[#All],[Time]],ROW()+1))-ch_table[[#This Row],[Time]]))))</f>
        <v>1.1111111111111072E-2</v>
      </c>
      <c r="H2001" s="4" t="str">
        <f>IF(ch_table[[#This Row],[Subject 1]]&lt;&gt;"House rose", "",SUMIF(ch_table[Day], ch_table[[#This Row],[Day]], ch_table[Duration]))</f>
        <v/>
      </c>
      <c r="I2001" s="40">
        <f>SUM(INDEX(ch_table[Duration],1):ch_table[[#This Row],[Duration]])</f>
        <v>54.313194444444498</v>
      </c>
      <c r="J2001" s="4" cm="1">
        <f t="array" ref="J20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01" s="4" t="str" cm="1">
        <f t="array" ref="K20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01" s="4" t="str">
        <f>IF(ch_table[[#This Row],[Subject 1]]&lt;&gt;"House rose", "",SUMIF(ch_table[Day], ch_table[[#This Row],[Day]], ch_table[AAT]))</f>
        <v/>
      </c>
      <c r="M2001" s="39">
        <f>SUM(INDEX(ch_table[AAT],1):ch_table[[#This Row],[AAT]])</f>
        <v>3.4798611111111102</v>
      </c>
    </row>
    <row r="2002" spans="1:13" ht="43.5" x14ac:dyDescent="0.35">
      <c r="A2002" s="2">
        <v>175</v>
      </c>
      <c r="B2002" s="3">
        <v>45855</v>
      </c>
      <c r="C2002" s="4">
        <v>0.44513888888888886</v>
      </c>
      <c r="D2002" s="8" t="s">
        <v>32</v>
      </c>
      <c r="E2002" s="9" t="s">
        <v>1122</v>
      </c>
      <c r="G2002" s="4" cm="1">
        <f t="array" ref="G2002">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2002" s="4" t="str">
        <f>IF(ch_table[[#This Row],[Subject 1]]&lt;&gt;"House rose", "",SUMIF(ch_table[Day], ch_table[[#This Row],[Day]], ch_table[Duration]))</f>
        <v/>
      </c>
      <c r="I2002" s="40">
        <f>SUM(INDEX(ch_table[Duration],1):ch_table[[#This Row],[Duration]])</f>
        <v>54.341666666666718</v>
      </c>
      <c r="J2002" s="4" cm="1">
        <f t="array" ref="J20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02" s="4" t="str" cm="1">
        <f t="array" ref="K20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02" s="4" t="str">
        <f>IF(ch_table[[#This Row],[Subject 1]]&lt;&gt;"House rose", "",SUMIF(ch_table[Day], ch_table[[#This Row],[Day]], ch_table[AAT]))</f>
        <v/>
      </c>
      <c r="M2002" s="39">
        <f>SUM(INDEX(ch_table[AAT],1):ch_table[[#This Row],[AAT]])</f>
        <v>3.4798611111111102</v>
      </c>
    </row>
    <row r="2003" spans="1:13" ht="29" x14ac:dyDescent="0.35">
      <c r="A2003" s="2">
        <v>175</v>
      </c>
      <c r="B2003" s="3">
        <v>45855</v>
      </c>
      <c r="C2003" s="4">
        <v>0.47361111111111109</v>
      </c>
      <c r="D2003" s="8" t="s">
        <v>32</v>
      </c>
      <c r="E2003" s="9" t="s">
        <v>1123</v>
      </c>
      <c r="G2003" s="4" cm="1">
        <f t="array" ref="G2003">IF(MIN(ROW(ch_table[[Day]:[AAT session total (cum.)]]))+ROWS(ch_table[[Day]:[AAT session total (cum.)]])-1=ROW(),"",IF(ch_table[[#This Row],[Subject 1]]="House rose","", IF(INDEX(ch_table[[#All],[Time]],ROW()+1)="","",(IF(INDEX(ch_table[[#All],[Time]],ROW()+1)&lt;ch_table[[#This Row],[Time]],INDEX(ch_table[[#All],[Time]],ROW()+1)+1,INDEX(ch_table[[#All],[Time]],ROW()+1))-ch_table[[#This Row],[Time]]))))</f>
        <v>1.1805555555555569E-2</v>
      </c>
      <c r="H2003" s="4" t="str">
        <f>IF(ch_table[[#This Row],[Subject 1]]&lt;&gt;"House rose", "",SUMIF(ch_table[Day], ch_table[[#This Row],[Day]], ch_table[Duration]))</f>
        <v/>
      </c>
      <c r="I2003" s="40">
        <f>SUM(INDEX(ch_table[Duration],1):ch_table[[#This Row],[Duration]])</f>
        <v>54.353472222222273</v>
      </c>
      <c r="J2003" s="4" cm="1">
        <f t="array" ref="J20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03" s="4" t="str" cm="1">
        <f t="array" ref="K20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03" s="4" t="str">
        <f>IF(ch_table[[#This Row],[Subject 1]]&lt;&gt;"House rose", "",SUMIF(ch_table[Day], ch_table[[#This Row],[Day]], ch_table[AAT]))</f>
        <v/>
      </c>
      <c r="M2003" s="39">
        <f>SUM(INDEX(ch_table[AAT],1):ch_table[[#This Row],[AAT]])</f>
        <v>3.4798611111111102</v>
      </c>
    </row>
    <row r="2004" spans="1:13" x14ac:dyDescent="0.35">
      <c r="A2004" s="2">
        <v>175</v>
      </c>
      <c r="B2004" s="3">
        <v>45855</v>
      </c>
      <c r="C2004" s="4">
        <v>0.48541666666666666</v>
      </c>
      <c r="D2004" s="8" t="s">
        <v>34</v>
      </c>
      <c r="E2004" s="9" t="s">
        <v>35</v>
      </c>
      <c r="G2004" s="4" cm="1">
        <f t="array" ref="G2004">IF(MIN(ROW(ch_table[[Day]:[AAT session total (cum.)]]))+ROWS(ch_table[[Day]:[AAT session total (cum.)]])-1=ROW(),"",IF(ch_table[[#This Row],[Subject 1]]="House rose","", IF(INDEX(ch_table[[#All],[Time]],ROW()+1)="","",(IF(INDEX(ch_table[[#All],[Time]],ROW()+1)&lt;ch_table[[#This Row],[Time]],INDEX(ch_table[[#All],[Time]],ROW()+1)+1,INDEX(ch_table[[#All],[Time]],ROW()+1))-ch_table[[#This Row],[Time]]))))</f>
        <v>6.3194444444444497E-2</v>
      </c>
      <c r="H2004" s="4" t="str">
        <f>IF(ch_table[[#This Row],[Subject 1]]&lt;&gt;"House rose", "",SUMIF(ch_table[Day], ch_table[[#This Row],[Day]], ch_table[Duration]))</f>
        <v/>
      </c>
      <c r="I2004" s="40">
        <f>SUM(INDEX(ch_table[Duration],1):ch_table[[#This Row],[Duration]])</f>
        <v>54.416666666666714</v>
      </c>
      <c r="J2004" s="4" cm="1">
        <f t="array" ref="J20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04" s="4" t="str" cm="1">
        <f t="array" ref="K20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04" s="4" t="str">
        <f>IF(ch_table[[#This Row],[Subject 1]]&lt;&gt;"House rose", "",SUMIF(ch_table[Day], ch_table[[#This Row],[Day]], ch_table[AAT]))</f>
        <v/>
      </c>
      <c r="M2004" s="39">
        <f>SUM(INDEX(ch_table[AAT],1):ch_table[[#This Row],[AAT]])</f>
        <v>3.4798611111111102</v>
      </c>
    </row>
    <row r="2005" spans="1:13" x14ac:dyDescent="0.35">
      <c r="A2005" s="2">
        <v>175</v>
      </c>
      <c r="B2005" s="3">
        <v>45855</v>
      </c>
      <c r="C2005" s="4">
        <v>0.54861111111111116</v>
      </c>
      <c r="D2005" s="8" t="s">
        <v>36</v>
      </c>
      <c r="E2005" s="9" t="s">
        <v>140</v>
      </c>
      <c r="G2005" s="4" cm="1">
        <f t="array" ref="G2005">IF(MIN(ROW(ch_table[[Day]:[AAT session total (cum.)]]))+ROWS(ch_table[[Day]:[AAT session total (cum.)]])-1=ROW(),"",IF(ch_table[[#This Row],[Subject 1]]="House rose","", IF(INDEX(ch_table[[#All],[Time]],ROW()+1)="","",(IF(INDEX(ch_table[[#All],[Time]],ROW()+1)&lt;ch_table[[#This Row],[Time]],INDEX(ch_table[[#All],[Time]],ROW()+1)+1,INDEX(ch_table[[#All],[Time]],ROW()+1))-ch_table[[#This Row],[Time]]))))</f>
        <v>3.125E-2</v>
      </c>
      <c r="H2005" s="4" t="str">
        <f>IF(ch_table[[#This Row],[Subject 1]]&lt;&gt;"House rose", "",SUMIF(ch_table[Day], ch_table[[#This Row],[Day]], ch_table[Duration]))</f>
        <v/>
      </c>
      <c r="I2005" s="40">
        <f>SUM(INDEX(ch_table[Duration],1):ch_table[[#This Row],[Duration]])</f>
        <v>54.447916666666714</v>
      </c>
      <c r="J2005" s="4" cm="1">
        <f t="array" ref="J20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05" s="4" t="str" cm="1">
        <f t="array" ref="K20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05" s="4" t="str">
        <f>IF(ch_table[[#This Row],[Subject 1]]&lt;&gt;"House rose", "",SUMIF(ch_table[Day], ch_table[[#This Row],[Day]], ch_table[AAT]))</f>
        <v/>
      </c>
      <c r="M2005" s="39">
        <f>SUM(INDEX(ch_table[AAT],1):ch_table[[#This Row],[AAT]])</f>
        <v>3.4798611111111102</v>
      </c>
    </row>
    <row r="2006" spans="1:13" ht="101.5" x14ac:dyDescent="0.35">
      <c r="A2006" s="2">
        <v>175</v>
      </c>
      <c r="B2006" s="3">
        <v>45855</v>
      </c>
      <c r="C2006" s="4">
        <v>0.57986111111111116</v>
      </c>
      <c r="D2006" s="8" t="s">
        <v>457</v>
      </c>
      <c r="E2006" s="9" t="s">
        <v>1124</v>
      </c>
      <c r="G2006" s="4" cm="1">
        <f t="array" ref="G2006">IF(MIN(ROW(ch_table[[Day]:[AAT session total (cum.)]]))+ROWS(ch_table[[Day]:[AAT session total (cum.)]])-1=ROW(),"",IF(ch_table[[#This Row],[Subject 1]]="House rose","", IF(INDEX(ch_table[[#All],[Time]],ROW()+1)="","",(IF(INDEX(ch_table[[#All],[Time]],ROW()+1)&lt;ch_table[[#This Row],[Time]],INDEX(ch_table[[#All],[Time]],ROW()+1)+1,INDEX(ch_table[[#All],[Time]],ROW()+1))-ch_table[[#This Row],[Time]]))))</f>
        <v>1.8055555555555491E-2</v>
      </c>
      <c r="H2006" s="4" t="str">
        <f>IF(ch_table[[#This Row],[Subject 1]]&lt;&gt;"House rose", "",SUMIF(ch_table[Day], ch_table[[#This Row],[Day]], ch_table[Duration]))</f>
        <v/>
      </c>
      <c r="I2006" s="40">
        <f>SUM(INDEX(ch_table[Duration],1):ch_table[[#This Row],[Duration]])</f>
        <v>54.46597222222227</v>
      </c>
      <c r="J2006" s="4" cm="1">
        <f t="array" ref="J20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06" s="4" t="str" cm="1">
        <f t="array" ref="K20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06" s="4" t="str">
        <f>IF(ch_table[[#This Row],[Subject 1]]&lt;&gt;"House rose", "",SUMIF(ch_table[Day], ch_table[[#This Row],[Day]], ch_table[AAT]))</f>
        <v/>
      </c>
      <c r="M2006" s="39">
        <f>SUM(INDEX(ch_table[AAT],1):ch_table[[#This Row],[AAT]])</f>
        <v>3.4798611111111102</v>
      </c>
    </row>
    <row r="2007" spans="1:13" x14ac:dyDescent="0.35">
      <c r="A2007" s="2">
        <v>175</v>
      </c>
      <c r="B2007" s="3">
        <v>45855</v>
      </c>
      <c r="C2007" s="4">
        <v>0.59791666666666665</v>
      </c>
      <c r="D2007" s="8" t="s">
        <v>333</v>
      </c>
      <c r="E2007" s="9" t="s">
        <v>1125</v>
      </c>
      <c r="F2007" s="9" t="s">
        <v>362</v>
      </c>
      <c r="G2007" s="4" cm="1">
        <f t="array" ref="G2007">IF(MIN(ROW(ch_table[[Day]:[AAT session total (cum.)]]))+ROWS(ch_table[[Day]:[AAT session total (cum.)]])-1=ROW(),"",IF(ch_table[[#This Row],[Subject 1]]="House rose","", IF(INDEX(ch_table[[#All],[Time]],ROW()+1)="","",(IF(INDEX(ch_table[[#All],[Time]],ROW()+1)&lt;ch_table[[#This Row],[Time]],INDEX(ch_table[[#All],[Time]],ROW()+1)+1,INDEX(ch_table[[#All],[Time]],ROW()+1))-ch_table[[#This Row],[Time]]))))</f>
        <v>6.5277777777777768E-2</v>
      </c>
      <c r="H2007" s="4" t="str">
        <f>IF(ch_table[[#This Row],[Subject 1]]&lt;&gt;"House rose", "",SUMIF(ch_table[Day], ch_table[[#This Row],[Day]], ch_table[Duration]))</f>
        <v/>
      </c>
      <c r="I2007" s="40">
        <f>SUM(INDEX(ch_table[Duration],1):ch_table[[#This Row],[Duration]])</f>
        <v>54.53125000000005</v>
      </c>
      <c r="J2007" s="4" cm="1">
        <f t="array" ref="J20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07" s="4" t="str" cm="1">
        <f t="array" ref="K20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07" s="4" t="str">
        <f>IF(ch_table[[#This Row],[Subject 1]]&lt;&gt;"House rose", "",SUMIF(ch_table[Day], ch_table[[#This Row],[Day]], ch_table[AAT]))</f>
        <v/>
      </c>
      <c r="M2007" s="39">
        <f>SUM(INDEX(ch_table[AAT],1):ch_table[[#This Row],[AAT]])</f>
        <v>3.4798611111111102</v>
      </c>
    </row>
    <row r="2008" spans="1:13" x14ac:dyDescent="0.35">
      <c r="A2008" s="2">
        <v>175</v>
      </c>
      <c r="B2008" s="3">
        <v>45855</v>
      </c>
      <c r="C2008" s="4">
        <v>0.66319444444444442</v>
      </c>
      <c r="D2008" s="8" t="s">
        <v>30</v>
      </c>
      <c r="E2008" s="9" t="s">
        <v>1126</v>
      </c>
      <c r="G2008" s="4" cm="1">
        <f t="array" ref="G2008">IF(MIN(ROW(ch_table[[Day]:[AAT session total (cum.)]]))+ROWS(ch_table[[Day]:[AAT session total (cum.)]])-1=ROW(),"",IF(ch_table[[#This Row],[Subject 1]]="House rose","", IF(INDEX(ch_table[[#All],[Time]],ROW()+1)="","",(IF(INDEX(ch_table[[#All],[Time]],ROW()+1)&lt;ch_table[[#This Row],[Time]],INDEX(ch_table[[#All],[Time]],ROW()+1)+1,INDEX(ch_table[[#All],[Time]],ROW()+1))-ch_table[[#This Row],[Time]]))))</f>
        <v>1.2500000000000067E-2</v>
      </c>
      <c r="H2008" s="4" t="str">
        <f>IF(ch_table[[#This Row],[Subject 1]]&lt;&gt;"House rose", "",SUMIF(ch_table[Day], ch_table[[#This Row],[Day]], ch_table[Duration]))</f>
        <v/>
      </c>
      <c r="I2008" s="40">
        <f>SUM(INDEX(ch_table[Duration],1):ch_table[[#This Row],[Duration]])</f>
        <v>54.543750000000053</v>
      </c>
      <c r="J2008" s="4" cm="1">
        <f t="array" ref="J20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08" s="4" t="str" cm="1">
        <f t="array" ref="K20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08" s="4" t="str">
        <f>IF(ch_table[[#This Row],[Subject 1]]&lt;&gt;"House rose", "",SUMIF(ch_table[Day], ch_table[[#This Row],[Day]], ch_table[AAT]))</f>
        <v/>
      </c>
      <c r="M2008" s="39">
        <f>SUM(INDEX(ch_table[AAT],1):ch_table[[#This Row],[AAT]])</f>
        <v>3.4798611111111102</v>
      </c>
    </row>
    <row r="2009" spans="1:13" x14ac:dyDescent="0.35">
      <c r="A2009" s="48">
        <v>175</v>
      </c>
      <c r="B2009" s="49">
        <v>45855</v>
      </c>
      <c r="C2009" s="45">
        <v>0.67569444444444449</v>
      </c>
      <c r="D2009" s="44" t="s">
        <v>17</v>
      </c>
      <c r="E2009" s="50"/>
      <c r="F2009" s="50"/>
      <c r="G2009" s="45" t="str" cm="1">
        <f t="array" ref="G2009">IF(MIN(ROW(ch_table[[Day]:[AAT session total (cum.)]]))+ROWS(ch_table[[Day]:[AAT session total (cum.)]])-1=ROW(),"",IF(ch_table[[#This Row],[Subject 1]]="House rose","", IF(INDEX(ch_table[[#All],[Time]],ROW()+1)="","",(IF(INDEX(ch_table[[#All],[Time]],ROW()+1)&lt;ch_table[[#This Row],[Time]],INDEX(ch_table[[#All],[Time]],ROW()+1)+1,INDEX(ch_table[[#All],[Time]],ROW()+1))-ch_table[[#This Row],[Time]]))))</f>
        <v/>
      </c>
      <c r="H2009" s="41">
        <f>IF(ch_table[[#This Row],[Subject 1]]&lt;&gt;"House rose", "",SUMIF(ch_table[Day], ch_table[[#This Row],[Day]], ch_table[Duration]))</f>
        <v>0.27986111111111117</v>
      </c>
      <c r="I2009" s="46">
        <f>SUM(INDEX(ch_table[Duration],1):ch_table[[#This Row],[Duration]])</f>
        <v>54.543750000000053</v>
      </c>
      <c r="J2009" s="41" cm="1">
        <f t="array" ref="J20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09" s="41" t="str" cm="1">
        <f t="array" ref="K20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09" s="41">
        <f>IF(ch_table[[#This Row],[Subject 1]]&lt;&gt;"House rose", "",SUMIF(ch_table[Day], ch_table[[#This Row],[Day]], ch_table[AAT]))</f>
        <v>0</v>
      </c>
      <c r="M2009" s="82">
        <f>SUM(INDEX(ch_table[AAT],1):ch_table[[#This Row],[AAT]])</f>
        <v>3.4798611111111102</v>
      </c>
    </row>
    <row r="2010" spans="1:13" x14ac:dyDescent="0.35">
      <c r="A2010" s="2">
        <v>176</v>
      </c>
      <c r="B2010" s="3">
        <v>45859</v>
      </c>
      <c r="C2010" s="4">
        <v>0.60416666666666663</v>
      </c>
      <c r="D2010" s="8" t="s">
        <v>18</v>
      </c>
      <c r="G2010" s="4" cm="1">
        <f t="array" ref="G201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010" s="4" t="str">
        <f>IF(ch_table[[#This Row],[Subject 1]]&lt;&gt;"House rose", "",SUMIF(ch_table[Day], ch_table[[#This Row],[Day]], ch_table[Duration]))</f>
        <v/>
      </c>
      <c r="I2010" s="40">
        <f>SUM(INDEX(ch_table[Duration],1):ch_table[[#This Row],[Duration]])</f>
        <v>54.546527777777833</v>
      </c>
      <c r="J2010" s="4" cm="1">
        <f t="array" ref="J20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10" s="4" t="str" cm="1">
        <f t="array" ref="K20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10" s="4" t="str">
        <f>IF(ch_table[[#This Row],[Subject 1]]&lt;&gt;"House rose", "",SUMIF(ch_table[Day], ch_table[[#This Row],[Day]], ch_table[AAT]))</f>
        <v/>
      </c>
      <c r="M2010" s="39">
        <f>SUM(INDEX(ch_table[AAT],1):ch_table[[#This Row],[AAT]])</f>
        <v>3.4798611111111102</v>
      </c>
    </row>
    <row r="2011" spans="1:13" x14ac:dyDescent="0.35">
      <c r="A2011" s="2">
        <v>176</v>
      </c>
      <c r="B2011" s="3">
        <v>45859</v>
      </c>
      <c r="C2011" s="4">
        <v>0.6069444444444444</v>
      </c>
      <c r="D2011" s="8" t="s">
        <v>58</v>
      </c>
      <c r="E2011" s="71" t="s">
        <v>127</v>
      </c>
      <c r="G2011" s="4" cm="1">
        <f t="array" ref="G2011">IF(MIN(ROW(ch_table[[Day]:[AAT session total (cum.)]]))+ROWS(ch_table[[Day]:[AAT session total (cum.)]])-1=ROW(),"",IF(ch_table[[#This Row],[Subject 1]]="House rose","", IF(INDEX(ch_table[[#All],[Time]],ROW()+1)="","",(IF(INDEX(ch_table[[#All],[Time]],ROW()+1)&lt;ch_table[[#This Row],[Time]],INDEX(ch_table[[#All],[Time]],ROW()+1)+1,INDEX(ch_table[[#All],[Time]],ROW()+1))-ch_table[[#This Row],[Time]]))))</f>
        <v>3.5416666666666763E-2</v>
      </c>
      <c r="H2011" s="4" t="str">
        <f>IF(ch_table[[#This Row],[Subject 1]]&lt;&gt;"House rose", "",SUMIF(ch_table[Day], ch_table[[#This Row],[Day]], ch_table[Duration]))</f>
        <v/>
      </c>
      <c r="I2011" s="40">
        <f>SUM(INDEX(ch_table[Duration],1):ch_table[[#This Row],[Duration]])</f>
        <v>54.581944444444503</v>
      </c>
      <c r="J2011" s="4" cm="1">
        <f t="array" ref="J20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11" s="4" t="str" cm="1">
        <f t="array" ref="K20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11" s="4" t="str">
        <f>IF(ch_table[[#This Row],[Subject 1]]&lt;&gt;"House rose", "",SUMIF(ch_table[Day], ch_table[[#This Row],[Day]], ch_table[AAT]))</f>
        <v/>
      </c>
      <c r="M2011" s="39">
        <f>SUM(INDEX(ch_table[AAT],1):ch_table[[#This Row],[AAT]])</f>
        <v>3.4798611111111102</v>
      </c>
    </row>
    <row r="2012" spans="1:13" x14ac:dyDescent="0.35">
      <c r="A2012" s="2">
        <v>176</v>
      </c>
      <c r="B2012" s="3">
        <v>45859</v>
      </c>
      <c r="C2012" s="4">
        <v>0.64236111111111116</v>
      </c>
      <c r="D2012" s="8" t="s">
        <v>60</v>
      </c>
      <c r="E2012" s="71" t="s">
        <v>127</v>
      </c>
      <c r="G2012" s="4" cm="1">
        <f t="array" ref="G2012">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1.388888888888884E-2</v>
      </c>
      <c r="H2012" s="4" t="str">
        <f>IF(ch_table[[#This Row],[Subject 1]]&lt;&gt;"House rose", "",SUMIF(ch_table[Day], ch_table[[#This Row],[Day]], ch_table[Duration]))</f>
        <v/>
      </c>
      <c r="I2012" s="40">
        <f>SUM(INDEX(ch_table[Duration],1):ch_table[[#This Row],[Duration]])</f>
        <v>54.595833333333388</v>
      </c>
      <c r="J2012" s="4" cm="1">
        <f t="array" ref="J20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12" s="4" t="str" cm="1">
        <f t="array" ref="K20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12" s="4" t="str">
        <f>IF(ch_table[[#This Row],[Subject 1]]&lt;&gt;"House rose", "",SUMIF(ch_table[Day], ch_table[[#This Row],[Day]], ch_table[AAT]))</f>
        <v/>
      </c>
      <c r="M2012" s="39">
        <f>SUM(INDEX(ch_table[AAT],1):ch_table[[#This Row],[AAT]])</f>
        <v>3.4798611111111102</v>
      </c>
    </row>
    <row r="2013" spans="1:13" ht="43.5" x14ac:dyDescent="0.35">
      <c r="A2013" s="2">
        <v>176</v>
      </c>
      <c r="B2013" s="3">
        <v>45859</v>
      </c>
      <c r="C2013" s="4">
        <v>0.65625</v>
      </c>
      <c r="D2013" s="8" t="s">
        <v>32</v>
      </c>
      <c r="E2013" s="9" t="s">
        <v>1127</v>
      </c>
      <c r="G2013" s="4" cm="1">
        <f t="array" ref="G2013">IF(MIN(ROW(ch_table[[Day]:[AAT session total (cum.)]]))+ROWS(ch_table[[Day]:[AAT session total (cum.)]])-1=ROW(),"",IF(ch_table[[#This Row],[Subject 1]]="House rose","", IF(INDEX(ch_table[[#All],[Time]],ROW()+1)="","",(IF(INDEX(ch_table[[#All],[Time]],ROW()+1)&lt;ch_table[[#This Row],[Time]],INDEX(ch_table[[#All],[Time]],ROW()+1)+1,INDEX(ch_table[[#All],[Time]],ROW()+1))-ch_table[[#This Row],[Time]]))))</f>
        <v>3.1944444444444442E-2</v>
      </c>
      <c r="H2013" s="4" t="str">
        <f>IF(ch_table[[#This Row],[Subject 1]]&lt;&gt;"House rose", "",SUMIF(ch_table[Day], ch_table[[#This Row],[Day]], ch_table[Duration]))</f>
        <v/>
      </c>
      <c r="I2013" s="40">
        <f>SUM(INDEX(ch_table[Duration],1):ch_table[[#This Row],[Duration]])</f>
        <v>54.62777777777783</v>
      </c>
      <c r="J2013" s="4" cm="1">
        <f t="array" ref="J20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13" s="4" t="str" cm="1">
        <f t="array" ref="K20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13" s="4" t="str">
        <f>IF(ch_table[[#This Row],[Subject 1]]&lt;&gt;"House rose", "",SUMIF(ch_table[Day], ch_table[[#This Row],[Day]], ch_table[AAT]))</f>
        <v/>
      </c>
      <c r="M2013" s="39">
        <f>SUM(INDEX(ch_table[AAT],1):ch_table[[#This Row],[AAT]])</f>
        <v>3.4798611111111102</v>
      </c>
    </row>
    <row r="2014" spans="1:13" ht="29" x14ac:dyDescent="0.35">
      <c r="A2014" s="2">
        <v>176</v>
      </c>
      <c r="B2014" s="3">
        <v>45859</v>
      </c>
      <c r="C2014" s="4">
        <v>0.68819444444444444</v>
      </c>
      <c r="D2014" s="8" t="s">
        <v>36</v>
      </c>
      <c r="E2014" s="9" t="s">
        <v>1128</v>
      </c>
      <c r="G2014" s="4" cm="1">
        <f t="array" ref="G2014">IF(MIN(ROW(ch_table[[Day]:[AAT session total (cum.)]]))+ROWS(ch_table[[Day]:[AAT session total (cum.)]])-1=ROW(),"",IF(ch_table[[#This Row],[Subject 1]]="House rose","", IF(INDEX(ch_table[[#All],[Time]],ROW()+1)="","",(IF(INDEX(ch_table[[#All],[Time]],ROW()+1)&lt;ch_table[[#This Row],[Time]],INDEX(ch_table[[#All],[Time]],ROW()+1)+1,INDEX(ch_table[[#All],[Time]],ROW()+1))-ch_table[[#This Row],[Time]]))))</f>
        <v>6.0416666666666674E-2</v>
      </c>
      <c r="H2014" s="4" t="str">
        <f>IF(ch_table[[#This Row],[Subject 1]]&lt;&gt;"House rose", "",SUMIF(ch_table[Day], ch_table[[#This Row],[Day]], ch_table[Duration]))</f>
        <v/>
      </c>
      <c r="I2014" s="40">
        <f>SUM(INDEX(ch_table[Duration],1):ch_table[[#This Row],[Duration]])</f>
        <v>54.688194444444498</v>
      </c>
      <c r="J2014" s="4" cm="1">
        <f t="array" ref="J20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14" s="4" t="str" cm="1">
        <f t="array" ref="K20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14" s="4" t="str">
        <f>IF(ch_table[[#This Row],[Subject 1]]&lt;&gt;"House rose", "",SUMIF(ch_table[Day], ch_table[[#This Row],[Day]], ch_table[AAT]))</f>
        <v/>
      </c>
      <c r="M2014" s="39">
        <f>SUM(INDEX(ch_table[AAT],1):ch_table[[#This Row],[AAT]])</f>
        <v>3.4798611111111102</v>
      </c>
    </row>
    <row r="2015" spans="1:13" ht="29" x14ac:dyDescent="0.35">
      <c r="A2015" s="2">
        <v>176</v>
      </c>
      <c r="B2015" s="3">
        <v>45859</v>
      </c>
      <c r="C2015" s="4">
        <v>0.74861111111111112</v>
      </c>
      <c r="D2015" s="8" t="s">
        <v>36</v>
      </c>
      <c r="E2015" s="9" t="s">
        <v>1007</v>
      </c>
      <c r="G2015" s="4" cm="1">
        <f t="array" ref="G2015">IF(MIN(ROW(ch_table[[Day]:[AAT session total (cum.)]]))+ROWS(ch_table[[Day]:[AAT session total (cum.)]])-1=ROW(),"",IF(ch_table[[#This Row],[Subject 1]]="House rose","", IF(INDEX(ch_table[[#All],[Time]],ROW()+1)="","",(IF(INDEX(ch_table[[#All],[Time]],ROW()+1)&lt;ch_table[[#This Row],[Time]],INDEX(ch_table[[#All],[Time]],ROW()+1)+1,INDEX(ch_table[[#All],[Time]],ROW()+1))-ch_table[[#This Row],[Time]]))))</f>
        <v>7.3611111111111072E-2</v>
      </c>
      <c r="H2015" s="4" t="str">
        <f>IF(ch_table[[#This Row],[Subject 1]]&lt;&gt;"House rose", "",SUMIF(ch_table[Day], ch_table[[#This Row],[Day]], ch_table[Duration]))</f>
        <v/>
      </c>
      <c r="I2015" s="40">
        <f>SUM(INDEX(ch_table[Duration],1):ch_table[[#This Row],[Duration]])</f>
        <v>54.761805555555611</v>
      </c>
      <c r="J2015" s="4" cm="1">
        <f t="array" ref="J20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15" s="4" t="str" cm="1">
        <f t="array" ref="K20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15" s="4" t="str">
        <f>IF(ch_table[[#This Row],[Subject 1]]&lt;&gt;"House rose", "",SUMIF(ch_table[Day], ch_table[[#This Row],[Day]], ch_table[AAT]))</f>
        <v/>
      </c>
      <c r="M2015" s="39">
        <f>SUM(INDEX(ch_table[AAT],1):ch_table[[#This Row],[AAT]])</f>
        <v>3.4798611111111102</v>
      </c>
    </row>
    <row r="2016" spans="1:13" ht="43.5" x14ac:dyDescent="0.35">
      <c r="A2016" s="2">
        <v>176</v>
      </c>
      <c r="B2016" s="3">
        <v>45859</v>
      </c>
      <c r="C2016" s="4">
        <v>0.82222222222222219</v>
      </c>
      <c r="D2016" s="8" t="s">
        <v>36</v>
      </c>
      <c r="E2016" s="9" t="s">
        <v>1129</v>
      </c>
      <c r="G2016" s="4" cm="1">
        <f t="array" ref="G2016">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2016" s="4" t="str">
        <f>IF(ch_table[[#This Row],[Subject 1]]&lt;&gt;"House rose", "",SUMIF(ch_table[Day], ch_table[[#This Row],[Day]], ch_table[Duration]))</f>
        <v/>
      </c>
      <c r="I2016" s="40">
        <f>SUM(INDEX(ch_table[Duration],1):ch_table[[#This Row],[Duration]])</f>
        <v>54.791666666666721</v>
      </c>
      <c r="J2016" s="4" cm="1">
        <f t="array" ref="J20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16" s="4" t="str" cm="1">
        <f t="array" ref="K20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16" s="4" t="str">
        <f>IF(ch_table[[#This Row],[Subject 1]]&lt;&gt;"House rose", "",SUMIF(ch_table[Day], ch_table[[#This Row],[Day]], ch_table[AAT]))</f>
        <v/>
      </c>
      <c r="M2016" s="39">
        <f>SUM(INDEX(ch_table[AAT],1):ch_table[[#This Row],[AAT]])</f>
        <v>3.4798611111111102</v>
      </c>
    </row>
    <row r="2017" spans="1:13" x14ac:dyDescent="0.35">
      <c r="A2017" s="2">
        <v>176</v>
      </c>
      <c r="B2017" s="3">
        <v>45859</v>
      </c>
      <c r="C2017" s="4">
        <v>0.8520833333333333</v>
      </c>
      <c r="D2017" s="8" t="s">
        <v>39</v>
      </c>
      <c r="E2017" s="9" t="s">
        <v>1130</v>
      </c>
      <c r="G2017" s="4" cm="1">
        <f t="array" ref="G2017">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017" s="4" t="str">
        <f>IF(ch_table[[#This Row],[Subject 1]]&lt;&gt;"House rose", "",SUMIF(ch_table[Day], ch_table[[#This Row],[Day]], ch_table[Duration]))</f>
        <v/>
      </c>
      <c r="I2017" s="40">
        <f>SUM(INDEX(ch_table[Duration],1):ch_table[[#This Row],[Duration]])</f>
        <v>54.793750000000053</v>
      </c>
      <c r="J2017" s="4" cm="1">
        <f t="array" ref="J20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17" s="4" t="str" cm="1">
        <f t="array" ref="K20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17" s="4" t="str">
        <f>IF(ch_table[[#This Row],[Subject 1]]&lt;&gt;"House rose", "",SUMIF(ch_table[Day], ch_table[[#This Row],[Day]], ch_table[AAT]))</f>
        <v/>
      </c>
      <c r="M2017" s="39">
        <f>SUM(INDEX(ch_table[AAT],1):ch_table[[#This Row],[AAT]])</f>
        <v>3.4798611111111102</v>
      </c>
    </row>
    <row r="2018" spans="1:13" x14ac:dyDescent="0.35">
      <c r="A2018" s="2">
        <v>176</v>
      </c>
      <c r="B2018" s="3">
        <v>45859</v>
      </c>
      <c r="C2018" s="4">
        <v>0.85416666666666663</v>
      </c>
      <c r="D2018" s="8" t="s">
        <v>71</v>
      </c>
      <c r="E2018" s="9" t="s">
        <v>1131</v>
      </c>
      <c r="G2018" s="4" cm="1">
        <f t="array" ref="G2018">IF(MIN(ROW(ch_table[[Day]:[AAT session total (cum.)]]))+ROWS(ch_table[[Day]:[AAT session total (cum.)]])-1=ROW(),"",IF(ch_table[[#This Row],[Subject 1]]="House rose","", IF(INDEX(ch_table[[#All],[Time]],ROW()+1)="","",(IF(INDEX(ch_table[[#All],[Time]],ROW()+1)&lt;ch_table[[#This Row],[Time]],INDEX(ch_table[[#All],[Time]],ROW()+1)+1,INDEX(ch_table[[#All],[Time]],ROW()+1))-ch_table[[#This Row],[Time]]))))</f>
        <v>1.2500000000000067E-2</v>
      </c>
      <c r="H2018" s="4" t="str">
        <f>IF(ch_table[[#This Row],[Subject 1]]&lt;&gt;"House rose", "",SUMIF(ch_table[Day], ch_table[[#This Row],[Day]], ch_table[Duration]))</f>
        <v/>
      </c>
      <c r="I2018" s="40">
        <f>SUM(INDEX(ch_table[Duration],1):ch_table[[#This Row],[Duration]])</f>
        <v>54.806250000000055</v>
      </c>
      <c r="J2018" s="4" cm="1">
        <f t="array" ref="J20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18" s="4" t="str" cm="1">
        <f t="array" ref="K20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18" s="4" t="str">
        <f>IF(ch_table[[#This Row],[Subject 1]]&lt;&gt;"House rose", "",SUMIF(ch_table[Day], ch_table[[#This Row],[Day]], ch_table[AAT]))</f>
        <v/>
      </c>
      <c r="M2018" s="39">
        <f>SUM(INDEX(ch_table[AAT],1):ch_table[[#This Row],[AAT]])</f>
        <v>3.4798611111111102</v>
      </c>
    </row>
    <row r="2019" spans="1:13" x14ac:dyDescent="0.35">
      <c r="A2019" s="2">
        <v>176</v>
      </c>
      <c r="B2019" s="3">
        <v>45859</v>
      </c>
      <c r="C2019" s="4">
        <v>0.8666666666666667</v>
      </c>
      <c r="D2019" s="8" t="s">
        <v>28</v>
      </c>
      <c r="E2019" s="9" t="s">
        <v>1132</v>
      </c>
      <c r="F2019" s="9" t="s">
        <v>22</v>
      </c>
      <c r="G2019" s="4" cm="1">
        <f t="array" ref="G2019">IF(MIN(ROW(ch_table[[Day]:[AAT session total (cum.)]]))+ROWS(ch_table[[Day]:[AAT session total (cum.)]])-1=ROW(),"",IF(ch_table[[#This Row],[Subject 1]]="House rose","", IF(INDEX(ch_table[[#All],[Time]],ROW()+1)="","",(IF(INDEX(ch_table[[#All],[Time]],ROW()+1)&lt;ch_table[[#This Row],[Time]],INDEX(ch_table[[#All],[Time]],ROW()+1)+1,INDEX(ch_table[[#All],[Time]],ROW()+1))-ch_table[[#This Row],[Time]]))))</f>
        <v>0</v>
      </c>
      <c r="H2019" s="4" t="str">
        <f>IF(ch_table[[#This Row],[Subject 1]]&lt;&gt;"House rose", "",SUMIF(ch_table[Day], ch_table[[#This Row],[Day]], ch_table[Duration]))</f>
        <v/>
      </c>
      <c r="I2019" s="40">
        <f>SUM(INDEX(ch_table[Duration],1):ch_table[[#This Row],[Duration]])</f>
        <v>54.806250000000055</v>
      </c>
      <c r="J2019" s="4" cm="1">
        <f t="array" ref="J20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19" s="4" t="str" cm="1">
        <f t="array" ref="K20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19" s="4" t="str">
        <f>IF(ch_table[[#This Row],[Subject 1]]&lt;&gt;"House rose", "",SUMIF(ch_table[Day], ch_table[[#This Row],[Day]], ch_table[AAT]))</f>
        <v/>
      </c>
      <c r="M2019" s="39">
        <f>SUM(INDEX(ch_table[AAT],1):ch_table[[#This Row],[AAT]])</f>
        <v>3.4798611111111102</v>
      </c>
    </row>
    <row r="2020" spans="1:13" x14ac:dyDescent="0.35">
      <c r="A2020" s="2">
        <v>176</v>
      </c>
      <c r="B2020" s="3">
        <v>45859</v>
      </c>
      <c r="C2020" s="4">
        <v>0.8666666666666667</v>
      </c>
      <c r="D2020" s="8" t="s">
        <v>71</v>
      </c>
      <c r="E2020" s="9" t="s">
        <v>1131</v>
      </c>
      <c r="G2020" s="4" cm="1">
        <f t="array" ref="G2020">IF(MIN(ROW(ch_table[[Day]:[AAT session total (cum.)]]))+ROWS(ch_table[[Day]:[AAT session total (cum.)]])-1=ROW(),"",IF(ch_table[[#This Row],[Subject 1]]="House rose","", IF(INDEX(ch_table[[#All],[Time]],ROW()+1)="","",(IF(INDEX(ch_table[[#All],[Time]],ROW()+1)&lt;ch_table[[#This Row],[Time]],INDEX(ch_table[[#All],[Time]],ROW()+1)+1,INDEX(ch_table[[#All],[Time]],ROW()+1))-ch_table[[#This Row],[Time]]))))</f>
        <v>4.9305555555555491E-2</v>
      </c>
      <c r="H2020" s="4" t="str">
        <f>IF(ch_table[[#This Row],[Subject 1]]&lt;&gt;"House rose", "",SUMIF(ch_table[Day], ch_table[[#This Row],[Day]], ch_table[Duration]))</f>
        <v/>
      </c>
      <c r="I2020" s="40">
        <f>SUM(INDEX(ch_table[Duration],1):ch_table[[#This Row],[Duration]])</f>
        <v>54.855555555555611</v>
      </c>
      <c r="J2020" s="4" cm="1">
        <f t="array" ref="J20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20" s="4" t="str" cm="1">
        <f t="array" ref="K20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20" s="4" t="str">
        <f>IF(ch_table[[#This Row],[Subject 1]]&lt;&gt;"House rose", "",SUMIF(ch_table[Day], ch_table[[#This Row],[Day]], ch_table[AAT]))</f>
        <v/>
      </c>
      <c r="M2020" s="39">
        <f>SUM(INDEX(ch_table[AAT],1):ch_table[[#This Row],[AAT]])</f>
        <v>3.4798611111111102</v>
      </c>
    </row>
    <row r="2021" spans="1:13" ht="29" x14ac:dyDescent="0.35">
      <c r="A2021" s="2">
        <v>176</v>
      </c>
      <c r="B2021" s="3">
        <v>45859</v>
      </c>
      <c r="C2021" s="4">
        <v>0.91597222222222219</v>
      </c>
      <c r="D2021" s="8" t="s">
        <v>54</v>
      </c>
      <c r="E2021" s="9" t="s">
        <v>1133</v>
      </c>
      <c r="G2021" s="4" cm="1">
        <f t="array" ref="G2021">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021" s="4" t="str">
        <f>IF(ch_table[[#This Row],[Subject 1]]&lt;&gt;"House rose", "",SUMIF(ch_table[Day], ch_table[[#This Row],[Day]], ch_table[Duration]))</f>
        <v/>
      </c>
      <c r="I2021" s="40">
        <f>SUM(INDEX(ch_table[Duration],1):ch_table[[#This Row],[Duration]])</f>
        <v>54.857638888888943</v>
      </c>
      <c r="J2021" s="4" cm="1">
        <f t="array" ref="J20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21" s="4" cm="1">
        <f t="array" ref="K20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2021" s="4" t="str">
        <f>IF(ch_table[[#This Row],[Subject 1]]&lt;&gt;"House rose", "",SUMIF(ch_table[Day], ch_table[[#This Row],[Day]], ch_table[AAT]))</f>
        <v/>
      </c>
      <c r="M2021" s="39">
        <f>SUM(INDEX(ch_table[AAT],1):ch_table[[#This Row],[AAT]])</f>
        <v>3.4812499999999993</v>
      </c>
    </row>
    <row r="2022" spans="1:13" ht="29" x14ac:dyDescent="0.35">
      <c r="A2022" s="2">
        <v>176</v>
      </c>
      <c r="B2022" s="3">
        <v>45859</v>
      </c>
      <c r="C2022" s="4">
        <v>0.91805555555555551</v>
      </c>
      <c r="D2022" s="8" t="s">
        <v>30</v>
      </c>
      <c r="E2022" s="9" t="s">
        <v>1134</v>
      </c>
      <c r="G2022" s="4" cm="1">
        <f t="array" ref="G2022">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2022" s="4" t="str">
        <f>IF(ch_table[[#This Row],[Subject 1]]&lt;&gt;"House rose", "",SUMIF(ch_table[Day], ch_table[[#This Row],[Day]], ch_table[Duration]))</f>
        <v/>
      </c>
      <c r="I2022" s="40">
        <f>SUM(INDEX(ch_table[Duration],1):ch_table[[#This Row],[Duration]])</f>
        <v>54.87777777777783</v>
      </c>
      <c r="J2022" s="4" cm="1">
        <f t="array" ref="J20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22" s="4" cm="1">
        <f t="array" ref="K20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2.0138888888888928E-2</v>
      </c>
      <c r="L2022" s="4" t="str">
        <f>IF(ch_table[[#This Row],[Subject 1]]&lt;&gt;"House rose", "",SUMIF(ch_table[Day], ch_table[[#This Row],[Day]], ch_table[AAT]))</f>
        <v/>
      </c>
      <c r="M2022" s="39">
        <f>SUM(INDEX(ch_table[AAT],1):ch_table[[#This Row],[AAT]])</f>
        <v>3.5013888888888882</v>
      </c>
    </row>
    <row r="2023" spans="1:13" x14ac:dyDescent="0.35">
      <c r="A2023" s="48">
        <v>176</v>
      </c>
      <c r="B2023" s="49">
        <v>45859</v>
      </c>
      <c r="C2023" s="45">
        <v>0.93819444444444444</v>
      </c>
      <c r="D2023" s="44" t="s">
        <v>17</v>
      </c>
      <c r="E2023" s="50"/>
      <c r="F2023" s="50"/>
      <c r="G2023" s="45" t="str" cm="1">
        <f t="array" ref="G2023">IF(MIN(ROW(ch_table[[Day]:[AAT session total (cum.)]]))+ROWS(ch_table[[Day]:[AAT session total (cum.)]])-1=ROW(),"",IF(ch_table[[#This Row],[Subject 1]]="House rose","", IF(INDEX(ch_table[[#All],[Time]],ROW()+1)="","",(IF(INDEX(ch_table[[#All],[Time]],ROW()+1)&lt;ch_table[[#This Row],[Time]],INDEX(ch_table[[#All],[Time]],ROW()+1)+1,INDEX(ch_table[[#All],[Time]],ROW()+1))-ch_table[[#This Row],[Time]]))))</f>
        <v/>
      </c>
      <c r="H2023" s="41">
        <f>IF(ch_table[[#This Row],[Subject 1]]&lt;&gt;"House rose", "",SUMIF(ch_table[Day], ch_table[[#This Row],[Day]], ch_table[Duration]))</f>
        <v>0.33402777777777781</v>
      </c>
      <c r="I2023" s="46">
        <f>SUM(INDEX(ch_table[Duration],1):ch_table[[#This Row],[Duration]])</f>
        <v>54.87777777777783</v>
      </c>
      <c r="J2023" s="41" cm="1">
        <f t="array" ref="J20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23" s="41" t="str" cm="1">
        <f t="array" ref="K20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23" s="41">
        <f>IF(ch_table[[#This Row],[Subject 1]]&lt;&gt;"House rose", "",SUMIF(ch_table[Day], ch_table[[#This Row],[Day]], ch_table[AAT]))</f>
        <v>2.1527777777777812E-2</v>
      </c>
      <c r="M2023" s="82">
        <f>SUM(INDEX(ch_table[AAT],1):ch_table[[#This Row],[AAT]])</f>
        <v>3.5013888888888882</v>
      </c>
    </row>
    <row r="2024" spans="1:13" x14ac:dyDescent="0.35">
      <c r="A2024" s="2">
        <v>177</v>
      </c>
      <c r="B2024" s="3">
        <v>45860</v>
      </c>
      <c r="C2024" s="4">
        <v>0.47916666666666669</v>
      </c>
      <c r="D2024" s="8" t="s">
        <v>18</v>
      </c>
      <c r="G2024" s="4" cm="1">
        <f t="array" ref="G2024">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2024" s="4" t="str">
        <f>IF(ch_table[[#This Row],[Subject 1]]&lt;&gt;"House rose", "",SUMIF(ch_table[Day], ch_table[[#This Row],[Day]], ch_table[Duration]))</f>
        <v/>
      </c>
      <c r="I2024" s="40">
        <f>SUM(INDEX(ch_table[Duration],1):ch_table[[#This Row],[Duration]])</f>
        <v>54.881250000000051</v>
      </c>
      <c r="J2024" s="4" cm="1">
        <f t="array" ref="J20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24" s="4" t="str" cm="1">
        <f t="array" ref="K20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24" s="4" t="str">
        <f>IF(ch_table[[#This Row],[Subject 1]]&lt;&gt;"House rose", "",SUMIF(ch_table[Day], ch_table[[#This Row],[Day]], ch_table[AAT]))</f>
        <v/>
      </c>
      <c r="M2024" s="39">
        <f>SUM(INDEX(ch_table[AAT],1):ch_table[[#This Row],[AAT]])</f>
        <v>3.5013888888888882</v>
      </c>
    </row>
    <row r="2025" spans="1:13" x14ac:dyDescent="0.35">
      <c r="A2025" s="2">
        <v>177</v>
      </c>
      <c r="B2025" s="3">
        <v>45860</v>
      </c>
      <c r="C2025" s="4">
        <v>0.4826388888888889</v>
      </c>
      <c r="D2025" s="8" t="s">
        <v>58</v>
      </c>
      <c r="E2025" s="71" t="s">
        <v>59</v>
      </c>
      <c r="G2025" s="4" cm="1">
        <f t="array" ref="G2025">IF(MIN(ROW(ch_table[[Day]:[AAT session total (cum.)]]))+ROWS(ch_table[[Day]:[AAT session total (cum.)]])-1=ROW(),"",IF(ch_table[[#This Row],[Subject 1]]="House rose","", IF(INDEX(ch_table[[#All],[Time]],ROW()+1)="","",(IF(INDEX(ch_table[[#All],[Time]],ROW()+1)&lt;ch_table[[#This Row],[Time]],INDEX(ch_table[[#All],[Time]],ROW()+1)+1,INDEX(ch_table[[#All],[Time]],ROW()+1))-ch_table[[#This Row],[Time]]))))</f>
        <v>3.1944444444444386E-2</v>
      </c>
      <c r="H2025" s="4" t="str">
        <f>IF(ch_table[[#This Row],[Subject 1]]&lt;&gt;"House rose", "",SUMIF(ch_table[Day], ch_table[[#This Row],[Day]], ch_table[Duration]))</f>
        <v/>
      </c>
      <c r="I2025" s="40">
        <f>SUM(INDEX(ch_table[Duration],1):ch_table[[#This Row],[Duration]])</f>
        <v>54.913194444444493</v>
      </c>
      <c r="J2025" s="4" cm="1">
        <f t="array" ref="J20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25" s="4" t="str" cm="1">
        <f t="array" ref="K20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25" s="4" t="str">
        <f>IF(ch_table[[#This Row],[Subject 1]]&lt;&gt;"House rose", "",SUMIF(ch_table[Day], ch_table[[#This Row],[Day]], ch_table[AAT]))</f>
        <v/>
      </c>
      <c r="M2025" s="39">
        <f>SUM(INDEX(ch_table[AAT],1):ch_table[[#This Row],[AAT]])</f>
        <v>3.5013888888888882</v>
      </c>
    </row>
    <row r="2026" spans="1:13" x14ac:dyDescent="0.35">
      <c r="A2026" s="2">
        <v>177</v>
      </c>
      <c r="B2026" s="3">
        <v>45860</v>
      </c>
      <c r="C2026" s="4">
        <v>0.51458333333333328</v>
      </c>
      <c r="D2026" s="8" t="s">
        <v>60</v>
      </c>
      <c r="E2026" s="71" t="s">
        <v>59</v>
      </c>
      <c r="G2026" s="4" cm="1">
        <f t="array" ref="G2026">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2026" s="4" t="str">
        <f>IF(ch_table[[#This Row],[Subject 1]]&lt;&gt;"House rose", "",SUMIF(ch_table[Day], ch_table[[#This Row],[Day]], ch_table[Duration]))</f>
        <v/>
      </c>
      <c r="I2026" s="40">
        <f>SUM(INDEX(ch_table[Duration],1):ch_table[[#This Row],[Duration]])</f>
        <v>54.932638888888938</v>
      </c>
      <c r="J2026" s="4" cm="1">
        <f t="array" ref="J20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26" s="4" t="str" cm="1">
        <f t="array" ref="K20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26" s="4" t="str">
        <f>IF(ch_table[[#This Row],[Subject 1]]&lt;&gt;"House rose", "",SUMIF(ch_table[Day], ch_table[[#This Row],[Day]], ch_table[AAT]))</f>
        <v/>
      </c>
      <c r="M2026" s="39">
        <f>SUM(INDEX(ch_table[AAT],1):ch_table[[#This Row],[AAT]])</f>
        <v>3.5013888888888882</v>
      </c>
    </row>
    <row r="2027" spans="1:13" ht="43.5" x14ac:dyDescent="0.35">
      <c r="A2027" s="2">
        <v>177</v>
      </c>
      <c r="B2027" s="3">
        <v>45860</v>
      </c>
      <c r="C2027" s="4">
        <v>0.53402777777777777</v>
      </c>
      <c r="D2027" s="8" t="s">
        <v>32</v>
      </c>
      <c r="E2027" s="9" t="s">
        <v>1135</v>
      </c>
      <c r="G2027" s="4" cm="1">
        <f t="array" ref="G2027">IF(MIN(ROW(ch_table[[Day]:[AAT session total (cum.)]]))+ROWS(ch_table[[Day]:[AAT session total (cum.)]])-1=ROW(),"",IF(ch_table[[#This Row],[Subject 1]]="House rose","", IF(INDEX(ch_table[[#All],[Time]],ROW()+1)="","",(IF(INDEX(ch_table[[#All],[Time]],ROW()+1)&lt;ch_table[[#This Row],[Time]],INDEX(ch_table[[#All],[Time]],ROW()+1)+1,INDEX(ch_table[[#All],[Time]],ROW()+1))-ch_table[[#This Row],[Time]]))))</f>
        <v>2.2916666666666696E-2</v>
      </c>
      <c r="H2027" s="4" t="str">
        <f>IF(ch_table[[#This Row],[Subject 1]]&lt;&gt;"House rose", "",SUMIF(ch_table[Day], ch_table[[#This Row],[Day]], ch_table[Duration]))</f>
        <v/>
      </c>
      <c r="I2027" s="40">
        <f>SUM(INDEX(ch_table[Duration],1):ch_table[[#This Row],[Duration]])</f>
        <v>54.955555555555605</v>
      </c>
      <c r="J2027" s="4" cm="1">
        <f t="array" ref="J20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27" s="4" t="str" cm="1">
        <f t="array" ref="K20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27" s="4" t="str">
        <f>IF(ch_table[[#This Row],[Subject 1]]&lt;&gt;"House rose", "",SUMIF(ch_table[Day], ch_table[[#This Row],[Day]], ch_table[AAT]))</f>
        <v/>
      </c>
      <c r="M2027" s="39">
        <f>SUM(INDEX(ch_table[AAT],1):ch_table[[#This Row],[AAT]])</f>
        <v>3.5013888888888882</v>
      </c>
    </row>
    <row r="2028" spans="1:13" ht="29" x14ac:dyDescent="0.35">
      <c r="A2028" s="2">
        <v>177</v>
      </c>
      <c r="B2028" s="3">
        <v>45860</v>
      </c>
      <c r="C2028" s="4">
        <v>0.55694444444444446</v>
      </c>
      <c r="D2028" s="8" t="s">
        <v>32</v>
      </c>
      <c r="E2028" s="9" t="s">
        <v>1136</v>
      </c>
      <c r="G2028" s="4" cm="1">
        <f t="array" ref="G2028">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2028" s="4" t="str">
        <f>IF(ch_table[[#This Row],[Subject 1]]&lt;&gt;"House rose", "",SUMIF(ch_table[Day], ch_table[[#This Row],[Day]], ch_table[Duration]))</f>
        <v/>
      </c>
      <c r="I2028" s="40">
        <f>SUM(INDEX(ch_table[Duration],1):ch_table[[#This Row],[Duration]])</f>
        <v>54.974305555555603</v>
      </c>
      <c r="J2028" s="4" cm="1">
        <f t="array" ref="J20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28" s="4" t="str" cm="1">
        <f t="array" ref="K20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28" s="4" t="str">
        <f>IF(ch_table[[#This Row],[Subject 1]]&lt;&gt;"House rose", "",SUMIF(ch_table[Day], ch_table[[#This Row],[Day]], ch_table[AAT]))</f>
        <v/>
      </c>
      <c r="M2028" s="39">
        <f>SUM(INDEX(ch_table[AAT],1):ch_table[[#This Row],[AAT]])</f>
        <v>3.5013888888888882</v>
      </c>
    </row>
    <row r="2029" spans="1:13" ht="29" x14ac:dyDescent="0.35">
      <c r="A2029" s="2">
        <v>177</v>
      </c>
      <c r="B2029" s="3">
        <v>45860</v>
      </c>
      <c r="C2029" s="4">
        <v>0.5756944444444444</v>
      </c>
      <c r="D2029" s="8" t="s">
        <v>36</v>
      </c>
      <c r="E2029" s="9" t="s">
        <v>1137</v>
      </c>
      <c r="G2029" s="4" cm="1">
        <f t="array" ref="G2029">IF(MIN(ROW(ch_table[[Day]:[AAT session total (cum.)]]))+ROWS(ch_table[[Day]:[AAT session total (cum.)]])-1=ROW(),"",IF(ch_table[[#This Row],[Subject 1]]="House rose","", IF(INDEX(ch_table[[#All],[Time]],ROW()+1)="","",(IF(INDEX(ch_table[[#All],[Time]],ROW()+1)&lt;ch_table[[#This Row],[Time]],INDEX(ch_table[[#All],[Time]],ROW()+1)+1,INDEX(ch_table[[#All],[Time]],ROW()+1))-ch_table[[#This Row],[Time]]))))</f>
        <v>2.7083333333333348E-2</v>
      </c>
      <c r="H2029" s="4" t="str">
        <f>IF(ch_table[[#This Row],[Subject 1]]&lt;&gt;"House rose", "",SUMIF(ch_table[Day], ch_table[[#This Row],[Day]], ch_table[Duration]))</f>
        <v/>
      </c>
      <c r="I2029" s="40">
        <f>SUM(INDEX(ch_table[Duration],1):ch_table[[#This Row],[Duration]])</f>
        <v>55.001388888888933</v>
      </c>
      <c r="J2029" s="4" cm="1">
        <f t="array" ref="J20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29" s="4" t="str" cm="1">
        <f t="array" ref="K20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29" s="4" t="str">
        <f>IF(ch_table[[#This Row],[Subject 1]]&lt;&gt;"House rose", "",SUMIF(ch_table[Day], ch_table[[#This Row],[Day]], ch_table[AAT]))</f>
        <v/>
      </c>
      <c r="M2029" s="39">
        <f>SUM(INDEX(ch_table[AAT],1):ch_table[[#This Row],[AAT]])</f>
        <v>3.5013888888888882</v>
      </c>
    </row>
    <row r="2030" spans="1:13" ht="29" x14ac:dyDescent="0.35">
      <c r="A2030" s="2">
        <v>177</v>
      </c>
      <c r="B2030" s="3">
        <v>45860</v>
      </c>
      <c r="C2030" s="4">
        <v>0.60277777777777775</v>
      </c>
      <c r="D2030" s="8" t="s">
        <v>36</v>
      </c>
      <c r="E2030" s="9" t="s">
        <v>1138</v>
      </c>
      <c r="G2030" s="4" cm="1">
        <f t="array" ref="G2030">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2030" s="4" t="str">
        <f>IF(ch_table[[#This Row],[Subject 1]]&lt;&gt;"House rose", "",SUMIF(ch_table[Day], ch_table[[#This Row],[Day]], ch_table[Duration]))</f>
        <v/>
      </c>
      <c r="I2030" s="40">
        <f>SUM(INDEX(ch_table[Duration],1):ch_table[[#This Row],[Duration]])</f>
        <v>55.02708333333338</v>
      </c>
      <c r="J2030" s="4" cm="1">
        <f t="array" ref="J20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30" s="4" t="str" cm="1">
        <f t="array" ref="K20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30" s="4" t="str">
        <f>IF(ch_table[[#This Row],[Subject 1]]&lt;&gt;"House rose", "",SUMIF(ch_table[Day], ch_table[[#This Row],[Day]], ch_table[AAT]))</f>
        <v/>
      </c>
      <c r="M2030" s="39">
        <f>SUM(INDEX(ch_table[AAT],1):ch_table[[#This Row],[AAT]])</f>
        <v>3.5013888888888882</v>
      </c>
    </row>
    <row r="2031" spans="1:13" ht="43.5" x14ac:dyDescent="0.35">
      <c r="A2031" s="2">
        <v>177</v>
      </c>
      <c r="B2031" s="3">
        <v>45860</v>
      </c>
      <c r="C2031" s="4">
        <v>0.62847222222222221</v>
      </c>
      <c r="D2031" s="8" t="s">
        <v>39</v>
      </c>
      <c r="E2031" s="9" t="s">
        <v>1139</v>
      </c>
      <c r="G2031" s="4" cm="1">
        <f t="array" ref="G2031">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2031" s="4" t="str">
        <f>IF(ch_table[[#This Row],[Subject 1]]&lt;&gt;"House rose", "",SUMIF(ch_table[Day], ch_table[[#This Row],[Day]], ch_table[Duration]))</f>
        <v/>
      </c>
      <c r="I2031" s="40">
        <f>SUM(INDEX(ch_table[Duration],1):ch_table[[#This Row],[Duration]])</f>
        <v>55.030555555555601</v>
      </c>
      <c r="J2031" s="4" cm="1">
        <f t="array" ref="J20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31" s="4" t="str" cm="1">
        <f t="array" ref="K20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31" s="4" t="str">
        <f>IF(ch_table[[#This Row],[Subject 1]]&lt;&gt;"House rose", "",SUMIF(ch_table[Day], ch_table[[#This Row],[Day]], ch_table[AAT]))</f>
        <v/>
      </c>
      <c r="M2031" s="39">
        <f>SUM(INDEX(ch_table[AAT],1):ch_table[[#This Row],[AAT]])</f>
        <v>3.5013888888888882</v>
      </c>
    </row>
    <row r="2032" spans="1:13" x14ac:dyDescent="0.35">
      <c r="A2032" s="2">
        <v>177</v>
      </c>
      <c r="B2032" s="3">
        <v>45860</v>
      </c>
      <c r="C2032" s="4">
        <v>0.63194444444444442</v>
      </c>
      <c r="D2032" s="8" t="s">
        <v>247</v>
      </c>
      <c r="E2032" s="9" t="s">
        <v>1140</v>
      </c>
      <c r="G2032" s="4" cm="1">
        <f t="array" ref="G2032">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2032" s="4" t="str">
        <f>IF(ch_table[[#This Row],[Subject 1]]&lt;&gt;"House rose", "",SUMIF(ch_table[Day], ch_table[[#This Row],[Day]], ch_table[Duration]))</f>
        <v/>
      </c>
      <c r="I2032" s="40">
        <f>SUM(INDEX(ch_table[Duration],1):ch_table[[#This Row],[Duration]])</f>
        <v>55.038194444444493</v>
      </c>
      <c r="J2032" s="4" cm="1">
        <f t="array" ref="J20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32" s="4" t="str" cm="1">
        <f t="array" ref="K20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32" s="4" t="str">
        <f>IF(ch_table[[#This Row],[Subject 1]]&lt;&gt;"House rose", "",SUMIF(ch_table[Day], ch_table[[#This Row],[Day]], ch_table[AAT]))</f>
        <v/>
      </c>
      <c r="M2032" s="39">
        <f>SUM(INDEX(ch_table[AAT],1):ch_table[[#This Row],[AAT]])</f>
        <v>3.5013888888888882</v>
      </c>
    </row>
    <row r="2033" spans="1:13" x14ac:dyDescent="0.35">
      <c r="A2033" s="2">
        <v>177</v>
      </c>
      <c r="B2033" s="3">
        <v>45860</v>
      </c>
      <c r="C2033" s="4">
        <v>0.63958333333333328</v>
      </c>
      <c r="D2033" s="8" t="s">
        <v>333</v>
      </c>
      <c r="E2033" s="9" t="s">
        <v>1141</v>
      </c>
      <c r="G2033" s="4" cm="1">
        <f t="array" ref="G2033">IF(MIN(ROW(ch_table[[Day]:[AAT session total (cum.)]]))+ROWS(ch_table[[Day]:[AAT session total (cum.)]])-1=ROW(),"",IF(ch_table[[#This Row],[Subject 1]]="House rose","", IF(INDEX(ch_table[[#All],[Time]],ROW()+1)="","",(IF(INDEX(ch_table[[#All],[Time]],ROW()+1)&lt;ch_table[[#This Row],[Time]],INDEX(ch_table[[#All],[Time]],ROW()+1)+1,INDEX(ch_table[[#All],[Time]],ROW()+1))-ch_table[[#This Row],[Time]]))))</f>
        <v>4.3055555555555625E-2</v>
      </c>
      <c r="H2033" s="4" t="str">
        <f>IF(ch_table[[#This Row],[Subject 1]]&lt;&gt;"House rose", "",SUMIF(ch_table[Day], ch_table[[#This Row],[Day]], ch_table[Duration]))</f>
        <v/>
      </c>
      <c r="I2033" s="40">
        <f>SUM(INDEX(ch_table[Duration],1):ch_table[[#This Row],[Duration]])</f>
        <v>55.081250000000047</v>
      </c>
      <c r="J2033" s="4" cm="1">
        <f t="array" ref="J20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33" s="4" t="str" cm="1">
        <f t="array" ref="K20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33" s="4" t="str">
        <f>IF(ch_table[[#This Row],[Subject 1]]&lt;&gt;"House rose", "",SUMIF(ch_table[Day], ch_table[[#This Row],[Day]], ch_table[AAT]))</f>
        <v/>
      </c>
      <c r="M2033" s="39">
        <f>SUM(INDEX(ch_table[AAT],1):ch_table[[#This Row],[AAT]])</f>
        <v>3.5013888888888882</v>
      </c>
    </row>
    <row r="2034" spans="1:13" x14ac:dyDescent="0.35">
      <c r="A2034" s="2">
        <v>177</v>
      </c>
      <c r="B2034" s="3">
        <v>45860</v>
      </c>
      <c r="C2034" s="4">
        <v>0.68263888888888891</v>
      </c>
      <c r="D2034" s="8" t="s">
        <v>28</v>
      </c>
      <c r="E2034" s="9" t="s">
        <v>1142</v>
      </c>
      <c r="F2034" s="9" t="s">
        <v>22</v>
      </c>
      <c r="G2034" s="4" cm="1">
        <f t="array" ref="G2034">IF(MIN(ROW(ch_table[[Day]:[AAT session total (cum.)]]))+ROWS(ch_table[[Day]:[AAT session total (cum.)]])-1=ROW(),"",IF(ch_table[[#This Row],[Subject 1]]="House rose","", IF(INDEX(ch_table[[#All],[Time]],ROW()+1)="","",(IF(INDEX(ch_table[[#All],[Time]],ROW()+1)&lt;ch_table[[#This Row],[Time]],INDEX(ch_table[[#All],[Time]],ROW()+1)+1,INDEX(ch_table[[#All],[Time]],ROW()+1))-ch_table[[#This Row],[Time]]))))</f>
        <v>0</v>
      </c>
      <c r="H2034" s="4" t="str">
        <f>IF(ch_table[[#This Row],[Subject 1]]&lt;&gt;"House rose", "",SUMIF(ch_table[Day], ch_table[[#This Row],[Day]], ch_table[Duration]))</f>
        <v/>
      </c>
      <c r="I2034" s="40">
        <f>SUM(INDEX(ch_table[Duration],1):ch_table[[#This Row],[Duration]])</f>
        <v>55.081250000000047</v>
      </c>
      <c r="J2034" s="4" cm="1">
        <f t="array" ref="J20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34" s="4" t="str" cm="1">
        <f t="array" ref="K20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34" s="4" t="str">
        <f>IF(ch_table[[#This Row],[Subject 1]]&lt;&gt;"House rose", "",SUMIF(ch_table[Day], ch_table[[#This Row],[Day]], ch_table[AAT]))</f>
        <v/>
      </c>
      <c r="M2034" s="39">
        <f>SUM(INDEX(ch_table[AAT],1):ch_table[[#This Row],[AAT]])</f>
        <v>3.5013888888888882</v>
      </c>
    </row>
    <row r="2035" spans="1:13" x14ac:dyDescent="0.35">
      <c r="A2035" s="2">
        <v>177</v>
      </c>
      <c r="B2035" s="3">
        <v>45860</v>
      </c>
      <c r="C2035" s="4">
        <v>0.68263888888888891</v>
      </c>
      <c r="D2035" s="8" t="s">
        <v>333</v>
      </c>
      <c r="E2035" s="9" t="s">
        <v>1141</v>
      </c>
      <c r="G2035" s="4" cm="1">
        <f t="array" ref="G2035">IF(MIN(ROW(ch_table[[Day]:[AAT session total (cum.)]]))+ROWS(ch_table[[Day]:[AAT session total (cum.)]])-1=ROW(),"",IF(ch_table[[#This Row],[Subject 1]]="House rose","", IF(INDEX(ch_table[[#All],[Time]],ROW()+1)="","",(IF(INDEX(ch_table[[#All],[Time]],ROW()+1)&lt;ch_table[[#This Row],[Time]],INDEX(ch_table[[#All],[Time]],ROW()+1)+1,INDEX(ch_table[[#All],[Time]],ROW()+1))-ch_table[[#This Row],[Time]]))))</f>
        <v>0.10763888888888884</v>
      </c>
      <c r="H2035" s="4" t="str">
        <f>IF(ch_table[[#This Row],[Subject 1]]&lt;&gt;"House rose", "",SUMIF(ch_table[Day], ch_table[[#This Row],[Day]], ch_table[Duration]))</f>
        <v/>
      </c>
      <c r="I2035" s="40">
        <f>SUM(INDEX(ch_table[Duration],1):ch_table[[#This Row],[Duration]])</f>
        <v>55.188888888888933</v>
      </c>
      <c r="J2035" s="4" cm="1">
        <f t="array" ref="J20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35" s="4" t="str" cm="1">
        <f t="array" ref="K20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35" s="4" t="str">
        <f>IF(ch_table[[#This Row],[Subject 1]]&lt;&gt;"House rose", "",SUMIF(ch_table[Day], ch_table[[#This Row],[Day]], ch_table[AAT]))</f>
        <v/>
      </c>
      <c r="M2035" s="39">
        <f>SUM(INDEX(ch_table[AAT],1):ch_table[[#This Row],[AAT]])</f>
        <v>3.5013888888888882</v>
      </c>
    </row>
    <row r="2036" spans="1:13" ht="43.5" x14ac:dyDescent="0.35">
      <c r="A2036" s="2">
        <v>177</v>
      </c>
      <c r="B2036" s="3">
        <v>45860</v>
      </c>
      <c r="C2036" s="4">
        <v>0.79027777777777775</v>
      </c>
      <c r="D2036" s="8" t="s">
        <v>54</v>
      </c>
      <c r="E2036" s="9" t="s">
        <v>1143</v>
      </c>
      <c r="G2036" s="4" cm="1">
        <f t="array" ref="G203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036" s="4" t="str">
        <f>IF(ch_table[[#This Row],[Subject 1]]&lt;&gt;"House rose", "",SUMIF(ch_table[Day], ch_table[[#This Row],[Day]], ch_table[Duration]))</f>
        <v/>
      </c>
      <c r="I2036" s="40">
        <f>SUM(INDEX(ch_table[Duration],1):ch_table[[#This Row],[Duration]])</f>
        <v>55.191666666666713</v>
      </c>
      <c r="J2036" s="4" cm="1">
        <f t="array" ref="J20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36" s="4" cm="1">
        <f t="array" ref="K20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2036" s="4" t="str">
        <f>IF(ch_table[[#This Row],[Subject 1]]&lt;&gt;"House rose", "",SUMIF(ch_table[Day], ch_table[[#This Row],[Day]], ch_table[AAT]))</f>
        <v/>
      </c>
      <c r="M2036" s="39">
        <f>SUM(INDEX(ch_table[AAT],1):ch_table[[#This Row],[AAT]])</f>
        <v>3.5027777777777773</v>
      </c>
    </row>
    <row r="2037" spans="1:13" x14ac:dyDescent="0.35">
      <c r="A2037" s="2">
        <v>177</v>
      </c>
      <c r="B2037" s="3">
        <v>45860</v>
      </c>
      <c r="C2037" s="4">
        <v>0.79305555555555551</v>
      </c>
      <c r="D2037" s="8" t="s">
        <v>30</v>
      </c>
      <c r="E2037" s="9" t="s">
        <v>1144</v>
      </c>
      <c r="G2037" s="4" cm="1">
        <f t="array" ref="G2037">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2037" s="4" t="str">
        <f>IF(ch_table[[#This Row],[Subject 1]]&lt;&gt;"House rose", "",SUMIF(ch_table[Day], ch_table[[#This Row],[Day]], ch_table[Duration]))</f>
        <v/>
      </c>
      <c r="I2037" s="40">
        <f>SUM(INDEX(ch_table[Duration],1):ch_table[[#This Row],[Duration]])</f>
        <v>55.211111111111158</v>
      </c>
      <c r="J2037" s="4" cm="1">
        <f t="array" ref="J20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37" s="4" cm="1">
        <f t="array" ref="K20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1.9444444444444486E-2</v>
      </c>
      <c r="L2037" s="4" t="str">
        <f>IF(ch_table[[#This Row],[Subject 1]]&lt;&gt;"House rose", "",SUMIF(ch_table[Day], ch_table[[#This Row],[Day]], ch_table[AAT]))</f>
        <v/>
      </c>
      <c r="M2037" s="39">
        <f>SUM(INDEX(ch_table[AAT],1):ch_table[[#This Row],[AAT]])</f>
        <v>3.5222222222222217</v>
      </c>
    </row>
    <row r="2038" spans="1:13" x14ac:dyDescent="0.35">
      <c r="A2038" s="48">
        <v>177</v>
      </c>
      <c r="B2038" s="49">
        <v>45860</v>
      </c>
      <c r="C2038" s="45">
        <v>0.8125</v>
      </c>
      <c r="D2038" s="44" t="s">
        <v>17</v>
      </c>
      <c r="E2038" s="50"/>
      <c r="F2038" s="50"/>
      <c r="G2038" s="45" t="str" cm="1">
        <f t="array" ref="G2038">IF(MIN(ROW(ch_table[[Day]:[AAT session total (cum.)]]))+ROWS(ch_table[[Day]:[AAT session total (cum.)]])-1=ROW(),"",IF(ch_table[[#This Row],[Subject 1]]="House rose","", IF(INDEX(ch_table[[#All],[Time]],ROW()+1)="","",(IF(INDEX(ch_table[[#All],[Time]],ROW()+1)&lt;ch_table[[#This Row],[Time]],INDEX(ch_table[[#All],[Time]],ROW()+1)+1,INDEX(ch_table[[#All],[Time]],ROW()+1))-ch_table[[#This Row],[Time]]))))</f>
        <v/>
      </c>
      <c r="H2038" s="41">
        <f>IF(ch_table[[#This Row],[Subject 1]]&lt;&gt;"House rose", "",SUMIF(ch_table[Day], ch_table[[#This Row],[Day]], ch_table[Duration]))</f>
        <v>0.33333333333333331</v>
      </c>
      <c r="I2038" s="46">
        <f>SUM(INDEX(ch_table[Duration],1):ch_table[[#This Row],[Duration]])</f>
        <v>55.211111111111158</v>
      </c>
      <c r="J2038" s="41" cm="1">
        <f t="array" ref="J20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38" s="41" t="str" cm="1">
        <f t="array" ref="K20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38" s="41">
        <f>IF(ch_table[[#This Row],[Subject 1]]&lt;&gt;"House rose", "",SUMIF(ch_table[Day], ch_table[[#This Row],[Day]], ch_table[AAT]))</f>
        <v>2.083333333333337E-2</v>
      </c>
      <c r="M2038" s="82">
        <f>SUM(INDEX(ch_table[AAT],1):ch_table[[#This Row],[AAT]])</f>
        <v>3.5222222222222217</v>
      </c>
    </row>
    <row r="2039" spans="1:13" x14ac:dyDescent="0.35">
      <c r="A2039" s="2">
        <v>178</v>
      </c>
      <c r="B2039" s="3">
        <v>45901</v>
      </c>
      <c r="C2039" s="4">
        <v>0.60416666666666663</v>
      </c>
      <c r="D2039" s="8" t="s">
        <v>18</v>
      </c>
      <c r="G2039" s="4" cm="1">
        <f t="array" ref="G203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039" s="4" t="str">
        <f>IF(ch_table[[#This Row],[Subject 1]]&lt;&gt;"House rose", "",SUMIF(ch_table[Day], ch_table[[#This Row],[Day]], ch_table[Duration]))</f>
        <v/>
      </c>
      <c r="I2039" s="40">
        <f>SUM(INDEX(ch_table[Duration],1):ch_table[[#This Row],[Duration]])</f>
        <v>55.213888888888938</v>
      </c>
      <c r="J2039" s="4" cm="1">
        <f t="array" ref="J20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39" s="4" t="str" cm="1">
        <f t="array" ref="K20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39" s="4" t="str">
        <f>IF(ch_table[[#This Row],[Subject 1]]&lt;&gt;"House rose", "",SUMIF(ch_table[Day], ch_table[[#This Row],[Day]], ch_table[AAT]))</f>
        <v/>
      </c>
      <c r="M2039" s="39">
        <f>SUM(INDEX(ch_table[AAT],1):ch_table[[#This Row],[AAT]])</f>
        <v>3.5222222222222217</v>
      </c>
    </row>
    <row r="2040" spans="1:13" x14ac:dyDescent="0.35">
      <c r="A2040" s="2">
        <v>178</v>
      </c>
      <c r="B2040" s="3">
        <v>45901</v>
      </c>
      <c r="C2040" s="4">
        <v>0.6069444444444444</v>
      </c>
      <c r="D2040" s="8" t="s">
        <v>58</v>
      </c>
      <c r="E2040" s="9" t="s">
        <v>1145</v>
      </c>
      <c r="G2040" s="4" cm="1">
        <f t="array" ref="G2040">IF(MIN(ROW(ch_table[[Day]:[AAT session total (cum.)]]))+ROWS(ch_table[[Day]:[AAT session total (cum.)]])-1=ROW(),"",IF(ch_table[[#This Row],[Subject 1]]="House rose","", IF(INDEX(ch_table[[#All],[Time]],ROW()+1)="","",(IF(INDEX(ch_table[[#All],[Time]],ROW()+1)&lt;ch_table[[#This Row],[Time]],INDEX(ch_table[[#All],[Time]],ROW()+1)+1,INDEX(ch_table[[#All],[Time]],ROW()+1))-ch_table[[#This Row],[Time]]))))</f>
        <v>3.125E-2</v>
      </c>
      <c r="H2040" s="4" t="str">
        <f>IF(ch_table[[#This Row],[Subject 1]]&lt;&gt;"House rose", "",SUMIF(ch_table[Day], ch_table[[#This Row],[Day]], ch_table[Duration]))</f>
        <v/>
      </c>
      <c r="I2040" s="40">
        <f>SUM(INDEX(ch_table[Duration],1):ch_table[[#This Row],[Duration]])</f>
        <v>55.245138888888938</v>
      </c>
      <c r="J2040" s="4" cm="1">
        <f t="array" ref="J20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40" s="4" t="str" cm="1">
        <f t="array" ref="K20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40" s="4" t="str">
        <f>IF(ch_table[[#This Row],[Subject 1]]&lt;&gt;"House rose", "",SUMIF(ch_table[Day], ch_table[[#This Row],[Day]], ch_table[AAT]))</f>
        <v/>
      </c>
      <c r="M2040" s="39">
        <f>SUM(INDEX(ch_table[AAT],1):ch_table[[#This Row],[AAT]])</f>
        <v>3.5222222222222217</v>
      </c>
    </row>
    <row r="2041" spans="1:13" x14ac:dyDescent="0.35">
      <c r="A2041" s="2">
        <v>178</v>
      </c>
      <c r="B2041" s="3">
        <v>45901</v>
      </c>
      <c r="C2041" s="4">
        <v>0.6381944444444444</v>
      </c>
      <c r="D2041" s="8" t="s">
        <v>60</v>
      </c>
      <c r="E2041" s="9" t="s">
        <v>1145</v>
      </c>
      <c r="G2041" s="4" cm="1">
        <f t="array" ref="G2041">IF(MIN(ROW(ch_table[[Day]:[AAT session total (cum.)]]))+ROWS(ch_table[[Day]:[AAT session total (cum.)]])-1=ROW(),"",IF(ch_table[[#This Row],[Subject 1]]="House rose","", IF(INDEX(ch_table[[#All],[Time]],ROW()+1)="","",(IF(INDEX(ch_table[[#All],[Time]],ROW()+1)&lt;ch_table[[#This Row],[Time]],INDEX(ch_table[[#All],[Time]],ROW()+1)+1,INDEX(ch_table[[#All],[Time]],ROW()+1))-ch_table[[#This Row],[Time]]))))</f>
        <v>1.3888888888888951E-2</v>
      </c>
      <c r="H2041" s="4" t="str">
        <f>IF(ch_table[[#This Row],[Subject 1]]&lt;&gt;"House rose", "",SUMIF(ch_table[Day], ch_table[[#This Row],[Day]], ch_table[Duration]))</f>
        <v/>
      </c>
      <c r="I2041" s="40">
        <f>SUM(INDEX(ch_table[Duration],1):ch_table[[#This Row],[Duration]])</f>
        <v>55.259027777777824</v>
      </c>
      <c r="J2041" s="4" cm="1">
        <f t="array" ref="J20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41" s="4" t="str" cm="1">
        <f t="array" ref="K20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41" s="4" t="str">
        <f>IF(ch_table[[#This Row],[Subject 1]]&lt;&gt;"House rose", "",SUMIF(ch_table[Day], ch_table[[#This Row],[Day]], ch_table[AAT]))</f>
        <v/>
      </c>
      <c r="M2041" s="39">
        <f>SUM(INDEX(ch_table[AAT],1):ch_table[[#This Row],[AAT]])</f>
        <v>3.5222222222222217</v>
      </c>
    </row>
    <row r="2042" spans="1:13" ht="29" x14ac:dyDescent="0.35">
      <c r="A2042" s="2">
        <v>178</v>
      </c>
      <c r="B2042" s="3">
        <v>45901</v>
      </c>
      <c r="C2042" s="4">
        <v>0.65208333333333335</v>
      </c>
      <c r="D2042" s="8" t="s">
        <v>36</v>
      </c>
      <c r="E2042" s="9" t="s">
        <v>1146</v>
      </c>
      <c r="G2042" s="4" cm="1">
        <f t="array" ref="G2042">IF(MIN(ROW(ch_table[[Day]:[AAT session total (cum.)]]))+ROWS(ch_table[[Day]:[AAT session total (cum.)]])-1=ROW(),"",IF(ch_table[[#This Row],[Subject 1]]="House rose","", IF(INDEX(ch_table[[#All],[Time]],ROW()+1)="","",(IF(INDEX(ch_table[[#All],[Time]],ROW()+1)&lt;ch_table[[#This Row],[Time]],INDEX(ch_table[[#All],[Time]],ROW()+1)+1,INDEX(ch_table[[#All],[Time]],ROW()+1))-ch_table[[#This Row],[Time]]))))</f>
        <v>9.5138888888888884E-2</v>
      </c>
      <c r="H2042" s="4" t="str">
        <f>IF(ch_table[[#This Row],[Subject 1]]&lt;&gt;"House rose", "",SUMIF(ch_table[Day], ch_table[[#This Row],[Day]], ch_table[Duration]))</f>
        <v/>
      </c>
      <c r="I2042" s="40">
        <f>SUM(INDEX(ch_table[Duration],1):ch_table[[#This Row],[Duration]])</f>
        <v>55.354166666666714</v>
      </c>
      <c r="J2042" s="4" cm="1">
        <f t="array" ref="J20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42" s="4" t="str" cm="1">
        <f t="array" ref="K20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42" s="4" t="str">
        <f>IF(ch_table[[#This Row],[Subject 1]]&lt;&gt;"House rose", "",SUMIF(ch_table[Day], ch_table[[#This Row],[Day]], ch_table[AAT]))</f>
        <v/>
      </c>
      <c r="M2042" s="39">
        <f>SUM(INDEX(ch_table[AAT],1):ch_table[[#This Row],[AAT]])</f>
        <v>3.5222222222222217</v>
      </c>
    </row>
    <row r="2043" spans="1:13" ht="29" x14ac:dyDescent="0.35">
      <c r="A2043" s="2">
        <v>178</v>
      </c>
      <c r="B2043" s="3">
        <v>45901</v>
      </c>
      <c r="C2043" s="4">
        <v>0.74722222222222223</v>
      </c>
      <c r="D2043" s="8" t="s">
        <v>36</v>
      </c>
      <c r="E2043" s="9" t="s">
        <v>1007</v>
      </c>
      <c r="G2043" s="4" cm="1">
        <f t="array" ref="G2043">IF(MIN(ROW(ch_table[[Day]:[AAT session total (cum.)]]))+ROWS(ch_table[[Day]:[AAT session total (cum.)]])-1=ROW(),"",IF(ch_table[[#This Row],[Subject 1]]="House rose","", IF(INDEX(ch_table[[#All],[Time]],ROW()+1)="","",(IF(INDEX(ch_table[[#All],[Time]],ROW()+1)&lt;ch_table[[#This Row],[Time]],INDEX(ch_table[[#All],[Time]],ROW()+1)+1,INDEX(ch_table[[#All],[Time]],ROW()+1))-ch_table[[#This Row],[Time]]))))</f>
        <v>8.680555555555558E-2</v>
      </c>
      <c r="H2043" s="4" t="str">
        <f>IF(ch_table[[#This Row],[Subject 1]]&lt;&gt;"House rose", "",SUMIF(ch_table[Day], ch_table[[#This Row],[Day]], ch_table[Duration]))</f>
        <v/>
      </c>
      <c r="I2043" s="40">
        <f>SUM(INDEX(ch_table[Duration],1):ch_table[[#This Row],[Duration]])</f>
        <v>55.440972222222271</v>
      </c>
      <c r="J2043" s="4" cm="1">
        <f t="array" ref="J20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43" s="4" t="str" cm="1">
        <f t="array" ref="K20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43" s="4" t="str">
        <f>IF(ch_table[[#This Row],[Subject 1]]&lt;&gt;"House rose", "",SUMIF(ch_table[Day], ch_table[[#This Row],[Day]], ch_table[AAT]))</f>
        <v/>
      </c>
      <c r="M2043" s="39">
        <f>SUM(INDEX(ch_table[AAT],1):ch_table[[#This Row],[AAT]])</f>
        <v>3.5222222222222217</v>
      </c>
    </row>
    <row r="2044" spans="1:13" ht="29" x14ac:dyDescent="0.35">
      <c r="A2044" s="2">
        <v>178</v>
      </c>
      <c r="B2044" s="3">
        <v>45901</v>
      </c>
      <c r="C2044" s="4">
        <v>0.83402777777777781</v>
      </c>
      <c r="D2044" s="8" t="s">
        <v>36</v>
      </c>
      <c r="E2044" s="9" t="s">
        <v>1147</v>
      </c>
      <c r="G2044" s="4" cm="1">
        <f t="array" ref="G2044">IF(MIN(ROW(ch_table[[Day]:[AAT session total (cum.)]]))+ROWS(ch_table[[Day]:[AAT session total (cum.)]])-1=ROW(),"",IF(ch_table[[#This Row],[Subject 1]]="House rose","", IF(INDEX(ch_table[[#All],[Time]],ROW()+1)="","",(IF(INDEX(ch_table[[#All],[Time]],ROW()+1)&lt;ch_table[[#This Row],[Time]],INDEX(ch_table[[#All],[Time]],ROW()+1)+1,INDEX(ch_table[[#All],[Time]],ROW()+1))-ch_table[[#This Row],[Time]]))))</f>
        <v>4.8611111111111049E-2</v>
      </c>
      <c r="H2044" s="4" t="str">
        <f>IF(ch_table[[#This Row],[Subject 1]]&lt;&gt;"House rose", "",SUMIF(ch_table[Day], ch_table[[#This Row],[Day]], ch_table[Duration]))</f>
        <v/>
      </c>
      <c r="I2044" s="40">
        <f>SUM(INDEX(ch_table[Duration],1):ch_table[[#This Row],[Duration]])</f>
        <v>55.489583333333385</v>
      </c>
      <c r="J2044" s="4" cm="1">
        <f t="array" ref="J20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44" s="4" t="str" cm="1">
        <f t="array" ref="K20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44" s="4" t="str">
        <f>IF(ch_table[[#This Row],[Subject 1]]&lt;&gt;"House rose", "",SUMIF(ch_table[Day], ch_table[[#This Row],[Day]], ch_table[AAT]))</f>
        <v/>
      </c>
      <c r="M2044" s="39">
        <f>SUM(INDEX(ch_table[AAT],1):ch_table[[#This Row],[AAT]])</f>
        <v>3.5222222222222217</v>
      </c>
    </row>
    <row r="2045" spans="1:13" ht="58" x14ac:dyDescent="0.35">
      <c r="A2045" s="2">
        <v>178</v>
      </c>
      <c r="B2045" s="3">
        <v>45901</v>
      </c>
      <c r="C2045" s="4">
        <v>0.88263888888888886</v>
      </c>
      <c r="D2045" s="8" t="s">
        <v>457</v>
      </c>
      <c r="E2045" s="9" t="s">
        <v>1148</v>
      </c>
      <c r="G2045" s="4" cm="1">
        <f t="array" ref="G2045">IF(MIN(ROW(ch_table[[Day]:[AAT session total (cum.)]]))+ROWS(ch_table[[Day]:[AAT session total (cum.)]])-1=ROW(),"",IF(ch_table[[#This Row],[Subject 1]]="House rose","", IF(INDEX(ch_table[[#All],[Time]],ROW()+1)="","",(IF(INDEX(ch_table[[#All],[Time]],ROW()+1)&lt;ch_table[[#This Row],[Time]],INDEX(ch_table[[#All],[Time]],ROW()+1)+1,INDEX(ch_table[[#All],[Time]],ROW()+1))-ch_table[[#This Row],[Time]]))))</f>
        <v>9.7222222222222987E-3</v>
      </c>
      <c r="H2045" s="4" t="str">
        <f>IF(ch_table[[#This Row],[Subject 1]]&lt;&gt;"House rose", "",SUMIF(ch_table[Day], ch_table[[#This Row],[Day]], ch_table[Duration]))</f>
        <v/>
      </c>
      <c r="I2045" s="40">
        <f>SUM(INDEX(ch_table[Duration],1):ch_table[[#This Row],[Duration]])</f>
        <v>55.499305555555608</v>
      </c>
      <c r="J2045" s="4" cm="1">
        <f t="array" ref="J20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45" s="4" t="str" cm="1">
        <f t="array" ref="K20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45" s="4" t="str">
        <f>IF(ch_table[[#This Row],[Subject 1]]&lt;&gt;"House rose", "",SUMIF(ch_table[Day], ch_table[[#This Row],[Day]], ch_table[AAT]))</f>
        <v/>
      </c>
      <c r="M2045" s="39">
        <f>SUM(INDEX(ch_table[AAT],1):ch_table[[#This Row],[AAT]])</f>
        <v>3.5222222222222217</v>
      </c>
    </row>
    <row r="2046" spans="1:13" x14ac:dyDescent="0.35">
      <c r="A2046" s="2">
        <v>178</v>
      </c>
      <c r="B2046" s="3">
        <v>45901</v>
      </c>
      <c r="C2046" s="4">
        <v>0.89236111111111116</v>
      </c>
      <c r="D2046" s="8" t="s">
        <v>54</v>
      </c>
      <c r="E2046" s="9" t="s">
        <v>1149</v>
      </c>
      <c r="G2046" s="4" cm="1">
        <f t="array" ref="G2046">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046" s="4" t="str">
        <f>IF(ch_table[[#This Row],[Subject 1]]&lt;&gt;"House rose", "",SUMIF(ch_table[Day], ch_table[[#This Row],[Day]], ch_table[Duration]))</f>
        <v/>
      </c>
      <c r="I2046" s="40">
        <f>SUM(INDEX(ch_table[Duration],1):ch_table[[#This Row],[Duration]])</f>
        <v>55.500694444444498</v>
      </c>
      <c r="J2046" s="4" cm="1">
        <f t="array" ref="J20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46" s="4" t="str" cm="1">
        <f t="array" ref="K20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46" s="4" t="str">
        <f>IF(ch_table[[#This Row],[Subject 1]]&lt;&gt;"House rose", "",SUMIF(ch_table[Day], ch_table[[#This Row],[Day]], ch_table[AAT]))</f>
        <v/>
      </c>
      <c r="M2046" s="39">
        <f>SUM(INDEX(ch_table[AAT],1):ch_table[[#This Row],[AAT]])</f>
        <v>3.5222222222222217</v>
      </c>
    </row>
    <row r="2047" spans="1:13" ht="29" x14ac:dyDescent="0.35">
      <c r="A2047" s="2">
        <v>178</v>
      </c>
      <c r="B2047" s="3">
        <v>45901</v>
      </c>
      <c r="C2047" s="4">
        <v>0.89375000000000004</v>
      </c>
      <c r="D2047" s="8" t="s">
        <v>30</v>
      </c>
      <c r="E2047" s="9" t="s">
        <v>1150</v>
      </c>
      <c r="G2047" s="4" cm="1">
        <f t="array" ref="G2047">IF(MIN(ROW(ch_table[[Day]:[AAT session total (cum.)]]))+ROWS(ch_table[[Day]:[AAT session total (cum.)]])-1=ROW(),"",IF(ch_table[[#This Row],[Subject 1]]="House rose","", IF(INDEX(ch_table[[#All],[Time]],ROW()+1)="","",(IF(INDEX(ch_table[[#All],[Time]],ROW()+1)&lt;ch_table[[#This Row],[Time]],INDEX(ch_table[[#All],[Time]],ROW()+1)+1,INDEX(ch_table[[#All],[Time]],ROW()+1))-ch_table[[#This Row],[Time]]))))</f>
        <v>1.2499999999999956E-2</v>
      </c>
      <c r="H2047" s="4" t="str">
        <f>IF(ch_table[[#This Row],[Subject 1]]&lt;&gt;"House rose", "",SUMIF(ch_table[Day], ch_table[[#This Row],[Day]], ch_table[Duration]))</f>
        <v/>
      </c>
      <c r="I2047" s="40">
        <f>SUM(INDEX(ch_table[Duration],1):ch_table[[#This Row],[Duration]])</f>
        <v>55.513194444444501</v>
      </c>
      <c r="J2047" s="4" cm="1">
        <f t="array" ref="J20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47" s="4" t="str" cm="1">
        <f t="array" ref="K20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47" s="4" t="str">
        <f>IF(ch_table[[#This Row],[Subject 1]]&lt;&gt;"House rose", "",SUMIF(ch_table[Day], ch_table[[#This Row],[Day]], ch_table[AAT]))</f>
        <v/>
      </c>
      <c r="M2047" s="39">
        <f>SUM(INDEX(ch_table[AAT],1):ch_table[[#This Row],[AAT]])</f>
        <v>3.5222222222222217</v>
      </c>
    </row>
    <row r="2048" spans="1:13" x14ac:dyDescent="0.35">
      <c r="A2048" s="48">
        <v>178</v>
      </c>
      <c r="B2048" s="49">
        <v>45901</v>
      </c>
      <c r="C2048" s="45">
        <v>0.90625</v>
      </c>
      <c r="D2048" s="44" t="s">
        <v>17</v>
      </c>
      <c r="E2048" s="50"/>
      <c r="F2048" s="50"/>
      <c r="G2048" s="45" t="str" cm="1">
        <f t="array" ref="G2048">IF(MIN(ROW(ch_table[[Day]:[AAT session total (cum.)]]))+ROWS(ch_table[[Day]:[AAT session total (cum.)]])-1=ROW(),"",IF(ch_table[[#This Row],[Subject 1]]="House rose","", IF(INDEX(ch_table[[#All],[Time]],ROW()+1)="","",(IF(INDEX(ch_table[[#All],[Time]],ROW()+1)&lt;ch_table[[#This Row],[Time]],INDEX(ch_table[[#All],[Time]],ROW()+1)+1,INDEX(ch_table[[#All],[Time]],ROW()+1))-ch_table[[#This Row],[Time]]))))</f>
        <v/>
      </c>
      <c r="H2048" s="41">
        <f>IF(ch_table[[#This Row],[Subject 1]]&lt;&gt;"House rose", "",SUMIF(ch_table[Day], ch_table[[#This Row],[Day]], ch_table[Duration]))</f>
        <v>0.30208333333333337</v>
      </c>
      <c r="I2048" s="46">
        <f>SUM(INDEX(ch_table[Duration],1):ch_table[[#This Row],[Duration]])</f>
        <v>55.513194444444501</v>
      </c>
      <c r="J2048" s="41" cm="1">
        <f t="array" ref="J20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48" s="41" t="str" cm="1">
        <f t="array" ref="K20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48" s="41">
        <f>IF(ch_table[[#This Row],[Subject 1]]&lt;&gt;"House rose", "",SUMIF(ch_table[Day], ch_table[[#This Row],[Day]], ch_table[AAT]))</f>
        <v>0</v>
      </c>
      <c r="M2048" s="82">
        <f>SUM(INDEX(ch_table[AAT],1):ch_table[[#This Row],[AAT]])</f>
        <v>3.5222222222222217</v>
      </c>
    </row>
    <row r="2049" spans="1:13" x14ac:dyDescent="0.35">
      <c r="A2049" s="2">
        <v>179</v>
      </c>
      <c r="B2049" s="3">
        <v>45902</v>
      </c>
      <c r="C2049" s="4">
        <v>0.47916666666666669</v>
      </c>
      <c r="D2049" s="8" t="s">
        <v>18</v>
      </c>
      <c r="G2049" s="4" cm="1">
        <f t="array" ref="G204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049" s="4" t="str">
        <f>IF(ch_table[[#This Row],[Subject 1]]&lt;&gt;"House rose", "",SUMIF(ch_table[Day], ch_table[[#This Row],[Day]], ch_table[Duration]))</f>
        <v/>
      </c>
      <c r="I2049" s="40">
        <f>SUM(INDEX(ch_table[Duration],1):ch_table[[#This Row],[Duration]])</f>
        <v>55.515972222222281</v>
      </c>
      <c r="J2049" s="4" cm="1">
        <f t="array" ref="J20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49" s="4" t="str" cm="1">
        <f t="array" ref="K20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49" s="4" t="str">
        <f>IF(ch_table[[#This Row],[Subject 1]]&lt;&gt;"House rose", "",SUMIF(ch_table[Day], ch_table[[#This Row],[Day]], ch_table[AAT]))</f>
        <v/>
      </c>
      <c r="M2049" s="39">
        <f>SUM(INDEX(ch_table[AAT],1):ch_table[[#This Row],[AAT]])</f>
        <v>3.5222222222222217</v>
      </c>
    </row>
    <row r="2050" spans="1:13" x14ac:dyDescent="0.35">
      <c r="A2050" s="2">
        <v>179</v>
      </c>
      <c r="B2050" s="3">
        <v>45902</v>
      </c>
      <c r="C2050" s="4">
        <v>0.48194444444444445</v>
      </c>
      <c r="D2050" s="8" t="s">
        <v>20</v>
      </c>
      <c r="E2050" s="9" t="s">
        <v>1084</v>
      </c>
      <c r="F2050" s="9" t="s">
        <v>22</v>
      </c>
      <c r="G2050" s="4" cm="1">
        <f t="array" ref="G2050">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050" s="4" t="str">
        <f>IF(ch_table[[#This Row],[Subject 1]]&lt;&gt;"House rose", "",SUMIF(ch_table[Day], ch_table[[#This Row],[Day]], ch_table[Duration]))</f>
        <v/>
      </c>
      <c r="I2050" s="40">
        <f>SUM(INDEX(ch_table[Duration],1):ch_table[[#This Row],[Duration]])</f>
        <v>55.516666666666723</v>
      </c>
      <c r="J2050" s="4" cm="1">
        <f t="array" ref="J20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50" s="4" t="str" cm="1">
        <f t="array" ref="K20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50" s="4" t="str">
        <f>IF(ch_table[[#This Row],[Subject 1]]&lt;&gt;"House rose", "",SUMIF(ch_table[Day], ch_table[[#This Row],[Day]], ch_table[AAT]))</f>
        <v/>
      </c>
      <c r="M2050" s="39">
        <f>SUM(INDEX(ch_table[AAT],1):ch_table[[#This Row],[AAT]])</f>
        <v>3.5222222222222217</v>
      </c>
    </row>
    <row r="2051" spans="1:13" x14ac:dyDescent="0.35">
      <c r="A2051" s="2">
        <v>179</v>
      </c>
      <c r="B2051" s="3">
        <v>45902</v>
      </c>
      <c r="C2051" s="4">
        <v>0.4826388888888889</v>
      </c>
      <c r="D2051" s="8" t="s">
        <v>58</v>
      </c>
      <c r="E2051" s="9" t="s">
        <v>1013</v>
      </c>
      <c r="G2051" s="4" cm="1">
        <f t="array" ref="G2051">IF(MIN(ROW(ch_table[[Day]:[AAT session total (cum.)]]))+ROWS(ch_table[[Day]:[AAT session total (cum.)]])-1=ROW(),"",IF(ch_table[[#This Row],[Subject 1]]="House rose","", IF(INDEX(ch_table[[#All],[Time]],ROW()+1)="","",(IF(INDEX(ch_table[[#All],[Time]],ROW()+1)&lt;ch_table[[#This Row],[Time]],INDEX(ch_table[[#All],[Time]],ROW()+1)+1,INDEX(ch_table[[#All],[Time]],ROW()+1))-ch_table[[#This Row],[Time]]))))</f>
        <v>3.0555555555555503E-2</v>
      </c>
      <c r="H2051" s="4" t="str">
        <f>IF(ch_table[[#This Row],[Subject 1]]&lt;&gt;"House rose", "",SUMIF(ch_table[Day], ch_table[[#This Row],[Day]], ch_table[Duration]))</f>
        <v/>
      </c>
      <c r="I2051" s="40">
        <f>SUM(INDEX(ch_table[Duration],1):ch_table[[#This Row],[Duration]])</f>
        <v>55.547222222222281</v>
      </c>
      <c r="J2051" s="4" cm="1">
        <f t="array" ref="J20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51" s="4" t="str" cm="1">
        <f t="array" ref="K20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51" s="4" t="str">
        <f>IF(ch_table[[#This Row],[Subject 1]]&lt;&gt;"House rose", "",SUMIF(ch_table[Day], ch_table[[#This Row],[Day]], ch_table[AAT]))</f>
        <v/>
      </c>
      <c r="M2051" s="39">
        <f>SUM(INDEX(ch_table[AAT],1):ch_table[[#This Row],[AAT]])</f>
        <v>3.5222222222222217</v>
      </c>
    </row>
    <row r="2052" spans="1:13" x14ac:dyDescent="0.35">
      <c r="A2052" s="2">
        <v>179</v>
      </c>
      <c r="B2052" s="3">
        <v>45902</v>
      </c>
      <c r="C2052" s="4">
        <v>0.5131944444444444</v>
      </c>
      <c r="D2052" s="8" t="s">
        <v>60</v>
      </c>
      <c r="E2052" s="9" t="s">
        <v>1013</v>
      </c>
      <c r="G2052" s="4" cm="1">
        <f t="array" ref="G2052">IF(MIN(ROW(ch_table[[Day]:[AAT session total (cum.)]]))+ROWS(ch_table[[Day]:[AAT session total (cum.)]])-1=ROW(),"",IF(ch_table[[#This Row],[Subject 1]]="House rose","", IF(INDEX(ch_table[[#All],[Time]],ROW()+1)="","",(IF(INDEX(ch_table[[#All],[Time]],ROW()+1)&lt;ch_table[[#This Row],[Time]],INDEX(ch_table[[#All],[Time]],ROW()+1)+1,INDEX(ch_table[[#All],[Time]],ROW()+1))-ch_table[[#This Row],[Time]]))))</f>
        <v>1.5972222222222276E-2</v>
      </c>
      <c r="H2052" s="4" t="str">
        <f>IF(ch_table[[#This Row],[Subject 1]]&lt;&gt;"House rose", "",SUMIF(ch_table[Day], ch_table[[#This Row],[Day]], ch_table[Duration]))</f>
        <v/>
      </c>
      <c r="I2052" s="40">
        <f>SUM(INDEX(ch_table[Duration],1):ch_table[[#This Row],[Duration]])</f>
        <v>55.563194444444505</v>
      </c>
      <c r="J2052" s="4" cm="1">
        <f t="array" ref="J20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52" s="4" t="str" cm="1">
        <f t="array" ref="K20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52" s="4" t="str">
        <f>IF(ch_table[[#This Row],[Subject 1]]&lt;&gt;"House rose", "",SUMIF(ch_table[Day], ch_table[[#This Row],[Day]], ch_table[AAT]))</f>
        <v/>
      </c>
      <c r="M2052" s="39">
        <f>SUM(INDEX(ch_table[AAT],1):ch_table[[#This Row],[AAT]])</f>
        <v>3.5222222222222217</v>
      </c>
    </row>
    <row r="2053" spans="1:13" ht="29" x14ac:dyDescent="0.35">
      <c r="A2053" s="2">
        <v>179</v>
      </c>
      <c r="B2053" s="3">
        <v>45902</v>
      </c>
      <c r="C2053" s="4">
        <v>0.52916666666666667</v>
      </c>
      <c r="D2053" s="8" t="s">
        <v>36</v>
      </c>
      <c r="E2053" s="9" t="s">
        <v>1151</v>
      </c>
      <c r="G2053" s="4" cm="1">
        <f t="array" ref="G2053">IF(MIN(ROW(ch_table[[Day]:[AAT session total (cum.)]]))+ROWS(ch_table[[Day]:[AAT session total (cum.)]])-1=ROW(),"",IF(ch_table[[#This Row],[Subject 1]]="House rose","", IF(INDEX(ch_table[[#All],[Time]],ROW()+1)="","",(IF(INDEX(ch_table[[#All],[Time]],ROW()+1)&lt;ch_table[[#This Row],[Time]],INDEX(ch_table[[#All],[Time]],ROW()+1)+1,INDEX(ch_table[[#All],[Time]],ROW()+1))-ch_table[[#This Row],[Time]]))))</f>
        <v>3.6805555555555536E-2</v>
      </c>
      <c r="H2053" s="4" t="str">
        <f>IF(ch_table[[#This Row],[Subject 1]]&lt;&gt;"House rose", "",SUMIF(ch_table[Day], ch_table[[#This Row],[Day]], ch_table[Duration]))</f>
        <v/>
      </c>
      <c r="I2053" s="40">
        <f>SUM(INDEX(ch_table[Duration],1):ch_table[[#This Row],[Duration]])</f>
        <v>55.600000000000058</v>
      </c>
      <c r="J2053" s="4" cm="1">
        <f t="array" ref="J20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53" s="4" t="str" cm="1">
        <f t="array" ref="K20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53" s="4" t="str">
        <f>IF(ch_table[[#This Row],[Subject 1]]&lt;&gt;"House rose", "",SUMIF(ch_table[Day], ch_table[[#This Row],[Day]], ch_table[AAT]))</f>
        <v/>
      </c>
      <c r="M2053" s="39">
        <f>SUM(INDEX(ch_table[AAT],1):ch_table[[#This Row],[AAT]])</f>
        <v>3.5222222222222217</v>
      </c>
    </row>
    <row r="2054" spans="1:13" ht="43.5" x14ac:dyDescent="0.35">
      <c r="A2054" s="2">
        <v>179</v>
      </c>
      <c r="B2054" s="3">
        <v>45902</v>
      </c>
      <c r="C2054" s="4">
        <v>0.56597222222222221</v>
      </c>
      <c r="D2054" s="8" t="s">
        <v>36</v>
      </c>
      <c r="E2054" s="9" t="s">
        <v>1152</v>
      </c>
      <c r="G2054" s="4" cm="1">
        <f t="array" ref="G2054">IF(MIN(ROW(ch_table[[Day]:[AAT session total (cum.)]]))+ROWS(ch_table[[Day]:[AAT session total (cum.)]])-1=ROW(),"",IF(ch_table[[#This Row],[Subject 1]]="House rose","", IF(INDEX(ch_table[[#All],[Time]],ROW()+1)="","",(IF(INDEX(ch_table[[#All],[Time]],ROW()+1)&lt;ch_table[[#This Row],[Time]],INDEX(ch_table[[#All],[Time]],ROW()+1)+1,INDEX(ch_table[[#All],[Time]],ROW()+1))-ch_table[[#This Row],[Time]]))))</f>
        <v>4.4444444444444509E-2</v>
      </c>
      <c r="H2054" s="4" t="str">
        <f>IF(ch_table[[#This Row],[Subject 1]]&lt;&gt;"House rose", "",SUMIF(ch_table[Day], ch_table[[#This Row],[Day]], ch_table[Duration]))</f>
        <v/>
      </c>
      <c r="I2054" s="40">
        <f>SUM(INDEX(ch_table[Duration],1):ch_table[[#This Row],[Duration]])</f>
        <v>55.644444444444503</v>
      </c>
      <c r="J2054" s="4" cm="1">
        <f t="array" ref="J20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54" s="4" t="str" cm="1">
        <f t="array" ref="K20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54" s="4" t="str">
        <f>IF(ch_table[[#This Row],[Subject 1]]&lt;&gt;"House rose", "",SUMIF(ch_table[Day], ch_table[[#This Row],[Day]], ch_table[AAT]))</f>
        <v/>
      </c>
      <c r="M2054" s="39">
        <f>SUM(INDEX(ch_table[AAT],1):ch_table[[#This Row],[AAT]])</f>
        <v>3.5222222222222217</v>
      </c>
    </row>
    <row r="2055" spans="1:13" x14ac:dyDescent="0.35">
      <c r="A2055" s="2">
        <v>179</v>
      </c>
      <c r="B2055" s="3">
        <v>45902</v>
      </c>
      <c r="C2055" s="4">
        <v>0.61041666666666672</v>
      </c>
      <c r="D2055" s="8" t="s">
        <v>247</v>
      </c>
      <c r="E2055" s="9" t="s">
        <v>1153</v>
      </c>
      <c r="G2055" s="4" cm="1">
        <f t="array" ref="G2055">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2055" s="4" t="str">
        <f>IF(ch_table[[#This Row],[Subject 1]]&lt;&gt;"House rose", "",SUMIF(ch_table[Day], ch_table[[#This Row],[Day]], ch_table[Duration]))</f>
        <v/>
      </c>
      <c r="I2055" s="40">
        <f>SUM(INDEX(ch_table[Duration],1):ch_table[[#This Row],[Duration]])</f>
        <v>55.651388888888945</v>
      </c>
      <c r="J2055" s="4" cm="1">
        <f t="array" ref="J20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55" s="4" t="str" cm="1">
        <f t="array" ref="K20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55" s="4" t="str">
        <f>IF(ch_table[[#This Row],[Subject 1]]&lt;&gt;"House rose", "",SUMIF(ch_table[Day], ch_table[[#This Row],[Day]], ch_table[AAT]))</f>
        <v/>
      </c>
      <c r="M2055" s="39">
        <f>SUM(INDEX(ch_table[AAT],1):ch_table[[#This Row],[AAT]])</f>
        <v>3.5222222222222217</v>
      </c>
    </row>
    <row r="2056" spans="1:13" x14ac:dyDescent="0.35">
      <c r="A2056" s="2">
        <v>179</v>
      </c>
      <c r="B2056" s="3">
        <v>45902</v>
      </c>
      <c r="C2056" s="4">
        <v>0.61736111111111114</v>
      </c>
      <c r="D2056" s="8" t="s">
        <v>86</v>
      </c>
      <c r="E2056" s="9" t="s">
        <v>1154</v>
      </c>
      <c r="G2056" s="4" cm="1">
        <f t="array" ref="G2056">IF(MIN(ROW(ch_table[[Day]:[AAT session total (cum.)]]))+ROWS(ch_table[[Day]:[AAT session total (cum.)]])-1=ROW(),"",IF(ch_table[[#This Row],[Subject 1]]="House rose","", IF(INDEX(ch_table[[#All],[Time]],ROW()+1)="","",(IF(INDEX(ch_table[[#All],[Time]],ROW()+1)&lt;ch_table[[#This Row],[Time]],INDEX(ch_table[[#All],[Time]],ROW()+1)+1,INDEX(ch_table[[#All],[Time]],ROW()+1))-ch_table[[#This Row],[Time]]))))</f>
        <v>3.1944444444444442E-2</v>
      </c>
      <c r="H2056" s="4" t="str">
        <f>IF(ch_table[[#This Row],[Subject 1]]&lt;&gt;"House rose", "",SUMIF(ch_table[Day], ch_table[[#This Row],[Day]], ch_table[Duration]))</f>
        <v/>
      </c>
      <c r="I2056" s="40">
        <f>SUM(INDEX(ch_table[Duration],1):ch_table[[#This Row],[Duration]])</f>
        <v>55.683333333333387</v>
      </c>
      <c r="J2056" s="4" cm="1">
        <f t="array" ref="J20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56" s="4" t="str" cm="1">
        <f t="array" ref="K20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56" s="4" t="str">
        <f>IF(ch_table[[#This Row],[Subject 1]]&lt;&gt;"House rose", "",SUMIF(ch_table[Day], ch_table[[#This Row],[Day]], ch_table[AAT]))</f>
        <v/>
      </c>
      <c r="M2056" s="39">
        <f>SUM(INDEX(ch_table[AAT],1):ch_table[[#This Row],[AAT]])</f>
        <v>3.5222222222222217</v>
      </c>
    </row>
    <row r="2057" spans="1:13" x14ac:dyDescent="0.35">
      <c r="A2057" s="2">
        <v>179</v>
      </c>
      <c r="B2057" s="3">
        <v>45902</v>
      </c>
      <c r="C2057" s="4">
        <v>0.64930555555555558</v>
      </c>
      <c r="D2057" s="8" t="s">
        <v>28</v>
      </c>
      <c r="E2057" s="9" t="s">
        <v>603</v>
      </c>
      <c r="F2057" s="9" t="s">
        <v>22</v>
      </c>
      <c r="G2057" s="4" cm="1">
        <f t="array" ref="G2057">IF(MIN(ROW(ch_table[[Day]:[AAT session total (cum.)]]))+ROWS(ch_table[[Day]:[AAT session total (cum.)]])-1=ROW(),"",IF(ch_table[[#This Row],[Subject 1]]="House rose","", IF(INDEX(ch_table[[#All],[Time]],ROW()+1)="","",(IF(INDEX(ch_table[[#All],[Time]],ROW()+1)&lt;ch_table[[#This Row],[Time]],INDEX(ch_table[[#All],[Time]],ROW()+1)+1,INDEX(ch_table[[#All],[Time]],ROW()+1))-ch_table[[#This Row],[Time]]))))</f>
        <v>0</v>
      </c>
      <c r="H2057" s="4" t="str">
        <f>IF(ch_table[[#This Row],[Subject 1]]&lt;&gt;"House rose", "",SUMIF(ch_table[Day], ch_table[[#This Row],[Day]], ch_table[Duration]))</f>
        <v/>
      </c>
      <c r="I2057" s="40">
        <f>SUM(INDEX(ch_table[Duration],1):ch_table[[#This Row],[Duration]])</f>
        <v>55.683333333333387</v>
      </c>
      <c r="J2057" s="4" cm="1">
        <f t="array" ref="J20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57" s="4" t="str" cm="1">
        <f t="array" ref="K20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57" s="4" t="str">
        <f>IF(ch_table[[#This Row],[Subject 1]]&lt;&gt;"House rose", "",SUMIF(ch_table[Day], ch_table[[#This Row],[Day]], ch_table[AAT]))</f>
        <v/>
      </c>
      <c r="M2057" s="39">
        <f>SUM(INDEX(ch_table[AAT],1):ch_table[[#This Row],[AAT]])</f>
        <v>3.5222222222222217</v>
      </c>
    </row>
    <row r="2058" spans="1:13" x14ac:dyDescent="0.35">
      <c r="A2058" s="2">
        <v>179</v>
      </c>
      <c r="B2058" s="3">
        <v>45902</v>
      </c>
      <c r="C2058" s="4">
        <v>0.64930555555555558</v>
      </c>
      <c r="D2058" s="8" t="s">
        <v>86</v>
      </c>
      <c r="E2058" s="9" t="s">
        <v>1154</v>
      </c>
      <c r="F2058" s="9" t="s">
        <v>734</v>
      </c>
      <c r="G2058" s="4" cm="1">
        <f t="array" ref="G2058">IF(MIN(ROW(ch_table[[Day]:[AAT session total (cum.)]]))+ROWS(ch_table[[Day]:[AAT session total (cum.)]])-1=ROW(),"",IF(ch_table[[#This Row],[Subject 1]]="House rose","", IF(INDEX(ch_table[[#All],[Time]],ROW()+1)="","",(IF(INDEX(ch_table[[#All],[Time]],ROW()+1)&lt;ch_table[[#This Row],[Time]],INDEX(ch_table[[#All],[Time]],ROW()+1)+1,INDEX(ch_table[[#All],[Time]],ROW()+1))-ch_table[[#This Row],[Time]]))))</f>
        <v>0.16180555555555554</v>
      </c>
      <c r="H2058" s="4" t="str">
        <f>IF(ch_table[[#This Row],[Subject 1]]&lt;&gt;"House rose", "",SUMIF(ch_table[Day], ch_table[[#This Row],[Day]], ch_table[Duration]))</f>
        <v/>
      </c>
      <c r="I2058" s="40">
        <f>SUM(INDEX(ch_table[Duration],1):ch_table[[#This Row],[Duration]])</f>
        <v>55.84513888888894</v>
      </c>
      <c r="J2058" s="4" cm="1">
        <f t="array" ref="J20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58" s="4" cm="1">
        <f t="array" ref="K20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1.9444444444444486E-2</v>
      </c>
      <c r="L2058" s="4" t="str">
        <f>IF(ch_table[[#This Row],[Subject 1]]&lt;&gt;"House rose", "",SUMIF(ch_table[Day], ch_table[[#This Row],[Day]], ch_table[AAT]))</f>
        <v/>
      </c>
      <c r="M2058" s="39">
        <f>SUM(INDEX(ch_table[AAT],1):ch_table[[#This Row],[AAT]])</f>
        <v>3.5416666666666661</v>
      </c>
    </row>
    <row r="2059" spans="1:13" x14ac:dyDescent="0.35">
      <c r="A2059" s="2">
        <v>179</v>
      </c>
      <c r="B2059" s="3">
        <v>45902</v>
      </c>
      <c r="C2059" s="4">
        <v>0.81111111111111112</v>
      </c>
      <c r="D2059" s="8" t="s">
        <v>54</v>
      </c>
      <c r="E2059" s="9" t="s">
        <v>1155</v>
      </c>
      <c r="G2059" s="4" cm="1">
        <f t="array" ref="G2059">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059" s="4" t="str">
        <f>IF(ch_table[[#This Row],[Subject 1]]&lt;&gt;"House rose", "",SUMIF(ch_table[Day], ch_table[[#This Row],[Day]], ch_table[Duration]))</f>
        <v/>
      </c>
      <c r="I2059" s="40">
        <f>SUM(INDEX(ch_table[Duration],1):ch_table[[#This Row],[Duration]])</f>
        <v>55.847222222222271</v>
      </c>
      <c r="J2059" s="4" cm="1">
        <f t="array" ref="J20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59" s="4" cm="1">
        <f t="array" ref="K20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2.0833333333333259E-3</v>
      </c>
      <c r="L2059" s="4" t="str">
        <f>IF(ch_table[[#This Row],[Subject 1]]&lt;&gt;"House rose", "",SUMIF(ch_table[Day], ch_table[[#This Row],[Day]], ch_table[AAT]))</f>
        <v/>
      </c>
      <c r="M2059" s="39">
        <f>SUM(INDEX(ch_table[AAT],1):ch_table[[#This Row],[AAT]])</f>
        <v>3.5437499999999993</v>
      </c>
    </row>
    <row r="2060" spans="1:13" x14ac:dyDescent="0.35">
      <c r="A2060" s="2">
        <v>179</v>
      </c>
      <c r="B2060" s="3">
        <v>45902</v>
      </c>
      <c r="C2060" s="4">
        <v>0.81319444444444444</v>
      </c>
      <c r="D2060" s="8" t="s">
        <v>30</v>
      </c>
      <c r="E2060" s="9" t="s">
        <v>1156</v>
      </c>
      <c r="G2060" s="4" cm="1">
        <f t="array" ref="G2060">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2060" s="4" t="str">
        <f>IF(ch_table[[#This Row],[Subject 1]]&lt;&gt;"House rose", "",SUMIF(ch_table[Day], ch_table[[#This Row],[Day]], ch_table[Duration]))</f>
        <v/>
      </c>
      <c r="I2060" s="40">
        <f>SUM(INDEX(ch_table[Duration],1):ch_table[[#This Row],[Duration]])</f>
        <v>55.866666666666717</v>
      </c>
      <c r="J2060" s="4" cm="1">
        <f t="array" ref="J20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60" s="4" cm="1">
        <f t="array" ref="K20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1.9444444444444486E-2</v>
      </c>
      <c r="L2060" s="4" t="str">
        <f>IF(ch_table[[#This Row],[Subject 1]]&lt;&gt;"House rose", "",SUMIF(ch_table[Day], ch_table[[#This Row],[Day]], ch_table[AAT]))</f>
        <v/>
      </c>
      <c r="M2060" s="39">
        <f>SUM(INDEX(ch_table[AAT],1):ch_table[[#This Row],[AAT]])</f>
        <v>3.5631944444444437</v>
      </c>
    </row>
    <row r="2061" spans="1:13" x14ac:dyDescent="0.35">
      <c r="A2061" s="48">
        <v>179</v>
      </c>
      <c r="B2061" s="49">
        <v>45902</v>
      </c>
      <c r="C2061" s="45">
        <v>0.83263888888888893</v>
      </c>
      <c r="D2061" s="44" t="s">
        <v>17</v>
      </c>
      <c r="E2061" s="50"/>
      <c r="F2061" s="50"/>
      <c r="G2061" s="45" t="str" cm="1">
        <f t="array" ref="G2061">IF(MIN(ROW(ch_table[[Day]:[AAT session total (cum.)]]))+ROWS(ch_table[[Day]:[AAT session total (cum.)]])-1=ROW(),"",IF(ch_table[[#This Row],[Subject 1]]="House rose","", IF(INDEX(ch_table[[#All],[Time]],ROW()+1)="","",(IF(INDEX(ch_table[[#All],[Time]],ROW()+1)&lt;ch_table[[#This Row],[Time]],INDEX(ch_table[[#All],[Time]],ROW()+1)+1,INDEX(ch_table[[#All],[Time]],ROW()+1))-ch_table[[#This Row],[Time]]))))</f>
        <v/>
      </c>
      <c r="H2061" s="41">
        <f>IF(ch_table[[#This Row],[Subject 1]]&lt;&gt;"House rose", "",SUMIF(ch_table[Day], ch_table[[#This Row],[Day]], ch_table[Duration]))</f>
        <v>0.35347222222222224</v>
      </c>
      <c r="I2061" s="46">
        <f>SUM(INDEX(ch_table[Duration],1):ch_table[[#This Row],[Duration]])</f>
        <v>55.866666666666717</v>
      </c>
      <c r="J2061" s="41" cm="1">
        <f t="array" ref="J20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61" s="41" t="str" cm="1">
        <f t="array" ref="K20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61" s="41">
        <f>IF(ch_table[[#This Row],[Subject 1]]&lt;&gt;"House rose", "",SUMIF(ch_table[Day], ch_table[[#This Row],[Day]], ch_table[AAT]))</f>
        <v>4.0972222222222299E-2</v>
      </c>
      <c r="M2061" s="82">
        <f>SUM(INDEX(ch_table[AAT],1):ch_table[[#This Row],[AAT]])</f>
        <v>3.5631944444444437</v>
      </c>
    </row>
    <row r="2062" spans="1:13" x14ac:dyDescent="0.35">
      <c r="A2062" s="2">
        <v>180</v>
      </c>
      <c r="B2062" s="3">
        <v>45903</v>
      </c>
      <c r="C2062" s="4">
        <v>0.47916666666666669</v>
      </c>
      <c r="D2062" s="8" t="s">
        <v>18</v>
      </c>
      <c r="G2062" s="4" cm="1">
        <f t="array" ref="G2062">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062" s="4" t="str">
        <f>IF(ch_table[[#This Row],[Subject 1]]&lt;&gt;"House rose", "",SUMIF(ch_table[Day], ch_table[[#This Row],[Day]], ch_table[Duration]))</f>
        <v/>
      </c>
      <c r="I2062" s="40">
        <f>SUM(INDEX(ch_table[Duration],1):ch_table[[#This Row],[Duration]])</f>
        <v>55.868750000000048</v>
      </c>
      <c r="J2062" s="4" cm="1">
        <f t="array" ref="J20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62" s="4" t="str" cm="1">
        <f t="array" ref="K20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62" s="4" t="str">
        <f>IF(ch_table[[#This Row],[Subject 1]]&lt;&gt;"House rose", "",SUMIF(ch_table[Day], ch_table[[#This Row],[Day]], ch_table[AAT]))</f>
        <v/>
      </c>
      <c r="M2062" s="39">
        <f>SUM(INDEX(ch_table[AAT],1):ch_table[[#This Row],[AAT]])</f>
        <v>3.5631944444444437</v>
      </c>
    </row>
    <row r="2063" spans="1:13" x14ac:dyDescent="0.35">
      <c r="A2063" s="2">
        <v>180</v>
      </c>
      <c r="B2063" s="3">
        <v>45903</v>
      </c>
      <c r="C2063" s="4">
        <v>0.48125000000000001</v>
      </c>
      <c r="D2063" s="8" t="s">
        <v>58</v>
      </c>
      <c r="E2063" s="9" t="s">
        <v>175</v>
      </c>
      <c r="G2063" s="4" cm="1">
        <f t="array" ref="G2063">IF(MIN(ROW(ch_table[[Day]:[AAT session total (cum.)]]))+ROWS(ch_table[[Day]:[AAT session total (cum.)]])-1=ROW(),"",IF(ch_table[[#This Row],[Subject 1]]="House rose","", IF(INDEX(ch_table[[#All],[Time]],ROW()+1)="","",(IF(INDEX(ch_table[[#All],[Time]],ROW()+1)&lt;ch_table[[#This Row],[Time]],INDEX(ch_table[[#All],[Time]],ROW()+1)+1,INDEX(ch_table[[#All],[Time]],ROW()+1))-ch_table[[#This Row],[Time]]))))</f>
        <v>1.3888888888888895E-2</v>
      </c>
      <c r="H2063" s="4" t="str">
        <f>IF(ch_table[[#This Row],[Subject 1]]&lt;&gt;"House rose", "",SUMIF(ch_table[Day], ch_table[[#This Row],[Day]], ch_table[Duration]))</f>
        <v/>
      </c>
      <c r="I2063" s="40">
        <f>SUM(INDEX(ch_table[Duration],1):ch_table[[#This Row],[Duration]])</f>
        <v>55.882638888888934</v>
      </c>
      <c r="J2063" s="4" cm="1">
        <f t="array" ref="J20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63" s="4" t="str" cm="1">
        <f t="array" ref="K20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63" s="4" t="str">
        <f>IF(ch_table[[#This Row],[Subject 1]]&lt;&gt;"House rose", "",SUMIF(ch_table[Day], ch_table[[#This Row],[Day]], ch_table[AAT]))</f>
        <v/>
      </c>
      <c r="M2063" s="39">
        <f>SUM(INDEX(ch_table[AAT],1):ch_table[[#This Row],[AAT]])</f>
        <v>3.5631944444444437</v>
      </c>
    </row>
    <row r="2064" spans="1:13" x14ac:dyDescent="0.35">
      <c r="A2064" s="2">
        <v>180</v>
      </c>
      <c r="B2064" s="3">
        <v>45903</v>
      </c>
      <c r="C2064" s="4">
        <v>0.49513888888888891</v>
      </c>
      <c r="D2064" s="8" t="s">
        <v>60</v>
      </c>
      <c r="E2064" s="9" t="s">
        <v>175</v>
      </c>
      <c r="G2064" s="4" cm="1">
        <f t="array" ref="G2064">IF(MIN(ROW(ch_table[[Day]:[AAT session total (cum.)]]))+ROWS(ch_table[[Day]:[AAT session total (cum.)]])-1=ROW(),"",IF(ch_table[[#This Row],[Subject 1]]="House rose","", IF(INDEX(ch_table[[#All],[Time]],ROW()+1)="","",(IF(INDEX(ch_table[[#All],[Time]],ROW()+1)&lt;ch_table[[#This Row],[Time]],INDEX(ch_table[[#All],[Time]],ROW()+1)+1,INDEX(ch_table[[#All],[Time]],ROW()+1))-ch_table[[#This Row],[Time]]))))</f>
        <v>4.8611111111110938E-3</v>
      </c>
      <c r="H2064" s="4" t="str">
        <f>IF(ch_table[[#This Row],[Subject 1]]&lt;&gt;"House rose", "",SUMIF(ch_table[Day], ch_table[[#This Row],[Day]], ch_table[Duration]))</f>
        <v/>
      </c>
      <c r="I2064" s="40">
        <f>SUM(INDEX(ch_table[Duration],1):ch_table[[#This Row],[Duration]])</f>
        <v>55.887500000000045</v>
      </c>
      <c r="J2064" s="4" cm="1">
        <f t="array" ref="J20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64" s="4" t="str" cm="1">
        <f t="array" ref="K20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64" s="4" t="str">
        <f>IF(ch_table[[#This Row],[Subject 1]]&lt;&gt;"House rose", "",SUMIF(ch_table[Day], ch_table[[#This Row],[Day]], ch_table[AAT]))</f>
        <v/>
      </c>
      <c r="M2064" s="39">
        <f>SUM(INDEX(ch_table[AAT],1):ch_table[[#This Row],[AAT]])</f>
        <v>3.5631944444444437</v>
      </c>
    </row>
    <row r="2065" spans="1:13" x14ac:dyDescent="0.35">
      <c r="A2065" s="2">
        <v>180</v>
      </c>
      <c r="B2065" s="3">
        <v>45903</v>
      </c>
      <c r="C2065" s="4">
        <v>0.5</v>
      </c>
      <c r="D2065" s="8" t="s">
        <v>58</v>
      </c>
      <c r="E2065" s="9" t="s">
        <v>118</v>
      </c>
      <c r="G2065" s="4" cm="1">
        <f t="array" ref="G2065">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2065" s="4" t="str">
        <f>IF(ch_table[[#This Row],[Subject 1]]&lt;&gt;"House rose", "",SUMIF(ch_table[Day], ch_table[[#This Row],[Day]], ch_table[Duration]))</f>
        <v/>
      </c>
      <c r="I2065" s="40">
        <f>SUM(INDEX(ch_table[Duration],1):ch_table[[#This Row],[Duration]])</f>
        <v>55.913888888888934</v>
      </c>
      <c r="J2065" s="4" cm="1">
        <f t="array" ref="J20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65" s="4" t="str" cm="1">
        <f t="array" ref="K20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65" s="4" t="str">
        <f>IF(ch_table[[#This Row],[Subject 1]]&lt;&gt;"House rose", "",SUMIF(ch_table[Day], ch_table[[#This Row],[Day]], ch_table[AAT]))</f>
        <v/>
      </c>
      <c r="M2065" s="39">
        <f>SUM(INDEX(ch_table[AAT],1):ch_table[[#This Row],[AAT]])</f>
        <v>3.5631944444444437</v>
      </c>
    </row>
    <row r="2066" spans="1:13" x14ac:dyDescent="0.35">
      <c r="A2066" s="2">
        <v>180</v>
      </c>
      <c r="B2066" s="3">
        <v>45903</v>
      </c>
      <c r="C2066" s="4">
        <v>0.52638888888888891</v>
      </c>
      <c r="D2066" s="8" t="s">
        <v>67</v>
      </c>
      <c r="E2066" s="9" t="s">
        <v>1157</v>
      </c>
      <c r="G2066" s="4" cm="1">
        <f t="array" ref="G2066">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066" s="4" t="str">
        <f>IF(ch_table[[#This Row],[Subject 1]]&lt;&gt;"House rose", "",SUMIF(ch_table[Day], ch_table[[#This Row],[Day]], ch_table[Duration]))</f>
        <v/>
      </c>
      <c r="I2066" s="40">
        <f>SUM(INDEX(ch_table[Duration],1):ch_table[[#This Row],[Duration]])</f>
        <v>55.915277777777824</v>
      </c>
      <c r="J2066" s="4" cm="1">
        <f t="array" ref="J20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66" s="4" t="str" cm="1">
        <f t="array" ref="K20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66" s="4" t="str">
        <f>IF(ch_table[[#This Row],[Subject 1]]&lt;&gt;"House rose", "",SUMIF(ch_table[Day], ch_table[[#This Row],[Day]], ch_table[AAT]))</f>
        <v/>
      </c>
      <c r="M2066" s="39">
        <f>SUM(INDEX(ch_table[AAT],1):ch_table[[#This Row],[AAT]])</f>
        <v>3.5631944444444437</v>
      </c>
    </row>
    <row r="2067" spans="1:13" x14ac:dyDescent="0.35">
      <c r="A2067" s="2">
        <v>180</v>
      </c>
      <c r="B2067" s="3">
        <v>45903</v>
      </c>
      <c r="C2067" s="4">
        <v>0.52777777777777779</v>
      </c>
      <c r="D2067" s="8" t="s">
        <v>247</v>
      </c>
      <c r="E2067" s="9" t="s">
        <v>1158</v>
      </c>
      <c r="G2067" s="4" cm="1">
        <f t="array" ref="G2067">IF(MIN(ROW(ch_table[[Day]:[AAT session total (cum.)]]))+ROWS(ch_table[[Day]:[AAT session total (cum.)]])-1=ROW(),"",IF(ch_table[[#This Row],[Subject 1]]="House rose","", IF(INDEX(ch_table[[#All],[Time]],ROW()+1)="","",(IF(INDEX(ch_table[[#All],[Time]],ROW()+1)&lt;ch_table[[#This Row],[Time]],INDEX(ch_table[[#All],[Time]],ROW()+1)+1,INDEX(ch_table[[#All],[Time]],ROW()+1))-ch_table[[#This Row],[Time]]))))</f>
        <v>6.2499999999999778E-3</v>
      </c>
      <c r="H2067" s="4" t="str">
        <f>IF(ch_table[[#This Row],[Subject 1]]&lt;&gt;"House rose", "",SUMIF(ch_table[Day], ch_table[[#This Row],[Day]], ch_table[Duration]))</f>
        <v/>
      </c>
      <c r="I2067" s="40">
        <f>SUM(INDEX(ch_table[Duration],1):ch_table[[#This Row],[Duration]])</f>
        <v>55.921527777777825</v>
      </c>
      <c r="J2067" s="4" cm="1">
        <f t="array" ref="J20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67" s="4" t="str" cm="1">
        <f t="array" ref="K20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67" s="4" t="str">
        <f>IF(ch_table[[#This Row],[Subject 1]]&lt;&gt;"House rose", "",SUMIF(ch_table[Day], ch_table[[#This Row],[Day]], ch_table[AAT]))</f>
        <v/>
      </c>
      <c r="M2067" s="39">
        <f>SUM(INDEX(ch_table[AAT],1):ch_table[[#This Row],[AAT]])</f>
        <v>3.5631944444444437</v>
      </c>
    </row>
    <row r="2068" spans="1:13" x14ac:dyDescent="0.35">
      <c r="A2068" s="2">
        <v>180</v>
      </c>
      <c r="B2068" s="3">
        <v>45903</v>
      </c>
      <c r="C2068" s="4">
        <v>0.53402777777777777</v>
      </c>
      <c r="D2068" s="8" t="s">
        <v>144</v>
      </c>
      <c r="E2068" s="9" t="s">
        <v>2821</v>
      </c>
      <c r="G2068" s="4" cm="1">
        <f t="array" ref="G2068">IF(MIN(ROW(ch_table[[Day]:[AAT session total (cum.)]]))+ROWS(ch_table[[Day]:[AAT session total (cum.)]])-1=ROW(),"",IF(ch_table[[#This Row],[Subject 1]]="House rose","", IF(INDEX(ch_table[[#All],[Time]],ROW()+1)="","",(IF(INDEX(ch_table[[#All],[Time]],ROW()+1)&lt;ch_table[[#This Row],[Time]],INDEX(ch_table[[#All],[Time]],ROW()+1)+1,INDEX(ch_table[[#All],[Time]],ROW()+1))-ch_table[[#This Row],[Time]]))))</f>
        <v>3.472222222222221E-2</v>
      </c>
      <c r="H2068" s="4" t="str">
        <f>IF(ch_table[[#This Row],[Subject 1]]&lt;&gt;"House rose", "",SUMIF(ch_table[Day], ch_table[[#This Row],[Day]], ch_table[Duration]))</f>
        <v/>
      </c>
      <c r="I2068" s="40">
        <f>SUM(INDEX(ch_table[Duration],1):ch_table[[#This Row],[Duration]])</f>
        <v>55.956250000000047</v>
      </c>
      <c r="J2068" s="4" cm="1">
        <f t="array" ref="J20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68" s="4" t="str" cm="1">
        <f t="array" ref="K20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68" s="4" t="str">
        <f>IF(ch_table[[#This Row],[Subject 1]]&lt;&gt;"House rose", "",SUMIF(ch_table[Day], ch_table[[#This Row],[Day]], ch_table[AAT]))</f>
        <v/>
      </c>
      <c r="M2068" s="39">
        <f>SUM(INDEX(ch_table[AAT],1):ch_table[[#This Row],[AAT]])</f>
        <v>3.5631944444444437</v>
      </c>
    </row>
    <row r="2069" spans="1:13" x14ac:dyDescent="0.35">
      <c r="A2069" s="2">
        <v>180</v>
      </c>
      <c r="B2069" s="3">
        <v>45903</v>
      </c>
      <c r="C2069" s="4">
        <v>0.56874999999999998</v>
      </c>
      <c r="D2069" s="8" t="s">
        <v>28</v>
      </c>
      <c r="E2069" s="9" t="s">
        <v>436</v>
      </c>
      <c r="F2069" s="9" t="s">
        <v>22</v>
      </c>
      <c r="G2069" s="4" cm="1">
        <f t="array" ref="G2069">IF(MIN(ROW(ch_table[[Day]:[AAT session total (cum.)]]))+ROWS(ch_table[[Day]:[AAT session total (cum.)]])-1=ROW(),"",IF(ch_table[[#This Row],[Subject 1]]="House rose","", IF(INDEX(ch_table[[#All],[Time]],ROW()+1)="","",(IF(INDEX(ch_table[[#All],[Time]],ROW()+1)&lt;ch_table[[#This Row],[Time]],INDEX(ch_table[[#All],[Time]],ROW()+1)+1,INDEX(ch_table[[#All],[Time]],ROW()+1))-ch_table[[#This Row],[Time]]))))</f>
        <v>0</v>
      </c>
      <c r="H2069" s="4" t="str">
        <f>IF(ch_table[[#This Row],[Subject 1]]&lt;&gt;"House rose", "",SUMIF(ch_table[Day], ch_table[[#This Row],[Day]], ch_table[Duration]))</f>
        <v/>
      </c>
      <c r="I2069" s="40">
        <f>SUM(INDEX(ch_table[Duration],1):ch_table[[#This Row],[Duration]])</f>
        <v>55.956250000000047</v>
      </c>
      <c r="J2069" s="4" cm="1">
        <f t="array" ref="J20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69" s="4" t="str" cm="1">
        <f t="array" ref="K20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69" s="4" t="str">
        <f>IF(ch_table[[#This Row],[Subject 1]]&lt;&gt;"House rose", "",SUMIF(ch_table[Day], ch_table[[#This Row],[Day]], ch_table[AAT]))</f>
        <v/>
      </c>
      <c r="M2069" s="39">
        <f>SUM(INDEX(ch_table[AAT],1):ch_table[[#This Row],[AAT]])</f>
        <v>3.5631944444444437</v>
      </c>
    </row>
    <row r="2070" spans="1:13" x14ac:dyDescent="0.35">
      <c r="A2070" s="2">
        <v>180</v>
      </c>
      <c r="B2070" s="3">
        <v>45903</v>
      </c>
      <c r="C2070" s="4">
        <v>0.56874999999999998</v>
      </c>
      <c r="D2070" s="8" t="s">
        <v>144</v>
      </c>
      <c r="E2070" s="9" t="s">
        <v>2821</v>
      </c>
      <c r="F2070" s="9" t="s">
        <v>1036</v>
      </c>
      <c r="G2070" s="4" cm="1">
        <f t="array" ref="G2070">IF(MIN(ROW(ch_table[[Day]:[AAT session total (cum.)]]))+ROWS(ch_table[[Day]:[AAT session total (cum.)]])-1=ROW(),"",IF(ch_table[[#This Row],[Subject 1]]="House rose","", IF(INDEX(ch_table[[#All],[Time]],ROW()+1)="","",(IF(INDEX(ch_table[[#All],[Time]],ROW()+1)&lt;ch_table[[#This Row],[Time]],INDEX(ch_table[[#All],[Time]],ROW()+1)+1,INDEX(ch_table[[#All],[Time]],ROW()+1))-ch_table[[#This Row],[Time]]))))</f>
        <v>6.944444444444442E-2</v>
      </c>
      <c r="H2070" s="4" t="str">
        <f>IF(ch_table[[#This Row],[Subject 1]]&lt;&gt;"House rose", "",SUMIF(ch_table[Day], ch_table[[#This Row],[Day]], ch_table[Duration]))</f>
        <v/>
      </c>
      <c r="I2070" s="40">
        <f>SUM(INDEX(ch_table[Duration],1):ch_table[[#This Row],[Duration]])</f>
        <v>56.02569444444449</v>
      </c>
      <c r="J2070" s="4" cm="1">
        <f t="array" ref="J20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70" s="4" t="str" cm="1">
        <f t="array" ref="K20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70" s="4" t="str">
        <f>IF(ch_table[[#This Row],[Subject 1]]&lt;&gt;"House rose", "",SUMIF(ch_table[Day], ch_table[[#This Row],[Day]], ch_table[AAT]))</f>
        <v/>
      </c>
      <c r="M2070" s="39">
        <f>SUM(INDEX(ch_table[AAT],1):ch_table[[#This Row],[AAT]])</f>
        <v>3.5631944444444437</v>
      </c>
    </row>
    <row r="2071" spans="1:13" x14ac:dyDescent="0.35">
      <c r="A2071" s="2">
        <v>180</v>
      </c>
      <c r="B2071" s="3">
        <v>45903</v>
      </c>
      <c r="C2071" s="4">
        <v>0.6381944444444444</v>
      </c>
      <c r="D2071" s="8" t="s">
        <v>144</v>
      </c>
      <c r="E2071" s="9" t="s">
        <v>2822</v>
      </c>
      <c r="G2071" s="4" cm="1">
        <f t="array" ref="G2071">IF(MIN(ROW(ch_table[[Day]:[AAT session total (cum.)]]))+ROWS(ch_table[[Day]:[AAT session total (cum.)]])-1=ROW(),"",IF(ch_table[[#This Row],[Subject 1]]="House rose","", IF(INDEX(ch_table[[#All],[Time]],ROW()+1)="","",(IF(INDEX(ch_table[[#All],[Time]],ROW()+1)&lt;ch_table[[#This Row],[Time]],INDEX(ch_table[[#All],[Time]],ROW()+1)+1,INDEX(ch_table[[#All],[Time]],ROW()+1))-ch_table[[#This Row],[Time]]))))</f>
        <v>3.6805555555555647E-2</v>
      </c>
      <c r="H2071" s="4" t="str">
        <f>IF(ch_table[[#This Row],[Subject 1]]&lt;&gt;"House rose", "",SUMIF(ch_table[Day], ch_table[[#This Row],[Day]], ch_table[Duration]))</f>
        <v/>
      </c>
      <c r="I2071" s="40">
        <f>SUM(INDEX(ch_table[Duration],1):ch_table[[#This Row],[Duration]])</f>
        <v>56.062500000000043</v>
      </c>
      <c r="J2071" s="4" cm="1">
        <f t="array" ref="J20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71" s="4" t="str" cm="1">
        <f t="array" ref="K20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71" s="4" t="str">
        <f>IF(ch_table[[#This Row],[Subject 1]]&lt;&gt;"House rose", "",SUMIF(ch_table[Day], ch_table[[#This Row],[Day]], ch_table[AAT]))</f>
        <v/>
      </c>
      <c r="M2071" s="39">
        <f>SUM(INDEX(ch_table[AAT],1):ch_table[[#This Row],[AAT]])</f>
        <v>3.5631944444444437</v>
      </c>
    </row>
    <row r="2072" spans="1:13" x14ac:dyDescent="0.35">
      <c r="A2072" s="2">
        <v>180</v>
      </c>
      <c r="B2072" s="3">
        <v>45903</v>
      </c>
      <c r="C2072" s="4">
        <v>0.67500000000000004</v>
      </c>
      <c r="D2072" s="8" t="s">
        <v>28</v>
      </c>
      <c r="E2072" s="9" t="s">
        <v>396</v>
      </c>
      <c r="F2072" s="9" t="s">
        <v>22</v>
      </c>
      <c r="G2072" s="4" cm="1">
        <f t="array" ref="G2072">IF(MIN(ROW(ch_table[[Day]:[AAT session total (cum.)]]))+ROWS(ch_table[[Day]:[AAT session total (cum.)]])-1=ROW(),"",IF(ch_table[[#This Row],[Subject 1]]="House rose","", IF(INDEX(ch_table[[#All],[Time]],ROW()+1)="","",(IF(INDEX(ch_table[[#All],[Time]],ROW()+1)&lt;ch_table[[#This Row],[Time]],INDEX(ch_table[[#All],[Time]],ROW()+1)+1,INDEX(ch_table[[#All],[Time]],ROW()+1))-ch_table[[#This Row],[Time]]))))</f>
        <v>0</v>
      </c>
      <c r="H2072" s="4" t="str">
        <f>IF(ch_table[[#This Row],[Subject 1]]&lt;&gt;"House rose", "",SUMIF(ch_table[Day], ch_table[[#This Row],[Day]], ch_table[Duration]))</f>
        <v/>
      </c>
      <c r="I2072" s="40">
        <f>SUM(INDEX(ch_table[Duration],1):ch_table[[#This Row],[Duration]])</f>
        <v>56.062500000000043</v>
      </c>
      <c r="J2072" s="4" cm="1">
        <f t="array" ref="J20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72" s="4" t="str" cm="1">
        <f t="array" ref="K20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72" s="4" t="str">
        <f>IF(ch_table[[#This Row],[Subject 1]]&lt;&gt;"House rose", "",SUMIF(ch_table[Day], ch_table[[#This Row],[Day]], ch_table[AAT]))</f>
        <v/>
      </c>
      <c r="M2072" s="39">
        <f>SUM(INDEX(ch_table[AAT],1):ch_table[[#This Row],[AAT]])</f>
        <v>3.5631944444444437</v>
      </c>
    </row>
    <row r="2073" spans="1:13" x14ac:dyDescent="0.35">
      <c r="A2073" s="2">
        <v>180</v>
      </c>
      <c r="B2073" s="3">
        <v>45903</v>
      </c>
      <c r="C2073" s="4">
        <v>0.67500000000000004</v>
      </c>
      <c r="D2073" s="8" t="s">
        <v>144</v>
      </c>
      <c r="E2073" s="9" t="s">
        <v>2822</v>
      </c>
      <c r="F2073" s="9" t="s">
        <v>1036</v>
      </c>
      <c r="G2073" s="4" cm="1">
        <f t="array" ref="G2073">IF(MIN(ROW(ch_table[[Day]:[AAT session total (cum.)]]))+ROWS(ch_table[[Day]:[AAT session total (cum.)]])-1=ROW(),"",IF(ch_table[[#This Row],[Subject 1]]="House rose","", IF(INDEX(ch_table[[#All],[Time]],ROW()+1)="","",(IF(INDEX(ch_table[[#All],[Time]],ROW()+1)&lt;ch_table[[#This Row],[Time]],INDEX(ch_table[[#All],[Time]],ROW()+1)+1,INDEX(ch_table[[#All],[Time]],ROW()+1))-ch_table[[#This Row],[Time]]))))</f>
        <v>0.12638888888888888</v>
      </c>
      <c r="H2073" s="4" t="str">
        <f>IF(ch_table[[#This Row],[Subject 1]]&lt;&gt;"House rose", "",SUMIF(ch_table[Day], ch_table[[#This Row],[Day]], ch_table[Duration]))</f>
        <v/>
      </c>
      <c r="I2073" s="40">
        <f>SUM(INDEX(ch_table[Duration],1):ch_table[[#This Row],[Duration]])</f>
        <v>56.188888888888933</v>
      </c>
      <c r="J2073" s="4" cm="1">
        <f t="array" ref="J20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73" s="4" cm="1">
        <f t="array" ref="K20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9.7222222222222987E-3</v>
      </c>
      <c r="L2073" s="4" t="str">
        <f>IF(ch_table[[#This Row],[Subject 1]]&lt;&gt;"House rose", "",SUMIF(ch_table[Day], ch_table[[#This Row],[Day]], ch_table[AAT]))</f>
        <v/>
      </c>
      <c r="M2073" s="39">
        <f>SUM(INDEX(ch_table[AAT],1):ch_table[[#This Row],[AAT]])</f>
        <v>3.5729166666666661</v>
      </c>
    </row>
    <row r="2074" spans="1:13" x14ac:dyDescent="0.35">
      <c r="A2074" s="2">
        <v>180</v>
      </c>
      <c r="B2074" s="3">
        <v>45903</v>
      </c>
      <c r="C2074" s="4">
        <v>0.80138888888888893</v>
      </c>
      <c r="D2074" s="8" t="s">
        <v>54</v>
      </c>
      <c r="E2074" s="9" t="s">
        <v>1159</v>
      </c>
      <c r="G2074" s="4" cm="1">
        <f t="array" ref="G2074">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074" s="4" t="str">
        <f>IF(ch_table[[#This Row],[Subject 1]]&lt;&gt;"House rose", "",SUMIF(ch_table[Day], ch_table[[#This Row],[Day]], ch_table[Duration]))</f>
        <v/>
      </c>
      <c r="I2074" s="40">
        <f>SUM(INDEX(ch_table[Duration],1):ch_table[[#This Row],[Duration]])</f>
        <v>56.190277777777823</v>
      </c>
      <c r="J2074" s="4" cm="1">
        <f t="array" ref="J20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74" s="4" cm="1">
        <f t="array" ref="K20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2074" s="4" t="str">
        <f>IF(ch_table[[#This Row],[Subject 1]]&lt;&gt;"House rose", "",SUMIF(ch_table[Day], ch_table[[#This Row],[Day]], ch_table[AAT]))</f>
        <v/>
      </c>
      <c r="M2074" s="39">
        <f>SUM(INDEX(ch_table[AAT],1):ch_table[[#This Row],[AAT]])</f>
        <v>3.5743055555555552</v>
      </c>
    </row>
    <row r="2075" spans="1:13" x14ac:dyDescent="0.35">
      <c r="A2075" s="2">
        <v>180</v>
      </c>
      <c r="B2075" s="3">
        <v>45903</v>
      </c>
      <c r="C2075" s="4">
        <v>0.80277777777777781</v>
      </c>
      <c r="D2075" s="8" t="s">
        <v>30</v>
      </c>
      <c r="E2075" s="9" t="s">
        <v>1160</v>
      </c>
      <c r="G2075" s="4" cm="1">
        <f t="array" ref="G2075">IF(MIN(ROW(ch_table[[Day]:[AAT session total (cum.)]]))+ROWS(ch_table[[Day]:[AAT session total (cum.)]])-1=ROW(),"",IF(ch_table[[#This Row],[Subject 1]]="House rose","", IF(INDEX(ch_table[[#All],[Time]],ROW()+1)="","",(IF(INDEX(ch_table[[#All],[Time]],ROW()+1)&lt;ch_table[[#This Row],[Time]],INDEX(ch_table[[#All],[Time]],ROW()+1)+1,INDEX(ch_table[[#All],[Time]],ROW()+1))-ch_table[[#This Row],[Time]]))))</f>
        <v>1.5277777777777724E-2</v>
      </c>
      <c r="H2075" s="4" t="str">
        <f>IF(ch_table[[#This Row],[Subject 1]]&lt;&gt;"House rose", "",SUMIF(ch_table[Day], ch_table[[#This Row],[Day]], ch_table[Duration]))</f>
        <v/>
      </c>
      <c r="I2075" s="40">
        <f>SUM(INDEX(ch_table[Duration],1):ch_table[[#This Row],[Duration]])</f>
        <v>56.205555555555598</v>
      </c>
      <c r="J2075" s="4" cm="1">
        <f t="array" ref="J20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75" s="4" cm="1">
        <f t="array" ref="K20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1.5277777777777724E-2</v>
      </c>
      <c r="L2075" s="4" t="str">
        <f>IF(ch_table[[#This Row],[Subject 1]]&lt;&gt;"House rose", "",SUMIF(ch_table[Day], ch_table[[#This Row],[Day]], ch_table[AAT]))</f>
        <v/>
      </c>
      <c r="M2075" s="39">
        <f>SUM(INDEX(ch_table[AAT],1):ch_table[[#This Row],[AAT]])</f>
        <v>3.5895833333333327</v>
      </c>
    </row>
    <row r="2076" spans="1:13" x14ac:dyDescent="0.35">
      <c r="A2076" s="48">
        <v>180</v>
      </c>
      <c r="B2076" s="49">
        <v>45903</v>
      </c>
      <c r="C2076" s="45">
        <v>0.81805555555555554</v>
      </c>
      <c r="D2076" s="44" t="s">
        <v>17</v>
      </c>
      <c r="E2076" s="50"/>
      <c r="F2076" s="50"/>
      <c r="G2076" s="45" t="str" cm="1">
        <f t="array" ref="G2076">IF(MIN(ROW(ch_table[[Day]:[AAT session total (cum.)]]))+ROWS(ch_table[[Day]:[AAT session total (cum.)]])-1=ROW(),"",IF(ch_table[[#This Row],[Subject 1]]="House rose","", IF(INDEX(ch_table[[#All],[Time]],ROW()+1)="","",(IF(INDEX(ch_table[[#All],[Time]],ROW()+1)&lt;ch_table[[#This Row],[Time]],INDEX(ch_table[[#All],[Time]],ROW()+1)+1,INDEX(ch_table[[#All],[Time]],ROW()+1))-ch_table[[#This Row],[Time]]))))</f>
        <v/>
      </c>
      <c r="H2076" s="41">
        <f>IF(ch_table[[#This Row],[Subject 1]]&lt;&gt;"House rose", "",SUMIF(ch_table[Day], ch_table[[#This Row],[Day]], ch_table[Duration]))</f>
        <v>0.33888888888888885</v>
      </c>
      <c r="I2076" s="46">
        <f>SUM(INDEX(ch_table[Duration],1):ch_table[[#This Row],[Duration]])</f>
        <v>56.205555555555598</v>
      </c>
      <c r="J2076" s="41" cm="1">
        <f t="array" ref="J20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76" s="41" t="str" cm="1">
        <f t="array" ref="K20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76" s="41">
        <f>IF(ch_table[[#This Row],[Subject 1]]&lt;&gt;"House rose", "",SUMIF(ch_table[Day], ch_table[[#This Row],[Day]], ch_table[AAT]))</f>
        <v>2.6388888888888906E-2</v>
      </c>
      <c r="M2076" s="82">
        <f>SUM(INDEX(ch_table[AAT],1):ch_table[[#This Row],[AAT]])</f>
        <v>3.5895833333333327</v>
      </c>
    </row>
    <row r="2077" spans="1:13" x14ac:dyDescent="0.35">
      <c r="A2077" s="2">
        <v>181</v>
      </c>
      <c r="B2077" s="3">
        <v>45904</v>
      </c>
      <c r="C2077" s="4">
        <v>0.39583333333333331</v>
      </c>
      <c r="D2077" s="8" t="s">
        <v>18</v>
      </c>
      <c r="G2077" s="4" cm="1">
        <f t="array" ref="G2077">IF(MIN(ROW(ch_table[[Day]:[AAT session total (cum.)]]))+ROWS(ch_table[[Day]:[AAT session total (cum.)]])-1=ROW(),"",IF(ch_table[[#This Row],[Subject 1]]="House rose","", IF(INDEX(ch_table[[#All],[Time]],ROW()+1)="","",(IF(INDEX(ch_table[[#All],[Time]],ROW()+1)&lt;ch_table[[#This Row],[Time]],INDEX(ch_table[[#All],[Time]],ROW()+1)+1,INDEX(ch_table[[#All],[Time]],ROW()+1))-ch_table[[#This Row],[Time]]))))</f>
        <v>2.7777777777778234E-3</v>
      </c>
      <c r="H2077" s="4" t="str">
        <f>IF(ch_table[[#This Row],[Subject 1]]&lt;&gt;"House rose", "",SUMIF(ch_table[Day], ch_table[[#This Row],[Day]], ch_table[Duration]))</f>
        <v/>
      </c>
      <c r="I2077" s="40">
        <f>SUM(INDEX(ch_table[Duration],1):ch_table[[#This Row],[Duration]])</f>
        <v>56.208333333333378</v>
      </c>
      <c r="J2077" s="4" cm="1">
        <f t="array" ref="J20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77" s="4" t="str" cm="1">
        <f t="array" ref="K20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77" s="4" t="str">
        <f>IF(ch_table[[#This Row],[Subject 1]]&lt;&gt;"House rose", "",SUMIF(ch_table[Day], ch_table[[#This Row],[Day]], ch_table[AAT]))</f>
        <v/>
      </c>
      <c r="M2077" s="39">
        <f>SUM(INDEX(ch_table[AAT],1):ch_table[[#This Row],[AAT]])</f>
        <v>3.5895833333333327</v>
      </c>
    </row>
    <row r="2078" spans="1:13" x14ac:dyDescent="0.35">
      <c r="A2078" s="2">
        <v>181</v>
      </c>
      <c r="B2078" s="3">
        <v>45904</v>
      </c>
      <c r="C2078" s="4">
        <v>0.39861111111111114</v>
      </c>
      <c r="D2078" s="8" t="s">
        <v>58</v>
      </c>
      <c r="E2078" s="9" t="s">
        <v>154</v>
      </c>
      <c r="G2078" s="4" cm="1">
        <f t="array" ref="G2078">IF(MIN(ROW(ch_table[[Day]:[AAT session total (cum.)]]))+ROWS(ch_table[[Day]:[AAT session total (cum.)]])-1=ROW(),"",IF(ch_table[[#This Row],[Subject 1]]="House rose","", IF(INDEX(ch_table[[#All],[Time]],ROW()+1)="","",(IF(INDEX(ch_table[[#All],[Time]],ROW()+1)&lt;ch_table[[#This Row],[Time]],INDEX(ch_table[[#All],[Time]],ROW()+1)+1,INDEX(ch_table[[#All],[Time]],ROW()+1))-ch_table[[#This Row],[Time]]))))</f>
        <v>2.0833333333333315E-2</v>
      </c>
      <c r="H2078" s="4" t="str">
        <f>IF(ch_table[[#This Row],[Subject 1]]&lt;&gt;"House rose", "",SUMIF(ch_table[Day], ch_table[[#This Row],[Day]], ch_table[Duration]))</f>
        <v/>
      </c>
      <c r="I2078" s="40">
        <f>SUM(INDEX(ch_table[Duration],1):ch_table[[#This Row],[Duration]])</f>
        <v>56.229166666666714</v>
      </c>
      <c r="J2078" s="4" cm="1">
        <f t="array" ref="J20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78" s="4" t="str" cm="1">
        <f t="array" ref="K20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78" s="4" t="str">
        <f>IF(ch_table[[#This Row],[Subject 1]]&lt;&gt;"House rose", "",SUMIF(ch_table[Day], ch_table[[#This Row],[Day]], ch_table[AAT]))</f>
        <v/>
      </c>
      <c r="M2078" s="39">
        <f>SUM(INDEX(ch_table[AAT],1):ch_table[[#This Row],[AAT]])</f>
        <v>3.5895833333333327</v>
      </c>
    </row>
    <row r="2079" spans="1:13" x14ac:dyDescent="0.35">
      <c r="A2079" s="2">
        <v>181</v>
      </c>
      <c r="B2079" s="3">
        <v>45904</v>
      </c>
      <c r="C2079" s="4">
        <v>0.41944444444444445</v>
      </c>
      <c r="D2079" s="8" t="s">
        <v>60</v>
      </c>
      <c r="E2079" s="9" t="s">
        <v>154</v>
      </c>
      <c r="G2079" s="4" cm="1">
        <f t="array" ref="G2079">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2079" s="4" t="str">
        <f>IF(ch_table[[#This Row],[Subject 1]]&lt;&gt;"House rose", "",SUMIF(ch_table[Day], ch_table[[#This Row],[Day]], ch_table[Duration]))</f>
        <v/>
      </c>
      <c r="I2079" s="40">
        <f>SUM(INDEX(ch_table[Duration],1):ch_table[[#This Row],[Duration]])</f>
        <v>56.236111111111157</v>
      </c>
      <c r="J2079" s="4" cm="1">
        <f t="array" ref="J20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79" s="4" t="str" cm="1">
        <f t="array" ref="K20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79" s="4" t="str">
        <f>IF(ch_table[[#This Row],[Subject 1]]&lt;&gt;"House rose", "",SUMIF(ch_table[Day], ch_table[[#This Row],[Day]], ch_table[AAT]))</f>
        <v/>
      </c>
      <c r="M2079" s="39">
        <f>SUM(INDEX(ch_table[AAT],1):ch_table[[#This Row],[AAT]])</f>
        <v>3.5895833333333327</v>
      </c>
    </row>
    <row r="2080" spans="1:13" x14ac:dyDescent="0.35">
      <c r="A2080" s="2">
        <v>181</v>
      </c>
      <c r="B2080" s="3">
        <v>45904</v>
      </c>
      <c r="C2080" s="4">
        <v>0.42638888888888887</v>
      </c>
      <c r="D2080" s="8" t="s">
        <v>58</v>
      </c>
      <c r="E2080" s="9" t="s">
        <v>1161</v>
      </c>
      <c r="G2080" s="4" cm="1">
        <f t="array" ref="G2080">IF(MIN(ROW(ch_table[[Day]:[AAT session total (cum.)]]))+ROWS(ch_table[[Day]:[AAT session total (cum.)]])-1=ROW(),"",IF(ch_table[[#This Row],[Subject 1]]="House rose","", IF(INDEX(ch_table[[#All],[Time]],ROW()+1)="","",(IF(INDEX(ch_table[[#All],[Time]],ROW()+1)&lt;ch_table[[#This Row],[Time]],INDEX(ch_table[[#All],[Time]],ROW()+1)+1,INDEX(ch_table[[#All],[Time]],ROW()+1))-ch_table[[#This Row],[Time]]))))</f>
        <v>1.8055555555555547E-2</v>
      </c>
      <c r="H2080" s="4" t="str">
        <f>IF(ch_table[[#This Row],[Subject 1]]&lt;&gt;"House rose", "",SUMIF(ch_table[Day], ch_table[[#This Row],[Day]], ch_table[Duration]))</f>
        <v/>
      </c>
      <c r="I2080" s="40">
        <f>SUM(INDEX(ch_table[Duration],1):ch_table[[#This Row],[Duration]])</f>
        <v>56.254166666666713</v>
      </c>
      <c r="J2080" s="4" cm="1">
        <f t="array" ref="J20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80" s="4" t="str" cm="1">
        <f t="array" ref="K20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80" s="4" t="str">
        <f>IF(ch_table[[#This Row],[Subject 1]]&lt;&gt;"House rose", "",SUMIF(ch_table[Day], ch_table[[#This Row],[Day]], ch_table[AAT]))</f>
        <v/>
      </c>
      <c r="M2080" s="39">
        <f>SUM(INDEX(ch_table[AAT],1):ch_table[[#This Row],[AAT]])</f>
        <v>3.5895833333333327</v>
      </c>
    </row>
    <row r="2081" spans="1:13" x14ac:dyDescent="0.35">
      <c r="A2081" s="2">
        <v>181</v>
      </c>
      <c r="B2081" s="3">
        <v>45904</v>
      </c>
      <c r="C2081" s="4">
        <v>0.44444444444444442</v>
      </c>
      <c r="D2081" s="8" t="s">
        <v>34</v>
      </c>
      <c r="E2081" s="9" t="s">
        <v>35</v>
      </c>
      <c r="G2081" s="4" cm="1">
        <f t="array" ref="G2081">IF(MIN(ROW(ch_table[[Day]:[AAT session total (cum.)]]))+ROWS(ch_table[[Day]:[AAT session total (cum.)]])-1=ROW(),"",IF(ch_table[[#This Row],[Subject 1]]="House rose","", IF(INDEX(ch_table[[#All],[Time]],ROW()+1)="","",(IF(INDEX(ch_table[[#All],[Time]],ROW()+1)&lt;ch_table[[#This Row],[Time]],INDEX(ch_table[[#All],[Time]],ROW()+1)+1,INDEX(ch_table[[#All],[Time]],ROW()+1))-ch_table[[#This Row],[Time]]))))</f>
        <v>7.5694444444444509E-2</v>
      </c>
      <c r="H2081" s="4" t="str">
        <f>IF(ch_table[[#This Row],[Subject 1]]&lt;&gt;"House rose", "",SUMIF(ch_table[Day], ch_table[[#This Row],[Day]], ch_table[Duration]))</f>
        <v/>
      </c>
      <c r="I2081" s="40">
        <f>SUM(INDEX(ch_table[Duration],1):ch_table[[#This Row],[Duration]])</f>
        <v>56.329861111111157</v>
      </c>
      <c r="J2081" s="4" cm="1">
        <f t="array" ref="J20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81" s="4" t="str" cm="1">
        <f t="array" ref="K20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81" s="4" t="str">
        <f>IF(ch_table[[#This Row],[Subject 1]]&lt;&gt;"House rose", "",SUMIF(ch_table[Day], ch_table[[#This Row],[Day]], ch_table[AAT]))</f>
        <v/>
      </c>
      <c r="M2081" s="39">
        <f>SUM(INDEX(ch_table[AAT],1):ch_table[[#This Row],[AAT]])</f>
        <v>3.5895833333333327</v>
      </c>
    </row>
    <row r="2082" spans="1:13" ht="43.5" x14ac:dyDescent="0.35">
      <c r="A2082" s="2">
        <v>181</v>
      </c>
      <c r="B2082" s="3">
        <v>45904</v>
      </c>
      <c r="C2082" s="4">
        <v>0.52013888888888893</v>
      </c>
      <c r="D2082" s="8" t="s">
        <v>36</v>
      </c>
      <c r="E2082" s="9" t="s">
        <v>1162</v>
      </c>
      <c r="G2082" s="4" cm="1">
        <f t="array" ref="G2082">IF(MIN(ROW(ch_table[[Day]:[AAT session total (cum.)]]))+ROWS(ch_table[[Day]:[AAT session total (cum.)]])-1=ROW(),"",IF(ch_table[[#This Row],[Subject 1]]="House rose","", IF(INDEX(ch_table[[#All],[Time]],ROW()+1)="","",(IF(INDEX(ch_table[[#All],[Time]],ROW()+1)&lt;ch_table[[#This Row],[Time]],INDEX(ch_table[[#All],[Time]],ROW()+1)+1,INDEX(ch_table[[#All],[Time]],ROW()+1))-ch_table[[#This Row],[Time]]))))</f>
        <v>4.166666666666663E-2</v>
      </c>
      <c r="H2082" s="4" t="str">
        <f>IF(ch_table[[#This Row],[Subject 1]]&lt;&gt;"House rose", "",SUMIF(ch_table[Day], ch_table[[#This Row],[Day]], ch_table[Duration]))</f>
        <v/>
      </c>
      <c r="I2082" s="40">
        <f>SUM(INDEX(ch_table[Duration],1):ch_table[[#This Row],[Duration]])</f>
        <v>56.371527777777821</v>
      </c>
      <c r="J2082" s="4" cm="1">
        <f t="array" ref="J20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82" s="4" t="str" cm="1">
        <f t="array" ref="K20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82" s="4" t="str">
        <f>IF(ch_table[[#This Row],[Subject 1]]&lt;&gt;"House rose", "",SUMIF(ch_table[Day], ch_table[[#This Row],[Day]], ch_table[AAT]))</f>
        <v/>
      </c>
      <c r="M2082" s="39">
        <f>SUM(INDEX(ch_table[AAT],1):ch_table[[#This Row],[AAT]])</f>
        <v>3.5895833333333327</v>
      </c>
    </row>
    <row r="2083" spans="1:13" x14ac:dyDescent="0.35">
      <c r="A2083" s="2">
        <v>181</v>
      </c>
      <c r="B2083" s="3">
        <v>45904</v>
      </c>
      <c r="C2083" s="4">
        <v>0.56180555555555556</v>
      </c>
      <c r="D2083" s="8" t="s">
        <v>39</v>
      </c>
      <c r="E2083" s="9" t="s">
        <v>1163</v>
      </c>
      <c r="G2083" s="4" cm="1">
        <f t="array" ref="G2083">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083" s="4" t="str">
        <f>IF(ch_table[[#This Row],[Subject 1]]&lt;&gt;"House rose", "",SUMIF(ch_table[Day], ch_table[[#This Row],[Day]], ch_table[Duration]))</f>
        <v/>
      </c>
      <c r="I2083" s="40">
        <f>SUM(INDEX(ch_table[Duration],1):ch_table[[#This Row],[Duration]])</f>
        <v>56.372916666666711</v>
      </c>
      <c r="J2083" s="4" cm="1">
        <f t="array" ref="J20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83" s="4" t="str" cm="1">
        <f t="array" ref="K20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83" s="4" t="str">
        <f>IF(ch_table[[#This Row],[Subject 1]]&lt;&gt;"House rose", "",SUMIF(ch_table[Day], ch_table[[#This Row],[Day]], ch_table[AAT]))</f>
        <v/>
      </c>
      <c r="M2083" s="39">
        <f>SUM(INDEX(ch_table[AAT],1):ch_table[[#This Row],[AAT]])</f>
        <v>3.5895833333333327</v>
      </c>
    </row>
    <row r="2084" spans="1:13" x14ac:dyDescent="0.35">
      <c r="A2084" s="2">
        <v>181</v>
      </c>
      <c r="B2084" s="3">
        <v>45904</v>
      </c>
      <c r="C2084" s="4">
        <v>0.56319444444444444</v>
      </c>
      <c r="D2084" s="83" t="s">
        <v>404</v>
      </c>
      <c r="E2084" s="9" t="s">
        <v>1084</v>
      </c>
      <c r="G2084" s="4" cm="1">
        <f t="array" ref="G208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2084" s="4" t="str">
        <f>IF(ch_table[[#This Row],[Subject 1]]&lt;&gt;"House rose", "",SUMIF(ch_table[Day], ch_table[[#This Row],[Day]], ch_table[Duration]))</f>
        <v/>
      </c>
      <c r="I2084" s="40">
        <f>SUM(INDEX(ch_table[Duration],1):ch_table[[#This Row],[Duration]])</f>
        <v>56.379861111111154</v>
      </c>
      <c r="J2084" s="4" cm="1">
        <f t="array" ref="J20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84" s="4" t="str" cm="1">
        <f t="array" ref="K20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84" s="4" t="str">
        <f>IF(ch_table[[#This Row],[Subject 1]]&lt;&gt;"House rose", "",SUMIF(ch_table[Day], ch_table[[#This Row],[Day]], ch_table[AAT]))</f>
        <v/>
      </c>
      <c r="M2084" s="39">
        <f>SUM(INDEX(ch_table[AAT],1):ch_table[[#This Row],[AAT]])</f>
        <v>3.5895833333333327</v>
      </c>
    </row>
    <row r="2085" spans="1:13" x14ac:dyDescent="0.35">
      <c r="A2085" s="2">
        <v>181</v>
      </c>
      <c r="B2085" s="3">
        <v>45904</v>
      </c>
      <c r="C2085" s="4">
        <v>0.57013888888888886</v>
      </c>
      <c r="D2085" s="8" t="s">
        <v>249</v>
      </c>
      <c r="E2085" s="9" t="s">
        <v>294</v>
      </c>
      <c r="F2085" s="9" t="s">
        <v>1036</v>
      </c>
      <c r="G2085" s="4" cm="1">
        <f t="array" ref="G2085">IF(MIN(ROW(ch_table[[Day]:[AAT session total (cum.)]]))+ROWS(ch_table[[Day]:[AAT session total (cum.)]])-1=ROW(),"",IF(ch_table[[#This Row],[Subject 1]]="House rose","", IF(INDEX(ch_table[[#All],[Time]],ROW()+1)="","",(IF(INDEX(ch_table[[#All],[Time]],ROW()+1)&lt;ch_table[[#This Row],[Time]],INDEX(ch_table[[#All],[Time]],ROW()+1)+1,INDEX(ch_table[[#All],[Time]],ROW()+1))-ch_table[[#This Row],[Time]]))))</f>
        <v>0.1430555555555556</v>
      </c>
      <c r="H2085" s="4" t="str">
        <f>IF(ch_table[[#This Row],[Subject 1]]&lt;&gt;"House rose", "",SUMIF(ch_table[Day], ch_table[[#This Row],[Day]], ch_table[Duration]))</f>
        <v/>
      </c>
      <c r="I2085" s="40">
        <f>SUM(INDEX(ch_table[Duration],1):ch_table[[#This Row],[Duration]])</f>
        <v>56.52291666666671</v>
      </c>
      <c r="J2085" s="4" cm="1">
        <f t="array" ref="J20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85" s="4" cm="1">
        <f t="array" ref="K20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4.8611111111110938E-3</v>
      </c>
      <c r="L2085" s="4" t="str">
        <f>IF(ch_table[[#This Row],[Subject 1]]&lt;&gt;"House rose", "",SUMIF(ch_table[Day], ch_table[[#This Row],[Day]], ch_table[AAT]))</f>
        <v/>
      </c>
      <c r="M2085" s="39">
        <f>SUM(INDEX(ch_table[AAT],1):ch_table[[#This Row],[AAT]])</f>
        <v>3.5944444444444437</v>
      </c>
    </row>
    <row r="2086" spans="1:13" x14ac:dyDescent="0.35">
      <c r="A2086" s="2">
        <v>181</v>
      </c>
      <c r="B2086" s="3">
        <v>45904</v>
      </c>
      <c r="C2086" s="4">
        <v>0.71319444444444446</v>
      </c>
      <c r="D2086" s="8" t="s">
        <v>30</v>
      </c>
      <c r="E2086" s="9" t="s">
        <v>1164</v>
      </c>
      <c r="G2086" s="4" cm="1">
        <f t="array" ref="G2086">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2086" s="4" t="str">
        <f>IF(ch_table[[#This Row],[Subject 1]]&lt;&gt;"House rose", "",SUMIF(ch_table[Day], ch_table[[#This Row],[Day]], ch_table[Duration]))</f>
        <v/>
      </c>
      <c r="I2086" s="40">
        <f>SUM(INDEX(ch_table[Duration],1):ch_table[[#This Row],[Duration]])</f>
        <v>56.541666666666707</v>
      </c>
      <c r="J2086" s="4" cm="1">
        <f t="array" ref="J20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86" s="4" cm="1">
        <f t="array" ref="K20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1.8749999999999933E-2</v>
      </c>
      <c r="L2086" s="4" t="str">
        <f>IF(ch_table[[#This Row],[Subject 1]]&lt;&gt;"House rose", "",SUMIF(ch_table[Day], ch_table[[#This Row],[Day]], ch_table[AAT]))</f>
        <v/>
      </c>
      <c r="M2086" s="39">
        <f>SUM(INDEX(ch_table[AAT],1):ch_table[[#This Row],[AAT]])</f>
        <v>3.6131944444444435</v>
      </c>
    </row>
    <row r="2087" spans="1:13" x14ac:dyDescent="0.35">
      <c r="A2087" s="48">
        <v>181</v>
      </c>
      <c r="B2087" s="49">
        <v>45904</v>
      </c>
      <c r="C2087" s="45">
        <v>0.7319444444444444</v>
      </c>
      <c r="D2087" s="44" t="s">
        <v>17</v>
      </c>
      <c r="E2087" s="50"/>
      <c r="F2087" s="50"/>
      <c r="G2087" s="45" t="str" cm="1">
        <f t="array" ref="G2087">IF(MIN(ROW(ch_table[[Day]:[AAT session total (cum.)]]))+ROWS(ch_table[[Day]:[AAT session total (cum.)]])-1=ROW(),"",IF(ch_table[[#This Row],[Subject 1]]="House rose","", IF(INDEX(ch_table[[#All],[Time]],ROW()+1)="","",(IF(INDEX(ch_table[[#All],[Time]],ROW()+1)&lt;ch_table[[#This Row],[Time]],INDEX(ch_table[[#All],[Time]],ROW()+1)+1,INDEX(ch_table[[#All],[Time]],ROW()+1))-ch_table[[#This Row],[Time]]))))</f>
        <v/>
      </c>
      <c r="H2087" s="41">
        <f>IF(ch_table[[#This Row],[Subject 1]]&lt;&gt;"House rose", "",SUMIF(ch_table[Day], ch_table[[#This Row],[Day]], ch_table[Duration]))</f>
        <v>0.33611111111111108</v>
      </c>
      <c r="I2087" s="46">
        <f>SUM(INDEX(ch_table[Duration],1):ch_table[[#This Row],[Duration]])</f>
        <v>56.541666666666707</v>
      </c>
      <c r="J2087" s="41" cm="1">
        <f t="array" ref="J20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87" s="41" t="str" cm="1">
        <f t="array" ref="K20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87" s="41">
        <f>IF(ch_table[[#This Row],[Subject 1]]&lt;&gt;"House rose", "",SUMIF(ch_table[Day], ch_table[[#This Row],[Day]], ch_table[AAT]))</f>
        <v>2.3611111111111027E-2</v>
      </c>
      <c r="M2087" s="82">
        <f>SUM(INDEX(ch_table[AAT],1):ch_table[[#This Row],[AAT]])</f>
        <v>3.6131944444444435</v>
      </c>
    </row>
    <row r="2088" spans="1:13" x14ac:dyDescent="0.35">
      <c r="A2088" s="2">
        <v>182</v>
      </c>
      <c r="B2088" s="3">
        <v>45908</v>
      </c>
      <c r="C2088" s="4">
        <v>0.60416666666666663</v>
      </c>
      <c r="D2088" s="8" t="s">
        <v>18</v>
      </c>
      <c r="G2088" s="4" cm="1">
        <f t="array" ref="G2088">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088" s="4" t="str">
        <f>IF(ch_table[[#This Row],[Subject 1]]&lt;&gt;"House rose", "",SUMIF(ch_table[Day], ch_table[[#This Row],[Day]], ch_table[Duration]))</f>
        <v/>
      </c>
      <c r="I2088" s="40">
        <f>SUM(INDEX(ch_table[Duration],1):ch_table[[#This Row],[Duration]])</f>
        <v>56.543750000000038</v>
      </c>
      <c r="J2088" s="4" cm="1">
        <f t="array" ref="J20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88" s="4" t="str" cm="1">
        <f t="array" ref="K20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88" s="4" t="str">
        <f>IF(ch_table[[#This Row],[Subject 1]]&lt;&gt;"House rose", "",SUMIF(ch_table[Day], ch_table[[#This Row],[Day]], ch_table[AAT]))</f>
        <v/>
      </c>
      <c r="M2088" s="39">
        <f>SUM(INDEX(ch_table[AAT],1):ch_table[[#This Row],[AAT]])</f>
        <v>3.6131944444444435</v>
      </c>
    </row>
    <row r="2089" spans="1:13" ht="29" x14ac:dyDescent="0.35">
      <c r="A2089" s="2">
        <v>182</v>
      </c>
      <c r="B2089" s="3">
        <v>45908</v>
      </c>
      <c r="C2089" s="4">
        <v>0.60624999999999996</v>
      </c>
      <c r="D2089" s="8" t="s">
        <v>20</v>
      </c>
      <c r="E2089" s="9" t="s">
        <v>1165</v>
      </c>
      <c r="F2089" s="9" t="s">
        <v>22</v>
      </c>
      <c r="G2089" s="4" cm="1">
        <f t="array" ref="G2089">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089" s="4" t="str">
        <f>IF(ch_table[[#This Row],[Subject 1]]&lt;&gt;"House rose", "",SUMIF(ch_table[Day], ch_table[[#This Row],[Day]], ch_table[Duration]))</f>
        <v/>
      </c>
      <c r="I2089" s="40">
        <f>SUM(INDEX(ch_table[Duration],1):ch_table[[#This Row],[Duration]])</f>
        <v>56.54444444444448</v>
      </c>
      <c r="J2089" s="4" cm="1">
        <f t="array" ref="J20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89" s="4" t="str" cm="1">
        <f t="array" ref="K20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89" s="4" t="str">
        <f>IF(ch_table[[#This Row],[Subject 1]]&lt;&gt;"House rose", "",SUMIF(ch_table[Day], ch_table[[#This Row],[Day]], ch_table[AAT]))</f>
        <v/>
      </c>
      <c r="M2089" s="39">
        <f>SUM(INDEX(ch_table[AAT],1):ch_table[[#This Row],[AAT]])</f>
        <v>3.6131944444444435</v>
      </c>
    </row>
    <row r="2090" spans="1:13" x14ac:dyDescent="0.35">
      <c r="A2090" s="2">
        <v>182</v>
      </c>
      <c r="B2090" s="3">
        <v>45908</v>
      </c>
      <c r="C2090" s="4">
        <v>0.6069444444444444</v>
      </c>
      <c r="D2090" s="8" t="s">
        <v>58</v>
      </c>
      <c r="E2090" s="9" t="s">
        <v>185</v>
      </c>
      <c r="G2090" s="4" cm="1">
        <f t="array" ref="G2090">IF(MIN(ROW(ch_table[[Day]:[AAT session total (cum.)]]))+ROWS(ch_table[[Day]:[AAT session total (cum.)]])-1=ROW(),"",IF(ch_table[[#This Row],[Subject 1]]="House rose","", IF(INDEX(ch_table[[#All],[Time]],ROW()+1)="","",(IF(INDEX(ch_table[[#All],[Time]],ROW()+1)&lt;ch_table[[#This Row],[Time]],INDEX(ch_table[[#All],[Time]],ROW()+1)+1,INDEX(ch_table[[#All],[Time]],ROW()+1))-ch_table[[#This Row],[Time]]))))</f>
        <v>3.5416666666666763E-2</v>
      </c>
      <c r="H2090" s="4" t="str">
        <f>IF(ch_table[[#This Row],[Subject 1]]&lt;&gt;"House rose", "",SUMIF(ch_table[Day], ch_table[[#This Row],[Day]], ch_table[Duration]))</f>
        <v/>
      </c>
      <c r="I2090" s="40">
        <f>SUM(INDEX(ch_table[Duration],1):ch_table[[#This Row],[Duration]])</f>
        <v>56.57986111111115</v>
      </c>
      <c r="J2090" s="4" cm="1">
        <f t="array" ref="J20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90" s="4" t="str" cm="1">
        <f t="array" ref="K20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90" s="4" t="str">
        <f>IF(ch_table[[#This Row],[Subject 1]]&lt;&gt;"House rose", "",SUMIF(ch_table[Day], ch_table[[#This Row],[Day]], ch_table[AAT]))</f>
        <v/>
      </c>
      <c r="M2090" s="39">
        <f>SUM(INDEX(ch_table[AAT],1):ch_table[[#This Row],[AAT]])</f>
        <v>3.6131944444444435</v>
      </c>
    </row>
    <row r="2091" spans="1:13" x14ac:dyDescent="0.35">
      <c r="A2091" s="2">
        <v>182</v>
      </c>
      <c r="B2091" s="3">
        <v>45908</v>
      </c>
      <c r="C2091" s="4">
        <v>0.64236111111111116</v>
      </c>
      <c r="D2091" s="8" t="s">
        <v>60</v>
      </c>
      <c r="E2091" s="9" t="s">
        <v>185</v>
      </c>
      <c r="G2091" s="4" cm="1">
        <f t="array" ref="G2091">IF(MIN(ROW(ch_table[[Day]:[AAT session total (cum.)]]))+ROWS(ch_table[[Day]:[AAT session total (cum.)]])-1=ROW(),"",IF(ch_table[[#This Row],[Subject 1]]="House rose","", IF(INDEX(ch_table[[#All],[Time]],ROW()+1)="","",(IF(INDEX(ch_table[[#All],[Time]],ROW()+1)&lt;ch_table[[#This Row],[Time]],INDEX(ch_table[[#All],[Time]],ROW()+1)+1,INDEX(ch_table[[#All],[Time]],ROW()+1))-ch_table[[#This Row],[Time]]))))</f>
        <v>1.2499999999999956E-2</v>
      </c>
      <c r="H2091" s="4" t="str">
        <f>IF(ch_table[[#This Row],[Subject 1]]&lt;&gt;"House rose", "",SUMIF(ch_table[Day], ch_table[[#This Row],[Day]], ch_table[Duration]))</f>
        <v/>
      </c>
      <c r="I2091" s="40">
        <f>SUM(INDEX(ch_table[Duration],1):ch_table[[#This Row],[Duration]])</f>
        <v>56.592361111111153</v>
      </c>
      <c r="J2091" s="4" cm="1">
        <f t="array" ref="J20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91" s="4" t="str" cm="1">
        <f t="array" ref="K20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91" s="4" t="str">
        <f>IF(ch_table[[#This Row],[Subject 1]]&lt;&gt;"House rose", "",SUMIF(ch_table[Day], ch_table[[#This Row],[Day]], ch_table[AAT]))</f>
        <v/>
      </c>
      <c r="M2091" s="39">
        <f>SUM(INDEX(ch_table[AAT],1):ch_table[[#This Row],[AAT]])</f>
        <v>3.6131944444444435</v>
      </c>
    </row>
    <row r="2092" spans="1:13" ht="29" x14ac:dyDescent="0.35">
      <c r="A2092" s="2">
        <v>182</v>
      </c>
      <c r="B2092" s="3">
        <v>45908</v>
      </c>
      <c r="C2092" s="4">
        <v>0.65486111111111112</v>
      </c>
      <c r="D2092" s="8" t="s">
        <v>32</v>
      </c>
      <c r="E2092" s="9" t="s">
        <v>1166</v>
      </c>
      <c r="G2092" s="4" cm="1">
        <f t="array" ref="G2092">IF(MIN(ROW(ch_table[[Day]:[AAT session total (cum.)]]))+ROWS(ch_table[[Day]:[AAT session total (cum.)]])-1=ROW(),"",IF(ch_table[[#This Row],[Subject 1]]="House rose","", IF(INDEX(ch_table[[#All],[Time]],ROW()+1)="","",(IF(INDEX(ch_table[[#All],[Time]],ROW()+1)&lt;ch_table[[#This Row],[Time]],INDEX(ch_table[[#All],[Time]],ROW()+1)+1,INDEX(ch_table[[#All],[Time]],ROW()+1))-ch_table[[#This Row],[Time]]))))</f>
        <v>4.513888888888884E-2</v>
      </c>
      <c r="H2092" s="4" t="str">
        <f>IF(ch_table[[#This Row],[Subject 1]]&lt;&gt;"House rose", "",SUMIF(ch_table[Day], ch_table[[#This Row],[Day]], ch_table[Duration]))</f>
        <v/>
      </c>
      <c r="I2092" s="40">
        <f>SUM(INDEX(ch_table[Duration],1):ch_table[[#This Row],[Duration]])</f>
        <v>56.637500000000038</v>
      </c>
      <c r="J2092" s="4" cm="1">
        <f t="array" ref="J20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92" s="4" t="str" cm="1">
        <f t="array" ref="K20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92" s="4" t="str">
        <f>IF(ch_table[[#This Row],[Subject 1]]&lt;&gt;"House rose", "",SUMIF(ch_table[Day], ch_table[[#This Row],[Day]], ch_table[AAT]))</f>
        <v/>
      </c>
      <c r="M2092" s="39">
        <f>SUM(INDEX(ch_table[AAT],1):ch_table[[#This Row],[AAT]])</f>
        <v>3.6131944444444435</v>
      </c>
    </row>
    <row r="2093" spans="1:13" ht="29" x14ac:dyDescent="0.35">
      <c r="A2093" s="2">
        <v>182</v>
      </c>
      <c r="B2093" s="3">
        <v>45908</v>
      </c>
      <c r="C2093" s="4">
        <v>0.7</v>
      </c>
      <c r="D2093" s="8" t="s">
        <v>32</v>
      </c>
      <c r="E2093" s="9" t="s">
        <v>1167</v>
      </c>
      <c r="G2093" s="4" cm="1">
        <f t="array" ref="G2093">IF(MIN(ROW(ch_table[[Day]:[AAT session total (cum.)]]))+ROWS(ch_table[[Day]:[AAT session total (cum.)]])-1=ROW(),"",IF(ch_table[[#This Row],[Subject 1]]="House rose","", IF(INDEX(ch_table[[#All],[Time]],ROW()+1)="","",(IF(INDEX(ch_table[[#All],[Time]],ROW()+1)&lt;ch_table[[#This Row],[Time]],INDEX(ch_table[[#All],[Time]],ROW()+1)+1,INDEX(ch_table[[#All],[Time]],ROW()+1))-ch_table[[#This Row],[Time]]))))</f>
        <v>1.2500000000000067E-2</v>
      </c>
      <c r="H2093" s="4" t="str">
        <f>IF(ch_table[[#This Row],[Subject 1]]&lt;&gt;"House rose", "",SUMIF(ch_table[Day], ch_table[[#This Row],[Day]], ch_table[Duration]))</f>
        <v/>
      </c>
      <c r="I2093" s="40">
        <f>SUM(INDEX(ch_table[Duration],1):ch_table[[#This Row],[Duration]])</f>
        <v>56.650000000000041</v>
      </c>
      <c r="J2093" s="4" cm="1">
        <f t="array" ref="J20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93" s="4" t="str" cm="1">
        <f t="array" ref="K20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93" s="4" t="str">
        <f>IF(ch_table[[#This Row],[Subject 1]]&lt;&gt;"House rose", "",SUMIF(ch_table[Day], ch_table[[#This Row],[Day]], ch_table[AAT]))</f>
        <v/>
      </c>
      <c r="M2093" s="39">
        <f>SUM(INDEX(ch_table[AAT],1):ch_table[[#This Row],[AAT]])</f>
        <v>3.6131944444444435</v>
      </c>
    </row>
    <row r="2094" spans="1:13" ht="29" x14ac:dyDescent="0.35">
      <c r="A2094" s="2">
        <v>182</v>
      </c>
      <c r="B2094" s="3">
        <v>45908</v>
      </c>
      <c r="C2094" s="4">
        <v>0.71250000000000002</v>
      </c>
      <c r="D2094" s="8" t="s">
        <v>36</v>
      </c>
      <c r="E2094" s="9" t="s">
        <v>1168</v>
      </c>
      <c r="G2094" s="4" cm="1">
        <f t="array" ref="G2094">IF(MIN(ROW(ch_table[[Day]:[AAT session total (cum.)]]))+ROWS(ch_table[[Day]:[AAT session total (cum.)]])-1=ROW(),"",IF(ch_table[[#This Row],[Subject 1]]="House rose","", IF(INDEX(ch_table[[#All],[Time]],ROW()+1)="","",(IF(INDEX(ch_table[[#All],[Time]],ROW()+1)&lt;ch_table[[#This Row],[Time]],INDEX(ch_table[[#All],[Time]],ROW()+1)+1,INDEX(ch_table[[#All],[Time]],ROW()+1))-ch_table[[#This Row],[Time]]))))</f>
        <v>4.0277777777777746E-2</v>
      </c>
      <c r="H2094" s="4" t="str">
        <f>IF(ch_table[[#This Row],[Subject 1]]&lt;&gt;"House rose", "",SUMIF(ch_table[Day], ch_table[[#This Row],[Day]], ch_table[Duration]))</f>
        <v/>
      </c>
      <c r="I2094" s="40">
        <f>SUM(INDEX(ch_table[Duration],1):ch_table[[#This Row],[Duration]])</f>
        <v>56.690277777777816</v>
      </c>
      <c r="J2094" s="4" cm="1">
        <f t="array" ref="J20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94" s="4" t="str" cm="1">
        <f t="array" ref="K20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94" s="4" t="str">
        <f>IF(ch_table[[#This Row],[Subject 1]]&lt;&gt;"House rose", "",SUMIF(ch_table[Day], ch_table[[#This Row],[Day]], ch_table[AAT]))</f>
        <v/>
      </c>
      <c r="M2094" s="39">
        <f>SUM(INDEX(ch_table[AAT],1):ch_table[[#This Row],[AAT]])</f>
        <v>3.6131944444444435</v>
      </c>
    </row>
    <row r="2095" spans="1:13" x14ac:dyDescent="0.35">
      <c r="A2095" s="2">
        <v>182</v>
      </c>
      <c r="B2095" s="3">
        <v>45908</v>
      </c>
      <c r="C2095" s="4">
        <v>0.75277777777777777</v>
      </c>
      <c r="D2095" s="8" t="s">
        <v>39</v>
      </c>
      <c r="E2095" s="9" t="s">
        <v>1169</v>
      </c>
      <c r="G2095" s="4" cm="1">
        <f t="array" ref="G2095">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095" s="4" t="str">
        <f>IF(ch_table[[#This Row],[Subject 1]]&lt;&gt;"House rose", "",SUMIF(ch_table[Day], ch_table[[#This Row],[Day]], ch_table[Duration]))</f>
        <v/>
      </c>
      <c r="I2095" s="40">
        <f>SUM(INDEX(ch_table[Duration],1):ch_table[[#This Row],[Duration]])</f>
        <v>56.691666666666706</v>
      </c>
      <c r="J2095" s="4" cm="1">
        <f t="array" ref="J20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95" s="4" t="str" cm="1">
        <f t="array" ref="K20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95" s="4" t="str">
        <f>IF(ch_table[[#This Row],[Subject 1]]&lt;&gt;"House rose", "",SUMIF(ch_table[Day], ch_table[[#This Row],[Day]], ch_table[AAT]))</f>
        <v/>
      </c>
      <c r="M2095" s="39">
        <f>SUM(INDEX(ch_table[AAT],1):ch_table[[#This Row],[AAT]])</f>
        <v>3.6131944444444435</v>
      </c>
    </row>
    <row r="2096" spans="1:13" x14ac:dyDescent="0.35">
      <c r="A2096" s="2">
        <v>182</v>
      </c>
      <c r="B2096" s="3">
        <v>45908</v>
      </c>
      <c r="C2096" s="4">
        <v>0.75416666666666665</v>
      </c>
      <c r="D2096" s="8" t="s">
        <v>320</v>
      </c>
      <c r="E2096" s="9" t="s">
        <v>1170</v>
      </c>
      <c r="F2096" s="9" t="s">
        <v>1036</v>
      </c>
      <c r="G2096" s="4" cm="1">
        <f t="array" ref="G2096">IF(MIN(ROW(ch_table[[Day]:[AAT session total (cum.)]]))+ROWS(ch_table[[Day]:[AAT session total (cum.)]])-1=ROW(),"",IF(ch_table[[#This Row],[Subject 1]]="House rose","", IF(INDEX(ch_table[[#All],[Time]],ROW()+1)="","",(IF(INDEX(ch_table[[#All],[Time]],ROW()+1)&lt;ch_table[[#This Row],[Time]],INDEX(ch_table[[#All],[Time]],ROW()+1)+1,INDEX(ch_table[[#All],[Time]],ROW()+1))-ch_table[[#This Row],[Time]]))))</f>
        <v>0.13750000000000007</v>
      </c>
      <c r="H2096" s="4" t="str">
        <f>IF(ch_table[[#This Row],[Subject 1]]&lt;&gt;"House rose", "",SUMIF(ch_table[Day], ch_table[[#This Row],[Day]], ch_table[Duration]))</f>
        <v/>
      </c>
      <c r="I2096" s="40">
        <f>SUM(INDEX(ch_table[Duration],1):ch_table[[#This Row],[Duration]])</f>
        <v>56.829166666666708</v>
      </c>
      <c r="J2096" s="4" cm="1">
        <f t="array" ref="J20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96" s="4" t="str" cm="1">
        <f t="array" ref="K20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96" s="4" t="str">
        <f>IF(ch_table[[#This Row],[Subject 1]]&lt;&gt;"House rose", "",SUMIF(ch_table[Day], ch_table[[#This Row],[Day]], ch_table[AAT]))</f>
        <v/>
      </c>
      <c r="M2096" s="39">
        <f>SUM(INDEX(ch_table[AAT],1):ch_table[[#This Row],[AAT]])</f>
        <v>3.6131944444444435</v>
      </c>
    </row>
    <row r="2097" spans="1:13" x14ac:dyDescent="0.35">
      <c r="A2097" s="2">
        <v>182</v>
      </c>
      <c r="B2097" s="3">
        <v>45908</v>
      </c>
      <c r="C2097" s="4">
        <v>0.89166666666666672</v>
      </c>
      <c r="D2097" s="8" t="s">
        <v>54</v>
      </c>
      <c r="E2097" s="9" t="s">
        <v>1171</v>
      </c>
      <c r="G2097" s="4" cm="1">
        <f t="array" ref="G2097">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097" s="4" t="str">
        <f>IF(ch_table[[#This Row],[Subject 1]]&lt;&gt;"House rose", "",SUMIF(ch_table[Day], ch_table[[#This Row],[Day]], ch_table[Duration]))</f>
        <v/>
      </c>
      <c r="I2097" s="40">
        <f>SUM(INDEX(ch_table[Duration],1):ch_table[[#This Row],[Duration]])</f>
        <v>56.82986111111115</v>
      </c>
      <c r="J2097" s="4" cm="1">
        <f t="array" ref="J20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97" s="4" t="str" cm="1">
        <f t="array" ref="K20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97" s="4" t="str">
        <f>IF(ch_table[[#This Row],[Subject 1]]&lt;&gt;"House rose", "",SUMIF(ch_table[Day], ch_table[[#This Row],[Day]], ch_table[AAT]))</f>
        <v/>
      </c>
      <c r="M2097" s="39">
        <f>SUM(INDEX(ch_table[AAT],1):ch_table[[#This Row],[AAT]])</f>
        <v>3.6131944444444435</v>
      </c>
    </row>
    <row r="2098" spans="1:13" x14ac:dyDescent="0.35">
      <c r="A2098" s="2">
        <v>182</v>
      </c>
      <c r="B2098" s="3">
        <v>45908</v>
      </c>
      <c r="C2098" s="4">
        <v>0.89236111111111116</v>
      </c>
      <c r="D2098" s="8" t="s">
        <v>30</v>
      </c>
      <c r="E2098" s="9" t="s">
        <v>1172</v>
      </c>
      <c r="G2098" s="4" cm="1">
        <f t="array" ref="G2098">IF(MIN(ROW(ch_table[[Day]:[AAT session total (cum.)]]))+ROWS(ch_table[[Day]:[AAT session total (cum.)]])-1=ROW(),"",IF(ch_table[[#This Row],[Subject 1]]="House rose","", IF(INDEX(ch_table[[#All],[Time]],ROW()+1)="","",(IF(INDEX(ch_table[[#All],[Time]],ROW()+1)&lt;ch_table[[#This Row],[Time]],INDEX(ch_table[[#All],[Time]],ROW()+1)+1,INDEX(ch_table[[#All],[Time]],ROW()+1))-ch_table[[#This Row],[Time]]))))</f>
        <v>3.3333333333333326E-2</v>
      </c>
      <c r="H2098" s="4" t="str">
        <f>IF(ch_table[[#This Row],[Subject 1]]&lt;&gt;"House rose", "",SUMIF(ch_table[Day], ch_table[[#This Row],[Day]], ch_table[Duration]))</f>
        <v/>
      </c>
      <c r="I2098" s="40">
        <f>SUM(INDEX(ch_table[Duration],1):ch_table[[#This Row],[Duration]])</f>
        <v>56.863194444444481</v>
      </c>
      <c r="J2098" s="4" cm="1">
        <f t="array" ref="J20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98" s="4" cm="1">
        <f t="array" ref="K20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9.0277777777778567E-3</v>
      </c>
      <c r="L2098" s="4" t="str">
        <f>IF(ch_table[[#This Row],[Subject 1]]&lt;&gt;"House rose", "",SUMIF(ch_table[Day], ch_table[[#This Row],[Day]], ch_table[AAT]))</f>
        <v/>
      </c>
      <c r="M2098" s="39">
        <f>SUM(INDEX(ch_table[AAT],1):ch_table[[#This Row],[AAT]])</f>
        <v>3.6222222222222213</v>
      </c>
    </row>
    <row r="2099" spans="1:13" x14ac:dyDescent="0.35">
      <c r="A2099" s="48">
        <v>182</v>
      </c>
      <c r="B2099" s="49">
        <v>45908</v>
      </c>
      <c r="C2099" s="45">
        <v>0.92569444444444449</v>
      </c>
      <c r="D2099" s="44" t="s">
        <v>17</v>
      </c>
      <c r="E2099" s="50"/>
      <c r="F2099" s="50"/>
      <c r="G2099" s="45" t="str" cm="1">
        <f t="array" ref="G2099">IF(MIN(ROW(ch_table[[Day]:[AAT session total (cum.)]]))+ROWS(ch_table[[Day]:[AAT session total (cum.)]])-1=ROW(),"",IF(ch_table[[#This Row],[Subject 1]]="House rose","", IF(INDEX(ch_table[[#All],[Time]],ROW()+1)="","",(IF(INDEX(ch_table[[#All],[Time]],ROW()+1)&lt;ch_table[[#This Row],[Time]],INDEX(ch_table[[#All],[Time]],ROW()+1)+1,INDEX(ch_table[[#All],[Time]],ROW()+1))-ch_table[[#This Row],[Time]]))))</f>
        <v/>
      </c>
      <c r="H2099" s="41">
        <f>IF(ch_table[[#This Row],[Subject 1]]&lt;&gt;"House rose", "",SUMIF(ch_table[Day], ch_table[[#This Row],[Day]], ch_table[Duration]))</f>
        <v>0.32152777777777786</v>
      </c>
      <c r="I2099" s="46">
        <f>SUM(INDEX(ch_table[Duration],1):ch_table[[#This Row],[Duration]])</f>
        <v>56.863194444444481</v>
      </c>
      <c r="J2099" s="41" cm="1">
        <f t="array" ref="J20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99" s="41" t="str" cm="1">
        <f t="array" ref="K20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99" s="41">
        <f>IF(ch_table[[#This Row],[Subject 1]]&lt;&gt;"House rose", "",SUMIF(ch_table[Day], ch_table[[#This Row],[Day]], ch_table[AAT]))</f>
        <v>9.0277777777778567E-3</v>
      </c>
      <c r="M2099" s="82">
        <f>SUM(INDEX(ch_table[AAT],1):ch_table[[#This Row],[AAT]])</f>
        <v>3.6222222222222213</v>
      </c>
    </row>
    <row r="2100" spans="1:13" x14ac:dyDescent="0.35">
      <c r="A2100" s="2">
        <v>183</v>
      </c>
      <c r="B2100" s="3">
        <v>45909</v>
      </c>
      <c r="C2100" s="4">
        <v>0.47916666666666669</v>
      </c>
      <c r="D2100" s="8" t="s">
        <v>18</v>
      </c>
      <c r="G2100" s="4" cm="1">
        <f t="array" ref="G210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100" s="4" t="str">
        <f>IF(ch_table[[#This Row],[Subject 1]]&lt;&gt;"House rose", "",SUMIF(ch_table[Day], ch_table[[#This Row],[Day]], ch_table[Duration]))</f>
        <v/>
      </c>
      <c r="I2100" s="40">
        <f>SUM(INDEX(ch_table[Duration],1):ch_table[[#This Row],[Duration]])</f>
        <v>56.865972222222261</v>
      </c>
      <c r="J2100" s="4" cm="1">
        <f t="array" ref="J21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00" s="4" t="str" cm="1">
        <f t="array" ref="K21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00" s="4" t="str">
        <f>IF(ch_table[[#This Row],[Subject 1]]&lt;&gt;"House rose", "",SUMIF(ch_table[Day], ch_table[[#This Row],[Day]], ch_table[AAT]))</f>
        <v/>
      </c>
      <c r="M2100" s="39">
        <f>SUM(INDEX(ch_table[AAT],1):ch_table[[#This Row],[AAT]])</f>
        <v>3.6222222222222213</v>
      </c>
    </row>
    <row r="2101" spans="1:13" x14ac:dyDescent="0.35">
      <c r="A2101" s="2">
        <v>183</v>
      </c>
      <c r="B2101" s="3">
        <v>45909</v>
      </c>
      <c r="C2101" s="4">
        <v>0.48194444444444445</v>
      </c>
      <c r="D2101" s="8" t="s">
        <v>58</v>
      </c>
      <c r="E2101" s="9" t="s">
        <v>107</v>
      </c>
      <c r="G2101" s="4" cm="1">
        <f t="array" ref="G2101">IF(MIN(ROW(ch_table[[Day]:[AAT session total (cum.)]]))+ROWS(ch_table[[Day]:[AAT session total (cum.)]])-1=ROW(),"",IF(ch_table[[#This Row],[Subject 1]]="House rose","", IF(INDEX(ch_table[[#All],[Time]],ROW()+1)="","",(IF(INDEX(ch_table[[#All],[Time]],ROW()+1)&lt;ch_table[[#This Row],[Time]],INDEX(ch_table[[#All],[Time]],ROW()+1)+1,INDEX(ch_table[[#All],[Time]],ROW()+1))-ch_table[[#This Row],[Time]]))))</f>
        <v>3.4027777777777823E-2</v>
      </c>
      <c r="H2101" s="4" t="str">
        <f>IF(ch_table[[#This Row],[Subject 1]]&lt;&gt;"House rose", "",SUMIF(ch_table[Day], ch_table[[#This Row],[Day]], ch_table[Duration]))</f>
        <v/>
      </c>
      <c r="I2101" s="40">
        <f>SUM(INDEX(ch_table[Duration],1):ch_table[[#This Row],[Duration]])</f>
        <v>56.900000000000041</v>
      </c>
      <c r="J2101" s="4" cm="1">
        <f t="array" ref="J21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01" s="4" t="str" cm="1">
        <f t="array" ref="K21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01" s="4" t="str">
        <f>IF(ch_table[[#This Row],[Subject 1]]&lt;&gt;"House rose", "",SUMIF(ch_table[Day], ch_table[[#This Row],[Day]], ch_table[AAT]))</f>
        <v/>
      </c>
      <c r="M2101" s="39">
        <f>SUM(INDEX(ch_table[AAT],1):ch_table[[#This Row],[AAT]])</f>
        <v>3.6222222222222213</v>
      </c>
    </row>
    <row r="2102" spans="1:13" x14ac:dyDescent="0.35">
      <c r="A2102" s="2">
        <v>183</v>
      </c>
      <c r="B2102" s="3">
        <v>45909</v>
      </c>
      <c r="C2102" s="4">
        <v>0.51597222222222228</v>
      </c>
      <c r="D2102" s="8" t="s">
        <v>60</v>
      </c>
      <c r="E2102" s="9" t="s">
        <v>107</v>
      </c>
      <c r="G2102" s="4" cm="1">
        <f t="array" ref="G2102">IF(MIN(ROW(ch_table[[Day]:[AAT session total (cum.)]]))+ROWS(ch_table[[Day]:[AAT session total (cum.)]])-1=ROW(),"",IF(ch_table[[#This Row],[Subject 1]]="House rose","", IF(INDEX(ch_table[[#All],[Time]],ROW()+1)="","",(IF(INDEX(ch_table[[#All],[Time]],ROW()+1)&lt;ch_table[[#This Row],[Time]],INDEX(ch_table[[#All],[Time]],ROW()+1)+1,INDEX(ch_table[[#All],[Time]],ROW()+1))-ch_table[[#This Row],[Time]]))))</f>
        <v>1.041666666666663E-2</v>
      </c>
      <c r="H2102" s="4" t="str">
        <f>IF(ch_table[[#This Row],[Subject 1]]&lt;&gt;"House rose", "",SUMIF(ch_table[Day], ch_table[[#This Row],[Day]], ch_table[Duration]))</f>
        <v/>
      </c>
      <c r="I2102" s="40">
        <f>SUM(INDEX(ch_table[Duration],1):ch_table[[#This Row],[Duration]])</f>
        <v>56.910416666666706</v>
      </c>
      <c r="J2102" s="4" cm="1">
        <f t="array" ref="J21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02" s="4" t="str" cm="1">
        <f t="array" ref="K21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02" s="4" t="str">
        <f>IF(ch_table[[#This Row],[Subject 1]]&lt;&gt;"House rose", "",SUMIF(ch_table[Day], ch_table[[#This Row],[Day]], ch_table[AAT]))</f>
        <v/>
      </c>
      <c r="M2102" s="39">
        <f>SUM(INDEX(ch_table[AAT],1):ch_table[[#This Row],[AAT]])</f>
        <v>3.6222222222222213</v>
      </c>
    </row>
    <row r="2103" spans="1:13" ht="43.5" x14ac:dyDescent="0.35">
      <c r="A2103" s="2">
        <v>183</v>
      </c>
      <c r="B2103" s="3">
        <v>45909</v>
      </c>
      <c r="C2103" s="4">
        <v>0.52638888888888891</v>
      </c>
      <c r="D2103" s="8" t="s">
        <v>32</v>
      </c>
      <c r="E2103" s="9" t="s">
        <v>1173</v>
      </c>
      <c r="G2103" s="4" cm="1">
        <f t="array" ref="G2103">IF(MIN(ROW(ch_table[[Day]:[AAT session total (cum.)]]))+ROWS(ch_table[[Day]:[AAT session total (cum.)]])-1=ROW(),"",IF(ch_table[[#This Row],[Subject 1]]="House rose","", IF(INDEX(ch_table[[#All],[Time]],ROW()+1)="","",(IF(INDEX(ch_table[[#All],[Time]],ROW()+1)&lt;ch_table[[#This Row],[Time]],INDEX(ch_table[[#All],[Time]],ROW()+1)+1,INDEX(ch_table[[#All],[Time]],ROW()+1))-ch_table[[#This Row],[Time]]))))</f>
        <v>3.9583333333333304E-2</v>
      </c>
      <c r="H2103" s="4" t="str">
        <f>IF(ch_table[[#This Row],[Subject 1]]&lt;&gt;"House rose", "",SUMIF(ch_table[Day], ch_table[[#This Row],[Day]], ch_table[Duration]))</f>
        <v/>
      </c>
      <c r="I2103" s="40">
        <f>SUM(INDEX(ch_table[Duration],1):ch_table[[#This Row],[Duration]])</f>
        <v>56.950000000000038</v>
      </c>
      <c r="J2103" s="4" cm="1">
        <f t="array" ref="J21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03" s="4" t="str" cm="1">
        <f t="array" ref="K21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03" s="4" t="str">
        <f>IF(ch_table[[#This Row],[Subject 1]]&lt;&gt;"House rose", "",SUMIF(ch_table[Day], ch_table[[#This Row],[Day]], ch_table[AAT]))</f>
        <v/>
      </c>
      <c r="M2103" s="39">
        <f>SUM(INDEX(ch_table[AAT],1):ch_table[[#This Row],[AAT]])</f>
        <v>3.6222222222222213</v>
      </c>
    </row>
    <row r="2104" spans="1:13" ht="29" x14ac:dyDescent="0.35">
      <c r="A2104" s="2">
        <v>183</v>
      </c>
      <c r="B2104" s="3">
        <v>45909</v>
      </c>
      <c r="C2104" s="4">
        <v>0.56597222222222221</v>
      </c>
      <c r="D2104" s="8" t="s">
        <v>86</v>
      </c>
      <c r="E2104" s="9" t="s">
        <v>1174</v>
      </c>
      <c r="F2104" s="9" t="s">
        <v>53</v>
      </c>
      <c r="G2104" s="4" cm="1">
        <f t="array" ref="G2104">IF(MIN(ROW(ch_table[[Day]:[AAT session total (cum.)]]))+ROWS(ch_table[[Day]:[AAT session total (cum.)]])-1=ROW(),"",IF(ch_table[[#This Row],[Subject 1]]="House rose","", IF(INDEX(ch_table[[#All],[Time]],ROW()+1)="","",(IF(INDEX(ch_table[[#All],[Time]],ROW()+1)&lt;ch_table[[#This Row],[Time]],INDEX(ch_table[[#All],[Time]],ROW()+1)+1,INDEX(ch_table[[#All],[Time]],ROW()+1))-ch_table[[#This Row],[Time]]))))</f>
        <v>0.23194444444444451</v>
      </c>
      <c r="H2104" s="4" t="str">
        <f>IF(ch_table[[#This Row],[Subject 1]]&lt;&gt;"House rose", "",SUMIF(ch_table[Day], ch_table[[#This Row],[Day]], ch_table[Duration]))</f>
        <v/>
      </c>
      <c r="I2104" s="40">
        <f>SUM(INDEX(ch_table[Duration],1):ch_table[[#This Row],[Duration]])</f>
        <v>57.181944444444483</v>
      </c>
      <c r="J2104" s="4" cm="1">
        <f t="array" ref="J21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04" s="4" cm="1">
        <f t="array" ref="K21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6.2500000000000888E-3</v>
      </c>
      <c r="L2104" s="4" t="str">
        <f>IF(ch_table[[#This Row],[Subject 1]]&lt;&gt;"House rose", "",SUMIF(ch_table[Day], ch_table[[#This Row],[Day]], ch_table[AAT]))</f>
        <v/>
      </c>
      <c r="M2104" s="39">
        <f>SUM(INDEX(ch_table[AAT],1):ch_table[[#This Row],[AAT]])</f>
        <v>3.6284722222222214</v>
      </c>
    </row>
    <row r="2105" spans="1:13" ht="29" x14ac:dyDescent="0.35">
      <c r="A2105" s="2">
        <v>183</v>
      </c>
      <c r="B2105" s="3">
        <v>45909</v>
      </c>
      <c r="C2105" s="4">
        <v>0.79791666666666672</v>
      </c>
      <c r="D2105" s="8" t="s">
        <v>54</v>
      </c>
      <c r="E2105" s="9" t="s">
        <v>1175</v>
      </c>
      <c r="G2105" s="4" cm="1">
        <f t="array" ref="G2105">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105" s="4" t="str">
        <f>IF(ch_table[[#This Row],[Subject 1]]&lt;&gt;"House rose", "",SUMIF(ch_table[Day], ch_table[[#This Row],[Day]], ch_table[Duration]))</f>
        <v/>
      </c>
      <c r="I2105" s="40">
        <f>SUM(INDEX(ch_table[Duration],1):ch_table[[#This Row],[Duration]])</f>
        <v>57.184027777777814</v>
      </c>
      <c r="J2105" s="4" cm="1">
        <f t="array" ref="J21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05" s="4" cm="1">
        <f t="array" ref="K21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2.0833333333333259E-3</v>
      </c>
      <c r="L2105" s="4" t="str">
        <f>IF(ch_table[[#This Row],[Subject 1]]&lt;&gt;"House rose", "",SUMIF(ch_table[Day], ch_table[[#This Row],[Day]], ch_table[AAT]))</f>
        <v/>
      </c>
      <c r="M2105" s="39">
        <f>SUM(INDEX(ch_table[AAT],1):ch_table[[#This Row],[AAT]])</f>
        <v>3.6305555555555546</v>
      </c>
    </row>
    <row r="2106" spans="1:13" ht="29" x14ac:dyDescent="0.35">
      <c r="A2106" s="2">
        <v>183</v>
      </c>
      <c r="B2106" s="3">
        <v>45909</v>
      </c>
      <c r="C2106" s="4">
        <v>0.8</v>
      </c>
      <c r="D2106" s="8" t="s">
        <v>30</v>
      </c>
      <c r="E2106" s="9" t="s">
        <v>1176</v>
      </c>
      <c r="G2106" s="4" cm="1">
        <f t="array" ref="G2106">IF(MIN(ROW(ch_table[[Day]:[AAT session total (cum.)]]))+ROWS(ch_table[[Day]:[AAT session total (cum.)]])-1=ROW(),"",IF(ch_table[[#This Row],[Subject 1]]="House rose","", IF(INDEX(ch_table[[#All],[Time]],ROW()+1)="","",(IF(INDEX(ch_table[[#All],[Time]],ROW()+1)&lt;ch_table[[#This Row],[Time]],INDEX(ch_table[[#All],[Time]],ROW()+1)+1,INDEX(ch_table[[#All],[Time]],ROW()+1))-ch_table[[#This Row],[Time]]))))</f>
        <v>1.5277777777777724E-2</v>
      </c>
      <c r="H2106" s="4" t="str">
        <f>IF(ch_table[[#This Row],[Subject 1]]&lt;&gt;"House rose", "",SUMIF(ch_table[Day], ch_table[[#This Row],[Day]], ch_table[Duration]))</f>
        <v/>
      </c>
      <c r="I2106" s="40">
        <f>SUM(INDEX(ch_table[Duration],1):ch_table[[#This Row],[Duration]])</f>
        <v>57.19930555555559</v>
      </c>
      <c r="J2106" s="4" cm="1">
        <f t="array" ref="J21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06" s="4" cm="1">
        <f t="array" ref="K21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1.5277777777777724E-2</v>
      </c>
      <c r="L2106" s="4" t="str">
        <f>IF(ch_table[[#This Row],[Subject 1]]&lt;&gt;"House rose", "",SUMIF(ch_table[Day], ch_table[[#This Row],[Day]], ch_table[AAT]))</f>
        <v/>
      </c>
      <c r="M2106" s="39">
        <f>SUM(INDEX(ch_table[AAT],1):ch_table[[#This Row],[AAT]])</f>
        <v>3.6458333333333321</v>
      </c>
    </row>
    <row r="2107" spans="1:13" x14ac:dyDescent="0.35">
      <c r="A2107" s="48">
        <v>183</v>
      </c>
      <c r="B2107" s="49">
        <v>45909</v>
      </c>
      <c r="C2107" s="45">
        <v>0.81527777777777777</v>
      </c>
      <c r="D2107" s="44" t="s">
        <v>17</v>
      </c>
      <c r="E2107" s="50"/>
      <c r="F2107" s="50"/>
      <c r="G2107" s="45" t="str" cm="1">
        <f t="array" ref="G2107">IF(MIN(ROW(ch_table[[Day]:[AAT session total (cum.)]]))+ROWS(ch_table[[Day]:[AAT session total (cum.)]])-1=ROW(),"",IF(ch_table[[#This Row],[Subject 1]]="House rose","", IF(INDEX(ch_table[[#All],[Time]],ROW()+1)="","",(IF(INDEX(ch_table[[#All],[Time]],ROW()+1)&lt;ch_table[[#This Row],[Time]],INDEX(ch_table[[#All],[Time]],ROW()+1)+1,INDEX(ch_table[[#All],[Time]],ROW()+1))-ch_table[[#This Row],[Time]]))))</f>
        <v/>
      </c>
      <c r="H2107" s="41">
        <f>IF(ch_table[[#This Row],[Subject 1]]&lt;&gt;"House rose", "",SUMIF(ch_table[Day], ch_table[[#This Row],[Day]], ch_table[Duration]))</f>
        <v>0.33611111111111108</v>
      </c>
      <c r="I2107" s="46">
        <f>SUM(INDEX(ch_table[Duration],1):ch_table[[#This Row],[Duration]])</f>
        <v>57.19930555555559</v>
      </c>
      <c r="J2107" s="41" cm="1">
        <f t="array" ref="J21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07" s="41" t="str" cm="1">
        <f t="array" ref="K21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07" s="41">
        <f>IF(ch_table[[#This Row],[Subject 1]]&lt;&gt;"House rose", "",SUMIF(ch_table[Day], ch_table[[#This Row],[Day]], ch_table[AAT]))</f>
        <v>2.3611111111111138E-2</v>
      </c>
      <c r="M2107" s="82">
        <f>SUM(INDEX(ch_table[AAT],1):ch_table[[#This Row],[AAT]])</f>
        <v>3.6458333333333321</v>
      </c>
    </row>
    <row r="2108" spans="1:13" x14ac:dyDescent="0.35">
      <c r="A2108" s="2">
        <v>184</v>
      </c>
      <c r="B2108" s="3">
        <v>45910</v>
      </c>
      <c r="C2108" s="4">
        <v>0.47916666666666669</v>
      </c>
      <c r="D2108" s="8" t="s">
        <v>18</v>
      </c>
      <c r="G2108" s="4" cm="1">
        <f t="array" ref="G210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108" s="4" t="str">
        <f>IF(ch_table[[#This Row],[Subject 1]]&lt;&gt;"House rose", "",SUMIF(ch_table[Day], ch_table[[#This Row],[Day]], ch_table[Duration]))</f>
        <v/>
      </c>
      <c r="I2108" s="40">
        <f>SUM(INDEX(ch_table[Duration],1):ch_table[[#This Row],[Duration]])</f>
        <v>57.20208333333337</v>
      </c>
      <c r="J2108" s="4" cm="1">
        <f t="array" ref="J21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08" s="4" t="str" cm="1">
        <f t="array" ref="K21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08" s="4" t="str">
        <f>IF(ch_table[[#This Row],[Subject 1]]&lt;&gt;"House rose", "",SUMIF(ch_table[Day], ch_table[[#This Row],[Day]], ch_table[AAT]))</f>
        <v/>
      </c>
      <c r="M2108" s="39">
        <f>SUM(INDEX(ch_table[AAT],1):ch_table[[#This Row],[AAT]])</f>
        <v>3.6458333333333321</v>
      </c>
    </row>
    <row r="2109" spans="1:13" x14ac:dyDescent="0.35">
      <c r="A2109" s="2">
        <v>184</v>
      </c>
      <c r="B2109" s="3">
        <v>45910</v>
      </c>
      <c r="C2109" s="4">
        <v>0.48194444444444445</v>
      </c>
      <c r="D2109" s="8" t="s">
        <v>58</v>
      </c>
      <c r="E2109" s="9" t="s">
        <v>197</v>
      </c>
      <c r="G2109" s="4" cm="1">
        <f t="array" ref="G2109">IF(MIN(ROW(ch_table[[Day]:[AAT session total (cum.)]]))+ROWS(ch_table[[Day]:[AAT session total (cum.)]])-1=ROW(),"",IF(ch_table[[#This Row],[Subject 1]]="House rose","", IF(INDEX(ch_table[[#All],[Time]],ROW()+1)="","",(IF(INDEX(ch_table[[#All],[Time]],ROW()+1)&lt;ch_table[[#This Row],[Time]],INDEX(ch_table[[#All],[Time]],ROW()+1)+1,INDEX(ch_table[[#All],[Time]],ROW()+1))-ch_table[[#This Row],[Time]]))))</f>
        <v>1.3888888888888895E-2</v>
      </c>
      <c r="H2109" s="4" t="str">
        <f>IF(ch_table[[#This Row],[Subject 1]]&lt;&gt;"House rose", "",SUMIF(ch_table[Day], ch_table[[#This Row],[Day]], ch_table[Duration]))</f>
        <v/>
      </c>
      <c r="I2109" s="40">
        <f>SUM(INDEX(ch_table[Duration],1):ch_table[[#This Row],[Duration]])</f>
        <v>57.215972222222256</v>
      </c>
      <c r="J2109" s="4" cm="1">
        <f t="array" ref="J21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09" s="4" t="str" cm="1">
        <f t="array" ref="K21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09" s="4" t="str">
        <f>IF(ch_table[[#This Row],[Subject 1]]&lt;&gt;"House rose", "",SUMIF(ch_table[Day], ch_table[[#This Row],[Day]], ch_table[AAT]))</f>
        <v/>
      </c>
      <c r="M2109" s="39">
        <f>SUM(INDEX(ch_table[AAT],1):ch_table[[#This Row],[AAT]])</f>
        <v>3.6458333333333321</v>
      </c>
    </row>
    <row r="2110" spans="1:13" x14ac:dyDescent="0.35">
      <c r="A2110" s="2">
        <v>184</v>
      </c>
      <c r="B2110" s="3">
        <v>45910</v>
      </c>
      <c r="C2110" s="4">
        <v>0.49583333333333335</v>
      </c>
      <c r="D2110" s="8" t="s">
        <v>60</v>
      </c>
      <c r="E2110" s="9" t="s">
        <v>197</v>
      </c>
      <c r="G2110" s="4" cm="1">
        <f t="array" ref="G2110">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2110" s="4" t="str">
        <f>IF(ch_table[[#This Row],[Subject 1]]&lt;&gt;"House rose", "",SUMIF(ch_table[Day], ch_table[[#This Row],[Day]], ch_table[Duration]))</f>
        <v/>
      </c>
      <c r="I2110" s="40">
        <f>SUM(INDEX(ch_table[Duration],1):ch_table[[#This Row],[Duration]])</f>
        <v>57.220138888888926</v>
      </c>
      <c r="J2110" s="4" cm="1">
        <f t="array" ref="J21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10" s="4" t="str" cm="1">
        <f t="array" ref="K21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10" s="4" t="str">
        <f>IF(ch_table[[#This Row],[Subject 1]]&lt;&gt;"House rose", "",SUMIF(ch_table[Day], ch_table[[#This Row],[Day]], ch_table[AAT]))</f>
        <v/>
      </c>
      <c r="M2110" s="39">
        <f>SUM(INDEX(ch_table[AAT],1):ch_table[[#This Row],[AAT]])</f>
        <v>3.6458333333333321</v>
      </c>
    </row>
    <row r="2111" spans="1:13" x14ac:dyDescent="0.35">
      <c r="A2111" s="2">
        <v>184</v>
      </c>
      <c r="B2111" s="3">
        <v>45910</v>
      </c>
      <c r="C2111" s="4">
        <v>0.5</v>
      </c>
      <c r="D2111" s="8" t="s">
        <v>58</v>
      </c>
      <c r="E2111" s="9" t="s">
        <v>118</v>
      </c>
      <c r="G2111" s="4" cm="1">
        <f t="array" ref="G2111">IF(MIN(ROW(ch_table[[Day]:[AAT session total (cum.)]]))+ROWS(ch_table[[Day]:[AAT session total (cum.)]])-1=ROW(),"",IF(ch_table[[#This Row],[Subject 1]]="House rose","", IF(INDEX(ch_table[[#All],[Time]],ROW()+1)="","",(IF(INDEX(ch_table[[#All],[Time]],ROW()+1)&lt;ch_table[[#This Row],[Time]],INDEX(ch_table[[#All],[Time]],ROW()+1)+1,INDEX(ch_table[[#All],[Time]],ROW()+1))-ch_table[[#This Row],[Time]]))))</f>
        <v>2.3611111111111138E-2</v>
      </c>
      <c r="H2111" s="4" t="str">
        <f>IF(ch_table[[#This Row],[Subject 1]]&lt;&gt;"House rose", "",SUMIF(ch_table[Day], ch_table[[#This Row],[Day]], ch_table[Duration]))</f>
        <v/>
      </c>
      <c r="I2111" s="40">
        <f>SUM(INDEX(ch_table[Duration],1):ch_table[[#This Row],[Duration]])</f>
        <v>57.243750000000034</v>
      </c>
      <c r="J2111" s="4" cm="1">
        <f t="array" ref="J21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11" s="4" t="str" cm="1">
        <f t="array" ref="K21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11" s="4" t="str">
        <f>IF(ch_table[[#This Row],[Subject 1]]&lt;&gt;"House rose", "",SUMIF(ch_table[Day], ch_table[[#This Row],[Day]], ch_table[AAT]))</f>
        <v/>
      </c>
      <c r="M2111" s="39">
        <f>SUM(INDEX(ch_table[AAT],1):ch_table[[#This Row],[AAT]])</f>
        <v>3.6458333333333321</v>
      </c>
    </row>
    <row r="2112" spans="1:13" ht="43.5" x14ac:dyDescent="0.35">
      <c r="A2112" s="2">
        <v>184</v>
      </c>
      <c r="B2112" s="3">
        <v>45910</v>
      </c>
      <c r="C2112" s="4">
        <v>0.52361111111111114</v>
      </c>
      <c r="D2112" s="8" t="s">
        <v>32</v>
      </c>
      <c r="E2112" s="9" t="s">
        <v>1177</v>
      </c>
      <c r="G2112" s="4" cm="1">
        <f t="array" ref="G2112">IF(MIN(ROW(ch_table[[Day]:[AAT session total (cum.)]]))+ROWS(ch_table[[Day]:[AAT session total (cum.)]])-1=ROW(),"",IF(ch_table[[#This Row],[Subject 1]]="House rose","", IF(INDEX(ch_table[[#All],[Time]],ROW()+1)="","",(IF(INDEX(ch_table[[#All],[Time]],ROW()+1)&lt;ch_table[[#This Row],[Time]],INDEX(ch_table[[#All],[Time]],ROW()+1)+1,INDEX(ch_table[[#All],[Time]],ROW()+1))-ch_table[[#This Row],[Time]]))))</f>
        <v>4.0972222222222188E-2</v>
      </c>
      <c r="H2112" s="4" t="str">
        <f>IF(ch_table[[#This Row],[Subject 1]]&lt;&gt;"House rose", "",SUMIF(ch_table[Day], ch_table[[#This Row],[Day]], ch_table[Duration]))</f>
        <v/>
      </c>
      <c r="I2112" s="40">
        <f>SUM(INDEX(ch_table[Duration],1):ch_table[[#This Row],[Duration]])</f>
        <v>57.284722222222257</v>
      </c>
      <c r="J2112" s="4" cm="1">
        <f t="array" ref="J21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12" s="4" t="str" cm="1">
        <f t="array" ref="K21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12" s="4" t="str">
        <f>IF(ch_table[[#This Row],[Subject 1]]&lt;&gt;"House rose", "",SUMIF(ch_table[Day], ch_table[[#This Row],[Day]], ch_table[AAT]))</f>
        <v/>
      </c>
      <c r="M2112" s="39">
        <f>SUM(INDEX(ch_table[AAT],1):ch_table[[#This Row],[AAT]])</f>
        <v>3.6458333333333321</v>
      </c>
    </row>
    <row r="2113" spans="1:13" ht="29" x14ac:dyDescent="0.35">
      <c r="A2113" s="2">
        <v>184</v>
      </c>
      <c r="B2113" s="3">
        <v>45910</v>
      </c>
      <c r="C2113" s="4">
        <v>0.56458333333333333</v>
      </c>
      <c r="D2113" s="8" t="s">
        <v>32</v>
      </c>
      <c r="E2113" s="9" t="s">
        <v>1178</v>
      </c>
      <c r="G2113" s="4" cm="1">
        <f t="array" ref="G2113">IF(MIN(ROW(ch_table[[Day]:[AAT session total (cum.)]]))+ROWS(ch_table[[Day]:[AAT session total (cum.)]])-1=ROW(),"",IF(ch_table[[#This Row],[Subject 1]]="House rose","", IF(INDEX(ch_table[[#All],[Time]],ROW()+1)="","",(IF(INDEX(ch_table[[#All],[Time]],ROW()+1)&lt;ch_table[[#This Row],[Time]],INDEX(ch_table[[#All],[Time]],ROW()+1)+1,INDEX(ch_table[[#All],[Time]],ROW()+1))-ch_table[[#This Row],[Time]]))))</f>
        <v>3.4027777777777768E-2</v>
      </c>
      <c r="H2113" s="4" t="str">
        <f>IF(ch_table[[#This Row],[Subject 1]]&lt;&gt;"House rose", "",SUMIF(ch_table[Day], ch_table[[#This Row],[Day]], ch_table[Duration]))</f>
        <v/>
      </c>
      <c r="I2113" s="40">
        <f>SUM(INDEX(ch_table[Duration],1):ch_table[[#This Row],[Duration]])</f>
        <v>57.318750000000037</v>
      </c>
      <c r="J2113" s="4" cm="1">
        <f t="array" ref="J21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13" s="4" t="str" cm="1">
        <f t="array" ref="K21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13" s="4" t="str">
        <f>IF(ch_table[[#This Row],[Subject 1]]&lt;&gt;"House rose", "",SUMIF(ch_table[Day], ch_table[[#This Row],[Day]], ch_table[AAT]))</f>
        <v/>
      </c>
      <c r="M2113" s="39">
        <f>SUM(INDEX(ch_table[AAT],1):ch_table[[#This Row],[AAT]])</f>
        <v>3.6458333333333321</v>
      </c>
    </row>
    <row r="2114" spans="1:13" ht="43.5" x14ac:dyDescent="0.35">
      <c r="A2114" s="2">
        <v>184</v>
      </c>
      <c r="B2114" s="3">
        <v>45910</v>
      </c>
      <c r="C2114" s="4">
        <v>0.59861111111111109</v>
      </c>
      <c r="D2114" s="8" t="s">
        <v>39</v>
      </c>
      <c r="E2114" s="9" t="s">
        <v>1179</v>
      </c>
      <c r="G2114" s="4" cm="1">
        <f t="array" ref="G211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114" s="4" t="str">
        <f>IF(ch_table[[#This Row],[Subject 1]]&lt;&gt;"House rose", "",SUMIF(ch_table[Day], ch_table[[#This Row],[Day]], ch_table[Duration]))</f>
        <v/>
      </c>
      <c r="I2114" s="40">
        <f>SUM(INDEX(ch_table[Duration],1):ch_table[[#This Row],[Duration]])</f>
        <v>57.321527777777817</v>
      </c>
      <c r="J2114" s="4" cm="1">
        <f t="array" ref="J21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14" s="4" t="str" cm="1">
        <f t="array" ref="K21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14" s="4" t="str">
        <f>IF(ch_table[[#This Row],[Subject 1]]&lt;&gt;"House rose", "",SUMIF(ch_table[Day], ch_table[[#This Row],[Day]], ch_table[AAT]))</f>
        <v/>
      </c>
      <c r="M2114" s="39">
        <f>SUM(INDEX(ch_table[AAT],1):ch_table[[#This Row],[AAT]])</f>
        <v>3.6458333333333321</v>
      </c>
    </row>
    <row r="2115" spans="1:13" x14ac:dyDescent="0.35">
      <c r="A2115" s="2">
        <v>184</v>
      </c>
      <c r="B2115" s="3">
        <v>45910</v>
      </c>
      <c r="C2115" s="4">
        <v>0.60138888888888886</v>
      </c>
      <c r="D2115" s="8" t="s">
        <v>247</v>
      </c>
      <c r="E2115" s="9" t="s">
        <v>1180</v>
      </c>
      <c r="G2115" s="4" cm="1">
        <f t="array" ref="G2115">IF(MIN(ROW(ch_table[[Day]:[AAT session total (cum.)]]))+ROWS(ch_table[[Day]:[AAT session total (cum.)]])-1=ROW(),"",IF(ch_table[[#This Row],[Subject 1]]="House rose","", IF(INDEX(ch_table[[#All],[Time]],ROW()+1)="","",(IF(INDEX(ch_table[[#All],[Time]],ROW()+1)&lt;ch_table[[#This Row],[Time]],INDEX(ch_table[[#All],[Time]],ROW()+1)+1,INDEX(ch_table[[#All],[Time]],ROW()+1))-ch_table[[#This Row],[Time]]))))</f>
        <v>6.2499999999999778E-3</v>
      </c>
      <c r="H2115" s="4" t="str">
        <f>IF(ch_table[[#This Row],[Subject 1]]&lt;&gt;"House rose", "",SUMIF(ch_table[Day], ch_table[[#This Row],[Day]], ch_table[Duration]))</f>
        <v/>
      </c>
      <c r="I2115" s="40">
        <f>SUM(INDEX(ch_table[Duration],1):ch_table[[#This Row],[Duration]])</f>
        <v>57.327777777777818</v>
      </c>
      <c r="J2115" s="4" cm="1">
        <f t="array" ref="J21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15" s="4" t="str" cm="1">
        <f t="array" ref="K21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15" s="4" t="str">
        <f>IF(ch_table[[#This Row],[Subject 1]]&lt;&gt;"House rose", "",SUMIF(ch_table[Day], ch_table[[#This Row],[Day]], ch_table[AAT]))</f>
        <v/>
      </c>
      <c r="M2115" s="39">
        <f>SUM(INDEX(ch_table[AAT],1):ch_table[[#This Row],[AAT]])</f>
        <v>3.6458333333333321</v>
      </c>
    </row>
    <row r="2116" spans="1:13" x14ac:dyDescent="0.35">
      <c r="A2116" s="2">
        <v>184</v>
      </c>
      <c r="B2116" s="3">
        <v>45910</v>
      </c>
      <c r="C2116" s="4">
        <v>0.60763888888888884</v>
      </c>
      <c r="D2116" s="8" t="s">
        <v>249</v>
      </c>
      <c r="E2116" s="9" t="s">
        <v>930</v>
      </c>
      <c r="F2116" s="9" t="s">
        <v>1036</v>
      </c>
      <c r="G2116" s="4" cm="1">
        <f t="array" ref="G2116">IF(MIN(ROW(ch_table[[Day]:[AAT session total (cum.)]]))+ROWS(ch_table[[Day]:[AAT session total (cum.)]])-1=ROW(),"",IF(ch_table[[#This Row],[Subject 1]]="House rose","", IF(INDEX(ch_table[[#All],[Time]],ROW()+1)="","",(IF(INDEX(ch_table[[#All],[Time]],ROW()+1)&lt;ch_table[[#This Row],[Time]],INDEX(ch_table[[#All],[Time]],ROW()+1)+1,INDEX(ch_table[[#All],[Time]],ROW()+1))-ch_table[[#This Row],[Time]]))))</f>
        <v>0.17500000000000004</v>
      </c>
      <c r="H2116" s="4" t="str">
        <f>IF(ch_table[[#This Row],[Subject 1]]&lt;&gt;"House rose", "",SUMIF(ch_table[Day], ch_table[[#This Row],[Day]], ch_table[Duration]))</f>
        <v/>
      </c>
      <c r="I2116" s="40">
        <f>SUM(INDEX(ch_table[Duration],1):ch_table[[#This Row],[Duration]])</f>
        <v>57.502777777777816</v>
      </c>
      <c r="J2116" s="4" cm="1">
        <f t="array" ref="J21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16" s="4" t="str" cm="1">
        <f t="array" ref="K21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16" s="4" t="str">
        <f>IF(ch_table[[#This Row],[Subject 1]]&lt;&gt;"House rose", "",SUMIF(ch_table[Day], ch_table[[#This Row],[Day]], ch_table[AAT]))</f>
        <v/>
      </c>
      <c r="M2116" s="39">
        <f>SUM(INDEX(ch_table[AAT],1):ch_table[[#This Row],[AAT]])</f>
        <v>3.6458333333333321</v>
      </c>
    </row>
    <row r="2117" spans="1:13" x14ac:dyDescent="0.35">
      <c r="A2117" s="2">
        <v>184</v>
      </c>
      <c r="B2117" s="3">
        <v>45910</v>
      </c>
      <c r="C2117" s="4">
        <v>0.78263888888888888</v>
      </c>
      <c r="D2117" s="8" t="s">
        <v>114</v>
      </c>
      <c r="E2117" s="9" t="s">
        <v>930</v>
      </c>
      <c r="F2117" s="9" t="s">
        <v>1036</v>
      </c>
      <c r="G2117" s="4" cm="1">
        <f t="array" ref="G2117">IF(MIN(ROW(ch_table[[Day]:[AAT session total (cum.)]]))+ROWS(ch_table[[Day]:[AAT session total (cum.)]])-1=ROW(),"",IF(ch_table[[#This Row],[Subject 1]]="House rose","", IF(INDEX(ch_table[[#All],[Time]],ROW()+1)="","",(IF(INDEX(ch_table[[#All],[Time]],ROW()+1)&lt;ch_table[[#This Row],[Time]],INDEX(ch_table[[#All],[Time]],ROW()+1)+1,INDEX(ch_table[[#All],[Time]],ROW()+1))-ch_table[[#This Row],[Time]]))))</f>
        <v>1.5277777777777835E-2</v>
      </c>
      <c r="H2117" s="4" t="str">
        <f>IF(ch_table[[#This Row],[Subject 1]]&lt;&gt;"House rose", "",SUMIF(ch_table[Day], ch_table[[#This Row],[Day]], ch_table[Duration]))</f>
        <v/>
      </c>
      <c r="I2117" s="40">
        <f>SUM(INDEX(ch_table[Duration],1):ch_table[[#This Row],[Duration]])</f>
        <v>57.518055555555591</v>
      </c>
      <c r="J2117" s="4" cm="1">
        <f t="array" ref="J21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17" s="4" cm="1">
        <f t="array" ref="K21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6.2500000000000888E-3</v>
      </c>
      <c r="L2117" s="4" t="str">
        <f>IF(ch_table[[#This Row],[Subject 1]]&lt;&gt;"House rose", "",SUMIF(ch_table[Day], ch_table[[#This Row],[Day]], ch_table[AAT]))</f>
        <v/>
      </c>
      <c r="M2117" s="39">
        <f>SUM(INDEX(ch_table[AAT],1):ch_table[[#This Row],[AAT]])</f>
        <v>3.6520833333333322</v>
      </c>
    </row>
    <row r="2118" spans="1:13" x14ac:dyDescent="0.35">
      <c r="A2118" s="2">
        <v>184</v>
      </c>
      <c r="B2118" s="3">
        <v>45910</v>
      </c>
      <c r="C2118" s="4">
        <v>0.79791666666666672</v>
      </c>
      <c r="D2118" s="8" t="s">
        <v>54</v>
      </c>
      <c r="E2118" s="9" t="s">
        <v>1181</v>
      </c>
      <c r="G2118" s="4" cm="1">
        <f t="array" ref="G2118">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118" s="4" t="str">
        <f>IF(ch_table[[#This Row],[Subject 1]]&lt;&gt;"House rose", "",SUMIF(ch_table[Day], ch_table[[#This Row],[Day]], ch_table[Duration]))</f>
        <v/>
      </c>
      <c r="I2118" s="40">
        <f>SUM(INDEX(ch_table[Duration],1):ch_table[[#This Row],[Duration]])</f>
        <v>57.519444444444481</v>
      </c>
      <c r="J2118" s="4" cm="1">
        <f t="array" ref="J21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18" s="4" cm="1">
        <f t="array" ref="K21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2118" s="4" t="str">
        <f>IF(ch_table[[#This Row],[Subject 1]]&lt;&gt;"House rose", "",SUMIF(ch_table[Day], ch_table[[#This Row],[Day]], ch_table[AAT]))</f>
        <v/>
      </c>
      <c r="M2118" s="39">
        <f>SUM(INDEX(ch_table[AAT],1):ch_table[[#This Row],[AAT]])</f>
        <v>3.6534722222222209</v>
      </c>
    </row>
    <row r="2119" spans="1:13" x14ac:dyDescent="0.35">
      <c r="A2119" s="2">
        <v>184</v>
      </c>
      <c r="B2119" s="3">
        <v>45910</v>
      </c>
      <c r="C2119" s="4">
        <v>0.7993055555555556</v>
      </c>
      <c r="D2119" s="8" t="s">
        <v>30</v>
      </c>
      <c r="E2119" s="9" t="s">
        <v>1182</v>
      </c>
      <c r="G2119" s="4" cm="1">
        <f t="array" ref="G2119">IF(MIN(ROW(ch_table[[Day]:[AAT session total (cum.)]]))+ROWS(ch_table[[Day]:[AAT session total (cum.)]])-1=ROW(),"",IF(ch_table[[#This Row],[Subject 1]]="House rose","", IF(INDEX(ch_table[[#All],[Time]],ROW()+1)="","",(IF(INDEX(ch_table[[#All],[Time]],ROW()+1)&lt;ch_table[[#This Row],[Time]],INDEX(ch_table[[#All],[Time]],ROW()+1)+1,INDEX(ch_table[[#All],[Time]],ROW()+1))-ch_table[[#This Row],[Time]]))))</f>
        <v>1.8055555555555491E-2</v>
      </c>
      <c r="H2119" s="4" t="str">
        <f>IF(ch_table[[#This Row],[Subject 1]]&lt;&gt;"House rose", "",SUMIF(ch_table[Day], ch_table[[#This Row],[Day]], ch_table[Duration]))</f>
        <v/>
      </c>
      <c r="I2119" s="40">
        <f>SUM(INDEX(ch_table[Duration],1):ch_table[[#This Row],[Duration]])</f>
        <v>57.537500000000037</v>
      </c>
      <c r="J2119" s="4" cm="1">
        <f t="array" ref="J21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19" s="4" cm="1">
        <f t="array" ref="K21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1.8055555555555491E-2</v>
      </c>
      <c r="L2119" s="4" t="str">
        <f>IF(ch_table[[#This Row],[Subject 1]]&lt;&gt;"House rose", "",SUMIF(ch_table[Day], ch_table[[#This Row],[Day]], ch_table[AAT]))</f>
        <v/>
      </c>
      <c r="M2119" s="39">
        <f>SUM(INDEX(ch_table[AAT],1):ch_table[[#This Row],[AAT]])</f>
        <v>3.6715277777777766</v>
      </c>
    </row>
    <row r="2120" spans="1:13" x14ac:dyDescent="0.35">
      <c r="A2120" s="48">
        <v>184</v>
      </c>
      <c r="B2120" s="49">
        <v>45910</v>
      </c>
      <c r="C2120" s="45">
        <v>0.81736111111111109</v>
      </c>
      <c r="D2120" s="44" t="s">
        <v>17</v>
      </c>
      <c r="E2120" s="50"/>
      <c r="F2120" s="50"/>
      <c r="G2120" s="45" t="str" cm="1">
        <f t="array" ref="G2120">IF(MIN(ROW(ch_table[[Day]:[AAT session total (cum.)]]))+ROWS(ch_table[[Day]:[AAT session total (cum.)]])-1=ROW(),"",IF(ch_table[[#This Row],[Subject 1]]="House rose","", IF(INDEX(ch_table[[#All],[Time]],ROW()+1)="","",(IF(INDEX(ch_table[[#All],[Time]],ROW()+1)&lt;ch_table[[#This Row],[Time]],INDEX(ch_table[[#All],[Time]],ROW()+1)+1,INDEX(ch_table[[#All],[Time]],ROW()+1))-ch_table[[#This Row],[Time]]))))</f>
        <v/>
      </c>
      <c r="H2120" s="41">
        <f>IF(ch_table[[#This Row],[Subject 1]]&lt;&gt;"House rose", "",SUMIF(ch_table[Day], ch_table[[#This Row],[Day]], ch_table[Duration]))</f>
        <v>0.33819444444444441</v>
      </c>
      <c r="I2120" s="46">
        <f>SUM(INDEX(ch_table[Duration],1):ch_table[[#This Row],[Duration]])</f>
        <v>57.537500000000037</v>
      </c>
      <c r="J2120" s="41" cm="1">
        <f t="array" ref="J21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20" s="41" t="str" cm="1">
        <f t="array" ref="K21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20" s="41">
        <f>IF(ch_table[[#This Row],[Subject 1]]&lt;&gt;"House rose", "",SUMIF(ch_table[Day], ch_table[[#This Row],[Day]], ch_table[AAT]))</f>
        <v>2.5694444444444464E-2</v>
      </c>
      <c r="M2120" s="82">
        <f>SUM(INDEX(ch_table[AAT],1):ch_table[[#This Row],[AAT]])</f>
        <v>3.6715277777777766</v>
      </c>
    </row>
    <row r="2121" spans="1:13" x14ac:dyDescent="0.35">
      <c r="A2121" s="2">
        <v>185</v>
      </c>
      <c r="B2121" s="3">
        <v>45911</v>
      </c>
      <c r="C2121" s="4">
        <v>0.39583333333333331</v>
      </c>
      <c r="D2121" s="8" t="s">
        <v>18</v>
      </c>
      <c r="G2121" s="4" cm="1">
        <f t="array" ref="G2121">IF(MIN(ROW(ch_table[[Day]:[AAT session total (cum.)]]))+ROWS(ch_table[[Day]:[AAT session total (cum.)]])-1=ROW(),"",IF(ch_table[[#This Row],[Subject 1]]="House rose","", IF(INDEX(ch_table[[#All],[Time]],ROW()+1)="","",(IF(INDEX(ch_table[[#All],[Time]],ROW()+1)&lt;ch_table[[#This Row],[Time]],INDEX(ch_table[[#All],[Time]],ROW()+1)+1,INDEX(ch_table[[#All],[Time]],ROW()+1))-ch_table[[#This Row],[Time]]))))</f>
        <v>2.7777777777778234E-3</v>
      </c>
      <c r="H2121" s="4" t="str">
        <f>IF(ch_table[[#This Row],[Subject 1]]&lt;&gt;"House rose", "",SUMIF(ch_table[Day], ch_table[[#This Row],[Day]], ch_table[Duration]))</f>
        <v/>
      </c>
      <c r="I2121" s="40">
        <f>SUM(INDEX(ch_table[Duration],1):ch_table[[#This Row],[Duration]])</f>
        <v>57.540277777777817</v>
      </c>
      <c r="J2121" s="4" cm="1">
        <f t="array" ref="J21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21" s="4" t="str" cm="1">
        <f t="array" ref="K21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21" s="4" t="str">
        <f>IF(ch_table[[#This Row],[Subject 1]]&lt;&gt;"House rose", "",SUMIF(ch_table[Day], ch_table[[#This Row],[Day]], ch_table[AAT]))</f>
        <v/>
      </c>
      <c r="M2121" s="39">
        <f>SUM(INDEX(ch_table[AAT],1):ch_table[[#This Row],[AAT]])</f>
        <v>3.6715277777777766</v>
      </c>
    </row>
    <row r="2122" spans="1:13" x14ac:dyDescent="0.35">
      <c r="A2122" s="2">
        <v>185</v>
      </c>
      <c r="B2122" s="3">
        <v>45911</v>
      </c>
      <c r="C2122" s="4">
        <v>0.39861111111111114</v>
      </c>
      <c r="D2122" s="8" t="s">
        <v>58</v>
      </c>
      <c r="E2122" s="9" t="s">
        <v>134</v>
      </c>
      <c r="G2122" s="4" cm="1">
        <f t="array" ref="G2122">IF(MIN(ROW(ch_table[[Day]:[AAT session total (cum.)]]))+ROWS(ch_table[[Day]:[AAT session total (cum.)]])-1=ROW(),"",IF(ch_table[[#This Row],[Subject 1]]="House rose","", IF(INDEX(ch_table[[#All],[Time]],ROW()+1)="","",(IF(INDEX(ch_table[[#All],[Time]],ROW()+1)&lt;ch_table[[#This Row],[Time]],INDEX(ch_table[[#All],[Time]],ROW()+1)+1,INDEX(ch_table[[#All],[Time]],ROW()+1))-ch_table[[#This Row],[Time]]))))</f>
        <v>3.5416666666666652E-2</v>
      </c>
      <c r="H2122" s="4" t="str">
        <f>IF(ch_table[[#This Row],[Subject 1]]&lt;&gt;"House rose", "",SUMIF(ch_table[Day], ch_table[[#This Row],[Day]], ch_table[Duration]))</f>
        <v/>
      </c>
      <c r="I2122" s="40">
        <f>SUM(INDEX(ch_table[Duration],1):ch_table[[#This Row],[Duration]])</f>
        <v>57.575694444444487</v>
      </c>
      <c r="J2122" s="4" cm="1">
        <f t="array" ref="J21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22" s="4" t="str" cm="1">
        <f t="array" ref="K21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22" s="4" t="str">
        <f>IF(ch_table[[#This Row],[Subject 1]]&lt;&gt;"House rose", "",SUMIF(ch_table[Day], ch_table[[#This Row],[Day]], ch_table[AAT]))</f>
        <v/>
      </c>
      <c r="M2122" s="39">
        <f>SUM(INDEX(ch_table[AAT],1):ch_table[[#This Row],[AAT]])</f>
        <v>3.6715277777777766</v>
      </c>
    </row>
    <row r="2123" spans="1:13" x14ac:dyDescent="0.35">
      <c r="A2123" s="2">
        <v>185</v>
      </c>
      <c r="B2123" s="3">
        <v>45911</v>
      </c>
      <c r="C2123" s="4">
        <v>0.43402777777777779</v>
      </c>
      <c r="D2123" s="8" t="s">
        <v>60</v>
      </c>
      <c r="E2123" s="9" t="s">
        <v>134</v>
      </c>
      <c r="G2123" s="4" cm="1">
        <f t="array" ref="G2123">IF(MIN(ROW(ch_table[[Day]:[AAT session total (cum.)]]))+ROWS(ch_table[[Day]:[AAT session total (cum.)]])-1=ROW(),"",IF(ch_table[[#This Row],[Subject 1]]="House rose","", IF(INDEX(ch_table[[#All],[Time]],ROW()+1)="","",(IF(INDEX(ch_table[[#All],[Time]],ROW()+1)&lt;ch_table[[#This Row],[Time]],INDEX(ch_table[[#All],[Time]],ROW()+1)+1,INDEX(ch_table[[#All],[Time]],ROW()+1))-ch_table[[#This Row],[Time]]))))</f>
        <v>1.2500000000000011E-2</v>
      </c>
      <c r="H2123" s="4" t="str">
        <f>IF(ch_table[[#This Row],[Subject 1]]&lt;&gt;"House rose", "",SUMIF(ch_table[Day], ch_table[[#This Row],[Day]], ch_table[Duration]))</f>
        <v/>
      </c>
      <c r="I2123" s="40">
        <f>SUM(INDEX(ch_table[Duration],1):ch_table[[#This Row],[Duration]])</f>
        <v>57.58819444444449</v>
      </c>
      <c r="J2123" s="4" cm="1">
        <f t="array" ref="J21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23" s="4" t="str" cm="1">
        <f t="array" ref="K21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23" s="4" t="str">
        <f>IF(ch_table[[#This Row],[Subject 1]]&lt;&gt;"House rose", "",SUMIF(ch_table[Day], ch_table[[#This Row],[Day]], ch_table[AAT]))</f>
        <v/>
      </c>
      <c r="M2123" s="39">
        <f>SUM(INDEX(ch_table[AAT],1):ch_table[[#This Row],[AAT]])</f>
        <v>3.6715277777777766</v>
      </c>
    </row>
    <row r="2124" spans="1:13" x14ac:dyDescent="0.35">
      <c r="A2124" s="2">
        <v>185</v>
      </c>
      <c r="B2124" s="3">
        <v>45911</v>
      </c>
      <c r="C2124" s="4">
        <v>0.4465277777777778</v>
      </c>
      <c r="D2124" s="8" t="s">
        <v>67</v>
      </c>
      <c r="E2124" s="9" t="s">
        <v>1183</v>
      </c>
      <c r="G2124" s="4" cm="1">
        <f t="array" ref="G212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124" s="4" t="str">
        <f>IF(ch_table[[#This Row],[Subject 1]]&lt;&gt;"House rose", "",SUMIF(ch_table[Day], ch_table[[#This Row],[Day]], ch_table[Duration]))</f>
        <v/>
      </c>
      <c r="I2124" s="40">
        <f>SUM(INDEX(ch_table[Duration],1):ch_table[[#This Row],[Duration]])</f>
        <v>57.588888888888931</v>
      </c>
      <c r="J2124" s="4" cm="1">
        <f t="array" ref="J21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24" s="4" t="str" cm="1">
        <f t="array" ref="K21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24" s="4" t="str">
        <f>IF(ch_table[[#This Row],[Subject 1]]&lt;&gt;"House rose", "",SUMIF(ch_table[Day], ch_table[[#This Row],[Day]], ch_table[AAT]))</f>
        <v/>
      </c>
      <c r="M2124" s="39">
        <f>SUM(INDEX(ch_table[AAT],1):ch_table[[#This Row],[AAT]])</f>
        <v>3.6715277777777766</v>
      </c>
    </row>
    <row r="2125" spans="1:13" ht="43.5" x14ac:dyDescent="0.35">
      <c r="A2125" s="2">
        <v>185</v>
      </c>
      <c r="B2125" s="3">
        <v>45911</v>
      </c>
      <c r="C2125" s="4">
        <v>0.44722222222222224</v>
      </c>
      <c r="D2125" s="8" t="s">
        <v>32</v>
      </c>
      <c r="E2125" s="9" t="s">
        <v>1184</v>
      </c>
      <c r="G2125" s="4" cm="1">
        <f t="array" ref="G2125">IF(MIN(ROW(ch_table[[Day]:[AAT session total (cum.)]]))+ROWS(ch_table[[Day]:[AAT session total (cum.)]])-1=ROW(),"",IF(ch_table[[#This Row],[Subject 1]]="House rose","", IF(INDEX(ch_table[[#All],[Time]],ROW()+1)="","",(IF(INDEX(ch_table[[#All],[Time]],ROW()+1)&lt;ch_table[[#This Row],[Time]],INDEX(ch_table[[#All],[Time]],ROW()+1)+1,INDEX(ch_table[[#All],[Time]],ROW()+1))-ch_table[[#This Row],[Time]]))))</f>
        <v>2.6388888888888851E-2</v>
      </c>
      <c r="H2125" s="4" t="str">
        <f>IF(ch_table[[#This Row],[Subject 1]]&lt;&gt;"House rose", "",SUMIF(ch_table[Day], ch_table[[#This Row],[Day]], ch_table[Duration]))</f>
        <v/>
      </c>
      <c r="I2125" s="40">
        <f>SUM(INDEX(ch_table[Duration],1):ch_table[[#This Row],[Duration]])</f>
        <v>57.61527777777782</v>
      </c>
      <c r="J2125" s="4" cm="1">
        <f t="array" ref="J21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25" s="4" t="str" cm="1">
        <f t="array" ref="K21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25" s="4" t="str">
        <f>IF(ch_table[[#This Row],[Subject 1]]&lt;&gt;"House rose", "",SUMIF(ch_table[Day], ch_table[[#This Row],[Day]], ch_table[AAT]))</f>
        <v/>
      </c>
      <c r="M2125" s="39">
        <f>SUM(INDEX(ch_table[AAT],1):ch_table[[#This Row],[AAT]])</f>
        <v>3.6715277777777766</v>
      </c>
    </row>
    <row r="2126" spans="1:13" ht="43.5" x14ac:dyDescent="0.35">
      <c r="A2126" s="2">
        <v>185</v>
      </c>
      <c r="B2126" s="3">
        <v>45911</v>
      </c>
      <c r="C2126" s="4">
        <v>0.47361111111111109</v>
      </c>
      <c r="D2126" s="8" t="s">
        <v>32</v>
      </c>
      <c r="E2126" s="9" t="s">
        <v>1185</v>
      </c>
      <c r="G2126" s="4" cm="1">
        <f t="array" ref="G2126">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2126" s="4" t="str">
        <f>IF(ch_table[[#This Row],[Subject 1]]&lt;&gt;"House rose", "",SUMIF(ch_table[Day], ch_table[[#This Row],[Day]], ch_table[Duration]))</f>
        <v/>
      </c>
      <c r="I2126" s="40">
        <f>SUM(INDEX(ch_table[Duration],1):ch_table[[#This Row],[Duration]])</f>
        <v>57.636111111111155</v>
      </c>
      <c r="J2126" s="4" cm="1">
        <f t="array" ref="J21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26" s="4" t="str" cm="1">
        <f t="array" ref="K21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26" s="4" t="str">
        <f>IF(ch_table[[#This Row],[Subject 1]]&lt;&gt;"House rose", "",SUMIF(ch_table[Day], ch_table[[#This Row],[Day]], ch_table[AAT]))</f>
        <v/>
      </c>
      <c r="M2126" s="39">
        <f>SUM(INDEX(ch_table[AAT],1):ch_table[[#This Row],[AAT]])</f>
        <v>3.6715277777777766</v>
      </c>
    </row>
    <row r="2127" spans="1:13" x14ac:dyDescent="0.35">
      <c r="A2127" s="2">
        <v>185</v>
      </c>
      <c r="B2127" s="3">
        <v>45911</v>
      </c>
      <c r="C2127" s="4">
        <v>0.49444444444444446</v>
      </c>
      <c r="D2127" s="8" t="s">
        <v>34</v>
      </c>
      <c r="E2127" s="9" t="s">
        <v>35</v>
      </c>
      <c r="G2127" s="4" cm="1">
        <f t="array" ref="G2127">IF(MIN(ROW(ch_table[[Day]:[AAT session total (cum.)]]))+ROWS(ch_table[[Day]:[AAT session total (cum.)]])-1=ROW(),"",IF(ch_table[[#This Row],[Subject 1]]="House rose","", IF(INDEX(ch_table[[#All],[Time]],ROW()+1)="","",(IF(INDEX(ch_table[[#All],[Time]],ROW()+1)&lt;ch_table[[#This Row],[Time]],INDEX(ch_table[[#All],[Time]],ROW()+1)+1,INDEX(ch_table[[#All],[Time]],ROW()+1))-ch_table[[#This Row],[Time]]))))</f>
        <v>4.7916666666666607E-2</v>
      </c>
      <c r="H2127" s="4" t="str">
        <f>IF(ch_table[[#This Row],[Subject 1]]&lt;&gt;"House rose", "",SUMIF(ch_table[Day], ch_table[[#This Row],[Day]], ch_table[Duration]))</f>
        <v/>
      </c>
      <c r="I2127" s="40">
        <f>SUM(INDEX(ch_table[Duration],1):ch_table[[#This Row],[Duration]])</f>
        <v>57.684027777777821</v>
      </c>
      <c r="J2127" s="4" cm="1">
        <f t="array" ref="J21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27" s="4" t="str" cm="1">
        <f t="array" ref="K21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27" s="4" t="str">
        <f>IF(ch_table[[#This Row],[Subject 1]]&lt;&gt;"House rose", "",SUMIF(ch_table[Day], ch_table[[#This Row],[Day]], ch_table[AAT]))</f>
        <v/>
      </c>
      <c r="M2127" s="39">
        <f>SUM(INDEX(ch_table[AAT],1):ch_table[[#This Row],[AAT]])</f>
        <v>3.6715277777777766</v>
      </c>
    </row>
    <row r="2128" spans="1:13" ht="29" x14ac:dyDescent="0.35">
      <c r="A2128" s="2">
        <v>185</v>
      </c>
      <c r="B2128" s="3">
        <v>45911</v>
      </c>
      <c r="C2128" s="4">
        <v>0.54236111111111107</v>
      </c>
      <c r="D2128" s="8" t="s">
        <v>39</v>
      </c>
      <c r="E2128" s="9" t="s">
        <v>1186</v>
      </c>
      <c r="G2128" s="4" cm="1">
        <f t="array" ref="G212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128" s="4" t="str">
        <f>IF(ch_table[[#This Row],[Subject 1]]&lt;&gt;"House rose", "",SUMIF(ch_table[Day], ch_table[[#This Row],[Day]], ch_table[Duration]))</f>
        <v/>
      </c>
      <c r="I2128" s="40">
        <f>SUM(INDEX(ch_table[Duration],1):ch_table[[#This Row],[Duration]])</f>
        <v>57.686805555555601</v>
      </c>
      <c r="J2128" s="4" cm="1">
        <f t="array" ref="J21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28" s="4" t="str" cm="1">
        <f t="array" ref="K21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28" s="4" t="str">
        <f>IF(ch_table[[#This Row],[Subject 1]]&lt;&gt;"House rose", "",SUMIF(ch_table[Day], ch_table[[#This Row],[Day]], ch_table[AAT]))</f>
        <v/>
      </c>
      <c r="M2128" s="39">
        <f>SUM(INDEX(ch_table[AAT],1):ch_table[[#This Row],[AAT]])</f>
        <v>3.6715277777777766</v>
      </c>
    </row>
    <row r="2129" spans="1:13" ht="58" x14ac:dyDescent="0.35">
      <c r="A2129" s="2">
        <v>185</v>
      </c>
      <c r="B2129" s="3">
        <v>45911</v>
      </c>
      <c r="C2129" s="4">
        <v>0.54513888888888884</v>
      </c>
      <c r="D2129" s="8" t="s">
        <v>457</v>
      </c>
      <c r="E2129" s="9" t="s">
        <v>1187</v>
      </c>
      <c r="G2129" s="4" cm="1">
        <f t="array" ref="G2129">IF(MIN(ROW(ch_table[[Day]:[AAT session total (cum.)]]))+ROWS(ch_table[[Day]:[AAT session total (cum.)]])-1=ROW(),"",IF(ch_table[[#This Row],[Subject 1]]="House rose","", IF(INDEX(ch_table[[#All],[Time]],ROW()+1)="","",(IF(INDEX(ch_table[[#All],[Time]],ROW()+1)&lt;ch_table[[#This Row],[Time]],INDEX(ch_table[[#All],[Time]],ROW()+1)+1,INDEX(ch_table[[#All],[Time]],ROW()+1))-ch_table[[#This Row],[Time]]))))</f>
        <v>1.2500000000000067E-2</v>
      </c>
      <c r="H2129" s="4" t="str">
        <f>IF(ch_table[[#This Row],[Subject 1]]&lt;&gt;"House rose", "",SUMIF(ch_table[Day], ch_table[[#This Row],[Day]], ch_table[Duration]))</f>
        <v/>
      </c>
      <c r="I2129" s="40">
        <f>SUM(INDEX(ch_table[Duration],1):ch_table[[#This Row],[Duration]])</f>
        <v>57.699305555555604</v>
      </c>
      <c r="J2129" s="4" cm="1">
        <f t="array" ref="J21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29" s="4" t="str" cm="1">
        <f t="array" ref="K21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29" s="4" t="str">
        <f>IF(ch_table[[#This Row],[Subject 1]]&lt;&gt;"House rose", "",SUMIF(ch_table[Day], ch_table[[#This Row],[Day]], ch_table[AAT]))</f>
        <v/>
      </c>
      <c r="M2129" s="39">
        <f>SUM(INDEX(ch_table[AAT],1):ch_table[[#This Row],[AAT]])</f>
        <v>3.6715277777777766</v>
      </c>
    </row>
    <row r="2130" spans="1:13" x14ac:dyDescent="0.35">
      <c r="A2130" s="2">
        <v>185</v>
      </c>
      <c r="B2130" s="3">
        <v>45911</v>
      </c>
      <c r="C2130" s="4">
        <v>0.55763888888888891</v>
      </c>
      <c r="D2130" s="8" t="s">
        <v>333</v>
      </c>
      <c r="E2130" s="9" t="s">
        <v>1188</v>
      </c>
      <c r="F2130" s="9" t="s">
        <v>362</v>
      </c>
      <c r="G2130" s="4" cm="1">
        <f t="array" ref="G2130">IF(MIN(ROW(ch_table[[Day]:[AAT session total (cum.)]]))+ROWS(ch_table[[Day]:[AAT session total (cum.)]])-1=ROW(),"",IF(ch_table[[#This Row],[Subject 1]]="House rose","", IF(INDEX(ch_table[[#All],[Time]],ROW()+1)="","",(IF(INDEX(ch_table[[#All],[Time]],ROW()+1)&lt;ch_table[[#This Row],[Time]],INDEX(ch_table[[#All],[Time]],ROW()+1)+1,INDEX(ch_table[[#All],[Time]],ROW()+1))-ch_table[[#This Row],[Time]]))))</f>
        <v>3.6111111111111094E-2</v>
      </c>
      <c r="H2130" s="4" t="str">
        <f>IF(ch_table[[#This Row],[Subject 1]]&lt;&gt;"House rose", "",SUMIF(ch_table[Day], ch_table[[#This Row],[Day]], ch_table[Duration]))</f>
        <v/>
      </c>
      <c r="I2130" s="40">
        <f>SUM(INDEX(ch_table[Duration],1):ch_table[[#This Row],[Duration]])</f>
        <v>57.735416666666715</v>
      </c>
      <c r="J2130" s="4" cm="1">
        <f t="array" ref="J21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30" s="4" t="str" cm="1">
        <f t="array" ref="K21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30" s="4" t="str">
        <f>IF(ch_table[[#This Row],[Subject 1]]&lt;&gt;"House rose", "",SUMIF(ch_table[Day], ch_table[[#This Row],[Day]], ch_table[AAT]))</f>
        <v/>
      </c>
      <c r="M2130" s="39">
        <f>SUM(INDEX(ch_table[AAT],1):ch_table[[#This Row],[AAT]])</f>
        <v>3.6715277777777766</v>
      </c>
    </row>
    <row r="2131" spans="1:13" x14ac:dyDescent="0.35">
      <c r="A2131" s="2">
        <v>185</v>
      </c>
      <c r="B2131" s="3">
        <v>45911</v>
      </c>
      <c r="C2131" s="4">
        <v>0.59375</v>
      </c>
      <c r="D2131" s="8" t="s">
        <v>28</v>
      </c>
      <c r="E2131" s="9" t="s">
        <v>146</v>
      </c>
      <c r="F2131" s="9" t="s">
        <v>22</v>
      </c>
      <c r="G2131" s="4" cm="1">
        <f t="array" ref="G2131">IF(MIN(ROW(ch_table[[Day]:[AAT session total (cum.)]]))+ROWS(ch_table[[Day]:[AAT session total (cum.)]])-1=ROW(),"",IF(ch_table[[#This Row],[Subject 1]]="House rose","", IF(INDEX(ch_table[[#All],[Time]],ROW()+1)="","",(IF(INDEX(ch_table[[#All],[Time]],ROW()+1)&lt;ch_table[[#This Row],[Time]],INDEX(ch_table[[#All],[Time]],ROW()+1)+1,INDEX(ch_table[[#All],[Time]],ROW()+1))-ch_table[[#This Row],[Time]]))))</f>
        <v>0</v>
      </c>
      <c r="H2131" s="4" t="str">
        <f>IF(ch_table[[#This Row],[Subject 1]]&lt;&gt;"House rose", "",SUMIF(ch_table[Day], ch_table[[#This Row],[Day]], ch_table[Duration]))</f>
        <v/>
      </c>
      <c r="I2131" s="40">
        <f>SUM(INDEX(ch_table[Duration],1):ch_table[[#This Row],[Duration]])</f>
        <v>57.735416666666715</v>
      </c>
      <c r="J2131" s="4" cm="1">
        <f t="array" ref="J21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31" s="4" t="str" cm="1">
        <f t="array" ref="K21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31" s="4" t="str">
        <f>IF(ch_table[[#This Row],[Subject 1]]&lt;&gt;"House rose", "",SUMIF(ch_table[Day], ch_table[[#This Row],[Day]], ch_table[AAT]))</f>
        <v/>
      </c>
      <c r="M2131" s="39">
        <f>SUM(INDEX(ch_table[AAT],1):ch_table[[#This Row],[AAT]])</f>
        <v>3.6715277777777766</v>
      </c>
    </row>
    <row r="2132" spans="1:13" x14ac:dyDescent="0.35">
      <c r="A2132" s="2">
        <v>185</v>
      </c>
      <c r="B2132" s="3">
        <v>45911</v>
      </c>
      <c r="C2132" s="4">
        <v>0.59375</v>
      </c>
      <c r="D2132" s="8" t="s">
        <v>333</v>
      </c>
      <c r="E2132" s="9" t="s">
        <v>1188</v>
      </c>
      <c r="F2132" s="9" t="s">
        <v>362</v>
      </c>
      <c r="G2132" s="4" cm="1">
        <f t="array" ref="G2132">IF(MIN(ROW(ch_table[[Day]:[AAT session total (cum.)]]))+ROWS(ch_table[[Day]:[AAT session total (cum.)]])-1=ROW(),"",IF(ch_table[[#This Row],[Subject 1]]="House rose","", IF(INDEX(ch_table[[#All],[Time]],ROW()+1)="","",(IF(INDEX(ch_table[[#All],[Time]],ROW()+1)&lt;ch_table[[#This Row],[Time]],INDEX(ch_table[[#All],[Time]],ROW()+1)+1,INDEX(ch_table[[#All],[Time]],ROW()+1))-ch_table[[#This Row],[Time]]))))</f>
        <v>5.3472222222222254E-2</v>
      </c>
      <c r="H2132" s="4" t="str">
        <f>IF(ch_table[[#This Row],[Subject 1]]&lt;&gt;"House rose", "",SUMIF(ch_table[Day], ch_table[[#This Row],[Day]], ch_table[Duration]))</f>
        <v/>
      </c>
      <c r="I2132" s="40">
        <f>SUM(INDEX(ch_table[Duration],1):ch_table[[#This Row],[Duration]])</f>
        <v>57.788888888888941</v>
      </c>
      <c r="J2132" s="4" cm="1">
        <f t="array" ref="J21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32" s="4" t="str" cm="1">
        <f t="array" ref="K21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32" s="4" t="str">
        <f>IF(ch_table[[#This Row],[Subject 1]]&lt;&gt;"House rose", "",SUMIF(ch_table[Day], ch_table[[#This Row],[Day]], ch_table[AAT]))</f>
        <v/>
      </c>
      <c r="M2132" s="39">
        <f>SUM(INDEX(ch_table[AAT],1):ch_table[[#This Row],[AAT]])</f>
        <v>3.6715277777777766</v>
      </c>
    </row>
    <row r="2133" spans="1:13" x14ac:dyDescent="0.35">
      <c r="A2133" s="2">
        <v>185</v>
      </c>
      <c r="B2133" s="3">
        <v>45911</v>
      </c>
      <c r="C2133" s="4">
        <v>0.64722222222222225</v>
      </c>
      <c r="D2133" s="8" t="s">
        <v>333</v>
      </c>
      <c r="E2133" s="9" t="s">
        <v>1189</v>
      </c>
      <c r="F2133" s="9" t="s">
        <v>362</v>
      </c>
      <c r="G2133" s="4" cm="1">
        <f t="array" ref="G2133">IF(MIN(ROW(ch_table[[Day]:[AAT session total (cum.)]]))+ROWS(ch_table[[Day]:[AAT session total (cum.)]])-1=ROW(),"",IF(ch_table[[#This Row],[Subject 1]]="House rose","", IF(INDEX(ch_table[[#All],[Time]],ROW()+1)="","",(IF(INDEX(ch_table[[#All],[Time]],ROW()+1)&lt;ch_table[[#This Row],[Time]],INDEX(ch_table[[#All],[Time]],ROW()+1)+1,INDEX(ch_table[[#All],[Time]],ROW()+1))-ch_table[[#This Row],[Time]]))))</f>
        <v>9.0277777777777457E-3</v>
      </c>
      <c r="H2133" s="4" t="str">
        <f>IF(ch_table[[#This Row],[Subject 1]]&lt;&gt;"House rose", "",SUMIF(ch_table[Day], ch_table[[#This Row],[Day]], ch_table[Duration]))</f>
        <v/>
      </c>
      <c r="I2133" s="40">
        <f>SUM(INDEX(ch_table[Duration],1):ch_table[[#This Row],[Duration]])</f>
        <v>57.797916666666715</v>
      </c>
      <c r="J2133" s="4" cm="1">
        <f t="array" ref="J21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33" s="4" t="str" cm="1">
        <f t="array" ref="K21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33" s="4" t="str">
        <f>IF(ch_table[[#This Row],[Subject 1]]&lt;&gt;"House rose", "",SUMIF(ch_table[Day], ch_table[[#This Row],[Day]], ch_table[AAT]))</f>
        <v/>
      </c>
      <c r="M2133" s="39">
        <f>SUM(INDEX(ch_table[AAT],1):ch_table[[#This Row],[AAT]])</f>
        <v>3.6715277777777766</v>
      </c>
    </row>
    <row r="2134" spans="1:13" x14ac:dyDescent="0.35">
      <c r="A2134" s="2">
        <v>185</v>
      </c>
      <c r="B2134" s="3">
        <v>45911</v>
      </c>
      <c r="C2134" s="4">
        <v>0.65625</v>
      </c>
      <c r="D2134" s="8" t="s">
        <v>28</v>
      </c>
      <c r="E2134" s="9" t="s">
        <v>436</v>
      </c>
      <c r="F2134" s="9" t="s">
        <v>22</v>
      </c>
      <c r="G2134" s="4" cm="1">
        <f t="array" ref="G2134">IF(MIN(ROW(ch_table[[Day]:[AAT session total (cum.)]]))+ROWS(ch_table[[Day]:[AAT session total (cum.)]])-1=ROW(),"",IF(ch_table[[#This Row],[Subject 1]]="House rose","", IF(INDEX(ch_table[[#All],[Time]],ROW()+1)="","",(IF(INDEX(ch_table[[#All],[Time]],ROW()+1)&lt;ch_table[[#This Row],[Time]],INDEX(ch_table[[#All],[Time]],ROW()+1)+1,INDEX(ch_table[[#All],[Time]],ROW()+1))-ch_table[[#This Row],[Time]]))))</f>
        <v>0</v>
      </c>
      <c r="H2134" s="4" t="str">
        <f>IF(ch_table[[#This Row],[Subject 1]]&lt;&gt;"House rose", "",SUMIF(ch_table[Day], ch_table[[#This Row],[Day]], ch_table[Duration]))</f>
        <v/>
      </c>
      <c r="I2134" s="40">
        <f>SUM(INDEX(ch_table[Duration],1):ch_table[[#This Row],[Duration]])</f>
        <v>57.797916666666715</v>
      </c>
      <c r="J2134" s="4" cm="1">
        <f t="array" ref="J21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34" s="4" t="str" cm="1">
        <f t="array" ref="K21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34" s="4" t="str">
        <f>IF(ch_table[[#This Row],[Subject 1]]&lt;&gt;"House rose", "",SUMIF(ch_table[Day], ch_table[[#This Row],[Day]], ch_table[AAT]))</f>
        <v/>
      </c>
      <c r="M2134" s="39">
        <f>SUM(INDEX(ch_table[AAT],1):ch_table[[#This Row],[AAT]])</f>
        <v>3.6715277777777766</v>
      </c>
    </row>
    <row r="2135" spans="1:13" x14ac:dyDescent="0.35">
      <c r="A2135" s="2">
        <v>185</v>
      </c>
      <c r="B2135" s="3">
        <v>45911</v>
      </c>
      <c r="C2135" s="4">
        <v>0.65625</v>
      </c>
      <c r="D2135" s="8" t="s">
        <v>333</v>
      </c>
      <c r="E2135" s="9" t="s">
        <v>1189</v>
      </c>
      <c r="F2135" s="9" t="s">
        <v>362</v>
      </c>
      <c r="G2135" s="4" cm="1">
        <f t="array" ref="G2135">IF(MIN(ROW(ch_table[[Day]:[AAT session total (cum.)]]))+ROWS(ch_table[[Day]:[AAT session total (cum.)]])-1=ROW(),"",IF(ch_table[[#This Row],[Subject 1]]="House rose","", IF(INDEX(ch_table[[#All],[Time]],ROW()+1)="","",(IF(INDEX(ch_table[[#All],[Time]],ROW()+1)&lt;ch_table[[#This Row],[Time]],INDEX(ch_table[[#All],[Time]],ROW()+1)+1,INDEX(ch_table[[#All],[Time]],ROW()+1))-ch_table[[#This Row],[Time]]))))</f>
        <v>5.0000000000000044E-2</v>
      </c>
      <c r="H2135" s="4" t="str">
        <f>IF(ch_table[[#This Row],[Subject 1]]&lt;&gt;"House rose", "",SUMIF(ch_table[Day], ch_table[[#This Row],[Day]], ch_table[Duration]))</f>
        <v/>
      </c>
      <c r="I2135" s="40">
        <f>SUM(INDEX(ch_table[Duration],1):ch_table[[#This Row],[Duration]])</f>
        <v>57.847916666666713</v>
      </c>
      <c r="J2135" s="4" cm="1">
        <f t="array" ref="J21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35" s="4" t="str" cm="1">
        <f t="array" ref="K21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35" s="4" t="str">
        <f>IF(ch_table[[#This Row],[Subject 1]]&lt;&gt;"House rose", "",SUMIF(ch_table[Day], ch_table[[#This Row],[Day]], ch_table[AAT]))</f>
        <v/>
      </c>
      <c r="M2135" s="39">
        <f>SUM(INDEX(ch_table[AAT],1):ch_table[[#This Row],[AAT]])</f>
        <v>3.6715277777777766</v>
      </c>
    </row>
    <row r="2136" spans="1:13" x14ac:dyDescent="0.35">
      <c r="A2136" s="2">
        <v>185</v>
      </c>
      <c r="B2136" s="3">
        <v>45911</v>
      </c>
      <c r="C2136" s="4">
        <v>0.70625000000000004</v>
      </c>
      <c r="D2136" s="8" t="s">
        <v>54</v>
      </c>
      <c r="E2136" s="9" t="s">
        <v>1190</v>
      </c>
      <c r="G2136" s="4" cm="1">
        <f t="array" ref="G2136">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136" s="4" t="str">
        <f>IF(ch_table[[#This Row],[Subject 1]]&lt;&gt;"House rose", "",SUMIF(ch_table[Day], ch_table[[#This Row],[Day]], ch_table[Duration]))</f>
        <v/>
      </c>
      <c r="I2136" s="40">
        <f>SUM(INDEX(ch_table[Duration],1):ch_table[[#This Row],[Duration]])</f>
        <v>57.848611111111154</v>
      </c>
      <c r="J2136" s="4" cm="1">
        <f t="array" ref="J21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36" s="4" t="str" cm="1">
        <f t="array" ref="K21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36" s="4" t="str">
        <f>IF(ch_table[[#This Row],[Subject 1]]&lt;&gt;"House rose", "",SUMIF(ch_table[Day], ch_table[[#This Row],[Day]], ch_table[AAT]))</f>
        <v/>
      </c>
      <c r="M2136" s="39">
        <f>SUM(INDEX(ch_table[AAT],1):ch_table[[#This Row],[AAT]])</f>
        <v>3.6715277777777766</v>
      </c>
    </row>
    <row r="2137" spans="1:13" x14ac:dyDescent="0.35">
      <c r="A2137" s="2">
        <v>185</v>
      </c>
      <c r="B2137" s="3">
        <v>45911</v>
      </c>
      <c r="C2137" s="4">
        <v>0.70694444444444449</v>
      </c>
      <c r="D2137" s="8" t="s">
        <v>30</v>
      </c>
      <c r="E2137" s="9" t="s">
        <v>1191</v>
      </c>
      <c r="G2137" s="4" cm="1">
        <f t="array" ref="G2137">IF(MIN(ROW(ch_table[[Day]:[AAT session total (cum.)]]))+ROWS(ch_table[[Day]:[AAT session total (cum.)]])-1=ROW(),"",IF(ch_table[[#This Row],[Subject 1]]="House rose","", IF(INDEX(ch_table[[#All],[Time]],ROW()+1)="","",(IF(INDEX(ch_table[[#All],[Time]],ROW()+1)&lt;ch_table[[#This Row],[Time]],INDEX(ch_table[[#All],[Time]],ROW()+1)+1,INDEX(ch_table[[#All],[Time]],ROW()+1))-ch_table[[#This Row],[Time]]))))</f>
        <v>1.2499999999999956E-2</v>
      </c>
      <c r="H2137" s="4" t="str">
        <f>IF(ch_table[[#This Row],[Subject 1]]&lt;&gt;"House rose", "",SUMIF(ch_table[Day], ch_table[[#This Row],[Day]], ch_table[Duration]))</f>
        <v/>
      </c>
      <c r="I2137" s="40">
        <f>SUM(INDEX(ch_table[Duration],1):ch_table[[#This Row],[Duration]])</f>
        <v>57.861111111111157</v>
      </c>
      <c r="J2137" s="4" cm="1">
        <f t="array" ref="J21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37" s="4" cm="1">
        <f t="array" ref="K21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1.1111111111111072E-2</v>
      </c>
      <c r="L2137" s="4" t="str">
        <f>IF(ch_table[[#This Row],[Subject 1]]&lt;&gt;"House rose", "",SUMIF(ch_table[Day], ch_table[[#This Row],[Day]], ch_table[AAT]))</f>
        <v/>
      </c>
      <c r="M2137" s="39">
        <f>SUM(INDEX(ch_table[AAT],1):ch_table[[#This Row],[AAT]])</f>
        <v>3.6826388888888877</v>
      </c>
    </row>
    <row r="2138" spans="1:13" x14ac:dyDescent="0.35">
      <c r="A2138" s="48">
        <v>185</v>
      </c>
      <c r="B2138" s="49">
        <v>45911</v>
      </c>
      <c r="C2138" s="45">
        <v>0.71944444444444444</v>
      </c>
      <c r="D2138" s="44" t="s">
        <v>17</v>
      </c>
      <c r="E2138" s="50"/>
      <c r="F2138" s="50"/>
      <c r="G2138" s="45" t="str" cm="1">
        <f t="array" ref="G2138">IF(MIN(ROW(ch_table[[Day]:[AAT session total (cum.)]]))+ROWS(ch_table[[Day]:[AAT session total (cum.)]])-1=ROW(),"",IF(ch_table[[#This Row],[Subject 1]]="House rose","", IF(INDEX(ch_table[[#All],[Time]],ROW()+1)="","",(IF(INDEX(ch_table[[#All],[Time]],ROW()+1)&lt;ch_table[[#This Row],[Time]],INDEX(ch_table[[#All],[Time]],ROW()+1)+1,INDEX(ch_table[[#All],[Time]],ROW()+1))-ch_table[[#This Row],[Time]]))))</f>
        <v/>
      </c>
      <c r="H2138" s="41">
        <f>IF(ch_table[[#This Row],[Subject 1]]&lt;&gt;"House rose", "",SUMIF(ch_table[Day], ch_table[[#This Row],[Day]], ch_table[Duration]))</f>
        <v>0.32361111111111113</v>
      </c>
      <c r="I2138" s="46">
        <f>SUM(INDEX(ch_table[Duration],1):ch_table[[#This Row],[Duration]])</f>
        <v>57.861111111111157</v>
      </c>
      <c r="J2138" s="41" cm="1">
        <f t="array" ref="J21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38" s="41" t="str" cm="1">
        <f t="array" ref="K21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38" s="41">
        <f>IF(ch_table[[#This Row],[Subject 1]]&lt;&gt;"House rose", "",SUMIF(ch_table[Day], ch_table[[#This Row],[Day]], ch_table[AAT]))</f>
        <v>1.1111111111111072E-2</v>
      </c>
      <c r="M2138" s="82">
        <f>SUM(INDEX(ch_table[AAT],1):ch_table[[#This Row],[AAT]])</f>
        <v>3.6826388888888877</v>
      </c>
    </row>
    <row r="2139" spans="1:13" x14ac:dyDescent="0.35">
      <c r="A2139" s="2">
        <v>186</v>
      </c>
      <c r="B2139" s="3">
        <v>45915</v>
      </c>
      <c r="C2139" s="4">
        <v>0.60416666666666663</v>
      </c>
      <c r="D2139" s="8" t="s">
        <v>18</v>
      </c>
      <c r="G2139" s="4" cm="1">
        <f t="array" ref="G213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139" s="4" t="str">
        <f>IF(ch_table[[#This Row],[Subject 1]]&lt;&gt;"House rose", "",SUMIF(ch_table[Day], ch_table[[#This Row],[Day]], ch_table[Duration]))</f>
        <v/>
      </c>
      <c r="I2139" s="40">
        <f>SUM(INDEX(ch_table[Duration],1):ch_table[[#This Row],[Duration]])</f>
        <v>57.863888888888937</v>
      </c>
      <c r="J2139" s="4" cm="1">
        <f t="array" ref="J21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39" s="4" t="str" cm="1">
        <f t="array" ref="K21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39" s="4" t="str">
        <f>IF(ch_table[[#This Row],[Subject 1]]&lt;&gt;"House rose", "",SUMIF(ch_table[Day], ch_table[[#This Row],[Day]], ch_table[AAT]))</f>
        <v/>
      </c>
      <c r="M2139" s="39">
        <f>SUM(INDEX(ch_table[AAT],1):ch_table[[#This Row],[AAT]])</f>
        <v>3.6826388888888877</v>
      </c>
    </row>
    <row r="2140" spans="1:13" x14ac:dyDescent="0.35">
      <c r="A2140" s="2">
        <v>186</v>
      </c>
      <c r="B2140" s="3">
        <v>45915</v>
      </c>
      <c r="C2140" s="4">
        <v>0.6069444444444444</v>
      </c>
      <c r="D2140" s="8" t="s">
        <v>58</v>
      </c>
      <c r="E2140" s="9" t="s">
        <v>84</v>
      </c>
      <c r="G2140" s="4" cm="1">
        <f t="array" ref="G2140">IF(MIN(ROW(ch_table[[Day]:[AAT session total (cum.)]]))+ROWS(ch_table[[Day]:[AAT session total (cum.)]])-1=ROW(),"",IF(ch_table[[#This Row],[Subject 1]]="House rose","", IF(INDEX(ch_table[[#All],[Time]],ROW()+1)="","",(IF(INDEX(ch_table[[#All],[Time]],ROW()+1)&lt;ch_table[[#This Row],[Time]],INDEX(ch_table[[#All],[Time]],ROW()+1)+1,INDEX(ch_table[[#All],[Time]],ROW()+1))-ch_table[[#This Row],[Time]]))))</f>
        <v>3.1944444444444442E-2</v>
      </c>
      <c r="H2140" s="4" t="str">
        <f>IF(ch_table[[#This Row],[Subject 1]]&lt;&gt;"House rose", "",SUMIF(ch_table[Day], ch_table[[#This Row],[Day]], ch_table[Duration]))</f>
        <v/>
      </c>
      <c r="I2140" s="40">
        <f>SUM(INDEX(ch_table[Duration],1):ch_table[[#This Row],[Duration]])</f>
        <v>57.895833333333378</v>
      </c>
      <c r="J2140" s="4" cm="1">
        <f t="array" ref="J21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40" s="4" t="str" cm="1">
        <f t="array" ref="K21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40" s="4" t="str">
        <f>IF(ch_table[[#This Row],[Subject 1]]&lt;&gt;"House rose", "",SUMIF(ch_table[Day], ch_table[[#This Row],[Day]], ch_table[AAT]))</f>
        <v/>
      </c>
      <c r="M2140" s="39">
        <f>SUM(INDEX(ch_table[AAT],1):ch_table[[#This Row],[AAT]])</f>
        <v>3.6826388888888877</v>
      </c>
    </row>
    <row r="2141" spans="1:13" x14ac:dyDescent="0.35">
      <c r="A2141" s="2">
        <v>186</v>
      </c>
      <c r="B2141" s="3">
        <v>45915</v>
      </c>
      <c r="C2141" s="4">
        <v>0.63888888888888884</v>
      </c>
      <c r="D2141" s="8" t="s">
        <v>60</v>
      </c>
      <c r="E2141" s="9" t="s">
        <v>84</v>
      </c>
      <c r="G2141" s="4" cm="1">
        <f t="array" ref="G2141">IF(MIN(ROW(ch_table[[Day]:[AAT session total (cum.)]]))+ROWS(ch_table[[Day]:[AAT session total (cum.)]])-1=ROW(),"",IF(ch_table[[#This Row],[Subject 1]]="House rose","", IF(INDEX(ch_table[[#All],[Time]],ROW()+1)="","",(IF(INDEX(ch_table[[#All],[Time]],ROW()+1)&lt;ch_table[[#This Row],[Time]],INDEX(ch_table[[#All],[Time]],ROW()+1)+1,INDEX(ch_table[[#All],[Time]],ROW()+1))-ch_table[[#This Row],[Time]]))))</f>
        <v>1.6666666666666718E-2</v>
      </c>
      <c r="H2141" s="4" t="str">
        <f>IF(ch_table[[#This Row],[Subject 1]]&lt;&gt;"House rose", "",SUMIF(ch_table[Day], ch_table[[#This Row],[Day]], ch_table[Duration]))</f>
        <v/>
      </c>
      <c r="I2141" s="40">
        <f>SUM(INDEX(ch_table[Duration],1):ch_table[[#This Row],[Duration]])</f>
        <v>57.912500000000044</v>
      </c>
      <c r="J2141" s="4" cm="1">
        <f t="array" ref="J21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41" s="4" t="str" cm="1">
        <f t="array" ref="K21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41" s="4" t="str">
        <f>IF(ch_table[[#This Row],[Subject 1]]&lt;&gt;"House rose", "",SUMIF(ch_table[Day], ch_table[[#This Row],[Day]], ch_table[AAT]))</f>
        <v/>
      </c>
      <c r="M2141" s="39">
        <f>SUM(INDEX(ch_table[AAT],1):ch_table[[#This Row],[AAT]])</f>
        <v>3.6826388888888877</v>
      </c>
    </row>
    <row r="2142" spans="1:13" ht="29" x14ac:dyDescent="0.35">
      <c r="A2142" s="2">
        <v>186</v>
      </c>
      <c r="B2142" s="3">
        <v>45915</v>
      </c>
      <c r="C2142" s="4">
        <v>0.65555555555555556</v>
      </c>
      <c r="D2142" s="8" t="s">
        <v>36</v>
      </c>
      <c r="E2142" s="9" t="s">
        <v>1192</v>
      </c>
      <c r="G2142" s="4" cm="1">
        <f t="array" ref="G2142">IF(MIN(ROW(ch_table[[Day]:[AAT session total (cum.)]]))+ROWS(ch_table[[Day]:[AAT session total (cum.)]])-1=ROW(),"",IF(ch_table[[#This Row],[Subject 1]]="House rose","", IF(INDEX(ch_table[[#All],[Time]],ROW()+1)="","",(IF(INDEX(ch_table[[#All],[Time]],ROW()+1)&lt;ch_table[[#This Row],[Time]],INDEX(ch_table[[#All],[Time]],ROW()+1)+1,INDEX(ch_table[[#All],[Time]],ROW()+1))-ch_table[[#This Row],[Time]]))))</f>
        <v>3.5416666666666652E-2</v>
      </c>
      <c r="H2142" s="4" t="str">
        <f>IF(ch_table[[#This Row],[Subject 1]]&lt;&gt;"House rose", "",SUMIF(ch_table[Day], ch_table[[#This Row],[Day]], ch_table[Duration]))</f>
        <v/>
      </c>
      <c r="I2142" s="40">
        <f>SUM(INDEX(ch_table[Duration],1):ch_table[[#This Row],[Duration]])</f>
        <v>57.947916666666714</v>
      </c>
      <c r="J2142" s="4" cm="1">
        <f t="array" ref="J21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42" s="4" t="str" cm="1">
        <f t="array" ref="K21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42" s="4" t="str">
        <f>IF(ch_table[[#This Row],[Subject 1]]&lt;&gt;"House rose", "",SUMIF(ch_table[Day], ch_table[[#This Row],[Day]], ch_table[AAT]))</f>
        <v/>
      </c>
      <c r="M2142" s="39">
        <f>SUM(INDEX(ch_table[AAT],1):ch_table[[#This Row],[AAT]])</f>
        <v>3.6826388888888877</v>
      </c>
    </row>
    <row r="2143" spans="1:13" ht="43.5" x14ac:dyDescent="0.35">
      <c r="A2143" s="2">
        <v>186</v>
      </c>
      <c r="B2143" s="3">
        <v>45915</v>
      </c>
      <c r="C2143" s="4">
        <v>0.69097222222222221</v>
      </c>
      <c r="D2143" s="8" t="s">
        <v>1193</v>
      </c>
      <c r="E2143" s="9" t="s">
        <v>1194</v>
      </c>
      <c r="G2143" s="4" cm="1">
        <f t="array" ref="G2143">IF(MIN(ROW(ch_table[[Day]:[AAT session total (cum.)]]))+ROWS(ch_table[[Day]:[AAT session total (cum.)]])-1=ROW(),"",IF(ch_table[[#This Row],[Subject 1]]="House rose","", IF(INDEX(ch_table[[#All],[Time]],ROW()+1)="","",(IF(INDEX(ch_table[[#All],[Time]],ROW()+1)&lt;ch_table[[#This Row],[Time]],INDEX(ch_table[[#All],[Time]],ROW()+1)+1,INDEX(ch_table[[#All],[Time]],ROW()+1))-ch_table[[#This Row],[Time]]))))</f>
        <v>5.5555555555555358E-3</v>
      </c>
      <c r="H2143" s="4" t="str">
        <f>IF(ch_table[[#This Row],[Subject 1]]&lt;&gt;"House rose", "",SUMIF(ch_table[Day], ch_table[[#This Row],[Day]], ch_table[Duration]))</f>
        <v/>
      </c>
      <c r="I2143" s="40">
        <f>SUM(INDEX(ch_table[Duration],1):ch_table[[#This Row],[Duration]])</f>
        <v>57.953472222222267</v>
      </c>
      <c r="J2143" s="4" cm="1">
        <f t="array" ref="J21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43" s="4" t="str" cm="1">
        <f t="array" ref="K21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43" s="4" t="str">
        <f>IF(ch_table[[#This Row],[Subject 1]]&lt;&gt;"House rose", "",SUMIF(ch_table[Day], ch_table[[#This Row],[Day]], ch_table[AAT]))</f>
        <v/>
      </c>
      <c r="M2143" s="39">
        <f>SUM(INDEX(ch_table[AAT],1):ch_table[[#This Row],[AAT]])</f>
        <v>3.6826388888888877</v>
      </c>
    </row>
    <row r="2144" spans="1:13" x14ac:dyDescent="0.35">
      <c r="A2144" s="2">
        <v>186</v>
      </c>
      <c r="B2144" s="3">
        <v>45915</v>
      </c>
      <c r="C2144" s="4">
        <v>0.69652777777777775</v>
      </c>
      <c r="D2144" s="8" t="s">
        <v>320</v>
      </c>
      <c r="E2144" s="9" t="s">
        <v>1195</v>
      </c>
      <c r="G2144" s="4" cm="1">
        <f t="array" ref="G2144">IF(MIN(ROW(ch_table[[Day]:[AAT session total (cum.)]]))+ROWS(ch_table[[Day]:[AAT session total (cum.)]])-1=ROW(),"",IF(ch_table[[#This Row],[Subject 1]]="House rose","", IF(INDEX(ch_table[[#All],[Time]],ROW()+1)="","",(IF(INDEX(ch_table[[#All],[Time]],ROW()+1)&lt;ch_table[[#This Row],[Time]],INDEX(ch_table[[#All],[Time]],ROW()+1)+1,INDEX(ch_table[[#All],[Time]],ROW()+1))-ch_table[[#This Row],[Time]]))))</f>
        <v>0.26111111111111118</v>
      </c>
      <c r="H2144" s="4" t="str">
        <f>IF(ch_table[[#This Row],[Subject 1]]&lt;&gt;"House rose", "",SUMIF(ch_table[Day], ch_table[[#This Row],[Day]], ch_table[Duration]))</f>
        <v/>
      </c>
      <c r="I2144" s="40">
        <f>SUM(INDEX(ch_table[Duration],1):ch_table[[#This Row],[Duration]])</f>
        <v>58.21458333333338</v>
      </c>
      <c r="J2144" s="4" cm="1">
        <f t="array" ref="J21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44" s="4" cm="1">
        <f t="array" ref="K21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4.0972222222222299E-2</v>
      </c>
      <c r="L2144" s="4" t="str">
        <f>IF(ch_table[[#This Row],[Subject 1]]&lt;&gt;"House rose", "",SUMIF(ch_table[Day], ch_table[[#This Row],[Day]], ch_table[AAT]))</f>
        <v/>
      </c>
      <c r="M2144" s="39">
        <f>SUM(INDEX(ch_table[AAT],1):ch_table[[#This Row],[AAT]])</f>
        <v>3.7236111111111101</v>
      </c>
    </row>
    <row r="2145" spans="1:13" ht="29" x14ac:dyDescent="0.35">
      <c r="A2145" s="2">
        <v>186</v>
      </c>
      <c r="B2145" s="3">
        <v>45915</v>
      </c>
      <c r="C2145" s="4">
        <v>0.95763888888888893</v>
      </c>
      <c r="D2145" s="8" t="s">
        <v>54</v>
      </c>
      <c r="E2145" s="9" t="s">
        <v>1196</v>
      </c>
      <c r="G2145" s="4" cm="1">
        <f t="array" ref="G2145">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145" s="4" t="str">
        <f>IF(ch_table[[#This Row],[Subject 1]]&lt;&gt;"House rose", "",SUMIF(ch_table[Day], ch_table[[#This Row],[Day]], ch_table[Duration]))</f>
        <v/>
      </c>
      <c r="I2145" s="40">
        <f>SUM(INDEX(ch_table[Duration],1):ch_table[[#This Row],[Duration]])</f>
        <v>58.21597222222227</v>
      </c>
      <c r="J2145" s="4" cm="1">
        <f t="array" ref="J21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45" s="4" cm="1">
        <f t="array" ref="K21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2145" s="4" t="str">
        <f>IF(ch_table[[#This Row],[Subject 1]]&lt;&gt;"House rose", "",SUMIF(ch_table[Day], ch_table[[#This Row],[Day]], ch_table[AAT]))</f>
        <v/>
      </c>
      <c r="M2145" s="39">
        <f>SUM(INDEX(ch_table[AAT],1):ch_table[[#This Row],[AAT]])</f>
        <v>3.7249999999999988</v>
      </c>
    </row>
    <row r="2146" spans="1:13" x14ac:dyDescent="0.35">
      <c r="A2146" s="2">
        <v>186</v>
      </c>
      <c r="B2146" s="3">
        <v>45915</v>
      </c>
      <c r="C2146" s="4">
        <v>0.95902777777777781</v>
      </c>
      <c r="D2146" s="8" t="s">
        <v>30</v>
      </c>
      <c r="E2146" s="9" t="s">
        <v>1197</v>
      </c>
      <c r="G2146" s="4" cm="1">
        <f t="array" ref="G2146">IF(MIN(ROW(ch_table[[Day]:[AAT session total (cum.)]]))+ROWS(ch_table[[Day]:[AAT session total (cum.)]])-1=ROW(),"",IF(ch_table[[#This Row],[Subject 1]]="House rose","", IF(INDEX(ch_table[[#All],[Time]],ROW()+1)="","",(IF(INDEX(ch_table[[#All],[Time]],ROW()+1)&lt;ch_table[[#This Row],[Time]],INDEX(ch_table[[#All],[Time]],ROW()+1)+1,INDEX(ch_table[[#All],[Time]],ROW()+1))-ch_table[[#This Row],[Time]]))))</f>
        <v>1.9444444444444375E-2</v>
      </c>
      <c r="H2146" s="4" t="str">
        <f>IF(ch_table[[#This Row],[Subject 1]]&lt;&gt;"House rose", "",SUMIF(ch_table[Day], ch_table[[#This Row],[Day]], ch_table[Duration]))</f>
        <v/>
      </c>
      <c r="I2146" s="40">
        <f>SUM(INDEX(ch_table[Duration],1):ch_table[[#This Row],[Duration]])</f>
        <v>58.235416666666715</v>
      </c>
      <c r="J2146" s="4" cm="1">
        <f t="array" ref="J21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46" s="4" cm="1">
        <f t="array" ref="K21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1.9444444444444375E-2</v>
      </c>
      <c r="L2146" s="4" t="str">
        <f>IF(ch_table[[#This Row],[Subject 1]]&lt;&gt;"House rose", "",SUMIF(ch_table[Day], ch_table[[#This Row],[Day]], ch_table[AAT]))</f>
        <v/>
      </c>
      <c r="M2146" s="39">
        <f>SUM(INDEX(ch_table[AAT],1):ch_table[[#This Row],[AAT]])</f>
        <v>3.7444444444444431</v>
      </c>
    </row>
    <row r="2147" spans="1:13" x14ac:dyDescent="0.35">
      <c r="A2147" s="48">
        <v>186</v>
      </c>
      <c r="B2147" s="49">
        <v>45915</v>
      </c>
      <c r="C2147" s="45">
        <v>0.97847222222222219</v>
      </c>
      <c r="D2147" s="44" t="s">
        <v>17</v>
      </c>
      <c r="E2147" s="50"/>
      <c r="F2147" s="50"/>
      <c r="G2147" s="45" t="str" cm="1">
        <f t="array" ref="G2147">IF(MIN(ROW(ch_table[[Day]:[AAT session total (cum.)]]))+ROWS(ch_table[[Day]:[AAT session total (cum.)]])-1=ROW(),"",IF(ch_table[[#This Row],[Subject 1]]="House rose","", IF(INDEX(ch_table[[#All],[Time]],ROW()+1)="","",(IF(INDEX(ch_table[[#All],[Time]],ROW()+1)&lt;ch_table[[#This Row],[Time]],INDEX(ch_table[[#All],[Time]],ROW()+1)+1,INDEX(ch_table[[#All],[Time]],ROW()+1))-ch_table[[#This Row],[Time]]))))</f>
        <v/>
      </c>
      <c r="H2147" s="41">
        <f>IF(ch_table[[#This Row],[Subject 1]]&lt;&gt;"House rose", "",SUMIF(ch_table[Day], ch_table[[#This Row],[Day]], ch_table[Duration]))</f>
        <v>0.37430555555555556</v>
      </c>
      <c r="I2147" s="46">
        <f>SUM(INDEX(ch_table[Duration],1):ch_table[[#This Row],[Duration]])</f>
        <v>58.235416666666715</v>
      </c>
      <c r="J2147" s="41" cm="1">
        <f t="array" ref="J21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47" s="41" t="str" cm="1">
        <f t="array" ref="K21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47" s="41">
        <f>IF(ch_table[[#This Row],[Subject 1]]&lt;&gt;"House rose", "",SUMIF(ch_table[Day], ch_table[[#This Row],[Day]], ch_table[AAT]))</f>
        <v>6.1805555555555558E-2</v>
      </c>
      <c r="M2147" s="82">
        <f>SUM(INDEX(ch_table[AAT],1):ch_table[[#This Row],[AAT]])</f>
        <v>3.7444444444444431</v>
      </c>
    </row>
    <row r="2148" spans="1:13" x14ac:dyDescent="0.35">
      <c r="A2148" s="2">
        <v>187</v>
      </c>
      <c r="B2148" s="3">
        <v>45916</v>
      </c>
      <c r="C2148" s="4">
        <v>0.47916666666666669</v>
      </c>
      <c r="D2148" s="8" t="s">
        <v>18</v>
      </c>
      <c r="G2148" s="4" cm="1">
        <f t="array" ref="G214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148" s="4" t="str">
        <f>IF(ch_table[[#This Row],[Subject 1]]&lt;&gt;"House rose", "",SUMIF(ch_table[Day], ch_table[[#This Row],[Day]], ch_table[Duration]))</f>
        <v/>
      </c>
      <c r="I2148" s="40">
        <f>SUM(INDEX(ch_table[Duration],1):ch_table[[#This Row],[Duration]])</f>
        <v>58.238194444444495</v>
      </c>
      <c r="J2148" s="4" cm="1">
        <f t="array" ref="J21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48" s="4" t="str" cm="1">
        <f t="array" ref="K21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48" s="4" t="str">
        <f>IF(ch_table[[#This Row],[Subject 1]]&lt;&gt;"House rose", "",SUMIF(ch_table[Day], ch_table[[#This Row],[Day]], ch_table[AAT]))</f>
        <v/>
      </c>
      <c r="M2148" s="39">
        <f>SUM(INDEX(ch_table[AAT],1):ch_table[[#This Row],[AAT]])</f>
        <v>3.7444444444444431</v>
      </c>
    </row>
    <row r="2149" spans="1:13" x14ac:dyDescent="0.35">
      <c r="A2149" s="2">
        <v>187</v>
      </c>
      <c r="B2149" s="3">
        <v>45916</v>
      </c>
      <c r="C2149" s="4">
        <v>0.48194444444444445</v>
      </c>
      <c r="D2149" s="8" t="s">
        <v>58</v>
      </c>
      <c r="E2149" s="9" t="s">
        <v>139</v>
      </c>
      <c r="G2149" s="4" cm="1">
        <f t="array" ref="G2149">IF(MIN(ROW(ch_table[[Day]:[AAT session total (cum.)]]))+ROWS(ch_table[[Day]:[AAT session total (cum.)]])-1=ROW(),"",IF(ch_table[[#This Row],[Subject 1]]="House rose","", IF(INDEX(ch_table[[#All],[Time]],ROW()+1)="","",(IF(INDEX(ch_table[[#All],[Time]],ROW()+1)&lt;ch_table[[#This Row],[Time]],INDEX(ch_table[[#All],[Time]],ROW()+1)+1,INDEX(ch_table[[#All],[Time]],ROW()+1))-ch_table[[#This Row],[Time]]))))</f>
        <v>2.8472222222222177E-2</v>
      </c>
      <c r="H2149" s="4" t="str">
        <f>IF(ch_table[[#This Row],[Subject 1]]&lt;&gt;"House rose", "",SUMIF(ch_table[Day], ch_table[[#This Row],[Day]], ch_table[Duration]))</f>
        <v/>
      </c>
      <c r="I2149" s="40">
        <f>SUM(INDEX(ch_table[Duration],1):ch_table[[#This Row],[Duration]])</f>
        <v>58.266666666666715</v>
      </c>
      <c r="J2149" s="4" cm="1">
        <f t="array" ref="J21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49" s="4" t="str" cm="1">
        <f t="array" ref="K21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49" s="4" t="str">
        <f>IF(ch_table[[#This Row],[Subject 1]]&lt;&gt;"House rose", "",SUMIF(ch_table[Day], ch_table[[#This Row],[Day]], ch_table[AAT]))</f>
        <v/>
      </c>
      <c r="M2149" s="39">
        <f>SUM(INDEX(ch_table[AAT],1):ch_table[[#This Row],[AAT]])</f>
        <v>3.7444444444444431</v>
      </c>
    </row>
    <row r="2150" spans="1:13" x14ac:dyDescent="0.35">
      <c r="A2150" s="2">
        <v>187</v>
      </c>
      <c r="B2150" s="3">
        <v>45916</v>
      </c>
      <c r="C2150" s="4">
        <v>0.51041666666666663</v>
      </c>
      <c r="D2150" s="8" t="s">
        <v>60</v>
      </c>
      <c r="E2150" s="9" t="s">
        <v>139</v>
      </c>
      <c r="G2150" s="4" cm="1">
        <f t="array" ref="G2150">IF(MIN(ROW(ch_table[[Day]:[AAT session total (cum.)]]))+ROWS(ch_table[[Day]:[AAT session total (cum.)]])-1=ROW(),"",IF(ch_table[[#This Row],[Subject 1]]="House rose","", IF(INDEX(ch_table[[#All],[Time]],ROW()+1)="","",(IF(INDEX(ch_table[[#All],[Time]],ROW()+1)&lt;ch_table[[#This Row],[Time]],INDEX(ch_table[[#All],[Time]],ROW()+1)+1,INDEX(ch_table[[#All],[Time]],ROW()+1))-ch_table[[#This Row],[Time]]))))</f>
        <v>1.8750000000000044E-2</v>
      </c>
      <c r="H2150" s="4" t="str">
        <f>IF(ch_table[[#This Row],[Subject 1]]&lt;&gt;"House rose", "",SUMIF(ch_table[Day], ch_table[[#This Row],[Day]], ch_table[Duration]))</f>
        <v/>
      </c>
      <c r="I2150" s="40">
        <f>SUM(INDEX(ch_table[Duration],1):ch_table[[#This Row],[Duration]])</f>
        <v>58.285416666666713</v>
      </c>
      <c r="J2150" s="4" cm="1">
        <f t="array" ref="J21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50" s="4" t="str" cm="1">
        <f t="array" ref="K21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50" s="4" t="str">
        <f>IF(ch_table[[#This Row],[Subject 1]]&lt;&gt;"House rose", "",SUMIF(ch_table[Day], ch_table[[#This Row],[Day]], ch_table[AAT]))</f>
        <v/>
      </c>
      <c r="M2150" s="39">
        <f>SUM(INDEX(ch_table[AAT],1):ch_table[[#This Row],[AAT]])</f>
        <v>3.7444444444444431</v>
      </c>
    </row>
    <row r="2151" spans="1:13" ht="43.5" x14ac:dyDescent="0.35">
      <c r="A2151" s="2">
        <v>187</v>
      </c>
      <c r="B2151" s="3">
        <v>45916</v>
      </c>
      <c r="C2151" s="4">
        <v>0.52916666666666667</v>
      </c>
      <c r="D2151" s="8" t="s">
        <v>1198</v>
      </c>
      <c r="E2151" s="9" t="s">
        <v>1199</v>
      </c>
      <c r="G2151" s="4" cm="1">
        <f t="array" ref="G2151">IF(MIN(ROW(ch_table[[Day]:[AAT session total (cum.)]]))+ROWS(ch_table[[Day]:[AAT session total (cum.)]])-1=ROW(),"",IF(ch_table[[#This Row],[Subject 1]]="House rose","", IF(INDEX(ch_table[[#All],[Time]],ROW()+1)="","",(IF(INDEX(ch_table[[#All],[Time]],ROW()+1)&lt;ch_table[[#This Row],[Time]],INDEX(ch_table[[#All],[Time]],ROW()+1)+1,INDEX(ch_table[[#All],[Time]],ROW()+1))-ch_table[[#This Row],[Time]]))))</f>
        <v>0.12013888888888891</v>
      </c>
      <c r="H2151" s="4" t="str">
        <f>IF(ch_table[[#This Row],[Subject 1]]&lt;&gt;"House rose", "",SUMIF(ch_table[Day], ch_table[[#This Row],[Day]], ch_table[Duration]))</f>
        <v/>
      </c>
      <c r="I2151" s="40">
        <f>SUM(INDEX(ch_table[Duration],1):ch_table[[#This Row],[Duration]])</f>
        <v>58.405555555555601</v>
      </c>
      <c r="J2151" s="4" cm="1">
        <f t="array" ref="J21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51" s="4" t="str" cm="1">
        <f t="array" ref="K21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51" s="4" t="str">
        <f>IF(ch_table[[#This Row],[Subject 1]]&lt;&gt;"House rose", "",SUMIF(ch_table[Day], ch_table[[#This Row],[Day]], ch_table[AAT]))</f>
        <v/>
      </c>
      <c r="M2151" s="39">
        <f>SUM(INDEX(ch_table[AAT],1):ch_table[[#This Row],[AAT]])</f>
        <v>3.7444444444444431</v>
      </c>
    </row>
    <row r="2152" spans="1:13" x14ac:dyDescent="0.35">
      <c r="A2152" s="2">
        <v>187</v>
      </c>
      <c r="B2152" s="3">
        <v>45916</v>
      </c>
      <c r="C2152" s="4">
        <v>0.64930555555555558</v>
      </c>
      <c r="D2152" s="8" t="s">
        <v>247</v>
      </c>
      <c r="E2152" s="9" t="s">
        <v>1200</v>
      </c>
      <c r="F2152" s="9" t="s">
        <v>1036</v>
      </c>
      <c r="G2152" s="4" cm="1">
        <f t="array" ref="G2152">IF(MIN(ROW(ch_table[[Day]:[AAT session total (cum.)]]))+ROWS(ch_table[[Day]:[AAT session total (cum.)]])-1=ROW(),"",IF(ch_table[[#This Row],[Subject 1]]="House rose","", IF(INDEX(ch_table[[#All],[Time]],ROW()+1)="","",(IF(INDEX(ch_table[[#All],[Time]],ROW()+1)&lt;ch_table[[#This Row],[Time]],INDEX(ch_table[[#All],[Time]],ROW()+1)+1,INDEX(ch_table[[#All],[Time]],ROW()+1))-ch_table[[#This Row],[Time]]))))</f>
        <v>2.1527777777777701E-2</v>
      </c>
      <c r="H2152" s="4" t="str">
        <f>IF(ch_table[[#This Row],[Subject 1]]&lt;&gt;"House rose", "",SUMIF(ch_table[Day], ch_table[[#This Row],[Day]], ch_table[Duration]))</f>
        <v/>
      </c>
      <c r="I2152" s="40">
        <f>SUM(INDEX(ch_table[Duration],1):ch_table[[#This Row],[Duration]])</f>
        <v>58.427083333333378</v>
      </c>
      <c r="J2152" s="4" cm="1">
        <f t="array" ref="J21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52" s="4" t="str" cm="1">
        <f t="array" ref="K21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52" s="4" t="str">
        <f>IF(ch_table[[#This Row],[Subject 1]]&lt;&gt;"House rose", "",SUMIF(ch_table[Day], ch_table[[#This Row],[Day]], ch_table[AAT]))</f>
        <v/>
      </c>
      <c r="M2152" s="39">
        <f>SUM(INDEX(ch_table[AAT],1):ch_table[[#This Row],[AAT]])</f>
        <v>3.7444444444444431</v>
      </c>
    </row>
    <row r="2153" spans="1:13" x14ac:dyDescent="0.35">
      <c r="A2153" s="2">
        <v>187</v>
      </c>
      <c r="B2153" s="3">
        <v>45916</v>
      </c>
      <c r="C2153" s="4">
        <v>0.67083333333333328</v>
      </c>
      <c r="D2153" s="8" t="s">
        <v>86</v>
      </c>
      <c r="E2153" s="9" t="s">
        <v>1201</v>
      </c>
      <c r="F2153" s="9" t="s">
        <v>1202</v>
      </c>
      <c r="G2153" s="4" cm="1">
        <f t="array" ref="G2153">IF(MIN(ROW(ch_table[[Day]:[AAT session total (cum.)]]))+ROWS(ch_table[[Day]:[AAT session total (cum.)]])-1=ROW(),"",IF(ch_table[[#This Row],[Subject 1]]="House rose","", IF(INDEX(ch_table[[#All],[Time]],ROW()+1)="","",(IF(INDEX(ch_table[[#All],[Time]],ROW()+1)&lt;ch_table[[#This Row],[Time]],INDEX(ch_table[[#All],[Time]],ROW()+1)+1,INDEX(ch_table[[#All],[Time]],ROW()+1))-ch_table[[#This Row],[Time]]))))</f>
        <v>0.17013888888888895</v>
      </c>
      <c r="H2153" s="4" t="str">
        <f>IF(ch_table[[#This Row],[Subject 1]]&lt;&gt;"House rose", "",SUMIF(ch_table[Day], ch_table[[#This Row],[Day]], ch_table[Duration]))</f>
        <v/>
      </c>
      <c r="I2153" s="40">
        <f>SUM(INDEX(ch_table[Duration],1):ch_table[[#This Row],[Duration]])</f>
        <v>58.597222222222264</v>
      </c>
      <c r="J2153" s="4" cm="1">
        <f t="array" ref="J21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53" s="4" cm="1">
        <f t="array" ref="K21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4.9305555555555602E-2</v>
      </c>
      <c r="L2153" s="4" t="str">
        <f>IF(ch_table[[#This Row],[Subject 1]]&lt;&gt;"House rose", "",SUMIF(ch_table[Day], ch_table[[#This Row],[Day]], ch_table[AAT]))</f>
        <v/>
      </c>
      <c r="M2153" s="39">
        <f>SUM(INDEX(ch_table[AAT],1):ch_table[[#This Row],[AAT]])</f>
        <v>3.7937499999999988</v>
      </c>
    </row>
    <row r="2154" spans="1:13" ht="43.5" x14ac:dyDescent="0.35">
      <c r="A2154" s="2">
        <v>187</v>
      </c>
      <c r="B2154" s="3">
        <v>45916</v>
      </c>
      <c r="C2154" s="4">
        <v>0.84097222222222223</v>
      </c>
      <c r="D2154" s="8" t="s">
        <v>54</v>
      </c>
      <c r="E2154" s="9" t="s">
        <v>1203</v>
      </c>
      <c r="G2154" s="4" cm="1">
        <f t="array" ref="G215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154" s="4" t="str">
        <f>IF(ch_table[[#This Row],[Subject 1]]&lt;&gt;"House rose", "",SUMIF(ch_table[Day], ch_table[[#This Row],[Day]], ch_table[Duration]))</f>
        <v/>
      </c>
      <c r="I2154" s="40">
        <f>SUM(INDEX(ch_table[Duration],1):ch_table[[#This Row],[Duration]])</f>
        <v>58.600000000000044</v>
      </c>
      <c r="J2154" s="4" cm="1">
        <f t="array" ref="J21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54" s="4" cm="1">
        <f t="array" ref="K21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2.7777777777777679E-3</v>
      </c>
      <c r="L2154" s="4" t="str">
        <f>IF(ch_table[[#This Row],[Subject 1]]&lt;&gt;"House rose", "",SUMIF(ch_table[Day], ch_table[[#This Row],[Day]], ch_table[AAT]))</f>
        <v/>
      </c>
      <c r="M2154" s="39">
        <f>SUM(INDEX(ch_table[AAT],1):ch_table[[#This Row],[AAT]])</f>
        <v>3.7965277777777766</v>
      </c>
    </row>
    <row r="2155" spans="1:13" x14ac:dyDescent="0.35">
      <c r="A2155" s="2">
        <v>187</v>
      </c>
      <c r="B2155" s="3">
        <v>45916</v>
      </c>
      <c r="C2155" s="4">
        <v>0.84375</v>
      </c>
      <c r="D2155" s="8" t="s">
        <v>30</v>
      </c>
      <c r="E2155" s="9" t="s">
        <v>1204</v>
      </c>
      <c r="G2155" s="4" cm="1">
        <f t="array" ref="G2155">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2155" s="4" t="str">
        <f>IF(ch_table[[#This Row],[Subject 1]]&lt;&gt;"House rose", "",SUMIF(ch_table[Day], ch_table[[#This Row],[Day]], ch_table[Duration]))</f>
        <v/>
      </c>
      <c r="I2155" s="40">
        <f>SUM(INDEX(ch_table[Duration],1):ch_table[[#This Row],[Duration]])</f>
        <v>58.6180555555556</v>
      </c>
      <c r="J2155" s="4" cm="1">
        <f t="array" ref="J21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55" s="4" cm="1">
        <f t="array" ref="K21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1.8055555555555602E-2</v>
      </c>
      <c r="L2155" s="4" t="str">
        <f>IF(ch_table[[#This Row],[Subject 1]]&lt;&gt;"House rose", "",SUMIF(ch_table[Day], ch_table[[#This Row],[Day]], ch_table[AAT]))</f>
        <v/>
      </c>
      <c r="M2155" s="39">
        <f>SUM(INDEX(ch_table[AAT],1):ch_table[[#This Row],[AAT]])</f>
        <v>3.8145833333333323</v>
      </c>
    </row>
    <row r="2156" spans="1:13" x14ac:dyDescent="0.35">
      <c r="A2156" s="48">
        <v>187</v>
      </c>
      <c r="B2156" s="49">
        <v>45916</v>
      </c>
      <c r="C2156" s="45">
        <v>0.8618055555555556</v>
      </c>
      <c r="D2156" s="44" t="s">
        <v>17</v>
      </c>
      <c r="E2156" s="50"/>
      <c r="F2156" s="50"/>
      <c r="G2156" s="45" t="str" cm="1">
        <f t="array" ref="G2156">IF(MIN(ROW(ch_table[[Day]:[AAT session total (cum.)]]))+ROWS(ch_table[[Day]:[AAT session total (cum.)]])-1=ROW(),"",IF(ch_table[[#This Row],[Subject 1]]="House rose","", IF(INDEX(ch_table[[#All],[Time]],ROW()+1)="","",(IF(INDEX(ch_table[[#All],[Time]],ROW()+1)&lt;ch_table[[#This Row],[Time]],INDEX(ch_table[[#All],[Time]],ROW()+1)+1,INDEX(ch_table[[#All],[Time]],ROW()+1))-ch_table[[#This Row],[Time]]))))</f>
        <v/>
      </c>
      <c r="H2156" s="41">
        <f>IF(ch_table[[#This Row],[Subject 1]]&lt;&gt;"House rose", "",SUMIF(ch_table[Day], ch_table[[#This Row],[Day]], ch_table[Duration]))</f>
        <v>0.38263888888888892</v>
      </c>
      <c r="I2156" s="46">
        <f>SUM(INDEX(ch_table[Duration],1):ch_table[[#This Row],[Duration]])</f>
        <v>58.6180555555556</v>
      </c>
      <c r="J2156" s="41" cm="1">
        <f t="array" ref="J21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56" s="41" t="str" cm="1">
        <f t="array" ref="K21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56" s="41">
        <f>IF(ch_table[[#This Row],[Subject 1]]&lt;&gt;"House rose", "",SUMIF(ch_table[Day], ch_table[[#This Row],[Day]], ch_table[AAT]))</f>
        <v>7.0138888888888973E-2</v>
      </c>
      <c r="M2156" s="82">
        <f>SUM(INDEX(ch_table[AAT],1):ch_table[[#This Row],[AAT]])</f>
        <v>3.8145833333333323</v>
      </c>
    </row>
    <row r="2157" spans="1:13" x14ac:dyDescent="0.35">
      <c r="A2157" s="2">
        <v>188</v>
      </c>
      <c r="B2157" s="3">
        <v>45943</v>
      </c>
      <c r="C2157" s="4">
        <v>0.60416666666666663</v>
      </c>
      <c r="D2157" s="8" t="s">
        <v>18</v>
      </c>
      <c r="G2157" s="4" cm="1">
        <f t="array" ref="G2157">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157" s="4" t="str">
        <f>IF(ch_table[[#This Row],[Subject 1]]&lt;&gt;"House rose", "",SUMIF(ch_table[Day], ch_table[[#This Row],[Day]], ch_table[Duration]))</f>
        <v/>
      </c>
      <c r="I2157" s="40">
        <f>SUM(INDEX(ch_table[Duration],1):ch_table[[#This Row],[Duration]])</f>
        <v>58.620138888888931</v>
      </c>
      <c r="J2157" s="4" cm="1">
        <f t="array" ref="J21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57" s="4" t="str" cm="1">
        <f t="array" ref="K21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57" s="4" t="str">
        <f>IF(ch_table[[#This Row],[Subject 1]]&lt;&gt;"House rose", "",SUMIF(ch_table[Day], ch_table[[#This Row],[Day]], ch_table[AAT]))</f>
        <v/>
      </c>
      <c r="M2157" s="39">
        <f>SUM(INDEX(ch_table[AAT],1):ch_table[[#This Row],[AAT]])</f>
        <v>3.8145833333333323</v>
      </c>
    </row>
    <row r="2158" spans="1:13" x14ac:dyDescent="0.35">
      <c r="A2158" s="2">
        <v>188</v>
      </c>
      <c r="B2158" s="3">
        <v>45943</v>
      </c>
      <c r="C2158" s="4">
        <v>0.60624999999999996</v>
      </c>
      <c r="D2158" s="8" t="s">
        <v>58</v>
      </c>
      <c r="E2158" s="9" t="s">
        <v>234</v>
      </c>
      <c r="G2158" s="4" cm="1">
        <f t="array" ref="G2158">IF(MIN(ROW(ch_table[[Day]:[AAT session total (cum.)]]))+ROWS(ch_table[[Day]:[AAT session total (cum.)]])-1=ROW(),"",IF(ch_table[[#This Row],[Subject 1]]="House rose","", IF(INDEX(ch_table[[#All],[Time]],ROW()+1)="","",(IF(INDEX(ch_table[[#All],[Time]],ROW()+1)&lt;ch_table[[#This Row],[Time]],INDEX(ch_table[[#All],[Time]],ROW()+1)+1,INDEX(ch_table[[#All],[Time]],ROW()+1))-ch_table[[#This Row],[Time]]))))</f>
        <v>3.1944444444444442E-2</v>
      </c>
      <c r="H2158" s="4" t="str">
        <f>IF(ch_table[[#This Row],[Subject 1]]&lt;&gt;"House rose", "",SUMIF(ch_table[Day], ch_table[[#This Row],[Day]], ch_table[Duration]))</f>
        <v/>
      </c>
      <c r="I2158" s="40">
        <f>SUM(INDEX(ch_table[Duration],1):ch_table[[#This Row],[Duration]])</f>
        <v>58.652083333333373</v>
      </c>
      <c r="J2158" s="4" cm="1">
        <f t="array" ref="J21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58" s="4" t="str" cm="1">
        <f t="array" ref="K21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58" s="4" t="str">
        <f>IF(ch_table[[#This Row],[Subject 1]]&lt;&gt;"House rose", "",SUMIF(ch_table[Day], ch_table[[#This Row],[Day]], ch_table[AAT]))</f>
        <v/>
      </c>
      <c r="M2158" s="39">
        <f>SUM(INDEX(ch_table[AAT],1):ch_table[[#This Row],[AAT]])</f>
        <v>3.8145833333333323</v>
      </c>
    </row>
    <row r="2159" spans="1:13" x14ac:dyDescent="0.35">
      <c r="A2159" s="2">
        <v>188</v>
      </c>
      <c r="B2159" s="3">
        <v>45943</v>
      </c>
      <c r="C2159" s="4">
        <v>0.6381944444444444</v>
      </c>
      <c r="D2159" s="8" t="s">
        <v>60</v>
      </c>
      <c r="E2159" s="9" t="s">
        <v>234</v>
      </c>
      <c r="G2159" s="4" cm="1">
        <f t="array" ref="G2159">IF(MIN(ROW(ch_table[[Day]:[AAT session total (cum.)]]))+ROWS(ch_table[[Day]:[AAT session total (cum.)]])-1=ROW(),"",IF(ch_table[[#This Row],[Subject 1]]="House rose","", IF(INDEX(ch_table[[#All],[Time]],ROW()+1)="","",(IF(INDEX(ch_table[[#All],[Time]],ROW()+1)&lt;ch_table[[#This Row],[Time]],INDEX(ch_table[[#All],[Time]],ROW()+1)+1,INDEX(ch_table[[#All],[Time]],ROW()+1))-ch_table[[#This Row],[Time]]))))</f>
        <v>1.5277777777777835E-2</v>
      </c>
      <c r="H2159" s="4" t="str">
        <f>IF(ch_table[[#This Row],[Subject 1]]&lt;&gt;"House rose", "",SUMIF(ch_table[Day], ch_table[[#This Row],[Day]], ch_table[Duration]))</f>
        <v/>
      </c>
      <c r="I2159" s="40">
        <f>SUM(INDEX(ch_table[Duration],1):ch_table[[#This Row],[Duration]])</f>
        <v>58.667361111111148</v>
      </c>
      <c r="J2159" s="4" cm="1">
        <f t="array" ref="J21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59" s="4" t="str" cm="1">
        <f t="array" ref="K21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59" s="4" t="str">
        <f>IF(ch_table[[#This Row],[Subject 1]]&lt;&gt;"House rose", "",SUMIF(ch_table[Day], ch_table[[#This Row],[Day]], ch_table[AAT]))</f>
        <v/>
      </c>
      <c r="M2159" s="39">
        <f>SUM(INDEX(ch_table[AAT],1):ch_table[[#This Row],[AAT]])</f>
        <v>3.8145833333333323</v>
      </c>
    </row>
    <row r="2160" spans="1:13" ht="29" x14ac:dyDescent="0.35">
      <c r="A2160" s="2">
        <v>188</v>
      </c>
      <c r="B2160" s="3">
        <v>45943</v>
      </c>
      <c r="C2160" s="4">
        <v>0.65347222222222223</v>
      </c>
      <c r="D2160" s="8" t="s">
        <v>36</v>
      </c>
      <c r="E2160" s="9" t="s">
        <v>1205</v>
      </c>
      <c r="G2160" s="4" cm="1">
        <f t="array" ref="G2160">IF(MIN(ROW(ch_table[[Day]:[AAT session total (cum.)]]))+ROWS(ch_table[[Day]:[AAT session total (cum.)]])-1=ROW(),"",IF(ch_table[[#This Row],[Subject 1]]="House rose","", IF(INDEX(ch_table[[#All],[Time]],ROW()+1)="","",(IF(INDEX(ch_table[[#All],[Time]],ROW()+1)&lt;ch_table[[#This Row],[Time]],INDEX(ch_table[[#All],[Time]],ROW()+1)+1,INDEX(ch_table[[#All],[Time]],ROW()+1))-ch_table[[#This Row],[Time]]))))</f>
        <v>8.1250000000000044E-2</v>
      </c>
      <c r="H2160" s="4" t="str">
        <f>IF(ch_table[[#This Row],[Subject 1]]&lt;&gt;"House rose", "",SUMIF(ch_table[Day], ch_table[[#This Row],[Day]], ch_table[Duration]))</f>
        <v/>
      </c>
      <c r="I2160" s="40">
        <f>SUM(INDEX(ch_table[Duration],1):ch_table[[#This Row],[Duration]])</f>
        <v>58.748611111111146</v>
      </c>
      <c r="J2160" s="4" cm="1">
        <f t="array" ref="J21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60" s="4" t="str" cm="1">
        <f t="array" ref="K21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60" s="4" t="str">
        <f>IF(ch_table[[#This Row],[Subject 1]]&lt;&gt;"House rose", "",SUMIF(ch_table[Day], ch_table[[#This Row],[Day]], ch_table[AAT]))</f>
        <v/>
      </c>
      <c r="M2160" s="39">
        <f>SUM(INDEX(ch_table[AAT],1):ch_table[[#This Row],[AAT]])</f>
        <v>3.8145833333333323</v>
      </c>
    </row>
    <row r="2161" spans="1:13" x14ac:dyDescent="0.35">
      <c r="A2161" s="2">
        <v>188</v>
      </c>
      <c r="B2161" s="3">
        <v>45943</v>
      </c>
      <c r="C2161" s="4">
        <v>0.73472222222222228</v>
      </c>
      <c r="D2161" s="8" t="s">
        <v>20</v>
      </c>
      <c r="E2161" s="9" t="s">
        <v>1206</v>
      </c>
      <c r="F2161" s="9" t="s">
        <v>22</v>
      </c>
      <c r="G2161" s="4" cm="1">
        <f t="array" ref="G2161">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161" s="4" t="str">
        <f>IF(ch_table[[#This Row],[Subject 1]]&lt;&gt;"House rose", "",SUMIF(ch_table[Day], ch_table[[#This Row],[Day]], ch_table[Duration]))</f>
        <v/>
      </c>
      <c r="I2161" s="40">
        <f>SUM(INDEX(ch_table[Duration],1):ch_table[[#This Row],[Duration]])</f>
        <v>58.749305555555587</v>
      </c>
      <c r="J2161" s="4" cm="1">
        <f t="array" ref="J21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61" s="4" t="str" cm="1">
        <f t="array" ref="K21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61" s="4" t="str">
        <f>IF(ch_table[[#This Row],[Subject 1]]&lt;&gt;"House rose", "",SUMIF(ch_table[Day], ch_table[[#This Row],[Day]], ch_table[AAT]))</f>
        <v/>
      </c>
      <c r="M2161" s="39">
        <f>SUM(INDEX(ch_table[AAT],1):ch_table[[#This Row],[AAT]])</f>
        <v>3.8145833333333323</v>
      </c>
    </row>
    <row r="2162" spans="1:13" ht="29" x14ac:dyDescent="0.35">
      <c r="A2162" s="2">
        <v>188</v>
      </c>
      <c r="B2162" s="3">
        <v>45943</v>
      </c>
      <c r="C2162" s="4">
        <v>0.73541666666666672</v>
      </c>
      <c r="D2162" s="8" t="s">
        <v>36</v>
      </c>
      <c r="E2162" s="9" t="s">
        <v>1207</v>
      </c>
      <c r="G2162" s="4" cm="1">
        <f t="array" ref="G2162">IF(MIN(ROW(ch_table[[Day]:[AAT session total (cum.)]]))+ROWS(ch_table[[Day]:[AAT session total (cum.)]])-1=ROW(),"",IF(ch_table[[#This Row],[Subject 1]]="House rose","", IF(INDEX(ch_table[[#All],[Time]],ROW()+1)="","",(IF(INDEX(ch_table[[#All],[Time]],ROW()+1)&lt;ch_table[[#This Row],[Time]],INDEX(ch_table[[#All],[Time]],ROW()+1)+1,INDEX(ch_table[[#All],[Time]],ROW()+1))-ch_table[[#This Row],[Time]]))))</f>
        <v>6.3888888888888884E-2</v>
      </c>
      <c r="H2162" s="4" t="str">
        <f>IF(ch_table[[#This Row],[Subject 1]]&lt;&gt;"House rose", "",SUMIF(ch_table[Day], ch_table[[#This Row],[Day]], ch_table[Duration]))</f>
        <v/>
      </c>
      <c r="I2162" s="40">
        <f>SUM(INDEX(ch_table[Duration],1):ch_table[[#This Row],[Duration]])</f>
        <v>58.813194444444477</v>
      </c>
      <c r="J2162" s="4" cm="1">
        <f t="array" ref="J21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62" s="4" t="str" cm="1">
        <f t="array" ref="K21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62" s="4" t="str">
        <f>IF(ch_table[[#This Row],[Subject 1]]&lt;&gt;"House rose", "",SUMIF(ch_table[Day], ch_table[[#This Row],[Day]], ch_table[AAT]))</f>
        <v/>
      </c>
      <c r="M2162" s="39">
        <f>SUM(INDEX(ch_table[AAT],1):ch_table[[#This Row],[AAT]])</f>
        <v>3.8145833333333323</v>
      </c>
    </row>
    <row r="2163" spans="1:13" x14ac:dyDescent="0.35">
      <c r="A2163" s="2">
        <v>188</v>
      </c>
      <c r="B2163" s="3">
        <v>45943</v>
      </c>
      <c r="C2163" s="4">
        <v>0.7993055555555556</v>
      </c>
      <c r="D2163" s="8" t="s">
        <v>36</v>
      </c>
      <c r="E2163" s="9" t="s">
        <v>1208</v>
      </c>
      <c r="G2163" s="4" cm="1">
        <f t="array" ref="G2163">IF(MIN(ROW(ch_table[[Day]:[AAT session total (cum.)]]))+ROWS(ch_table[[Day]:[AAT session total (cum.)]])-1=ROW(),"",IF(ch_table[[#This Row],[Subject 1]]="House rose","", IF(INDEX(ch_table[[#All],[Time]],ROW()+1)="","",(IF(INDEX(ch_table[[#All],[Time]],ROW()+1)&lt;ch_table[[#This Row],[Time]],INDEX(ch_table[[#All],[Time]],ROW()+1)+1,INDEX(ch_table[[#All],[Time]],ROW()+1))-ch_table[[#This Row],[Time]]))))</f>
        <v>4.3055555555555514E-2</v>
      </c>
      <c r="H2163" s="4" t="str">
        <f>IF(ch_table[[#This Row],[Subject 1]]&lt;&gt;"House rose", "",SUMIF(ch_table[Day], ch_table[[#This Row],[Day]], ch_table[Duration]))</f>
        <v/>
      </c>
      <c r="I2163" s="40">
        <f>SUM(INDEX(ch_table[Duration],1):ch_table[[#This Row],[Duration]])</f>
        <v>58.856250000000031</v>
      </c>
      <c r="J2163" s="4" cm="1">
        <f t="array" ref="J21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63" s="4" t="str" cm="1">
        <f t="array" ref="K21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63" s="4" t="str">
        <f>IF(ch_table[[#This Row],[Subject 1]]&lt;&gt;"House rose", "",SUMIF(ch_table[Day], ch_table[[#This Row],[Day]], ch_table[AAT]))</f>
        <v/>
      </c>
      <c r="M2163" s="39">
        <f>SUM(INDEX(ch_table[AAT],1):ch_table[[#This Row],[AAT]])</f>
        <v>3.8145833333333323</v>
      </c>
    </row>
    <row r="2164" spans="1:13" ht="58" x14ac:dyDescent="0.35">
      <c r="A2164" s="2">
        <v>188</v>
      </c>
      <c r="B2164" s="3">
        <v>45943</v>
      </c>
      <c r="C2164" s="4">
        <v>0.84236111111111112</v>
      </c>
      <c r="D2164" s="8" t="s">
        <v>39</v>
      </c>
      <c r="E2164" s="9" t="s">
        <v>1209</v>
      </c>
      <c r="G2164" s="4" cm="1">
        <f t="array" ref="G2164">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2164" s="4" t="str">
        <f>IF(ch_table[[#This Row],[Subject 1]]&lt;&gt;"House rose", "",SUMIF(ch_table[Day], ch_table[[#This Row],[Day]], ch_table[Duration]))</f>
        <v/>
      </c>
      <c r="I2164" s="40">
        <f>SUM(INDEX(ch_table[Duration],1):ch_table[[#This Row],[Duration]])</f>
        <v>58.859722222222253</v>
      </c>
      <c r="J2164" s="4" cm="1">
        <f t="array" ref="J21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64" s="4" t="str" cm="1">
        <f t="array" ref="K21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64" s="4" t="str">
        <f>IF(ch_table[[#This Row],[Subject 1]]&lt;&gt;"House rose", "",SUMIF(ch_table[Day], ch_table[[#This Row],[Day]], ch_table[AAT]))</f>
        <v/>
      </c>
      <c r="M2164" s="39">
        <f>SUM(INDEX(ch_table[AAT],1):ch_table[[#This Row],[AAT]])</f>
        <v>3.8145833333333323</v>
      </c>
    </row>
    <row r="2165" spans="1:13" ht="58" x14ac:dyDescent="0.35">
      <c r="A2165" s="2">
        <v>188</v>
      </c>
      <c r="B2165" s="3">
        <v>45943</v>
      </c>
      <c r="C2165" s="4">
        <v>0.84583333333333333</v>
      </c>
      <c r="D2165" s="8" t="s">
        <v>457</v>
      </c>
      <c r="E2165" s="9" t="s">
        <v>1210</v>
      </c>
      <c r="G2165" s="4" cm="1">
        <f t="array" ref="G2165">IF(MIN(ROW(ch_table[[Day]:[AAT session total (cum.)]]))+ROWS(ch_table[[Day]:[AAT session total (cum.)]])-1=ROW(),"",IF(ch_table[[#This Row],[Subject 1]]="House rose","", IF(INDEX(ch_table[[#All],[Time]],ROW()+1)="","",(IF(INDEX(ch_table[[#All],[Time]],ROW()+1)&lt;ch_table[[#This Row],[Time]],INDEX(ch_table[[#All],[Time]],ROW()+1)+1,INDEX(ch_table[[#All],[Time]],ROW()+1))-ch_table[[#This Row],[Time]]))))</f>
        <v>1.5277777777777835E-2</v>
      </c>
      <c r="H2165" s="4" t="str">
        <f>IF(ch_table[[#This Row],[Subject 1]]&lt;&gt;"House rose", "",SUMIF(ch_table[Day], ch_table[[#This Row],[Day]], ch_table[Duration]))</f>
        <v/>
      </c>
      <c r="I2165" s="40">
        <f>SUM(INDEX(ch_table[Duration],1):ch_table[[#This Row],[Duration]])</f>
        <v>58.875000000000028</v>
      </c>
      <c r="J2165" s="4" cm="1">
        <f t="array" ref="J21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65" s="4" t="str" cm="1">
        <f t="array" ref="K21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65" s="4" t="str">
        <f>IF(ch_table[[#This Row],[Subject 1]]&lt;&gt;"House rose", "",SUMIF(ch_table[Day], ch_table[[#This Row],[Day]], ch_table[AAT]))</f>
        <v/>
      </c>
      <c r="M2165" s="39">
        <f>SUM(INDEX(ch_table[AAT],1):ch_table[[#This Row],[AAT]])</f>
        <v>3.8145833333333323</v>
      </c>
    </row>
    <row r="2166" spans="1:13" ht="43.5" x14ac:dyDescent="0.35">
      <c r="A2166" s="2">
        <v>188</v>
      </c>
      <c r="B2166" s="3">
        <v>45943</v>
      </c>
      <c r="C2166" s="4">
        <v>0.86111111111111116</v>
      </c>
      <c r="D2166" s="8" t="s">
        <v>457</v>
      </c>
      <c r="E2166" s="9" t="s">
        <v>1211</v>
      </c>
      <c r="G2166" s="4" cm="1">
        <f t="array" ref="G2166">IF(MIN(ROW(ch_table[[Day]:[AAT session total (cum.)]]))+ROWS(ch_table[[Day]:[AAT session total (cum.)]])-1=ROW(),"",IF(ch_table[[#This Row],[Subject 1]]="House rose","", IF(INDEX(ch_table[[#All],[Time]],ROW()+1)="","",(IF(INDEX(ch_table[[#All],[Time]],ROW()+1)&lt;ch_table[[#This Row],[Time]],INDEX(ch_table[[#All],[Time]],ROW()+1)+1,INDEX(ch_table[[#All],[Time]],ROW()+1))-ch_table[[#This Row],[Time]]))))</f>
        <v>1.4583333333333282E-2</v>
      </c>
      <c r="H2166" s="4" t="str">
        <f>IF(ch_table[[#This Row],[Subject 1]]&lt;&gt;"House rose", "",SUMIF(ch_table[Day], ch_table[[#This Row],[Day]], ch_table[Duration]))</f>
        <v/>
      </c>
      <c r="I2166" s="40">
        <f>SUM(INDEX(ch_table[Duration],1):ch_table[[#This Row],[Duration]])</f>
        <v>58.889583333333363</v>
      </c>
      <c r="J2166" s="4" cm="1">
        <f t="array" ref="J21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66" s="4" t="str" cm="1">
        <f t="array" ref="K21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66" s="4" t="str">
        <f>IF(ch_table[[#This Row],[Subject 1]]&lt;&gt;"House rose", "",SUMIF(ch_table[Day], ch_table[[#This Row],[Day]], ch_table[AAT]))</f>
        <v/>
      </c>
      <c r="M2166" s="39">
        <f>SUM(INDEX(ch_table[AAT],1):ch_table[[#This Row],[AAT]])</f>
        <v>3.8145833333333323</v>
      </c>
    </row>
    <row r="2167" spans="1:13" x14ac:dyDescent="0.35">
      <c r="A2167" s="2">
        <v>188</v>
      </c>
      <c r="B2167" s="3">
        <v>45943</v>
      </c>
      <c r="C2167" s="4">
        <v>0.87569444444444444</v>
      </c>
      <c r="D2167" s="8" t="s">
        <v>333</v>
      </c>
      <c r="E2167" s="9" t="s">
        <v>1212</v>
      </c>
      <c r="G2167" s="4" cm="1">
        <f t="array" ref="G2167">IF(MIN(ROW(ch_table[[Day]:[AAT session total (cum.)]]))+ROWS(ch_table[[Day]:[AAT session total (cum.)]])-1=ROW(),"",IF(ch_table[[#This Row],[Subject 1]]="House rose","", IF(INDEX(ch_table[[#All],[Time]],ROW()+1)="","",(IF(INDEX(ch_table[[#All],[Time]],ROW()+1)&lt;ch_table[[#This Row],[Time]],INDEX(ch_table[[#All],[Time]],ROW()+1)+1,INDEX(ch_table[[#All],[Time]],ROW()+1))-ch_table[[#This Row],[Time]]))))</f>
        <v>1.5277777777777835E-2</v>
      </c>
      <c r="H2167" s="4" t="str">
        <f>IF(ch_table[[#This Row],[Subject 1]]&lt;&gt;"House rose", "",SUMIF(ch_table[Day], ch_table[[#This Row],[Day]], ch_table[Duration]))</f>
        <v/>
      </c>
      <c r="I2167" s="40">
        <f>SUM(INDEX(ch_table[Duration],1):ch_table[[#This Row],[Duration]])</f>
        <v>58.904861111111138</v>
      </c>
      <c r="J2167" s="4" cm="1">
        <f t="array" ref="J21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67" s="4">
        <v>0</v>
      </c>
      <c r="L2167" s="4" t="str">
        <f>IF(ch_table[[#This Row],[Subject 1]]&lt;&gt;"House rose", "",SUMIF(ch_table[Day], ch_table[[#This Row],[Day]], ch_table[AAT]))</f>
        <v/>
      </c>
      <c r="M2167" s="39">
        <f>SUM(INDEX(ch_table[AAT],1):ch_table[[#This Row],[AAT]])</f>
        <v>3.8145833333333323</v>
      </c>
    </row>
    <row r="2168" spans="1:13" x14ac:dyDescent="0.35">
      <c r="A2168" s="2">
        <v>188</v>
      </c>
      <c r="B2168" s="3">
        <v>45943</v>
      </c>
      <c r="C2168" s="4">
        <v>0.89097222222222228</v>
      </c>
      <c r="D2168" s="8" t="s">
        <v>28</v>
      </c>
      <c r="E2168" s="9" t="s">
        <v>396</v>
      </c>
      <c r="F2168" s="9" t="s">
        <v>22</v>
      </c>
      <c r="G2168" s="4" cm="1">
        <f t="array" ref="G2168">IF(MIN(ROW(ch_table[[Day]:[AAT session total (cum.)]]))+ROWS(ch_table[[Day]:[AAT session total (cum.)]])-1=ROW(),"",IF(ch_table[[#This Row],[Subject 1]]="House rose","", IF(INDEX(ch_table[[#All],[Time]],ROW()+1)="","",(IF(INDEX(ch_table[[#All],[Time]],ROW()+1)&lt;ch_table[[#This Row],[Time]],INDEX(ch_table[[#All],[Time]],ROW()+1)+1,INDEX(ch_table[[#All],[Time]],ROW()+1))-ch_table[[#This Row],[Time]]))))</f>
        <v>0</v>
      </c>
      <c r="H2168" s="4" t="str">
        <f>IF(ch_table[[#This Row],[Subject 1]]&lt;&gt;"House rose", "",SUMIF(ch_table[Day], ch_table[[#This Row],[Day]], ch_table[Duration]))</f>
        <v/>
      </c>
      <c r="I2168" s="40">
        <f>SUM(INDEX(ch_table[Duration],1):ch_table[[#This Row],[Duration]])</f>
        <v>58.904861111111138</v>
      </c>
      <c r="J2168" s="4" cm="1">
        <f t="array" ref="J21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68" s="4" cm="1">
        <f t="array" ref="K21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0</v>
      </c>
      <c r="L2168" s="4" t="str">
        <f>IF(ch_table[[#This Row],[Subject 1]]&lt;&gt;"House rose", "",SUMIF(ch_table[Day], ch_table[[#This Row],[Day]], ch_table[AAT]))</f>
        <v/>
      </c>
      <c r="M2168" s="39">
        <f>SUM(INDEX(ch_table[AAT],1):ch_table[[#This Row],[AAT]])</f>
        <v>3.8145833333333323</v>
      </c>
    </row>
    <row r="2169" spans="1:13" x14ac:dyDescent="0.35">
      <c r="A2169" s="2">
        <v>188</v>
      </c>
      <c r="B2169" s="3">
        <v>45943</v>
      </c>
      <c r="C2169" s="4">
        <v>0.89097222222222228</v>
      </c>
      <c r="D2169" s="8" t="s">
        <v>333</v>
      </c>
      <c r="E2169" s="9" t="s">
        <v>1212</v>
      </c>
      <c r="G2169" s="4" cm="1">
        <f t="array" ref="G2169">IF(MIN(ROW(ch_table[[Day]:[AAT session total (cum.)]]))+ROWS(ch_table[[Day]:[AAT session total (cum.)]])-1=ROW(),"",IF(ch_table[[#This Row],[Subject 1]]="House rose","", IF(INDEX(ch_table[[#All],[Time]],ROW()+1)="","",(IF(INDEX(ch_table[[#All],[Time]],ROW()+1)&lt;ch_table[[#This Row],[Time]],INDEX(ch_table[[#All],[Time]],ROW()+1)+1,INDEX(ch_table[[#All],[Time]],ROW()+1))-ch_table[[#This Row],[Time]]))))</f>
        <v>0.10972222222222228</v>
      </c>
      <c r="H2169" s="4" t="str">
        <f>IF(ch_table[[#This Row],[Subject 1]]&lt;&gt;"House rose", "",SUMIF(ch_table[Day], ch_table[[#This Row],[Day]], ch_table[Duration]))</f>
        <v/>
      </c>
      <c r="I2169" s="40">
        <f>SUM(INDEX(ch_table[Duration],1):ch_table[[#This Row],[Duration]])</f>
        <v>59.014583333333363</v>
      </c>
      <c r="J2169" s="4" cm="1">
        <f t="array" ref="J21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69" s="4">
        <v>8.4027777777777785E-2</v>
      </c>
      <c r="L2169" s="4" t="str">
        <f>IF(ch_table[[#This Row],[Subject 1]]&lt;&gt;"House rose", "",SUMIF(ch_table[Day], ch_table[[#This Row],[Day]], ch_table[AAT]))</f>
        <v/>
      </c>
      <c r="M2169" s="39">
        <f>SUM(INDEX(ch_table[AAT],1):ch_table[[#This Row],[AAT]])</f>
        <v>3.8986111111111099</v>
      </c>
    </row>
    <row r="2170" spans="1:13" x14ac:dyDescent="0.35">
      <c r="A2170" s="2">
        <v>188</v>
      </c>
      <c r="B2170" s="3">
        <v>45944</v>
      </c>
      <c r="C2170" s="4">
        <v>6.9444444444444447E-4</v>
      </c>
      <c r="D2170" s="8" t="s">
        <v>54</v>
      </c>
      <c r="E2170" s="9" t="s">
        <v>1213</v>
      </c>
      <c r="G2170" s="4" cm="1">
        <f t="array" ref="G2170">IF(MIN(ROW(ch_table[[Day]:[AAT session total (cum.)]]))+ROWS(ch_table[[Day]:[AAT session total (cum.)]])-1=ROW(),"",IF(ch_table[[#This Row],[Subject 1]]="House rose","", IF(INDEX(ch_table[[#All],[Time]],ROW()+1)="","",(IF(INDEX(ch_table[[#All],[Time]],ROW()+1)&lt;ch_table[[#This Row],[Time]],INDEX(ch_table[[#All],[Time]],ROW()+1)+1,INDEX(ch_table[[#All],[Time]],ROW()+1))-ch_table[[#This Row],[Time]]))))</f>
        <v>6.9444444444444447E-4</v>
      </c>
      <c r="H2170" s="4" t="str">
        <f>IF(ch_table[[#This Row],[Subject 1]]&lt;&gt;"House rose", "",SUMIF(ch_table[Day], ch_table[[#This Row],[Day]], ch_table[Duration]))</f>
        <v/>
      </c>
      <c r="I2170" s="40">
        <f>SUM(INDEX(ch_table[Duration],1):ch_table[[#This Row],[Duration]])</f>
        <v>59.015277777777804</v>
      </c>
      <c r="J2170" s="4" cm="1">
        <f t="array" ref="J21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70" s="4">
        <v>6.9444444444444447E-4</v>
      </c>
      <c r="L2170" s="4" t="str">
        <f>IF(ch_table[[#This Row],[Subject 1]]&lt;&gt;"House rose", "",SUMIF(ch_table[Day], ch_table[[#This Row],[Day]], ch_table[AAT]))</f>
        <v/>
      </c>
      <c r="M2170" s="39">
        <f>SUM(INDEX(ch_table[AAT],1):ch_table[[#This Row],[AAT]])</f>
        <v>3.8993055555555545</v>
      </c>
    </row>
    <row r="2171" spans="1:13" ht="29" x14ac:dyDescent="0.35">
      <c r="A2171" s="2">
        <v>188</v>
      </c>
      <c r="B2171" s="3">
        <v>45944</v>
      </c>
      <c r="C2171" s="4">
        <v>1.3888888888888889E-3</v>
      </c>
      <c r="D2171" s="8" t="s">
        <v>30</v>
      </c>
      <c r="E2171" s="9" t="s">
        <v>1214</v>
      </c>
      <c r="G2171" s="4" cm="1">
        <f t="array" ref="G2171">IF(MIN(ROW(ch_table[[Day]:[AAT session total (cum.)]]))+ROWS(ch_table[[Day]:[AAT session total (cum.)]])-1=ROW(),"",IF(ch_table[[#This Row],[Subject 1]]="House rose","", IF(INDEX(ch_table[[#All],[Time]],ROW()+1)="","",(IF(INDEX(ch_table[[#All],[Time]],ROW()+1)&lt;ch_table[[#This Row],[Time]],INDEX(ch_table[[#All],[Time]],ROW()+1)+1,INDEX(ch_table[[#All],[Time]],ROW()+1))-ch_table[[#This Row],[Time]]))))</f>
        <v>1.5972222222222224E-2</v>
      </c>
      <c r="H2171" s="4" t="str">
        <f>IF(ch_table[[#This Row],[Subject 1]]&lt;&gt;"House rose", "",SUMIF(ch_table[Day], ch_table[[#This Row],[Day]], ch_table[Duration]))</f>
        <v/>
      </c>
      <c r="I2171" s="40">
        <f>SUM(INDEX(ch_table[Duration],1):ch_table[[#This Row],[Duration]])</f>
        <v>59.031250000000028</v>
      </c>
      <c r="J2171" s="4" cm="1">
        <f t="array" ref="J21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71" s="4" cm="1">
        <f t="array" ref="K21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1.5972222222222224E-2</v>
      </c>
      <c r="L2171" s="4" t="str">
        <f>IF(ch_table[[#This Row],[Subject 1]]&lt;&gt;"House rose", "",SUMIF(ch_table[Day], ch_table[[#This Row],[Day]], ch_table[AAT]))</f>
        <v/>
      </c>
      <c r="M2171" s="39">
        <f>SUM(INDEX(ch_table[AAT],1):ch_table[[#This Row],[AAT]])</f>
        <v>3.9152777777777765</v>
      </c>
    </row>
    <row r="2172" spans="1:13" s="93" customFormat="1" x14ac:dyDescent="0.35">
      <c r="A2172" s="48">
        <v>188</v>
      </c>
      <c r="B2172" s="49">
        <v>45944</v>
      </c>
      <c r="C2172" s="45">
        <v>1.7361111111111112E-2</v>
      </c>
      <c r="D2172" s="44" t="s">
        <v>17</v>
      </c>
      <c r="E2172" s="50"/>
      <c r="F2172" s="50"/>
      <c r="G2172" s="45" t="str" cm="1">
        <f t="array" ref="G2172">IF(MIN(ROW(ch_table[[Day]:[AAT session total (cum.)]]))+ROWS(ch_table[[Day]:[AAT session total (cum.)]])-1=ROW(),"",IF(ch_table[[#This Row],[Subject 1]]="House rose","", IF(INDEX(ch_table[[#All],[Time]],ROW()+1)="","",(IF(INDEX(ch_table[[#All],[Time]],ROW()+1)&lt;ch_table[[#This Row],[Time]],INDEX(ch_table[[#All],[Time]],ROW()+1)+1,INDEX(ch_table[[#All],[Time]],ROW()+1))-ch_table[[#This Row],[Time]]))))</f>
        <v/>
      </c>
      <c r="H2172" s="45">
        <f>IF(ch_table[[#This Row],[Subject 1]]&lt;&gt;"House rose", "",SUMIF(ch_table[Day], ch_table[[#This Row],[Day]], ch_table[Duration]))</f>
        <v>0.41319444444444459</v>
      </c>
      <c r="I2172" s="46">
        <f>SUM(INDEX(ch_table[Duration],1):ch_table[[#This Row],[Duration]])</f>
        <v>59.031250000000028</v>
      </c>
      <c r="J2172" s="45" cm="1">
        <f t="array" ref="J21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72" s="45" t="str" cm="1">
        <f t="array" ref="K21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72" s="45">
        <f>IF(ch_table[[#This Row],[Subject 1]]&lt;&gt;"House rose", "",SUMIF(ch_table[Day], ch_table[[#This Row],[Day]], ch_table[AAT]))</f>
        <v>0.10069444444444445</v>
      </c>
      <c r="M2172" s="47">
        <f>SUM(INDEX(ch_table[AAT],1):ch_table[[#This Row],[AAT]])</f>
        <v>3.9152777777777765</v>
      </c>
    </row>
    <row r="2173" spans="1:13" x14ac:dyDescent="0.35">
      <c r="A2173" s="2">
        <v>189</v>
      </c>
      <c r="B2173" s="3">
        <v>45944</v>
      </c>
      <c r="C2173" s="4">
        <v>0.47916666666666669</v>
      </c>
      <c r="D2173" s="8" t="s">
        <v>18</v>
      </c>
      <c r="G2173" s="4" cm="1">
        <f t="array" ref="G2173">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173" s="4" t="str">
        <f>IF(ch_table[[#This Row],[Subject 1]]&lt;&gt;"House rose", "",SUMIF(ch_table[Day], ch_table[[#This Row],[Day]], ch_table[Duration]))</f>
        <v/>
      </c>
      <c r="I2173" s="40">
        <f>SUM(INDEX(ch_table[Duration],1):ch_table[[#This Row],[Duration]])</f>
        <v>59.03333333333336</v>
      </c>
      <c r="J2173" s="4" cm="1">
        <f t="array" ref="J21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73" s="4" t="str" cm="1">
        <f t="array" ref="K21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73" s="4" t="str">
        <f>IF(ch_table[[#This Row],[Subject 1]]&lt;&gt;"House rose", "",SUMIF(ch_table[Day], ch_table[[#This Row],[Day]], ch_table[AAT]))</f>
        <v/>
      </c>
      <c r="M2173" s="39">
        <f>SUM(INDEX(ch_table[AAT],1):ch_table[[#This Row],[AAT]])</f>
        <v>3.9152777777777765</v>
      </c>
    </row>
    <row r="2174" spans="1:13" x14ac:dyDescent="0.35">
      <c r="A2174" s="2">
        <v>189</v>
      </c>
      <c r="B2174" s="3">
        <v>45944</v>
      </c>
      <c r="C2174" s="4">
        <v>0.48125000000000001</v>
      </c>
      <c r="D2174" s="8" t="s">
        <v>58</v>
      </c>
      <c r="E2174" s="9" t="s">
        <v>959</v>
      </c>
      <c r="G2174" s="4" cm="1">
        <f t="array" ref="G2174">IF(MIN(ROW(ch_table[[Day]:[AAT session total (cum.)]]))+ROWS(ch_table[[Day]:[AAT session total (cum.)]])-1=ROW(),"",IF(ch_table[[#This Row],[Subject 1]]="House rose","", IF(INDEX(ch_table[[#All],[Time]],ROW()+1)="","",(IF(INDEX(ch_table[[#All],[Time]],ROW()+1)&lt;ch_table[[#This Row],[Time]],INDEX(ch_table[[#All],[Time]],ROW()+1)+1,INDEX(ch_table[[#All],[Time]],ROW()+1))-ch_table[[#This Row],[Time]]))))</f>
        <v>3.5416666666666707E-2</v>
      </c>
      <c r="H2174" s="4" t="str">
        <f>IF(ch_table[[#This Row],[Subject 1]]&lt;&gt;"House rose", "",SUMIF(ch_table[Day], ch_table[[#This Row],[Day]], ch_table[Duration]))</f>
        <v/>
      </c>
      <c r="I2174" s="40">
        <f>SUM(INDEX(ch_table[Duration],1):ch_table[[#This Row],[Duration]])</f>
        <v>59.06875000000003</v>
      </c>
      <c r="J2174" s="4" cm="1">
        <f t="array" ref="J21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74" s="4" t="str" cm="1">
        <f t="array" ref="K21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74" s="4" t="str">
        <f>IF(ch_table[[#This Row],[Subject 1]]&lt;&gt;"House rose", "",SUMIF(ch_table[Day], ch_table[[#This Row],[Day]], ch_table[AAT]))</f>
        <v/>
      </c>
      <c r="M2174" s="39">
        <f>SUM(INDEX(ch_table[AAT],1):ch_table[[#This Row],[AAT]])</f>
        <v>3.9152777777777765</v>
      </c>
    </row>
    <row r="2175" spans="1:13" x14ac:dyDescent="0.35">
      <c r="A2175" s="2">
        <v>189</v>
      </c>
      <c r="B2175" s="3">
        <v>45944</v>
      </c>
      <c r="C2175" s="4">
        <v>0.51666666666666672</v>
      </c>
      <c r="D2175" s="8" t="s">
        <v>60</v>
      </c>
      <c r="E2175" s="9" t="s">
        <v>959</v>
      </c>
      <c r="G2175" s="4" cm="1">
        <f t="array" ref="G2175">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2175" s="4" t="str">
        <f>IF(ch_table[[#This Row],[Subject 1]]&lt;&gt;"House rose", "",SUMIF(ch_table[Day], ch_table[[#This Row],[Day]], ch_table[Duration]))</f>
        <v/>
      </c>
      <c r="I2175" s="40">
        <f>SUM(INDEX(ch_table[Duration],1):ch_table[[#This Row],[Duration]])</f>
        <v>59.077083333333363</v>
      </c>
      <c r="J2175" s="4" cm="1">
        <f t="array" ref="J21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75" s="4" t="str" cm="1">
        <f t="array" ref="K21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75" s="4" t="str">
        <f>IF(ch_table[[#This Row],[Subject 1]]&lt;&gt;"House rose", "",SUMIF(ch_table[Day], ch_table[[#This Row],[Day]], ch_table[AAT]))</f>
        <v/>
      </c>
      <c r="M2175" s="39">
        <f>SUM(INDEX(ch_table[AAT],1):ch_table[[#This Row],[AAT]])</f>
        <v>3.9152777777777765</v>
      </c>
    </row>
    <row r="2176" spans="1:13" x14ac:dyDescent="0.35">
      <c r="A2176" s="2">
        <v>189</v>
      </c>
      <c r="B2176" s="3">
        <v>45944</v>
      </c>
      <c r="C2176" s="4">
        <v>0.52500000000000002</v>
      </c>
      <c r="D2176" s="8" t="s">
        <v>20</v>
      </c>
      <c r="E2176" s="9" t="s">
        <v>1215</v>
      </c>
      <c r="F2176" s="9" t="s">
        <v>22</v>
      </c>
      <c r="G2176" s="4" cm="1">
        <f t="array" ref="G2176">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176" s="4" t="str">
        <f>IF(ch_table[[#This Row],[Subject 1]]&lt;&gt;"House rose", "",SUMIF(ch_table[Day], ch_table[[#This Row],[Day]], ch_table[Duration]))</f>
        <v/>
      </c>
      <c r="I2176" s="40">
        <f>SUM(INDEX(ch_table[Duration],1):ch_table[[#This Row],[Duration]])</f>
        <v>59.078472222222253</v>
      </c>
      <c r="J2176" s="4" cm="1">
        <f t="array" ref="J21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76" s="4" t="str" cm="1">
        <f t="array" ref="K21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76" s="4" t="str">
        <f>IF(ch_table[[#This Row],[Subject 1]]&lt;&gt;"House rose", "",SUMIF(ch_table[Day], ch_table[[#This Row],[Day]], ch_table[AAT]))</f>
        <v/>
      </c>
      <c r="M2176" s="39">
        <f>SUM(INDEX(ch_table[AAT],1):ch_table[[#This Row],[AAT]])</f>
        <v>3.9152777777777765</v>
      </c>
    </row>
    <row r="2177" spans="1:13" ht="188.5" x14ac:dyDescent="0.35">
      <c r="A2177" s="2">
        <v>189</v>
      </c>
      <c r="B2177" s="3">
        <v>45944</v>
      </c>
      <c r="C2177" s="4">
        <v>0.52638888888888891</v>
      </c>
      <c r="D2177" s="8" t="s">
        <v>39</v>
      </c>
      <c r="E2177" s="9" t="s">
        <v>1216</v>
      </c>
      <c r="G2177" s="4" cm="1">
        <f t="array" ref="G2177">IF(MIN(ROW(ch_table[[Day]:[AAT session total (cum.)]]))+ROWS(ch_table[[Day]:[AAT session total (cum.)]])-1=ROW(),"",IF(ch_table[[#This Row],[Subject 1]]="House rose","", IF(INDEX(ch_table[[#All],[Time]],ROW()+1)="","",(IF(INDEX(ch_table[[#All],[Time]],ROW()+1)&lt;ch_table[[#This Row],[Time]],INDEX(ch_table[[#All],[Time]],ROW()+1)+1,INDEX(ch_table[[#All],[Time]],ROW()+1))-ch_table[[#This Row],[Time]]))))</f>
        <v>2.2916666666666696E-2</v>
      </c>
      <c r="H2177" s="4" t="str">
        <f>IF(ch_table[[#This Row],[Subject 1]]&lt;&gt;"House rose", "",SUMIF(ch_table[Day], ch_table[[#This Row],[Day]], ch_table[Duration]))</f>
        <v/>
      </c>
      <c r="I2177" s="40">
        <f>SUM(INDEX(ch_table[Duration],1):ch_table[[#This Row],[Duration]])</f>
        <v>59.10138888888892</v>
      </c>
      <c r="J2177" s="4" cm="1">
        <f t="array" ref="J21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77" s="4" t="str" cm="1">
        <f t="array" ref="K21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77" s="4" t="str">
        <f>IF(ch_table[[#This Row],[Subject 1]]&lt;&gt;"House rose", "",SUMIF(ch_table[Day], ch_table[[#This Row],[Day]], ch_table[AAT]))</f>
        <v/>
      </c>
      <c r="M2177" s="39">
        <f>SUM(INDEX(ch_table[AAT],1):ch_table[[#This Row],[AAT]])</f>
        <v>3.9152777777777765</v>
      </c>
    </row>
    <row r="2178" spans="1:13" ht="29" x14ac:dyDescent="0.35">
      <c r="A2178" s="2">
        <v>189</v>
      </c>
      <c r="B2178" s="3">
        <v>45944</v>
      </c>
      <c r="C2178" s="4">
        <v>0.5493055555555556</v>
      </c>
      <c r="D2178" s="8" t="s">
        <v>36</v>
      </c>
      <c r="E2178" s="9" t="s">
        <v>1217</v>
      </c>
      <c r="G2178" s="4" cm="1">
        <f t="array" ref="G2178">IF(MIN(ROW(ch_table[[Day]:[AAT session total (cum.)]]))+ROWS(ch_table[[Day]:[AAT session total (cum.)]])-1=ROW(),"",IF(ch_table[[#This Row],[Subject 1]]="House rose","", IF(INDEX(ch_table[[#All],[Time]],ROW()+1)="","",(IF(INDEX(ch_table[[#All],[Time]],ROW()+1)&lt;ch_table[[#This Row],[Time]],INDEX(ch_table[[#All],[Time]],ROW()+1)+1,INDEX(ch_table[[#All],[Time]],ROW()+1))-ch_table[[#This Row],[Time]]))))</f>
        <v>7.4305555555555514E-2</v>
      </c>
      <c r="H2178" s="4" t="str">
        <f>IF(ch_table[[#This Row],[Subject 1]]&lt;&gt;"House rose", "",SUMIF(ch_table[Day], ch_table[[#This Row],[Day]], ch_table[Duration]))</f>
        <v/>
      </c>
      <c r="I2178" s="40">
        <f>SUM(INDEX(ch_table[Duration],1):ch_table[[#This Row],[Duration]])</f>
        <v>59.175694444444474</v>
      </c>
      <c r="J2178" s="4" cm="1">
        <f t="array" ref="J21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78" s="4" t="str" cm="1">
        <f t="array" ref="K21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78" s="4" t="str">
        <f>IF(ch_table[[#This Row],[Subject 1]]&lt;&gt;"House rose", "",SUMIF(ch_table[Day], ch_table[[#This Row],[Day]], ch_table[AAT]))</f>
        <v/>
      </c>
      <c r="M2178" s="39">
        <f>SUM(INDEX(ch_table[AAT],1):ch_table[[#This Row],[AAT]])</f>
        <v>3.9152777777777765</v>
      </c>
    </row>
    <row r="2179" spans="1:13" ht="29" x14ac:dyDescent="0.35">
      <c r="A2179" s="2">
        <v>189</v>
      </c>
      <c r="B2179" s="3">
        <v>45944</v>
      </c>
      <c r="C2179" s="4">
        <v>0.62361111111111112</v>
      </c>
      <c r="D2179" s="8" t="s">
        <v>36</v>
      </c>
      <c r="E2179" s="9" t="s">
        <v>1218</v>
      </c>
      <c r="G2179" s="4" cm="1">
        <f t="array" ref="G2179">IF(MIN(ROW(ch_table[[Day]:[AAT session total (cum.)]]))+ROWS(ch_table[[Day]:[AAT session total (cum.)]])-1=ROW(),"",IF(ch_table[[#This Row],[Subject 1]]="House rose","", IF(INDEX(ch_table[[#All],[Time]],ROW()+1)="","",(IF(INDEX(ch_table[[#All],[Time]],ROW()+1)&lt;ch_table[[#This Row],[Time]],INDEX(ch_table[[#All],[Time]],ROW()+1)+1,INDEX(ch_table[[#All],[Time]],ROW()+1))-ch_table[[#This Row],[Time]]))))</f>
        <v>5.902777777777779E-2</v>
      </c>
      <c r="H2179" s="4" t="str">
        <f>IF(ch_table[[#This Row],[Subject 1]]&lt;&gt;"House rose", "",SUMIF(ch_table[Day], ch_table[[#This Row],[Day]], ch_table[Duration]))</f>
        <v/>
      </c>
      <c r="I2179" s="40">
        <f>SUM(INDEX(ch_table[Duration],1):ch_table[[#This Row],[Duration]])</f>
        <v>59.234722222222253</v>
      </c>
      <c r="J2179" s="4" cm="1">
        <f t="array" ref="J21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79" s="4" t="str" cm="1">
        <f t="array" ref="K21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79" s="4" t="str">
        <f>IF(ch_table[[#This Row],[Subject 1]]&lt;&gt;"House rose", "",SUMIF(ch_table[Day], ch_table[[#This Row],[Day]], ch_table[AAT]))</f>
        <v/>
      </c>
      <c r="M2179" s="39">
        <f>SUM(INDEX(ch_table[AAT],1):ch_table[[#This Row],[AAT]])</f>
        <v>3.9152777777777765</v>
      </c>
    </row>
    <row r="2180" spans="1:13" ht="29" x14ac:dyDescent="0.35">
      <c r="A2180" s="2">
        <v>189</v>
      </c>
      <c r="B2180" s="3">
        <v>45944</v>
      </c>
      <c r="C2180" s="4">
        <v>0.68263888888888891</v>
      </c>
      <c r="D2180" s="8" t="s">
        <v>39</v>
      </c>
      <c r="E2180" s="9" t="s">
        <v>1219</v>
      </c>
      <c r="G2180" s="4" cm="1">
        <f t="array" ref="G218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180" s="4" t="str">
        <f>IF(ch_table[[#This Row],[Subject 1]]&lt;&gt;"House rose", "",SUMIF(ch_table[Day], ch_table[[#This Row],[Day]], ch_table[Duration]))</f>
        <v/>
      </c>
      <c r="I2180" s="40">
        <f>SUM(INDEX(ch_table[Duration],1):ch_table[[#This Row],[Duration]])</f>
        <v>59.237500000000033</v>
      </c>
      <c r="J2180" s="4" cm="1">
        <f t="array" ref="J21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80" s="4" t="str" cm="1">
        <f t="array" ref="K21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80" s="4" t="str">
        <f>IF(ch_table[[#This Row],[Subject 1]]&lt;&gt;"House rose", "",SUMIF(ch_table[Day], ch_table[[#This Row],[Day]], ch_table[AAT]))</f>
        <v/>
      </c>
      <c r="M2180" s="39">
        <f>SUM(INDEX(ch_table[AAT],1):ch_table[[#This Row],[AAT]])</f>
        <v>3.9152777777777765</v>
      </c>
    </row>
    <row r="2181" spans="1:13" ht="29" x14ac:dyDescent="0.35">
      <c r="A2181" s="2">
        <v>189</v>
      </c>
      <c r="B2181" s="3">
        <v>45944</v>
      </c>
      <c r="C2181" s="4">
        <v>0.68541666666666667</v>
      </c>
      <c r="D2181" s="8" t="s">
        <v>247</v>
      </c>
      <c r="E2181" s="9" t="s">
        <v>1220</v>
      </c>
      <c r="G2181" s="4" cm="1">
        <f t="array" ref="G2181">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2181" s="4" t="str">
        <f>IF(ch_table[[#This Row],[Subject 1]]&lt;&gt;"House rose", "",SUMIF(ch_table[Day], ch_table[[#This Row],[Day]], ch_table[Duration]))</f>
        <v/>
      </c>
      <c r="I2181" s="40">
        <f>SUM(INDEX(ch_table[Duration],1):ch_table[[#This Row],[Duration]])</f>
        <v>59.245138888888924</v>
      </c>
      <c r="J2181" s="4" cm="1">
        <f t="array" ref="J21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81" s="4" t="str" cm="1">
        <f t="array" ref="K21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81" s="4" t="str">
        <f>IF(ch_table[[#This Row],[Subject 1]]&lt;&gt;"House rose", "",SUMIF(ch_table[Day], ch_table[[#This Row],[Day]], ch_table[AAT]))</f>
        <v/>
      </c>
      <c r="M2181" s="39">
        <f>SUM(INDEX(ch_table[AAT],1):ch_table[[#This Row],[AAT]])</f>
        <v>3.9152777777777765</v>
      </c>
    </row>
    <row r="2182" spans="1:13" x14ac:dyDescent="0.35">
      <c r="A2182" s="2">
        <v>189</v>
      </c>
      <c r="B2182" s="3">
        <v>45944</v>
      </c>
      <c r="C2182" s="4">
        <v>0.69305555555555554</v>
      </c>
      <c r="D2182" s="8" t="s">
        <v>249</v>
      </c>
      <c r="E2182" s="9" t="s">
        <v>1221</v>
      </c>
      <c r="G2182" s="4" cm="1">
        <f t="array" ref="G2182">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2182" s="4" t="str">
        <f>IF(ch_table[[#This Row],[Subject 1]]&lt;&gt;"House rose", "",SUMIF(ch_table[Day], ch_table[[#This Row],[Day]], ch_table[Duration]))</f>
        <v/>
      </c>
      <c r="I2182" s="40">
        <f>SUM(INDEX(ch_table[Duration],1):ch_table[[#This Row],[Duration]])</f>
        <v>59.253472222222257</v>
      </c>
      <c r="J2182" s="4" cm="1">
        <f t="array" ref="J21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82" s="4" t="str" cm="1">
        <f t="array" ref="K21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82" s="4" t="str">
        <f>IF(ch_table[[#This Row],[Subject 1]]&lt;&gt;"House rose", "",SUMIF(ch_table[Day], ch_table[[#This Row],[Day]], ch_table[AAT]))</f>
        <v/>
      </c>
      <c r="M2182" s="39">
        <f>SUM(INDEX(ch_table[AAT],1):ch_table[[#This Row],[AAT]])</f>
        <v>3.9152777777777765</v>
      </c>
    </row>
    <row r="2183" spans="1:13" x14ac:dyDescent="0.35">
      <c r="A2183" s="2">
        <v>189</v>
      </c>
      <c r="B2183" s="3">
        <v>45944</v>
      </c>
      <c r="C2183" s="4">
        <v>0.70138888888888884</v>
      </c>
      <c r="D2183" s="8" t="s">
        <v>28</v>
      </c>
      <c r="E2183" s="9" t="s">
        <v>179</v>
      </c>
      <c r="F2183" s="9" t="s">
        <v>22</v>
      </c>
      <c r="G2183" s="4" cm="1">
        <f t="array" ref="G2183">IF(MIN(ROW(ch_table[[Day]:[AAT session total (cum.)]]))+ROWS(ch_table[[Day]:[AAT session total (cum.)]])-1=ROW(),"",IF(ch_table[[#This Row],[Subject 1]]="House rose","", IF(INDEX(ch_table[[#All],[Time]],ROW()+1)="","",(IF(INDEX(ch_table[[#All],[Time]],ROW()+1)&lt;ch_table[[#This Row],[Time]],INDEX(ch_table[[#All],[Time]],ROW()+1)+1,INDEX(ch_table[[#All],[Time]],ROW()+1))-ch_table[[#This Row],[Time]]))))</f>
        <v>0</v>
      </c>
      <c r="H2183" s="4" t="str">
        <f>IF(ch_table[[#This Row],[Subject 1]]&lt;&gt;"House rose", "",SUMIF(ch_table[Day], ch_table[[#This Row],[Day]], ch_table[Duration]))</f>
        <v/>
      </c>
      <c r="I2183" s="40">
        <f>SUM(INDEX(ch_table[Duration],1):ch_table[[#This Row],[Duration]])</f>
        <v>59.253472222222257</v>
      </c>
      <c r="J2183" s="4" cm="1">
        <f t="array" ref="J21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83" s="4" t="str" cm="1">
        <f t="array" ref="K21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83" s="4" t="str">
        <f>IF(ch_table[[#This Row],[Subject 1]]&lt;&gt;"House rose", "",SUMIF(ch_table[Day], ch_table[[#This Row],[Day]], ch_table[AAT]))</f>
        <v/>
      </c>
      <c r="M2183" s="39">
        <f>SUM(INDEX(ch_table[AAT],1):ch_table[[#This Row],[AAT]])</f>
        <v>3.9152777777777765</v>
      </c>
    </row>
    <row r="2184" spans="1:13" x14ac:dyDescent="0.35">
      <c r="A2184" s="2">
        <v>189</v>
      </c>
      <c r="B2184" s="3">
        <v>45944</v>
      </c>
      <c r="C2184" s="4">
        <v>0.70138888888888884</v>
      </c>
      <c r="D2184" s="8" t="s">
        <v>249</v>
      </c>
      <c r="E2184" s="9" t="s">
        <v>1221</v>
      </c>
      <c r="F2184" s="9" t="s">
        <v>53</v>
      </c>
      <c r="G2184" s="4" cm="1">
        <f t="array" ref="G2184">IF(MIN(ROW(ch_table[[Day]:[AAT session total (cum.)]]))+ROWS(ch_table[[Day]:[AAT session total (cum.)]])-1=ROW(),"",IF(ch_table[[#This Row],[Subject 1]]="House rose","", IF(INDEX(ch_table[[#All],[Time]],ROW()+1)="","",(IF(INDEX(ch_table[[#All],[Time]],ROW()+1)&lt;ch_table[[#This Row],[Time]],INDEX(ch_table[[#All],[Time]],ROW()+1)+1,INDEX(ch_table[[#All],[Time]],ROW()+1))-ch_table[[#This Row],[Time]]))))</f>
        <v>7.7083333333333393E-2</v>
      </c>
      <c r="H2184" s="4" t="str">
        <f>IF(ch_table[[#This Row],[Subject 1]]&lt;&gt;"House rose", "",SUMIF(ch_table[Day], ch_table[[#This Row],[Day]], ch_table[Duration]))</f>
        <v/>
      </c>
      <c r="I2184" s="40">
        <f>SUM(INDEX(ch_table[Duration],1):ch_table[[#This Row],[Duration]])</f>
        <v>59.330555555555591</v>
      </c>
      <c r="J2184" s="4" cm="1">
        <f t="array" ref="J21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84" s="4" t="str" cm="1">
        <f t="array" ref="K21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84" s="4" t="str">
        <f>IF(ch_table[[#This Row],[Subject 1]]&lt;&gt;"House rose", "",SUMIF(ch_table[Day], ch_table[[#This Row],[Day]], ch_table[AAT]))</f>
        <v/>
      </c>
      <c r="M2184" s="39">
        <f>SUM(INDEX(ch_table[AAT],1):ch_table[[#This Row],[AAT]])</f>
        <v>3.9152777777777765</v>
      </c>
    </row>
    <row r="2185" spans="1:13" x14ac:dyDescent="0.35">
      <c r="A2185" s="2">
        <v>189</v>
      </c>
      <c r="B2185" s="3">
        <v>45944</v>
      </c>
      <c r="C2185" s="4">
        <v>0.77847222222222223</v>
      </c>
      <c r="D2185" s="8" t="s">
        <v>114</v>
      </c>
      <c r="E2185" s="9" t="s">
        <v>1221</v>
      </c>
      <c r="G2185" s="4" cm="1">
        <f t="array" ref="G2185">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2185" s="4" t="str">
        <f>IF(ch_table[[#This Row],[Subject 1]]&lt;&gt;"House rose", "",SUMIF(ch_table[Day], ch_table[[#This Row],[Day]], ch_table[Duration]))</f>
        <v/>
      </c>
      <c r="I2185" s="40">
        <f>SUM(INDEX(ch_table[Duration],1):ch_table[[#This Row],[Duration]])</f>
        <v>59.338888888888924</v>
      </c>
      <c r="J2185" s="4" cm="1">
        <f t="array" ref="J21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85" s="4" t="str" cm="1">
        <f t="array" ref="K21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85" s="4" t="str">
        <f>IF(ch_table[[#This Row],[Subject 1]]&lt;&gt;"House rose", "",SUMIF(ch_table[Day], ch_table[[#This Row],[Day]], ch_table[AAT]))</f>
        <v/>
      </c>
      <c r="M2185" s="39">
        <f>SUM(INDEX(ch_table[AAT],1):ch_table[[#This Row],[AAT]])</f>
        <v>3.9152777777777765</v>
      </c>
    </row>
    <row r="2186" spans="1:13" x14ac:dyDescent="0.35">
      <c r="A2186" s="2">
        <v>189</v>
      </c>
      <c r="B2186" s="3">
        <v>45944</v>
      </c>
      <c r="C2186" s="4">
        <v>0.78680555555555554</v>
      </c>
      <c r="D2186" s="8" t="s">
        <v>54</v>
      </c>
      <c r="E2186" s="9" t="s">
        <v>1222</v>
      </c>
      <c r="G2186" s="4" cm="1">
        <f t="array" ref="G2186">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186" s="4" t="str">
        <f>IF(ch_table[[#This Row],[Subject 1]]&lt;&gt;"House rose", "",SUMIF(ch_table[Day], ch_table[[#This Row],[Day]], ch_table[Duration]))</f>
        <v/>
      </c>
      <c r="I2186" s="40">
        <f>SUM(INDEX(ch_table[Duration],1):ch_table[[#This Row],[Duration]])</f>
        <v>59.340972222222256</v>
      </c>
      <c r="J2186" s="4" cm="1">
        <f t="array" ref="J21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86" s="4" t="str" cm="1">
        <f t="array" ref="K21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86" s="4" t="str">
        <f>IF(ch_table[[#This Row],[Subject 1]]&lt;&gt;"House rose", "",SUMIF(ch_table[Day], ch_table[[#This Row],[Day]], ch_table[AAT]))</f>
        <v/>
      </c>
      <c r="M2186" s="39">
        <f>SUM(INDEX(ch_table[AAT],1):ch_table[[#This Row],[AAT]])</f>
        <v>3.9152777777777765</v>
      </c>
    </row>
    <row r="2187" spans="1:13" ht="29" x14ac:dyDescent="0.35">
      <c r="A2187" s="2">
        <v>189</v>
      </c>
      <c r="B2187" s="3">
        <v>45944</v>
      </c>
      <c r="C2187" s="4">
        <v>0.78888888888888886</v>
      </c>
      <c r="D2187" s="8" t="s">
        <v>30</v>
      </c>
      <c r="E2187" s="9" t="s">
        <v>1223</v>
      </c>
      <c r="G2187" s="4" cm="1">
        <f t="array" ref="G2187">IF(MIN(ROW(ch_table[[Day]:[AAT session total (cum.)]]))+ROWS(ch_table[[Day]:[AAT session total (cum.)]])-1=ROW(),"",IF(ch_table[[#This Row],[Subject 1]]="House rose","", IF(INDEX(ch_table[[#All],[Time]],ROW()+1)="","",(IF(INDEX(ch_table[[#All],[Time]],ROW()+1)&lt;ch_table[[#This Row],[Time]],INDEX(ch_table[[#All],[Time]],ROW()+1)+1,INDEX(ch_table[[#All],[Time]],ROW()+1))-ch_table[[#This Row],[Time]]))))</f>
        <v>2.2222222222222254E-2</v>
      </c>
      <c r="H2187" s="4" t="str">
        <f>IF(ch_table[[#This Row],[Subject 1]]&lt;&gt;"House rose", "",SUMIF(ch_table[Day], ch_table[[#This Row],[Day]], ch_table[Duration]))</f>
        <v/>
      </c>
      <c r="I2187" s="40">
        <f>SUM(INDEX(ch_table[Duration],1):ch_table[[#This Row],[Duration]])</f>
        <v>59.363194444444481</v>
      </c>
      <c r="J2187" s="4" cm="1">
        <f t="array" ref="J21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87" s="4" cm="1">
        <f t="array" ref="K21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1.9444444444444486E-2</v>
      </c>
      <c r="L2187" s="4" t="str">
        <f>IF(ch_table[[#This Row],[Subject 1]]&lt;&gt;"House rose", "",SUMIF(ch_table[Day], ch_table[[#This Row],[Day]], ch_table[AAT]))</f>
        <v/>
      </c>
      <c r="M2187" s="39">
        <f>SUM(INDEX(ch_table[AAT],1):ch_table[[#This Row],[AAT]])</f>
        <v>3.9347222222222209</v>
      </c>
    </row>
    <row r="2188" spans="1:13" x14ac:dyDescent="0.35">
      <c r="A2188" s="2">
        <v>189</v>
      </c>
      <c r="B2188" s="3">
        <v>45944</v>
      </c>
      <c r="C2188" s="4">
        <v>0.81111111111111112</v>
      </c>
      <c r="D2188" s="8" t="s">
        <v>17</v>
      </c>
      <c r="G2188" s="4" t="str" cm="1">
        <f t="array" ref="G2188">IF(MIN(ROW(ch_table[[Day]:[AAT session total (cum.)]]))+ROWS(ch_table[[Day]:[AAT session total (cum.)]])-1=ROW(),"",IF(ch_table[[#This Row],[Subject 1]]="House rose","", IF(INDEX(ch_table[[#All],[Time]],ROW()+1)="","",(IF(INDEX(ch_table[[#All],[Time]],ROW()+1)&lt;ch_table[[#This Row],[Time]],INDEX(ch_table[[#All],[Time]],ROW()+1)+1,INDEX(ch_table[[#All],[Time]],ROW()+1))-ch_table[[#This Row],[Time]]))))</f>
        <v/>
      </c>
      <c r="H2188" s="4">
        <f>IF(ch_table[[#This Row],[Subject 1]]&lt;&gt;"House rose", "",SUMIF(ch_table[Day], ch_table[[#This Row],[Day]], ch_table[Duration]))</f>
        <v>0.33194444444444443</v>
      </c>
      <c r="I2188" s="40">
        <f>SUM(INDEX(ch_table[Duration],1):ch_table[[#This Row],[Duration]])</f>
        <v>59.363194444444481</v>
      </c>
      <c r="J2188" s="4" cm="1">
        <f t="array" ref="J21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88" s="4" t="str" cm="1">
        <f t="array" ref="K21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88" s="4">
        <f>IF(ch_table[[#This Row],[Subject 1]]&lt;&gt;"House rose", "",SUMIF(ch_table[Day], ch_table[[#This Row],[Day]], ch_table[AAT]))</f>
        <v>1.9444444444444486E-2</v>
      </c>
      <c r="M2188" s="39">
        <f>SUM(INDEX(ch_table[AAT],1):ch_table[[#This Row],[AAT]])</f>
        <v>3.9347222222222209</v>
      </c>
    </row>
    <row r="2189" spans="1:13" x14ac:dyDescent="0.35">
      <c r="A2189" s="2">
        <v>190</v>
      </c>
      <c r="B2189" s="3">
        <v>45945</v>
      </c>
      <c r="C2189" s="4">
        <v>0.47916666666666669</v>
      </c>
      <c r="D2189" s="8" t="s">
        <v>18</v>
      </c>
      <c r="G2189" s="4" cm="1">
        <f t="array" ref="G218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189" s="4" t="str">
        <f>IF(ch_table[[#This Row],[Subject 1]]&lt;&gt;"House rose", "",SUMIF(ch_table[Day], ch_table[[#This Row],[Day]], ch_table[Duration]))</f>
        <v/>
      </c>
      <c r="I2189" s="40">
        <f>SUM(INDEX(ch_table[Duration],1):ch_table[[#This Row],[Duration]])</f>
        <v>59.365972222222261</v>
      </c>
      <c r="J2189" s="4" cm="1">
        <f t="array" ref="J21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89" s="4" t="str" cm="1">
        <f t="array" ref="K21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89" s="4" t="str">
        <f>IF(ch_table[[#This Row],[Subject 1]]&lt;&gt;"House rose", "",SUMIF(ch_table[Day], ch_table[[#This Row],[Day]], ch_table[AAT]))</f>
        <v/>
      </c>
      <c r="M2189" s="39">
        <f>SUM(INDEX(ch_table[AAT],1):ch_table[[#This Row],[AAT]])</f>
        <v>3.9347222222222209</v>
      </c>
    </row>
    <row r="2190" spans="1:13" x14ac:dyDescent="0.35">
      <c r="A2190" s="2">
        <v>190</v>
      </c>
      <c r="B2190" s="3">
        <v>45945</v>
      </c>
      <c r="C2190" s="4">
        <v>0.48194444444444445</v>
      </c>
      <c r="D2190" s="8" t="s">
        <v>58</v>
      </c>
      <c r="E2190" s="9" t="s">
        <v>65</v>
      </c>
      <c r="G2190" s="4" cm="1">
        <f t="array" ref="G2190">IF(MIN(ROW(ch_table[[Day]:[AAT session total (cum.)]]))+ROWS(ch_table[[Day]:[AAT session total (cum.)]])-1=ROW(),"",IF(ch_table[[#This Row],[Subject 1]]="House rose","", IF(INDEX(ch_table[[#All],[Time]],ROW()+1)="","",(IF(INDEX(ch_table[[#All],[Time]],ROW()+1)&lt;ch_table[[#This Row],[Time]],INDEX(ch_table[[#All],[Time]],ROW()+1)+1,INDEX(ch_table[[#All],[Time]],ROW()+1))-ch_table[[#This Row],[Time]]))))</f>
        <v>1.9444444444444431E-2</v>
      </c>
      <c r="H2190" s="4" t="str">
        <f>IF(ch_table[[#This Row],[Subject 1]]&lt;&gt;"House rose", "",SUMIF(ch_table[Day], ch_table[[#This Row],[Day]], ch_table[Duration]))</f>
        <v/>
      </c>
      <c r="I2190" s="40">
        <f>SUM(INDEX(ch_table[Duration],1):ch_table[[#This Row],[Duration]])</f>
        <v>59.385416666666707</v>
      </c>
      <c r="J2190" s="4" cm="1">
        <f t="array" ref="J21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90" s="4" t="str" cm="1">
        <f t="array" ref="K21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90" s="4" t="str">
        <f>IF(ch_table[[#This Row],[Subject 1]]&lt;&gt;"House rose", "",SUMIF(ch_table[Day], ch_table[[#This Row],[Day]], ch_table[AAT]))</f>
        <v/>
      </c>
      <c r="M2190" s="39">
        <f>SUM(INDEX(ch_table[AAT],1):ch_table[[#This Row],[AAT]])</f>
        <v>3.9347222222222209</v>
      </c>
    </row>
    <row r="2191" spans="1:13" x14ac:dyDescent="0.35">
      <c r="A2191" s="2">
        <v>190</v>
      </c>
      <c r="B2191" s="3">
        <v>45945</v>
      </c>
      <c r="C2191" s="4">
        <v>0.50138888888888888</v>
      </c>
      <c r="D2191" s="8" t="s">
        <v>58</v>
      </c>
      <c r="E2191" s="9" t="s">
        <v>118</v>
      </c>
      <c r="G2191" s="4" cm="1">
        <f t="array" ref="G2191">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2191" s="4" t="str">
        <f>IF(ch_table[[#This Row],[Subject 1]]&lt;&gt;"House rose", "",SUMIF(ch_table[Day], ch_table[[#This Row],[Day]], ch_table[Duration]))</f>
        <v/>
      </c>
      <c r="I2191" s="40">
        <f>SUM(INDEX(ch_table[Duration],1):ch_table[[#This Row],[Duration]])</f>
        <v>59.413888888888927</v>
      </c>
      <c r="J2191" s="4" cm="1">
        <f t="array" ref="J21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91" s="4" t="str" cm="1">
        <f t="array" ref="K21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91" s="4" t="str">
        <f>IF(ch_table[[#This Row],[Subject 1]]&lt;&gt;"House rose", "",SUMIF(ch_table[Day], ch_table[[#This Row],[Day]], ch_table[AAT]))</f>
        <v/>
      </c>
      <c r="M2191" s="39">
        <f>SUM(INDEX(ch_table[AAT],1):ch_table[[#This Row],[AAT]])</f>
        <v>3.9347222222222209</v>
      </c>
    </row>
    <row r="2192" spans="1:13" ht="29" x14ac:dyDescent="0.35">
      <c r="A2192" s="2">
        <v>190</v>
      </c>
      <c r="B2192" s="3">
        <v>45945</v>
      </c>
      <c r="C2192" s="4">
        <v>0.52986111111111112</v>
      </c>
      <c r="D2192" s="8" t="s">
        <v>32</v>
      </c>
      <c r="E2192" s="9" t="s">
        <v>1224</v>
      </c>
      <c r="G2192" s="4" cm="1">
        <f t="array" ref="G2192">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3.0555555555555558E-2</v>
      </c>
      <c r="H2192" s="4" t="str">
        <f>IF(ch_table[[#This Row],[Subject 1]]&lt;&gt;"House rose", "",SUMIF(ch_table[Day], ch_table[[#This Row],[Day]], ch_table[Duration]))</f>
        <v/>
      </c>
      <c r="I2192" s="40">
        <f>SUM(INDEX(ch_table[Duration],1):ch_table[[#This Row],[Duration]])</f>
        <v>59.444444444444485</v>
      </c>
      <c r="J2192" s="4" cm="1">
        <f t="array" ref="J21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92" s="4" t="str" cm="1">
        <f t="array" ref="K21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92" s="4" t="str">
        <f>IF(ch_table[[#This Row],[Subject 1]]&lt;&gt;"House rose", "",SUMIF(ch_table[Day], ch_table[[#This Row],[Day]], ch_table[AAT]))</f>
        <v/>
      </c>
      <c r="M2192" s="39">
        <f>SUM(INDEX(ch_table[AAT],1):ch_table[[#This Row],[AAT]])</f>
        <v>3.9347222222222209</v>
      </c>
    </row>
    <row r="2193" spans="1:13" ht="29" x14ac:dyDescent="0.35">
      <c r="A2193" s="2">
        <v>190</v>
      </c>
      <c r="B2193" s="3">
        <v>45945</v>
      </c>
      <c r="C2193" s="4">
        <v>0.56041666666666667</v>
      </c>
      <c r="D2193" s="8" t="s">
        <v>36</v>
      </c>
      <c r="E2193" s="9" t="s">
        <v>1225</v>
      </c>
      <c r="G2193" s="4" cm="1">
        <f t="array" ref="G2193">IF(MIN(ROW(ch_table[[Day]:[AAT session total (cum.)]]))+ROWS(ch_table[[Day]:[AAT session total (cum.)]])-1=ROW(),"",IF(ch_table[[#This Row],[Subject 1]]="House rose","", IF(INDEX(ch_table[[#All],[Time]],ROW()+1)="","",(IF(INDEX(ch_table[[#All],[Time]],ROW()+1)&lt;ch_table[[#This Row],[Time]],INDEX(ch_table[[#All],[Time]],ROW()+1)+1,INDEX(ch_table[[#All],[Time]],ROW()+1))-ch_table[[#This Row],[Time]]))))</f>
        <v>4.4444444444444398E-2</v>
      </c>
      <c r="H2193" s="4" t="str">
        <f>IF(ch_table[[#This Row],[Subject 1]]&lt;&gt;"House rose", "",SUMIF(ch_table[Day], ch_table[[#This Row],[Day]], ch_table[Duration]))</f>
        <v/>
      </c>
      <c r="I2193" s="40">
        <f>SUM(INDEX(ch_table[Duration],1):ch_table[[#This Row],[Duration]])</f>
        <v>59.48888888888893</v>
      </c>
      <c r="J2193" s="4" cm="1">
        <f t="array" ref="J21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93" s="4" t="str" cm="1">
        <f t="array" ref="K21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93" s="4" t="str">
        <f>IF(ch_table[[#This Row],[Subject 1]]&lt;&gt;"House rose", "",SUMIF(ch_table[Day], ch_table[[#This Row],[Day]], ch_table[AAT]))</f>
        <v/>
      </c>
      <c r="M2193" s="39">
        <f>SUM(INDEX(ch_table[AAT],1):ch_table[[#This Row],[AAT]])</f>
        <v>3.9347222222222209</v>
      </c>
    </row>
    <row r="2194" spans="1:13" ht="43.5" x14ac:dyDescent="0.35">
      <c r="A2194" s="2">
        <v>190</v>
      </c>
      <c r="B2194" s="3">
        <v>45945</v>
      </c>
      <c r="C2194" s="4">
        <v>0.60486111111111107</v>
      </c>
      <c r="D2194" s="8" t="s">
        <v>36</v>
      </c>
      <c r="E2194" s="9" t="s">
        <v>1226</v>
      </c>
      <c r="G2194" s="4" cm="1">
        <f t="array" ref="G2194">IF(MIN(ROW(ch_table[[Day]:[AAT session total (cum.)]]))+ROWS(ch_table[[Day]:[AAT session total (cum.)]])-1=ROW(),"",IF(ch_table[[#This Row],[Subject 1]]="House rose","", IF(INDEX(ch_table[[#All],[Time]],ROW()+1)="","",(IF(INDEX(ch_table[[#All],[Time]],ROW()+1)&lt;ch_table[[#This Row],[Time]],INDEX(ch_table[[#All],[Time]],ROW()+1)+1,INDEX(ch_table[[#All],[Time]],ROW()+1))-ch_table[[#This Row],[Time]]))))</f>
        <v>5.4861111111111138E-2</v>
      </c>
      <c r="H2194" s="4" t="str">
        <f>IF(ch_table[[#This Row],[Subject 1]]&lt;&gt;"House rose", "",SUMIF(ch_table[Day], ch_table[[#This Row],[Day]], ch_table[Duration]))</f>
        <v/>
      </c>
      <c r="I2194" s="40">
        <f>SUM(INDEX(ch_table[Duration],1):ch_table[[#This Row],[Duration]])</f>
        <v>59.543750000000038</v>
      </c>
      <c r="J2194" s="4" cm="1">
        <f t="array" ref="J21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94" s="4" t="str" cm="1">
        <f t="array" ref="K21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94" s="4" t="str">
        <f>IF(ch_table[[#This Row],[Subject 1]]&lt;&gt;"House rose", "",SUMIF(ch_table[Day], ch_table[[#This Row],[Day]], ch_table[AAT]))</f>
        <v/>
      </c>
      <c r="M2194" s="39">
        <f>SUM(INDEX(ch_table[AAT],1):ch_table[[#This Row],[AAT]])</f>
        <v>3.9347222222222209</v>
      </c>
    </row>
    <row r="2195" spans="1:13" x14ac:dyDescent="0.35">
      <c r="A2195" s="2">
        <v>190</v>
      </c>
      <c r="B2195" s="3">
        <v>45945</v>
      </c>
      <c r="C2195" s="4">
        <v>0.65972222222222221</v>
      </c>
      <c r="D2195" s="8" t="s">
        <v>67</v>
      </c>
      <c r="E2195" s="9" t="s">
        <v>1227</v>
      </c>
      <c r="G2195" s="4" cm="1">
        <f t="array" ref="G2195">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195" s="4" t="str">
        <f>IF(ch_table[[#This Row],[Subject 1]]&lt;&gt;"House rose", "",SUMIF(ch_table[Day], ch_table[[#This Row],[Day]], ch_table[Duration]))</f>
        <v/>
      </c>
      <c r="I2195" s="40">
        <f>SUM(INDEX(ch_table[Duration],1):ch_table[[#This Row],[Duration]])</f>
        <v>59.545138888888928</v>
      </c>
      <c r="J2195" s="4" cm="1">
        <f t="array" ref="J21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95" s="4" t="str" cm="1">
        <f t="array" ref="K21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95" s="4" t="str">
        <f>IF(ch_table[[#This Row],[Subject 1]]&lt;&gt;"House rose", "",SUMIF(ch_table[Day], ch_table[[#This Row],[Day]], ch_table[AAT]))</f>
        <v/>
      </c>
      <c r="M2195" s="39">
        <f>SUM(INDEX(ch_table[AAT],1):ch_table[[#This Row],[AAT]])</f>
        <v>3.9347222222222209</v>
      </c>
    </row>
    <row r="2196" spans="1:13" ht="29" x14ac:dyDescent="0.35">
      <c r="A2196" s="2">
        <v>190</v>
      </c>
      <c r="B2196" s="3">
        <v>45945</v>
      </c>
      <c r="C2196" s="4">
        <v>0.66111111111111109</v>
      </c>
      <c r="D2196" s="8" t="s">
        <v>247</v>
      </c>
      <c r="E2196" s="9" t="s">
        <v>1228</v>
      </c>
      <c r="G2196" s="4" cm="1">
        <f t="array" ref="G2196">IF(MIN(ROW(ch_table[[Day]:[AAT session total (cum.)]]))+ROWS(ch_table[[Day]:[AAT session total (cum.)]])-1=ROW(),"",IF(ch_table[[#This Row],[Subject 1]]="House rose","", IF(INDEX(ch_table[[#All],[Time]],ROW()+1)="","",(IF(INDEX(ch_table[[#All],[Time]],ROW()+1)&lt;ch_table[[#This Row],[Time]],INDEX(ch_table[[#All],[Time]],ROW()+1)+1,INDEX(ch_table[[#All],[Time]],ROW()+1))-ch_table[[#This Row],[Time]]))))</f>
        <v>6.2499999999999778E-3</v>
      </c>
      <c r="H2196" s="4" t="str">
        <f>IF(ch_table[[#This Row],[Subject 1]]&lt;&gt;"House rose", "",SUMIF(ch_table[Day], ch_table[[#This Row],[Day]], ch_table[Duration]))</f>
        <v/>
      </c>
      <c r="I2196" s="40">
        <f>SUM(INDEX(ch_table[Duration],1):ch_table[[#This Row],[Duration]])</f>
        <v>59.55138888888893</v>
      </c>
      <c r="J2196" s="4" cm="1">
        <f t="array" ref="J21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96" s="4" t="str" cm="1">
        <f t="array" ref="K21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96" s="4" t="str">
        <f>IF(ch_table[[#This Row],[Subject 1]]&lt;&gt;"House rose", "",SUMIF(ch_table[Day], ch_table[[#This Row],[Day]], ch_table[AAT]))</f>
        <v/>
      </c>
      <c r="M2196" s="39">
        <f>SUM(INDEX(ch_table[AAT],1):ch_table[[#This Row],[AAT]])</f>
        <v>3.9347222222222209</v>
      </c>
    </row>
    <row r="2197" spans="1:13" x14ac:dyDescent="0.35">
      <c r="A2197" s="2">
        <v>190</v>
      </c>
      <c r="B2197" s="3">
        <v>45945</v>
      </c>
      <c r="C2197" s="4">
        <v>0.66736111111111107</v>
      </c>
      <c r="D2197" s="8" t="s">
        <v>249</v>
      </c>
      <c r="E2197" s="9" t="s">
        <v>1229</v>
      </c>
      <c r="F2197" s="9" t="s">
        <v>53</v>
      </c>
      <c r="G2197" s="4" cm="1">
        <f t="array" ref="G2197">IF(MIN(ROW(ch_table[[Day]:[AAT session total (cum.)]]))+ROWS(ch_table[[Day]:[AAT session total (cum.)]])-1=ROW(),"",IF(ch_table[[#This Row],[Subject 1]]="House rose","", IF(INDEX(ch_table[[#All],[Time]],ROW()+1)="","",(IF(INDEX(ch_table[[#All],[Time]],ROW()+1)&lt;ch_table[[#This Row],[Time]],INDEX(ch_table[[#All],[Time]],ROW()+1)+1,INDEX(ch_table[[#All],[Time]],ROW()+1))-ch_table[[#This Row],[Time]]))))</f>
        <v>9.2361111111111116E-2</v>
      </c>
      <c r="H2197" s="4" t="str">
        <f>IF(ch_table[[#This Row],[Subject 1]]&lt;&gt;"House rose", "",SUMIF(ch_table[Day], ch_table[[#This Row],[Day]], ch_table[Duration]))</f>
        <v/>
      </c>
      <c r="I2197" s="40">
        <f>SUM(INDEX(ch_table[Duration],1):ch_table[[#This Row],[Duration]])</f>
        <v>59.64375000000004</v>
      </c>
      <c r="J2197" s="4" cm="1">
        <f t="array" ref="J21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97" s="4" t="str" cm="1">
        <f t="array" ref="K21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97" s="4" t="str">
        <f>IF(ch_table[[#This Row],[Subject 1]]&lt;&gt;"House rose", "",SUMIF(ch_table[Day], ch_table[[#This Row],[Day]], ch_table[AAT]))</f>
        <v/>
      </c>
      <c r="M2197" s="39">
        <f>SUM(INDEX(ch_table[AAT],1):ch_table[[#This Row],[AAT]])</f>
        <v>3.9347222222222209</v>
      </c>
    </row>
    <row r="2198" spans="1:13" x14ac:dyDescent="0.35">
      <c r="A2198" s="2">
        <v>190</v>
      </c>
      <c r="B2198" s="3">
        <v>45945</v>
      </c>
      <c r="C2198" s="4">
        <v>0.75972222222222219</v>
      </c>
      <c r="D2198" s="8" t="s">
        <v>67</v>
      </c>
      <c r="E2198" s="9" t="s">
        <v>1230</v>
      </c>
      <c r="G2198" s="4" cm="1">
        <f t="array" ref="G2198">IF(MIN(ROW(ch_table[[Day]:[AAT session total (cum.)]]))+ROWS(ch_table[[Day]:[AAT session total (cum.)]])-1=ROW(),"",IF(ch_table[[#This Row],[Subject 1]]="House rose","", IF(INDEX(ch_table[[#All],[Time]],ROW()+1)="","",(IF(INDEX(ch_table[[#All],[Time]],ROW()+1)&lt;ch_table[[#This Row],[Time]],INDEX(ch_table[[#All],[Time]],ROW()+1)+1,INDEX(ch_table[[#All],[Time]],ROW()+1))-ch_table[[#This Row],[Time]]))))</f>
        <v>0</v>
      </c>
      <c r="H2198" s="4" t="str">
        <f>IF(ch_table[[#This Row],[Subject 1]]&lt;&gt;"House rose", "",SUMIF(ch_table[Day], ch_table[[#This Row],[Day]], ch_table[Duration]))</f>
        <v/>
      </c>
      <c r="I2198" s="40">
        <f>SUM(INDEX(ch_table[Duration],1):ch_table[[#This Row],[Duration]])</f>
        <v>59.64375000000004</v>
      </c>
      <c r="J2198" s="4" cm="1">
        <f t="array" ref="J21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98" s="4" t="str" cm="1">
        <f t="array" ref="K21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98" s="4" t="str">
        <f>IF(ch_table[[#This Row],[Subject 1]]&lt;&gt;"House rose", "",SUMIF(ch_table[Day], ch_table[[#This Row],[Day]], ch_table[AAT]))</f>
        <v/>
      </c>
      <c r="M2198" s="39">
        <f>SUM(INDEX(ch_table[AAT],1):ch_table[[#This Row],[AAT]])</f>
        <v>3.9347222222222209</v>
      </c>
    </row>
    <row r="2199" spans="1:13" x14ac:dyDescent="0.35">
      <c r="A2199" s="2">
        <v>190</v>
      </c>
      <c r="B2199" s="3">
        <v>45945</v>
      </c>
      <c r="C2199" s="4">
        <v>0.75972222222222219</v>
      </c>
      <c r="D2199" s="8" t="s">
        <v>114</v>
      </c>
      <c r="E2199" s="9" t="s">
        <v>1229</v>
      </c>
      <c r="G2199" s="4" cm="1">
        <f t="array" ref="G2199">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199" s="4" t="str">
        <f>IF(ch_table[[#This Row],[Subject 1]]&lt;&gt;"House rose", "",SUMIF(ch_table[Day], ch_table[[#This Row],[Day]], ch_table[Duration]))</f>
        <v/>
      </c>
      <c r="I2199" s="40">
        <f>SUM(INDEX(ch_table[Duration],1):ch_table[[#This Row],[Duration]])</f>
        <v>59.644444444444481</v>
      </c>
      <c r="J2199" s="4" cm="1">
        <f t="array" ref="J21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199" s="4" t="str" cm="1">
        <f t="array" ref="K21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99" s="4" t="str">
        <f>IF(ch_table[[#This Row],[Subject 1]]&lt;&gt;"House rose", "",SUMIF(ch_table[Day], ch_table[[#This Row],[Day]], ch_table[AAT]))</f>
        <v/>
      </c>
      <c r="M2199" s="39">
        <f>SUM(INDEX(ch_table[AAT],1):ch_table[[#This Row],[AAT]])</f>
        <v>3.9347222222222209</v>
      </c>
    </row>
    <row r="2200" spans="1:13" x14ac:dyDescent="0.35">
      <c r="A2200" s="2">
        <v>190</v>
      </c>
      <c r="B2200" s="3">
        <v>45945</v>
      </c>
      <c r="C2200" s="4">
        <v>0.76041666666666663</v>
      </c>
      <c r="D2200" s="8" t="s">
        <v>54</v>
      </c>
      <c r="E2200" s="9" t="s">
        <v>1231</v>
      </c>
      <c r="G2200" s="4" cm="1">
        <f t="array" ref="G2200">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200" s="4" t="str">
        <f>IF(ch_table[[#This Row],[Subject 1]]&lt;&gt;"House rose", "",SUMIF(ch_table[Day], ch_table[[#This Row],[Day]], ch_table[Duration]))</f>
        <v/>
      </c>
      <c r="I2200" s="40">
        <f>SUM(INDEX(ch_table[Duration],1):ch_table[[#This Row],[Duration]])</f>
        <v>59.646527777777813</v>
      </c>
      <c r="J2200" s="4" cm="1">
        <f t="array" ref="J22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00" s="4" t="str" cm="1">
        <f t="array" ref="K22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00" s="4" t="str">
        <f>IF(ch_table[[#This Row],[Subject 1]]&lt;&gt;"House rose", "",SUMIF(ch_table[Day], ch_table[[#This Row],[Day]], ch_table[AAT]))</f>
        <v/>
      </c>
      <c r="M2200" s="39">
        <f>SUM(INDEX(ch_table[AAT],1):ch_table[[#This Row],[AAT]])</f>
        <v>3.9347222222222209</v>
      </c>
    </row>
    <row r="2201" spans="1:13" x14ac:dyDescent="0.35">
      <c r="A2201" s="2">
        <v>190</v>
      </c>
      <c r="B2201" s="3">
        <v>45945</v>
      </c>
      <c r="C2201" s="4">
        <v>0.76249999999999996</v>
      </c>
      <c r="D2201" s="8" t="s">
        <v>30</v>
      </c>
      <c r="E2201" s="9" t="s">
        <v>1232</v>
      </c>
      <c r="G2201" s="4" cm="1">
        <f t="array" ref="G2201">IF(MIN(ROW(ch_table[[Day]:[AAT session total (cum.)]]))+ROWS(ch_table[[Day]:[AAT session total (cum.)]])-1=ROW(),"",IF(ch_table[[#This Row],[Subject 1]]="House rose","", IF(INDEX(ch_table[[#All],[Time]],ROW()+1)="","",(IF(INDEX(ch_table[[#All],[Time]],ROW()+1)&lt;ch_table[[#This Row],[Time]],INDEX(ch_table[[#All],[Time]],ROW()+1)+1,INDEX(ch_table[[#All],[Time]],ROW()+1))-ch_table[[#This Row],[Time]]))))</f>
        <v>2.1527777777777812E-2</v>
      </c>
      <c r="H2201" s="4" t="str">
        <f>IF(ch_table[[#This Row],[Subject 1]]&lt;&gt;"House rose", "",SUMIF(ch_table[Day], ch_table[[#This Row],[Day]], ch_table[Duration]))</f>
        <v/>
      </c>
      <c r="I2201" s="40">
        <f>SUM(INDEX(ch_table[Duration],1):ch_table[[#This Row],[Duration]])</f>
        <v>59.66805555555559</v>
      </c>
      <c r="J2201" s="4" cm="1">
        <f t="array" ref="J22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01" s="4" t="str" cm="1">
        <f t="array" ref="K22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01" s="4" t="str">
        <f>IF(ch_table[[#This Row],[Subject 1]]&lt;&gt;"House rose", "",SUMIF(ch_table[Day], ch_table[[#This Row],[Day]], ch_table[AAT]))</f>
        <v/>
      </c>
      <c r="M2201" s="39">
        <f>SUM(INDEX(ch_table[AAT],1):ch_table[[#This Row],[AAT]])</f>
        <v>3.9347222222222209</v>
      </c>
    </row>
    <row r="2202" spans="1:13" x14ac:dyDescent="0.35">
      <c r="A2202" s="2">
        <v>190</v>
      </c>
      <c r="B2202" s="3">
        <v>45945</v>
      </c>
      <c r="C2202" s="4">
        <v>0.78402777777777777</v>
      </c>
      <c r="D2202" s="8" t="s">
        <v>17</v>
      </c>
      <c r="G2202" s="4" t="str" cm="1">
        <f t="array" ref="G2202">IF(MIN(ROW(ch_table[[Day]:[AAT session total (cum.)]]))+ROWS(ch_table[[Day]:[AAT session total (cum.)]])-1=ROW(),"",IF(ch_table[[#This Row],[Subject 1]]="House rose","", IF(INDEX(ch_table[[#All],[Time]],ROW()+1)="","",(IF(INDEX(ch_table[[#All],[Time]],ROW()+1)&lt;ch_table[[#This Row],[Time]],INDEX(ch_table[[#All],[Time]],ROW()+1)+1,INDEX(ch_table[[#All],[Time]],ROW()+1))-ch_table[[#This Row],[Time]]))))</f>
        <v/>
      </c>
      <c r="H2202" s="4">
        <f>IF(ch_table[[#This Row],[Subject 1]]&lt;&gt;"House rose", "",SUMIF(ch_table[Day], ch_table[[#This Row],[Day]], ch_table[Duration]))</f>
        <v>0.30486111111111108</v>
      </c>
      <c r="I2202" s="40">
        <f>SUM(INDEX(ch_table[Duration],1):ch_table[[#This Row],[Duration]])</f>
        <v>59.66805555555559</v>
      </c>
      <c r="J2202" s="4" cm="1">
        <f t="array" ref="J22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02" s="4" t="str" cm="1">
        <f t="array" ref="K22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02" s="4">
        <f>IF(ch_table[[#This Row],[Subject 1]]&lt;&gt;"House rose", "",SUMIF(ch_table[Day], ch_table[[#This Row],[Day]], ch_table[AAT]))</f>
        <v>0</v>
      </c>
      <c r="M2202" s="39">
        <f>SUM(INDEX(ch_table[AAT],1):ch_table[[#This Row],[AAT]])</f>
        <v>3.9347222222222209</v>
      </c>
    </row>
    <row r="2203" spans="1:13" x14ac:dyDescent="0.35">
      <c r="A2203" s="2">
        <v>191</v>
      </c>
      <c r="B2203" s="3">
        <v>45946</v>
      </c>
      <c r="C2203" s="4">
        <v>0.39583333333333331</v>
      </c>
      <c r="D2203" s="8" t="s">
        <v>18</v>
      </c>
      <c r="G2203" s="4" cm="1">
        <f t="array" ref="G2203">IF(MIN(ROW(ch_table[[Day]:[AAT session total (cum.)]]))+ROWS(ch_table[[Day]:[AAT session total (cum.)]])-1=ROW(),"",IF(ch_table[[#This Row],[Subject 1]]="House rose","", IF(INDEX(ch_table[[#All],[Time]],ROW()+1)="","",(IF(INDEX(ch_table[[#All],[Time]],ROW()+1)&lt;ch_table[[#This Row],[Time]],INDEX(ch_table[[#All],[Time]],ROW()+1)+1,INDEX(ch_table[[#All],[Time]],ROW()+1))-ch_table[[#This Row],[Time]]))))</f>
        <v>2.7777777777778234E-3</v>
      </c>
      <c r="H2203" s="4" t="str">
        <f>IF(ch_table[[#This Row],[Subject 1]]&lt;&gt;"House rose", "",SUMIF(ch_table[Day], ch_table[[#This Row],[Day]], ch_table[Duration]))</f>
        <v/>
      </c>
      <c r="I2203" s="40">
        <f>SUM(INDEX(ch_table[Duration],1):ch_table[[#This Row],[Duration]])</f>
        <v>59.67083333333337</v>
      </c>
      <c r="J2203" s="4" cm="1">
        <f t="array" ref="J22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03" s="4" t="str" cm="1">
        <f t="array" ref="K22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03" s="4" t="str">
        <f>IF(ch_table[[#This Row],[Subject 1]]&lt;&gt;"House rose", "",SUMIF(ch_table[Day], ch_table[[#This Row],[Day]], ch_table[AAT]))</f>
        <v/>
      </c>
      <c r="M2203" s="39">
        <f>SUM(INDEX(ch_table[AAT],1):ch_table[[#This Row],[AAT]])</f>
        <v>3.9347222222222209</v>
      </c>
    </row>
    <row r="2204" spans="1:13" x14ac:dyDescent="0.35">
      <c r="A2204" s="2">
        <v>191</v>
      </c>
      <c r="B2204" s="3">
        <v>45946</v>
      </c>
      <c r="C2204" s="4">
        <v>0.39861111111111114</v>
      </c>
      <c r="D2204" s="8" t="s">
        <v>58</v>
      </c>
      <c r="E2204" s="9" t="s">
        <v>208</v>
      </c>
      <c r="G2204" s="4" cm="1">
        <f t="array" ref="G2204">IF(MIN(ROW(ch_table[[Day]:[AAT session total (cum.)]]))+ROWS(ch_table[[Day]:[AAT session total (cum.)]])-1=ROW(),"",IF(ch_table[[#This Row],[Subject 1]]="House rose","", IF(INDEX(ch_table[[#All],[Time]],ROW()+1)="","",(IF(INDEX(ch_table[[#All],[Time]],ROW()+1)&lt;ch_table[[#This Row],[Time]],INDEX(ch_table[[#All],[Time]],ROW()+1)+1,INDEX(ch_table[[#All],[Time]],ROW()+1))-ch_table[[#This Row],[Time]]))))</f>
        <v>1.8749999999999989E-2</v>
      </c>
      <c r="H2204" s="4" t="str">
        <f>IF(ch_table[[#This Row],[Subject 1]]&lt;&gt;"House rose", "",SUMIF(ch_table[Day], ch_table[[#This Row],[Day]], ch_table[Duration]))</f>
        <v/>
      </c>
      <c r="I2204" s="40">
        <f>SUM(INDEX(ch_table[Duration],1):ch_table[[#This Row],[Duration]])</f>
        <v>59.689583333333367</v>
      </c>
      <c r="J2204" s="4" cm="1">
        <f t="array" ref="J22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04" s="4" t="str" cm="1">
        <f t="array" ref="K22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04" s="4" t="str">
        <f>IF(ch_table[[#This Row],[Subject 1]]&lt;&gt;"House rose", "",SUMIF(ch_table[Day], ch_table[[#This Row],[Day]], ch_table[AAT]))</f>
        <v/>
      </c>
      <c r="M2204" s="39">
        <f>SUM(INDEX(ch_table[AAT],1):ch_table[[#This Row],[AAT]])</f>
        <v>3.9347222222222209</v>
      </c>
    </row>
    <row r="2205" spans="1:13" x14ac:dyDescent="0.35">
      <c r="A2205" s="2">
        <v>191</v>
      </c>
      <c r="B2205" s="3">
        <v>45946</v>
      </c>
      <c r="C2205" s="4">
        <v>0.41736111111111113</v>
      </c>
      <c r="D2205" s="8" t="s">
        <v>60</v>
      </c>
      <c r="E2205" s="9" t="s">
        <v>208</v>
      </c>
      <c r="G2205" s="4" cm="1">
        <f t="array" ref="G2205">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2205" s="4" t="str">
        <f>IF(ch_table[[#This Row],[Subject 1]]&lt;&gt;"House rose", "",SUMIF(ch_table[Day], ch_table[[#This Row],[Day]], ch_table[Duration]))</f>
        <v/>
      </c>
      <c r="I2205" s="40">
        <f>SUM(INDEX(ch_table[Duration],1):ch_table[[#This Row],[Duration]])</f>
        <v>59.6979166666667</v>
      </c>
      <c r="J2205" s="4" cm="1">
        <f t="array" ref="J22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05" s="4" t="str" cm="1">
        <f t="array" ref="K22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05" s="4" t="str">
        <f>IF(ch_table[[#This Row],[Subject 1]]&lt;&gt;"House rose", "",SUMIF(ch_table[Day], ch_table[[#This Row],[Day]], ch_table[AAT]))</f>
        <v/>
      </c>
      <c r="M2205" s="39">
        <f>SUM(INDEX(ch_table[AAT],1):ch_table[[#This Row],[AAT]])</f>
        <v>3.9347222222222209</v>
      </c>
    </row>
    <row r="2206" spans="1:13" x14ac:dyDescent="0.35">
      <c r="A2206" s="2">
        <v>191</v>
      </c>
      <c r="B2206" s="3">
        <v>45946</v>
      </c>
      <c r="C2206" s="4">
        <v>0.42569444444444443</v>
      </c>
      <c r="D2206" s="8" t="s">
        <v>58</v>
      </c>
      <c r="E2206" s="9" t="s">
        <v>209</v>
      </c>
      <c r="G2206" s="4" cm="1">
        <f t="array" ref="G2206">IF(MIN(ROW(ch_table[[Day]:[AAT session total (cum.)]]))+ROWS(ch_table[[Day]:[AAT session total (cum.)]])-1=ROW(),"",IF(ch_table[[#This Row],[Subject 1]]="House rose","", IF(INDEX(ch_table[[#All],[Time]],ROW()+1)="","",(IF(INDEX(ch_table[[#All],[Time]],ROW()+1)&lt;ch_table[[#This Row],[Time]],INDEX(ch_table[[#All],[Time]],ROW()+1)+1,INDEX(ch_table[[#All],[Time]],ROW()+1))-ch_table[[#This Row],[Time]]))))</f>
        <v>1.2500000000000011E-2</v>
      </c>
      <c r="H2206" s="4" t="str">
        <f>IF(ch_table[[#This Row],[Subject 1]]&lt;&gt;"House rose", "",SUMIF(ch_table[Day], ch_table[[#This Row],[Day]], ch_table[Duration]))</f>
        <v/>
      </c>
      <c r="I2206" s="40">
        <f>SUM(INDEX(ch_table[Duration],1):ch_table[[#This Row],[Duration]])</f>
        <v>59.710416666666703</v>
      </c>
      <c r="J2206" s="4" cm="1">
        <f t="array" ref="J22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06" s="4" t="str" cm="1">
        <f t="array" ref="K22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06" s="4" t="str">
        <f>IF(ch_table[[#This Row],[Subject 1]]&lt;&gt;"House rose", "",SUMIF(ch_table[Day], ch_table[[#This Row],[Day]], ch_table[AAT]))</f>
        <v/>
      </c>
      <c r="M2206" s="39">
        <f>SUM(INDEX(ch_table[AAT],1):ch_table[[#This Row],[AAT]])</f>
        <v>3.9347222222222209</v>
      </c>
    </row>
    <row r="2207" spans="1:13" ht="43.5" x14ac:dyDescent="0.35">
      <c r="A2207" s="2">
        <v>191</v>
      </c>
      <c r="B2207" s="3">
        <v>45946</v>
      </c>
      <c r="C2207" s="4">
        <v>0.43819444444444444</v>
      </c>
      <c r="D2207" s="8" t="s">
        <v>32</v>
      </c>
      <c r="E2207" s="9" t="s">
        <v>1233</v>
      </c>
      <c r="G2207" s="4" cm="1">
        <f t="array" ref="G2207">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2207" s="4" t="str">
        <f>IF(ch_table[[#This Row],[Subject 1]]&lt;&gt;"House rose", "",SUMIF(ch_table[Day], ch_table[[#This Row],[Day]], ch_table[Duration]))</f>
        <v/>
      </c>
      <c r="I2207" s="40">
        <f>SUM(INDEX(ch_table[Duration],1):ch_table[[#This Row],[Duration]])</f>
        <v>59.73611111111115</v>
      </c>
      <c r="J2207" s="4" cm="1">
        <f t="array" ref="J22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07" s="4" t="str" cm="1">
        <f t="array" ref="K22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07" s="4" t="str">
        <f>IF(ch_table[[#This Row],[Subject 1]]&lt;&gt;"House rose", "",SUMIF(ch_table[Day], ch_table[[#This Row],[Day]], ch_table[AAT]))</f>
        <v/>
      </c>
      <c r="M2207" s="39">
        <f>SUM(INDEX(ch_table[AAT],1):ch_table[[#This Row],[AAT]])</f>
        <v>3.9347222222222209</v>
      </c>
    </row>
    <row r="2208" spans="1:13" ht="29" x14ac:dyDescent="0.35">
      <c r="A2208" s="2">
        <v>191</v>
      </c>
      <c r="B2208" s="3">
        <v>45946</v>
      </c>
      <c r="C2208" s="4">
        <v>0.46388888888888891</v>
      </c>
      <c r="D2208" s="8" t="s">
        <v>39</v>
      </c>
      <c r="E2208" s="9" t="s">
        <v>1234</v>
      </c>
      <c r="G2208" s="4" cm="1">
        <f t="array" ref="G220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208" s="4" t="str">
        <f>IF(ch_table[[#This Row],[Subject 1]]&lt;&gt;"House rose", "",SUMIF(ch_table[Day], ch_table[[#This Row],[Day]], ch_table[Duration]))</f>
        <v/>
      </c>
      <c r="I2208" s="40">
        <f>SUM(INDEX(ch_table[Duration],1):ch_table[[#This Row],[Duration]])</f>
        <v>59.73888888888893</v>
      </c>
      <c r="J2208" s="4" cm="1">
        <f t="array" ref="J22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08" s="4" t="str" cm="1">
        <f t="array" ref="K22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08" s="4" t="str">
        <f>IF(ch_table[[#This Row],[Subject 1]]&lt;&gt;"House rose", "",SUMIF(ch_table[Day], ch_table[[#This Row],[Day]], ch_table[AAT]))</f>
        <v/>
      </c>
      <c r="M2208" s="39">
        <f>SUM(INDEX(ch_table[AAT],1):ch_table[[#This Row],[AAT]])</f>
        <v>3.9347222222222209</v>
      </c>
    </row>
    <row r="2209" spans="1:13" x14ac:dyDescent="0.35">
      <c r="A2209" s="2">
        <v>191</v>
      </c>
      <c r="B2209" s="3">
        <v>45946</v>
      </c>
      <c r="C2209" s="4">
        <v>0.46666666666666667</v>
      </c>
      <c r="D2209" s="8" t="s">
        <v>34</v>
      </c>
      <c r="E2209" s="9" t="s">
        <v>35</v>
      </c>
      <c r="G2209" s="4" cm="1">
        <f t="array" ref="G2209">IF(MIN(ROW(ch_table[[Day]:[AAT session total (cum.)]]))+ROWS(ch_table[[Day]:[AAT session total (cum.)]])-1=ROW(),"",IF(ch_table[[#This Row],[Subject 1]]="House rose","", IF(INDEX(ch_table[[#All],[Time]],ROW()+1)="","",(IF(INDEX(ch_table[[#All],[Time]],ROW()+1)&lt;ch_table[[#This Row],[Time]],INDEX(ch_table[[#All],[Time]],ROW()+1)+1,INDEX(ch_table[[#All],[Time]],ROW()+1))-ch_table[[#This Row],[Time]]))))</f>
        <v>6.0416666666666674E-2</v>
      </c>
      <c r="H2209" s="4" t="str">
        <f>IF(ch_table[[#This Row],[Subject 1]]&lt;&gt;"House rose", "",SUMIF(ch_table[Day], ch_table[[#This Row],[Day]], ch_table[Duration]))</f>
        <v/>
      </c>
      <c r="I2209" s="40">
        <f>SUM(INDEX(ch_table[Duration],1):ch_table[[#This Row],[Duration]])</f>
        <v>59.799305555555598</v>
      </c>
      <c r="J2209" s="4" cm="1">
        <f t="array" ref="J22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09" s="4" t="str" cm="1">
        <f t="array" ref="K22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09" s="4" t="str">
        <f>IF(ch_table[[#This Row],[Subject 1]]&lt;&gt;"House rose", "",SUMIF(ch_table[Day], ch_table[[#This Row],[Day]], ch_table[AAT]))</f>
        <v/>
      </c>
      <c r="M2209" s="39">
        <f>SUM(INDEX(ch_table[AAT],1):ch_table[[#This Row],[AAT]])</f>
        <v>3.9347222222222209</v>
      </c>
    </row>
    <row r="2210" spans="1:13" ht="29" x14ac:dyDescent="0.35">
      <c r="A2210" s="2">
        <v>191</v>
      </c>
      <c r="B2210" s="3">
        <v>45946</v>
      </c>
      <c r="C2210" s="4">
        <v>0.52708333333333335</v>
      </c>
      <c r="D2210" s="8" t="s">
        <v>86</v>
      </c>
      <c r="E2210" s="9" t="s">
        <v>1235</v>
      </c>
      <c r="G2210" s="4" cm="1">
        <f t="array" ref="G2210">IF(MIN(ROW(ch_table[[Day]:[AAT session total (cum.)]]))+ROWS(ch_table[[Day]:[AAT session total (cum.)]])-1=ROW(),"",IF(ch_table[[#This Row],[Subject 1]]="House rose","", IF(INDEX(ch_table[[#All],[Time]],ROW()+1)="","",(IF(INDEX(ch_table[[#All],[Time]],ROW()+1)&lt;ch_table[[#This Row],[Time]],INDEX(ch_table[[#All],[Time]],ROW()+1)+1,INDEX(ch_table[[#All],[Time]],ROW()+1))-ch_table[[#This Row],[Time]]))))</f>
        <v>0.11805555555555558</v>
      </c>
      <c r="H2210" s="4" t="str">
        <f>IF(ch_table[[#This Row],[Subject 1]]&lt;&gt;"House rose", "",SUMIF(ch_table[Day], ch_table[[#This Row],[Day]], ch_table[Duration]))</f>
        <v/>
      </c>
      <c r="I2210" s="40">
        <f>SUM(INDEX(ch_table[Duration],1):ch_table[[#This Row],[Duration]])</f>
        <v>59.917361111111155</v>
      </c>
      <c r="J2210" s="4" cm="1">
        <f t="array" ref="J22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10" s="4" t="str" cm="1">
        <f t="array" ref="K22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10" s="4" t="str">
        <f>IF(ch_table[[#This Row],[Subject 1]]&lt;&gt;"House rose", "",SUMIF(ch_table[Day], ch_table[[#This Row],[Day]], ch_table[AAT]))</f>
        <v/>
      </c>
      <c r="M2210" s="39">
        <f>SUM(INDEX(ch_table[AAT],1):ch_table[[#This Row],[AAT]])</f>
        <v>3.9347222222222209</v>
      </c>
    </row>
    <row r="2211" spans="1:13" ht="29" x14ac:dyDescent="0.35">
      <c r="A2211" s="2">
        <v>191</v>
      </c>
      <c r="B2211" s="3">
        <v>45946</v>
      </c>
      <c r="C2211" s="4">
        <v>0.64513888888888893</v>
      </c>
      <c r="D2211" s="8" t="s">
        <v>30</v>
      </c>
      <c r="E2211" s="9" t="s">
        <v>1236</v>
      </c>
      <c r="G2211" s="4" cm="1">
        <f t="array" ref="G2211">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1.388888888888884E-2</v>
      </c>
      <c r="H2211" s="4" t="str">
        <f>IF(ch_table[[#This Row],[Subject 1]]&lt;&gt;"House rose", "",SUMIF(ch_table[Day], ch_table[[#This Row],[Day]], ch_table[Duration]))</f>
        <v/>
      </c>
      <c r="I2211" s="40">
        <f>SUM(INDEX(ch_table[Duration],1):ch_table[[#This Row],[Duration]])</f>
        <v>59.931250000000041</v>
      </c>
      <c r="J2211" s="4" cm="1">
        <f t="array" ref="J22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11" s="4" t="str" cm="1">
        <f t="array" ref="K22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11" s="4" t="str">
        <f>IF(ch_table[[#This Row],[Subject 1]]&lt;&gt;"House rose", "",SUMIF(ch_table[Day], ch_table[[#This Row],[Day]], ch_table[AAT]))</f>
        <v/>
      </c>
      <c r="M2211" s="39">
        <f>SUM(INDEX(ch_table[AAT],1):ch_table[[#This Row],[AAT]])</f>
        <v>3.9347222222222209</v>
      </c>
    </row>
    <row r="2212" spans="1:13" x14ac:dyDescent="0.35">
      <c r="A2212" s="2">
        <v>191</v>
      </c>
      <c r="B2212" s="3">
        <v>45946</v>
      </c>
      <c r="C2212" s="4">
        <v>0.65902777777777777</v>
      </c>
      <c r="D2212" s="8" t="s">
        <v>17</v>
      </c>
      <c r="G2212" s="4" t="str" cm="1">
        <f t="array" ref="G2212">IF(MIN(ROW(ch_table[[Day]:[AAT session total (cum.)]]))+ROWS(ch_table[[Day]:[AAT session total (cum.)]])-1=ROW(),"",IF(ch_table[[#This Row],[Subject 1]]="House rose","", IF(INDEX(ch_table[[#All],[Time]],ROW()+1)="","",(IF(INDEX(ch_table[[#All],[Time]],ROW()+1)&lt;ch_table[[#This Row],[Time]],INDEX(ch_table[[#All],[Time]],ROW()+1)+1,INDEX(ch_table[[#All],[Time]],ROW()+1))-ch_table[[#This Row],[Time]]))))</f>
        <v/>
      </c>
      <c r="H2212" s="4">
        <f>IF(ch_table[[#This Row],[Subject 1]]&lt;&gt;"House rose", "",SUMIF(ch_table[Day], ch_table[[#This Row],[Day]], ch_table[Duration]))</f>
        <v>0.26319444444444445</v>
      </c>
      <c r="I2212" s="40">
        <f>SUM(INDEX(ch_table[Duration],1):ch_table[[#This Row],[Duration]])</f>
        <v>59.931250000000041</v>
      </c>
      <c r="J2212" s="4" cm="1">
        <f t="array" ref="J22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12" s="4" t="str" cm="1">
        <f t="array" ref="K22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12" s="4">
        <f>IF(ch_table[[#This Row],[Subject 1]]&lt;&gt;"House rose", "",SUMIF(ch_table[Day], ch_table[[#This Row],[Day]], ch_table[AAT]))</f>
        <v>0</v>
      </c>
      <c r="M2212" s="39">
        <f>SUM(INDEX(ch_table[AAT],1):ch_table[[#This Row],[AAT]])</f>
        <v>3.9347222222222209</v>
      </c>
    </row>
    <row r="2213" spans="1:13" x14ac:dyDescent="0.35">
      <c r="A2213" s="2">
        <v>192</v>
      </c>
      <c r="B2213" s="3">
        <v>45950</v>
      </c>
      <c r="C2213" s="4">
        <v>0.60416666666666663</v>
      </c>
      <c r="D2213" s="8" t="s">
        <v>18</v>
      </c>
      <c r="G2213" s="4" cm="1">
        <f t="array" ref="G221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213" s="4" t="str">
        <f>IF(ch_table[[#This Row],[Subject 1]]&lt;&gt;"House rose", "",SUMIF(ch_table[Day], ch_table[[#This Row],[Day]], ch_table[Duration]))</f>
        <v/>
      </c>
      <c r="I2213" s="40">
        <f>SUM(INDEX(ch_table[Duration],1):ch_table[[#This Row],[Duration]])</f>
        <v>59.934027777777821</v>
      </c>
      <c r="J2213" s="4" cm="1">
        <f t="array" ref="J22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13" s="4" t="str" cm="1">
        <f t="array" ref="K22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13" s="4" t="str">
        <f>IF(ch_table[[#This Row],[Subject 1]]&lt;&gt;"House rose", "",SUMIF(ch_table[Day], ch_table[[#This Row],[Day]], ch_table[AAT]))</f>
        <v/>
      </c>
      <c r="M2213" s="39">
        <f>SUM(INDEX(ch_table[AAT],1):ch_table[[#This Row],[AAT]])</f>
        <v>3.9347222222222209</v>
      </c>
    </row>
    <row r="2214" spans="1:13" x14ac:dyDescent="0.35">
      <c r="A2214" s="2">
        <v>192</v>
      </c>
      <c r="B2214" s="3">
        <v>45950</v>
      </c>
      <c r="C2214" s="4">
        <v>0.6069444444444444</v>
      </c>
      <c r="D2214" s="8" t="s">
        <v>58</v>
      </c>
      <c r="E2214" s="9" t="s">
        <v>127</v>
      </c>
      <c r="G2214" s="4" cm="1">
        <f t="array" ref="G2214">IF(MIN(ROW(ch_table[[Day]:[AAT session total (cum.)]]))+ROWS(ch_table[[Day]:[AAT session total (cum.)]])-1=ROW(),"",IF(ch_table[[#This Row],[Subject 1]]="House rose","", IF(INDEX(ch_table[[#All],[Time]],ROW()+1)="","",(IF(INDEX(ch_table[[#All],[Time]],ROW()+1)&lt;ch_table[[#This Row],[Time]],INDEX(ch_table[[#All],[Time]],ROW()+1)+1,INDEX(ch_table[[#All],[Time]],ROW()+1))-ch_table[[#This Row],[Time]]))))</f>
        <v>3.1944444444444442E-2</v>
      </c>
      <c r="H2214" s="4" t="str">
        <f>IF(ch_table[[#This Row],[Subject 1]]&lt;&gt;"House rose", "",SUMIF(ch_table[Day], ch_table[[#This Row],[Day]], ch_table[Duration]))</f>
        <v/>
      </c>
      <c r="I2214" s="40">
        <f>SUM(INDEX(ch_table[Duration],1):ch_table[[#This Row],[Duration]])</f>
        <v>59.965972222222263</v>
      </c>
      <c r="J2214" s="4" cm="1">
        <f t="array" ref="J22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14" s="4" t="str" cm="1">
        <f t="array" ref="K22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14" s="4" t="str">
        <f>IF(ch_table[[#This Row],[Subject 1]]&lt;&gt;"House rose", "",SUMIF(ch_table[Day], ch_table[[#This Row],[Day]], ch_table[AAT]))</f>
        <v/>
      </c>
      <c r="M2214" s="39">
        <f>SUM(INDEX(ch_table[AAT],1):ch_table[[#This Row],[AAT]])</f>
        <v>3.9347222222222209</v>
      </c>
    </row>
    <row r="2215" spans="1:13" x14ac:dyDescent="0.35">
      <c r="A2215" s="2">
        <v>192</v>
      </c>
      <c r="B2215" s="3">
        <v>45950</v>
      </c>
      <c r="C2215" s="4">
        <v>0.63888888888888884</v>
      </c>
      <c r="D2215" s="8" t="s">
        <v>60</v>
      </c>
      <c r="E2215" s="9" t="s">
        <v>127</v>
      </c>
      <c r="G2215" s="4" cm="1">
        <f t="array" ref="G2215">IF(MIN(ROW(ch_table[[Day]:[AAT session total (cum.)]]))+ROWS(ch_table[[Day]:[AAT session total (cum.)]])-1=ROW(),"",IF(ch_table[[#This Row],[Subject 1]]="House rose","", IF(INDEX(ch_table[[#All],[Time]],ROW()+1)="","",(IF(INDEX(ch_table[[#All],[Time]],ROW()+1)&lt;ch_table[[#This Row],[Time]],INDEX(ch_table[[#All],[Time]],ROW()+1)+1,INDEX(ch_table[[#All],[Time]],ROW()+1))-ch_table[[#This Row],[Time]]))))</f>
        <v>1.5972222222222276E-2</v>
      </c>
      <c r="H2215" s="4" t="str">
        <f>IF(ch_table[[#This Row],[Subject 1]]&lt;&gt;"House rose", "",SUMIF(ch_table[Day], ch_table[[#This Row],[Day]], ch_table[Duration]))</f>
        <v/>
      </c>
      <c r="I2215" s="40">
        <f>SUM(INDEX(ch_table[Duration],1):ch_table[[#This Row],[Duration]])</f>
        <v>59.981944444444487</v>
      </c>
      <c r="J2215" s="4" cm="1">
        <f t="array" ref="J22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15" s="4" t="str" cm="1">
        <f t="array" ref="K22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15" s="4" t="str">
        <f>IF(ch_table[[#This Row],[Subject 1]]&lt;&gt;"House rose", "",SUMIF(ch_table[Day], ch_table[[#This Row],[Day]], ch_table[AAT]))</f>
        <v/>
      </c>
      <c r="M2215" s="39">
        <f>SUM(INDEX(ch_table[AAT],1):ch_table[[#This Row],[AAT]])</f>
        <v>3.9347222222222209</v>
      </c>
    </row>
    <row r="2216" spans="1:13" ht="29" x14ac:dyDescent="0.35">
      <c r="A2216" s="2">
        <v>192</v>
      </c>
      <c r="B2216" s="3">
        <v>45950</v>
      </c>
      <c r="C2216" s="4">
        <v>0.65486111111111112</v>
      </c>
      <c r="D2216" s="8" t="s">
        <v>32</v>
      </c>
      <c r="E2216" s="9" t="s">
        <v>1237</v>
      </c>
      <c r="G2216" s="4" cm="1">
        <f t="array" ref="G2216">IF(MIN(ROW(ch_table[[Day]:[AAT session total (cum.)]]))+ROWS(ch_table[[Day]:[AAT session total (cum.)]])-1=ROW(),"",IF(ch_table[[#This Row],[Subject 1]]="House rose","", IF(INDEX(ch_table[[#All],[Time]],ROW()+1)="","",(IF(INDEX(ch_table[[#All],[Time]],ROW()+1)&lt;ch_table[[#This Row],[Time]],INDEX(ch_table[[#All],[Time]],ROW()+1)+1,INDEX(ch_table[[#All],[Time]],ROW()+1))-ch_table[[#This Row],[Time]]))))</f>
        <v>3.6805555555555536E-2</v>
      </c>
      <c r="H2216" s="4" t="str">
        <f>IF(ch_table[[#This Row],[Subject 1]]&lt;&gt;"House rose", "",SUMIF(ch_table[Day], ch_table[[#This Row],[Day]], ch_table[Duration]))</f>
        <v/>
      </c>
      <c r="I2216" s="40">
        <f>SUM(INDEX(ch_table[Duration],1):ch_table[[#This Row],[Duration]])</f>
        <v>60.01875000000004</v>
      </c>
      <c r="J2216" s="4" cm="1">
        <f t="array" ref="J22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16" s="4" t="str" cm="1">
        <f t="array" ref="K22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16" s="4" t="str">
        <f>IF(ch_table[[#This Row],[Subject 1]]&lt;&gt;"House rose", "",SUMIF(ch_table[Day], ch_table[[#This Row],[Day]], ch_table[AAT]))</f>
        <v/>
      </c>
      <c r="M2216" s="39">
        <f>SUM(INDEX(ch_table[AAT],1):ch_table[[#This Row],[AAT]])</f>
        <v>3.9347222222222209</v>
      </c>
    </row>
    <row r="2217" spans="1:13" ht="43.5" x14ac:dyDescent="0.35">
      <c r="A2217" s="2">
        <v>192</v>
      </c>
      <c r="B2217" s="3">
        <v>45950</v>
      </c>
      <c r="C2217" s="4">
        <v>0.69166666666666665</v>
      </c>
      <c r="D2217" s="8" t="s">
        <v>32</v>
      </c>
      <c r="E2217" s="9" t="s">
        <v>1238</v>
      </c>
      <c r="G2217" s="4" cm="1">
        <f t="array" ref="G2217">IF(MIN(ROW(ch_table[[Day]:[AAT session total (cum.)]]))+ROWS(ch_table[[Day]:[AAT session total (cum.)]])-1=ROW(),"",IF(ch_table[[#This Row],[Subject 1]]="House rose","", IF(INDEX(ch_table[[#All],[Time]],ROW()+1)="","",(IF(INDEX(ch_table[[#All],[Time]],ROW()+1)&lt;ch_table[[#This Row],[Time]],INDEX(ch_table[[#All],[Time]],ROW()+1)+1,INDEX(ch_table[[#All],[Time]],ROW()+1))-ch_table[[#This Row],[Time]]))))</f>
        <v>4.0972222222222188E-2</v>
      </c>
      <c r="H2217" s="4" t="str">
        <f>IF(ch_table[[#This Row],[Subject 1]]&lt;&gt;"House rose", "",SUMIF(ch_table[Day], ch_table[[#This Row],[Day]], ch_table[Duration]))</f>
        <v/>
      </c>
      <c r="I2217" s="40">
        <f>SUM(INDEX(ch_table[Duration],1):ch_table[[#This Row],[Duration]])</f>
        <v>60.059722222222263</v>
      </c>
      <c r="J2217" s="4" cm="1">
        <f t="array" ref="J22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17" s="4" t="str" cm="1">
        <f t="array" ref="K22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17" s="4" t="str">
        <f>IF(ch_table[[#This Row],[Subject 1]]&lt;&gt;"House rose", "",SUMIF(ch_table[Day], ch_table[[#This Row],[Day]], ch_table[AAT]))</f>
        <v/>
      </c>
      <c r="M2217" s="39">
        <f>SUM(INDEX(ch_table[AAT],1):ch_table[[#This Row],[AAT]])</f>
        <v>3.9347222222222209</v>
      </c>
    </row>
    <row r="2218" spans="1:13" ht="29" x14ac:dyDescent="0.35">
      <c r="A2218" s="2">
        <v>192</v>
      </c>
      <c r="B2218" s="3">
        <v>45950</v>
      </c>
      <c r="C2218" s="4">
        <v>0.73263888888888884</v>
      </c>
      <c r="D2218" s="8" t="s">
        <v>36</v>
      </c>
      <c r="E2218" s="9" t="s">
        <v>1239</v>
      </c>
      <c r="G2218" s="4" cm="1">
        <f t="array" ref="G2218">IF(MIN(ROW(ch_table[[Day]:[AAT session total (cum.)]]))+ROWS(ch_table[[Day]:[AAT session total (cum.)]])-1=ROW(),"",IF(ch_table[[#This Row],[Subject 1]]="House rose","", IF(INDEX(ch_table[[#All],[Time]],ROW()+1)="","",(IF(INDEX(ch_table[[#All],[Time]],ROW()+1)&lt;ch_table[[#This Row],[Time]],INDEX(ch_table[[#All],[Time]],ROW()+1)+1,INDEX(ch_table[[#All],[Time]],ROW()+1))-ch_table[[#This Row],[Time]]))))</f>
        <v>3.9583333333333415E-2</v>
      </c>
      <c r="H2218" s="4" t="str">
        <f>IF(ch_table[[#This Row],[Subject 1]]&lt;&gt;"House rose", "",SUMIF(ch_table[Day], ch_table[[#This Row],[Day]], ch_table[Duration]))</f>
        <v/>
      </c>
      <c r="I2218" s="40">
        <f>SUM(INDEX(ch_table[Duration],1):ch_table[[#This Row],[Duration]])</f>
        <v>60.099305555555596</v>
      </c>
      <c r="J2218" s="4" cm="1">
        <f t="array" ref="J22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18" s="4" t="str" cm="1">
        <f t="array" ref="K22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18" s="4" t="str">
        <f>IF(ch_table[[#This Row],[Subject 1]]&lt;&gt;"House rose", "",SUMIF(ch_table[Day], ch_table[[#This Row],[Day]], ch_table[AAT]))</f>
        <v/>
      </c>
      <c r="M2218" s="39">
        <f>SUM(INDEX(ch_table[AAT],1):ch_table[[#This Row],[AAT]])</f>
        <v>3.9347222222222209</v>
      </c>
    </row>
    <row r="2219" spans="1:13" x14ac:dyDescent="0.35">
      <c r="A2219" s="2">
        <v>192</v>
      </c>
      <c r="B2219" s="3">
        <v>45950</v>
      </c>
      <c r="C2219" s="4">
        <v>0.77222222222222225</v>
      </c>
      <c r="D2219" s="8" t="s">
        <v>67</v>
      </c>
      <c r="E2219" s="9" t="s">
        <v>1240</v>
      </c>
      <c r="G2219" s="4" cm="1">
        <f t="array" ref="G2219">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219" s="4" t="str">
        <f>IF(ch_table[[#This Row],[Subject 1]]&lt;&gt;"House rose", "",SUMIF(ch_table[Day], ch_table[[#This Row],[Day]], ch_table[Duration]))</f>
        <v/>
      </c>
      <c r="I2219" s="40">
        <f>SUM(INDEX(ch_table[Duration],1):ch_table[[#This Row],[Duration]])</f>
        <v>60.101388888888927</v>
      </c>
      <c r="J2219" s="4" cm="1">
        <f t="array" ref="J22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19" s="4" t="str" cm="1">
        <f t="array" ref="K22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19" s="4" t="str">
        <f>IF(ch_table[[#This Row],[Subject 1]]&lt;&gt;"House rose", "",SUMIF(ch_table[Day], ch_table[[#This Row],[Day]], ch_table[AAT]))</f>
        <v/>
      </c>
      <c r="M2219" s="39">
        <f>SUM(INDEX(ch_table[AAT],1):ch_table[[#This Row],[AAT]])</f>
        <v>3.9347222222222209</v>
      </c>
    </row>
    <row r="2220" spans="1:13" x14ac:dyDescent="0.35">
      <c r="A2220" s="2">
        <v>192</v>
      </c>
      <c r="B2220" s="3">
        <v>45950</v>
      </c>
      <c r="C2220" s="4">
        <v>0.77430555555555558</v>
      </c>
      <c r="D2220" s="8" t="s">
        <v>293</v>
      </c>
      <c r="E2220" s="9" t="s">
        <v>1241</v>
      </c>
      <c r="F2220" s="9" t="s">
        <v>53</v>
      </c>
      <c r="G2220" s="4" cm="1">
        <f t="array" ref="G2220">IF(MIN(ROW(ch_table[[Day]:[AAT session total (cum.)]]))+ROWS(ch_table[[Day]:[AAT session total (cum.)]])-1=ROW(),"",IF(ch_table[[#This Row],[Subject 1]]="House rose","", IF(INDEX(ch_table[[#All],[Time]],ROW()+1)="","",(IF(INDEX(ch_table[[#All],[Time]],ROW()+1)&lt;ch_table[[#This Row],[Time]],INDEX(ch_table[[#All],[Time]],ROW()+1)+1,INDEX(ch_table[[#All],[Time]],ROW()+1))-ch_table[[#This Row],[Time]]))))</f>
        <v>0.19027777777777777</v>
      </c>
      <c r="H2220" s="4" t="str">
        <f>IF(ch_table[[#This Row],[Subject 1]]&lt;&gt;"House rose", "",SUMIF(ch_table[Day], ch_table[[#This Row],[Day]], ch_table[Duration]))</f>
        <v/>
      </c>
      <c r="I2220" s="40">
        <f>SUM(INDEX(ch_table[Duration],1):ch_table[[#This Row],[Duration]])</f>
        <v>60.291666666666707</v>
      </c>
      <c r="J2220" s="4" cm="1">
        <f t="array" ref="J22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20" s="4" cm="1">
        <f t="array" ref="K22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4.7916666666666718E-2</v>
      </c>
      <c r="L2220" s="4" t="str">
        <f>IF(ch_table[[#This Row],[Subject 1]]&lt;&gt;"House rose", "",SUMIF(ch_table[Day], ch_table[[#This Row],[Day]], ch_table[AAT]))</f>
        <v/>
      </c>
      <c r="M2220" s="39">
        <f>SUM(INDEX(ch_table[AAT],1):ch_table[[#This Row],[AAT]])</f>
        <v>3.9826388888888875</v>
      </c>
    </row>
    <row r="2221" spans="1:13" x14ac:dyDescent="0.35">
      <c r="A2221" s="2">
        <v>192</v>
      </c>
      <c r="B2221" s="3">
        <v>45950</v>
      </c>
      <c r="C2221" s="4">
        <v>0.96458333333333335</v>
      </c>
      <c r="D2221" s="8" t="s">
        <v>54</v>
      </c>
      <c r="E2221" s="9" t="s">
        <v>1242</v>
      </c>
      <c r="G2221" s="4" cm="1">
        <f t="array" ref="G2221">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221" s="4" t="str">
        <f>IF(ch_table[[#This Row],[Subject 1]]&lt;&gt;"House rose", "",SUMIF(ch_table[Day], ch_table[[#This Row],[Day]], ch_table[Duration]))</f>
        <v/>
      </c>
      <c r="I2221" s="40">
        <f>SUM(INDEX(ch_table[Duration],1):ch_table[[#This Row],[Duration]])</f>
        <v>60.293055555555597</v>
      </c>
      <c r="J2221" s="4" cm="1">
        <f t="array" ref="J22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21" s="4" cm="1">
        <f t="array" ref="K22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2221" s="4" t="str">
        <f>IF(ch_table[[#This Row],[Subject 1]]&lt;&gt;"House rose", "",SUMIF(ch_table[Day], ch_table[[#This Row],[Day]], ch_table[AAT]))</f>
        <v/>
      </c>
      <c r="M2221" s="39">
        <f>SUM(INDEX(ch_table[AAT],1):ch_table[[#This Row],[AAT]])</f>
        <v>3.9840277777777766</v>
      </c>
    </row>
    <row r="2222" spans="1:13" x14ac:dyDescent="0.35">
      <c r="A2222" s="2">
        <v>192</v>
      </c>
      <c r="B2222" s="3">
        <v>45950</v>
      </c>
      <c r="C2222" s="4">
        <v>0.96597222222222223</v>
      </c>
      <c r="D2222" s="8" t="s">
        <v>30</v>
      </c>
      <c r="E2222" s="9" t="s">
        <v>1243</v>
      </c>
      <c r="G2222" s="4" cm="1">
        <f t="array" ref="G2222">IF(MIN(ROW(ch_table[[Day]:[AAT session total (cum.)]]))+ROWS(ch_table[[Day]:[AAT session total (cum.)]])-1=ROW(),"",IF(ch_table[[#This Row],[Subject 1]]="House rose","", IF(INDEX(ch_table[[#All],[Time]],ROW()+1)="","",(IF(INDEX(ch_table[[#All],[Time]],ROW()+1)&lt;ch_table[[#This Row],[Time]],INDEX(ch_table[[#All],[Time]],ROW()+1)+1,INDEX(ch_table[[#All],[Time]],ROW()+1))-ch_table[[#This Row],[Time]]))))</f>
        <v>1.1805555555555514E-2</v>
      </c>
      <c r="H2222" s="4" t="str">
        <f>IF(ch_table[[#This Row],[Subject 1]]&lt;&gt;"House rose", "",SUMIF(ch_table[Day], ch_table[[#This Row],[Day]], ch_table[Duration]))</f>
        <v/>
      </c>
      <c r="I2222" s="40">
        <f>SUM(INDEX(ch_table[Duration],1):ch_table[[#This Row],[Duration]])</f>
        <v>60.304861111111151</v>
      </c>
      <c r="J2222" s="4" cm="1">
        <f t="array" ref="J22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22" s="4" cm="1">
        <f t="array" ref="K22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1.1805555555555514E-2</v>
      </c>
      <c r="L2222" s="4" t="str">
        <f>IF(ch_table[[#This Row],[Subject 1]]&lt;&gt;"House rose", "",SUMIF(ch_table[Day], ch_table[[#This Row],[Day]], ch_table[AAT]))</f>
        <v/>
      </c>
      <c r="M2222" s="39">
        <f>SUM(INDEX(ch_table[AAT],1):ch_table[[#This Row],[AAT]])</f>
        <v>3.9958333333333322</v>
      </c>
    </row>
    <row r="2223" spans="1:13" x14ac:dyDescent="0.35">
      <c r="A2223" s="2">
        <v>192</v>
      </c>
      <c r="B2223" s="3">
        <v>45950</v>
      </c>
      <c r="C2223" s="4">
        <v>0.97777777777777775</v>
      </c>
      <c r="D2223" s="8" t="s">
        <v>17</v>
      </c>
      <c r="G2223" s="4" t="str" cm="1">
        <f t="array" ref="G2223">IF(MIN(ROW(ch_table[[Day]:[AAT session total (cum.)]]))+ROWS(ch_table[[Day]:[AAT session total (cum.)]])-1=ROW(),"",IF(ch_table[[#This Row],[Subject 1]]="House rose","", IF(INDEX(ch_table[[#All],[Time]],ROW()+1)="","",(IF(INDEX(ch_table[[#All],[Time]],ROW()+1)&lt;ch_table[[#This Row],[Time]],INDEX(ch_table[[#All],[Time]],ROW()+1)+1,INDEX(ch_table[[#All],[Time]],ROW()+1))-ch_table[[#This Row],[Time]]))))</f>
        <v/>
      </c>
      <c r="H2223" s="4">
        <f>IF(ch_table[[#This Row],[Subject 1]]&lt;&gt;"House rose", "",SUMIF(ch_table[Day], ch_table[[#This Row],[Day]], ch_table[Duration]))</f>
        <v>0.37361111111111112</v>
      </c>
      <c r="I2223" s="40">
        <f>SUM(INDEX(ch_table[Duration],1):ch_table[[#This Row],[Duration]])</f>
        <v>60.304861111111151</v>
      </c>
      <c r="J2223" s="4" cm="1">
        <f t="array" ref="J22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23" s="4" t="str" cm="1">
        <f t="array" ref="K22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23" s="4">
        <f>IF(ch_table[[#This Row],[Subject 1]]&lt;&gt;"House rose", "",SUMIF(ch_table[Day], ch_table[[#This Row],[Day]], ch_table[AAT]))</f>
        <v>6.1111111111111116E-2</v>
      </c>
      <c r="M2223" s="39">
        <f>SUM(INDEX(ch_table[AAT],1):ch_table[[#This Row],[AAT]])</f>
        <v>3.9958333333333322</v>
      </c>
    </row>
    <row r="2224" spans="1:13" x14ac:dyDescent="0.35">
      <c r="A2224" s="2">
        <v>193</v>
      </c>
      <c r="B2224" s="3">
        <v>45951</v>
      </c>
      <c r="C2224" s="4">
        <v>0.47916666666666669</v>
      </c>
      <c r="D2224" s="8" t="s">
        <v>18</v>
      </c>
      <c r="G2224" s="4" cm="1">
        <f t="array" ref="G2224">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224" s="4" t="str">
        <f>IF(ch_table[[#This Row],[Subject 1]]&lt;&gt;"House rose", "",SUMIF(ch_table[Day], ch_table[[#This Row],[Day]], ch_table[Duration]))</f>
        <v/>
      </c>
      <c r="I2224" s="40">
        <f>SUM(INDEX(ch_table[Duration],1):ch_table[[#This Row],[Duration]])</f>
        <v>60.306944444444483</v>
      </c>
      <c r="J2224" s="4" cm="1">
        <f t="array" ref="J22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24" s="4" t="str" cm="1">
        <f t="array" ref="K22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24" s="4" t="str">
        <f>IF(ch_table[[#This Row],[Subject 1]]&lt;&gt;"House rose", "",SUMIF(ch_table[Day], ch_table[[#This Row],[Day]], ch_table[AAT]))</f>
        <v/>
      </c>
      <c r="M2224" s="39">
        <f>SUM(INDEX(ch_table[AAT],1):ch_table[[#This Row],[AAT]])</f>
        <v>3.9958333333333322</v>
      </c>
    </row>
    <row r="2225" spans="1:13" x14ac:dyDescent="0.35">
      <c r="A2225" s="2">
        <v>193</v>
      </c>
      <c r="B2225" s="3">
        <v>45951</v>
      </c>
      <c r="C2225" s="4">
        <v>0.48125000000000001</v>
      </c>
      <c r="D2225" s="8" t="s">
        <v>58</v>
      </c>
      <c r="E2225" s="9" t="s">
        <v>59</v>
      </c>
      <c r="G2225" s="4" cm="1">
        <f t="array" ref="G2225">IF(MIN(ROW(ch_table[[Day]:[AAT session total (cum.)]]))+ROWS(ch_table[[Day]:[AAT session total (cum.)]])-1=ROW(),"",IF(ch_table[[#This Row],[Subject 1]]="House rose","", IF(INDEX(ch_table[[#All],[Time]],ROW()+1)="","",(IF(INDEX(ch_table[[#All],[Time]],ROW()+1)&lt;ch_table[[#This Row],[Time]],INDEX(ch_table[[#All],[Time]],ROW()+1)+1,INDEX(ch_table[[#All],[Time]],ROW()+1))-ch_table[[#This Row],[Time]]))))</f>
        <v>3.1944444444444386E-2</v>
      </c>
      <c r="H2225" s="4" t="str">
        <f>IF(ch_table[[#This Row],[Subject 1]]&lt;&gt;"House rose", "",SUMIF(ch_table[Day], ch_table[[#This Row],[Day]], ch_table[Duration]))</f>
        <v/>
      </c>
      <c r="I2225" s="40">
        <f>SUM(INDEX(ch_table[Duration],1):ch_table[[#This Row],[Duration]])</f>
        <v>60.338888888888924</v>
      </c>
      <c r="J2225" s="4" cm="1">
        <f t="array" ref="J22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25" s="4" t="str" cm="1">
        <f t="array" ref="K22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25" s="4" t="str">
        <f>IF(ch_table[[#This Row],[Subject 1]]&lt;&gt;"House rose", "",SUMIF(ch_table[Day], ch_table[[#This Row],[Day]], ch_table[AAT]))</f>
        <v/>
      </c>
      <c r="M2225" s="39">
        <f>SUM(INDEX(ch_table[AAT],1):ch_table[[#This Row],[AAT]])</f>
        <v>3.9958333333333322</v>
      </c>
    </row>
    <row r="2226" spans="1:13" x14ac:dyDescent="0.35">
      <c r="A2226" s="2">
        <v>193</v>
      </c>
      <c r="B2226" s="3">
        <v>45951</v>
      </c>
      <c r="C2226" s="4">
        <v>0.5131944444444444</v>
      </c>
      <c r="D2226" s="8" t="s">
        <v>60</v>
      </c>
      <c r="E2226" s="9" t="s">
        <v>59</v>
      </c>
      <c r="G2226" s="4" cm="1">
        <f t="array" ref="G2226">IF(MIN(ROW(ch_table[[Day]:[AAT session total (cum.)]]))+ROWS(ch_table[[Day]:[AAT session total (cum.)]])-1=ROW(),"",IF(ch_table[[#This Row],[Subject 1]]="House rose","", IF(INDEX(ch_table[[#All],[Time]],ROW()+1)="","",(IF(INDEX(ch_table[[#All],[Time]],ROW()+1)&lt;ch_table[[#This Row],[Time]],INDEX(ch_table[[#All],[Time]],ROW()+1)+1,INDEX(ch_table[[#All],[Time]],ROW()+1))-ch_table[[#This Row],[Time]]))))</f>
        <v>1.5277777777777835E-2</v>
      </c>
      <c r="H2226" s="4" t="str">
        <f>IF(ch_table[[#This Row],[Subject 1]]&lt;&gt;"House rose", "",SUMIF(ch_table[Day], ch_table[[#This Row],[Day]], ch_table[Duration]))</f>
        <v/>
      </c>
      <c r="I2226" s="40">
        <f>SUM(INDEX(ch_table[Duration],1):ch_table[[#This Row],[Duration]])</f>
        <v>60.3541666666667</v>
      </c>
      <c r="J2226" s="4" cm="1">
        <f t="array" ref="J22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26" s="4" t="str" cm="1">
        <f t="array" ref="K22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26" s="4" t="str">
        <f>IF(ch_table[[#This Row],[Subject 1]]&lt;&gt;"House rose", "",SUMIF(ch_table[Day], ch_table[[#This Row],[Day]], ch_table[AAT]))</f>
        <v/>
      </c>
      <c r="M2226" s="39">
        <f>SUM(INDEX(ch_table[AAT],1):ch_table[[#This Row],[AAT]])</f>
        <v>3.9958333333333322</v>
      </c>
    </row>
    <row r="2227" spans="1:13" ht="43.5" x14ac:dyDescent="0.35">
      <c r="A2227" s="2">
        <v>193</v>
      </c>
      <c r="B2227" s="3">
        <v>45951</v>
      </c>
      <c r="C2227" s="4">
        <v>0.52847222222222223</v>
      </c>
      <c r="D2227" s="8" t="s">
        <v>39</v>
      </c>
      <c r="E2227" s="9" t="s">
        <v>1244</v>
      </c>
      <c r="G2227" s="4" cm="1">
        <f t="array" ref="G2227">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227" s="4" t="str">
        <f>IF(ch_table[[#This Row],[Subject 1]]&lt;&gt;"House rose", "",SUMIF(ch_table[Day], ch_table[[#This Row],[Day]], ch_table[Duration]))</f>
        <v/>
      </c>
      <c r="I2227" s="40">
        <f>SUM(INDEX(ch_table[Duration],1):ch_table[[#This Row],[Duration]])</f>
        <v>60.35555555555559</v>
      </c>
      <c r="J2227" s="4" cm="1">
        <f t="array" ref="J22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27" s="4" t="str" cm="1">
        <f t="array" ref="K22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27" s="4" t="str">
        <f>IF(ch_table[[#This Row],[Subject 1]]&lt;&gt;"House rose", "",SUMIF(ch_table[Day], ch_table[[#This Row],[Day]], ch_table[AAT]))</f>
        <v/>
      </c>
      <c r="M2227" s="39">
        <f>SUM(INDEX(ch_table[AAT],1):ch_table[[#This Row],[AAT]])</f>
        <v>3.9958333333333322</v>
      </c>
    </row>
    <row r="2228" spans="1:13" ht="43.5" x14ac:dyDescent="0.35">
      <c r="A2228" s="2">
        <v>193</v>
      </c>
      <c r="B2228" s="3">
        <v>45951</v>
      </c>
      <c r="C2228" s="4">
        <v>0.52986111111111112</v>
      </c>
      <c r="D2228" s="8" t="s">
        <v>32</v>
      </c>
      <c r="E2228" s="9" t="s">
        <v>1245</v>
      </c>
      <c r="G2228" s="4" cm="1">
        <f t="array" ref="G2228">IF(MIN(ROW(ch_table[[Day]:[AAT session total (cum.)]]))+ROWS(ch_table[[Day]:[AAT session total (cum.)]])-1=ROW(),"",IF(ch_table[[#This Row],[Subject 1]]="House rose","", IF(INDEX(ch_table[[#All],[Time]],ROW()+1)="","",(IF(INDEX(ch_table[[#All],[Time]],ROW()+1)&lt;ch_table[[#This Row],[Time]],INDEX(ch_table[[#All],[Time]],ROW()+1)+1,INDEX(ch_table[[#All],[Time]],ROW()+1))-ch_table[[#This Row],[Time]]))))</f>
        <v>3.5416666666666652E-2</v>
      </c>
      <c r="H2228" s="4" t="str">
        <f>IF(ch_table[[#This Row],[Subject 1]]&lt;&gt;"House rose", "",SUMIF(ch_table[Day], ch_table[[#This Row],[Day]], ch_table[Duration]))</f>
        <v/>
      </c>
      <c r="I2228" s="40">
        <f>SUM(INDEX(ch_table[Duration],1):ch_table[[#This Row],[Duration]])</f>
        <v>60.39097222222226</v>
      </c>
      <c r="J2228" s="4" cm="1">
        <f t="array" ref="J22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28" s="4" t="str" cm="1">
        <f t="array" ref="K22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28" s="4" t="str">
        <f>IF(ch_table[[#This Row],[Subject 1]]&lt;&gt;"House rose", "",SUMIF(ch_table[Day], ch_table[[#This Row],[Day]], ch_table[AAT]))</f>
        <v/>
      </c>
      <c r="M2228" s="39">
        <f>SUM(INDEX(ch_table[AAT],1):ch_table[[#This Row],[AAT]])</f>
        <v>3.9958333333333322</v>
      </c>
    </row>
    <row r="2229" spans="1:13" ht="29" x14ac:dyDescent="0.35">
      <c r="A2229" s="2">
        <v>193</v>
      </c>
      <c r="B2229" s="3">
        <v>45951</v>
      </c>
      <c r="C2229" s="4">
        <v>0.56527777777777777</v>
      </c>
      <c r="D2229" s="8" t="s">
        <v>39</v>
      </c>
      <c r="E2229" s="9" t="s">
        <v>1246</v>
      </c>
      <c r="G2229" s="4" cm="1">
        <f t="array" ref="G222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229" s="4" t="str">
        <f>IF(ch_table[[#This Row],[Subject 1]]&lt;&gt;"House rose", "",SUMIF(ch_table[Day], ch_table[[#This Row],[Day]], ch_table[Duration]))</f>
        <v/>
      </c>
      <c r="I2229" s="40">
        <f>SUM(INDEX(ch_table[Duration],1):ch_table[[#This Row],[Duration]])</f>
        <v>60.39375000000004</v>
      </c>
      <c r="J2229" s="4" cm="1">
        <f t="array" ref="J22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29" s="4" t="str" cm="1">
        <f t="array" ref="K22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29" s="4" t="str">
        <f>IF(ch_table[[#This Row],[Subject 1]]&lt;&gt;"House rose", "",SUMIF(ch_table[Day], ch_table[[#This Row],[Day]], ch_table[AAT]))</f>
        <v/>
      </c>
      <c r="M2229" s="39">
        <f>SUM(INDEX(ch_table[AAT],1):ch_table[[#This Row],[AAT]])</f>
        <v>3.9958333333333322</v>
      </c>
    </row>
    <row r="2230" spans="1:13" x14ac:dyDescent="0.35">
      <c r="A2230" s="2">
        <v>193</v>
      </c>
      <c r="B2230" s="3">
        <v>45951</v>
      </c>
      <c r="C2230" s="4">
        <v>0.56805555555555554</v>
      </c>
      <c r="D2230" s="8" t="s">
        <v>247</v>
      </c>
      <c r="E2230" s="9" t="s">
        <v>1247</v>
      </c>
      <c r="G2230" s="4" cm="1">
        <f t="array" ref="G2230">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2230" s="4" t="str">
        <f>IF(ch_table[[#This Row],[Subject 1]]&lt;&gt;"House rose", "",SUMIF(ch_table[Day], ch_table[[#This Row],[Day]], ch_table[Duration]))</f>
        <v/>
      </c>
      <c r="I2230" s="40">
        <f>SUM(INDEX(ch_table[Duration],1):ch_table[[#This Row],[Duration]])</f>
        <v>60.402083333333373</v>
      </c>
      <c r="J2230" s="4" cm="1">
        <f t="array" ref="J22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30" s="4" t="str" cm="1">
        <f t="array" ref="K22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30" s="4" t="str">
        <f>IF(ch_table[[#This Row],[Subject 1]]&lt;&gt;"House rose", "",SUMIF(ch_table[Day], ch_table[[#This Row],[Day]], ch_table[AAT]))</f>
        <v/>
      </c>
      <c r="M2230" s="39">
        <f>SUM(INDEX(ch_table[AAT],1):ch_table[[#This Row],[AAT]])</f>
        <v>3.9958333333333322</v>
      </c>
    </row>
    <row r="2231" spans="1:13" x14ac:dyDescent="0.35">
      <c r="A2231" s="2">
        <v>193</v>
      </c>
      <c r="B2231" s="3">
        <v>45951</v>
      </c>
      <c r="C2231" s="4">
        <v>0.57638888888888884</v>
      </c>
      <c r="D2231" s="8" t="s">
        <v>112</v>
      </c>
      <c r="E2231" s="9" t="s">
        <v>1248</v>
      </c>
      <c r="F2231" s="9" t="s">
        <v>53</v>
      </c>
      <c r="G2231" s="4" cm="1">
        <f t="array" ref="G2231">IF(MIN(ROW(ch_table[[Day]:[AAT session total (cum.)]]))+ROWS(ch_table[[Day]:[AAT session total (cum.)]])-1=ROW(),"",IF(ch_table[[#This Row],[Subject 1]]="House rose","", IF(INDEX(ch_table[[#All],[Time]],ROW()+1)="","",(IF(INDEX(ch_table[[#All],[Time]],ROW()+1)&lt;ch_table[[#This Row],[Time]],INDEX(ch_table[[#All],[Time]],ROW()+1)+1,INDEX(ch_table[[#All],[Time]],ROW()+1))-ch_table[[#This Row],[Time]]))))</f>
        <v>0.23125000000000007</v>
      </c>
      <c r="H2231" s="4" t="str">
        <f>IF(ch_table[[#This Row],[Subject 1]]&lt;&gt;"House rose", "",SUMIF(ch_table[Day], ch_table[[#This Row],[Day]], ch_table[Duration]))</f>
        <v/>
      </c>
      <c r="I2231" s="40">
        <f>SUM(INDEX(ch_table[Duration],1):ch_table[[#This Row],[Duration]])</f>
        <v>60.633333333333375</v>
      </c>
      <c r="J2231" s="4" cm="1">
        <f t="array" ref="J22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31" s="4" cm="1">
        <f t="array" ref="K22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1.5972222222222276E-2</v>
      </c>
      <c r="L2231" s="4" t="str">
        <f>IF(ch_table[[#This Row],[Subject 1]]&lt;&gt;"House rose", "",SUMIF(ch_table[Day], ch_table[[#This Row],[Day]], ch_table[AAT]))</f>
        <v/>
      </c>
      <c r="M2231" s="39">
        <f>SUM(INDEX(ch_table[AAT],1):ch_table[[#This Row],[AAT]])</f>
        <v>4.0118055555555543</v>
      </c>
    </row>
    <row r="2232" spans="1:13" x14ac:dyDescent="0.35">
      <c r="A2232" s="2">
        <v>193</v>
      </c>
      <c r="B2232" s="3">
        <v>45951</v>
      </c>
      <c r="C2232" s="4">
        <v>0.80763888888888891</v>
      </c>
      <c r="D2232" s="8" t="s">
        <v>54</v>
      </c>
      <c r="E2232" s="9" t="s">
        <v>1249</v>
      </c>
      <c r="G2232" s="4" cm="1">
        <f t="array" ref="G2232">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232" s="4" t="str">
        <f>IF(ch_table[[#This Row],[Subject 1]]&lt;&gt;"House rose", "",SUMIF(ch_table[Day], ch_table[[#This Row],[Day]], ch_table[Duration]))</f>
        <v/>
      </c>
      <c r="I2232" s="40">
        <f>SUM(INDEX(ch_table[Duration],1):ch_table[[#This Row],[Duration]])</f>
        <v>60.634027777777817</v>
      </c>
      <c r="J2232" s="4" cm="1">
        <f t="array" ref="J22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32" s="4" cm="1">
        <f t="array" ref="K22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2232" s="4" t="str">
        <f>IF(ch_table[[#This Row],[Subject 1]]&lt;&gt;"House rose", "",SUMIF(ch_table[Day], ch_table[[#This Row],[Day]], ch_table[AAT]))</f>
        <v/>
      </c>
      <c r="M2232" s="39">
        <f>SUM(INDEX(ch_table[AAT],1):ch_table[[#This Row],[AAT]])</f>
        <v>4.0124999999999984</v>
      </c>
    </row>
    <row r="2233" spans="1:13" x14ac:dyDescent="0.35">
      <c r="A2233" s="2">
        <v>193</v>
      </c>
      <c r="B2233" s="3">
        <v>45951</v>
      </c>
      <c r="C2233" s="4">
        <v>0.80833333333333335</v>
      </c>
      <c r="D2233" s="8" t="s">
        <v>30</v>
      </c>
      <c r="E2233" s="9" t="s">
        <v>1250</v>
      </c>
      <c r="G2233" s="4" cm="1">
        <f t="array" ref="G2233">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2233" s="4" t="str">
        <f>IF(ch_table[[#This Row],[Subject 1]]&lt;&gt;"House rose", "",SUMIF(ch_table[Day], ch_table[[#This Row],[Day]], ch_table[Duration]))</f>
        <v/>
      </c>
      <c r="I2233" s="40">
        <f>SUM(INDEX(ch_table[Duration],1):ch_table[[#This Row],[Duration]])</f>
        <v>60.654166666666704</v>
      </c>
      <c r="J2233" s="4" cm="1">
        <f t="array" ref="J22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33" s="4" cm="1">
        <f t="array" ref="K22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2.0138888888888928E-2</v>
      </c>
      <c r="L2233" s="4" t="str">
        <f>IF(ch_table[[#This Row],[Subject 1]]&lt;&gt;"House rose", "",SUMIF(ch_table[Day], ch_table[[#This Row],[Day]], ch_table[AAT]))</f>
        <v/>
      </c>
      <c r="M2233" s="39">
        <f>SUM(INDEX(ch_table[AAT],1):ch_table[[#This Row],[AAT]])</f>
        <v>4.0326388888888873</v>
      </c>
    </row>
    <row r="2234" spans="1:13" x14ac:dyDescent="0.35">
      <c r="A2234" s="2">
        <v>193</v>
      </c>
      <c r="B2234" s="3">
        <v>45951</v>
      </c>
      <c r="C2234" s="4">
        <v>0.82847222222222228</v>
      </c>
      <c r="D2234" s="8" t="s">
        <v>17</v>
      </c>
      <c r="G2234" s="4" t="str" cm="1">
        <f t="array" ref="G2234">IF(MIN(ROW(ch_table[[Day]:[AAT session total (cum.)]]))+ROWS(ch_table[[Day]:[AAT session total (cum.)]])-1=ROW(),"",IF(ch_table[[#This Row],[Subject 1]]="House rose","", IF(INDEX(ch_table[[#All],[Time]],ROW()+1)="","",(IF(INDEX(ch_table[[#All],[Time]],ROW()+1)&lt;ch_table[[#This Row],[Time]],INDEX(ch_table[[#All],[Time]],ROW()+1)+1,INDEX(ch_table[[#All],[Time]],ROW()+1))-ch_table[[#This Row],[Time]]))))</f>
        <v/>
      </c>
      <c r="H2234" s="4">
        <f>IF(ch_table[[#This Row],[Subject 1]]&lt;&gt;"House rose", "",SUMIF(ch_table[Day], ch_table[[#This Row],[Day]], ch_table[Duration]))</f>
        <v>0.34930555555555559</v>
      </c>
      <c r="I2234" s="40">
        <f>SUM(INDEX(ch_table[Duration],1):ch_table[[#This Row],[Duration]])</f>
        <v>60.654166666666704</v>
      </c>
      <c r="J2234" s="4" cm="1">
        <f t="array" ref="J22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34" s="4" t="str" cm="1">
        <f t="array" ref="K22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34" s="4">
        <f>IF(ch_table[[#This Row],[Subject 1]]&lt;&gt;"House rose", "",SUMIF(ch_table[Day], ch_table[[#This Row],[Day]], ch_table[AAT]))</f>
        <v>3.6805555555555647E-2</v>
      </c>
      <c r="M2234" s="39">
        <f>SUM(INDEX(ch_table[AAT],1):ch_table[[#This Row],[AAT]])</f>
        <v>4.0326388888888873</v>
      </c>
    </row>
    <row r="2235" spans="1:13" x14ac:dyDescent="0.35">
      <c r="A2235" s="2">
        <v>194</v>
      </c>
      <c r="B2235" s="3">
        <v>45952</v>
      </c>
      <c r="C2235" s="4">
        <v>0.47916666666666669</v>
      </c>
      <c r="D2235" s="8" t="s">
        <v>18</v>
      </c>
      <c r="G2235" s="4" cm="1">
        <f t="array" ref="G223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235" s="4" t="str">
        <f>IF(ch_table[[#This Row],[Subject 1]]&lt;&gt;"House rose", "",SUMIF(ch_table[Day], ch_table[[#This Row],[Day]], ch_table[Duration]))</f>
        <v/>
      </c>
      <c r="I2235" s="40">
        <f>SUM(INDEX(ch_table[Duration],1):ch_table[[#This Row],[Duration]])</f>
        <v>60.656944444444484</v>
      </c>
      <c r="J2235" s="4" cm="1">
        <f t="array" ref="J22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35" s="4" t="str" cm="1">
        <f t="array" ref="K22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35" s="4" t="str">
        <f>IF(ch_table[[#This Row],[Subject 1]]&lt;&gt;"House rose", "",SUMIF(ch_table[Day], ch_table[[#This Row],[Day]], ch_table[AAT]))</f>
        <v/>
      </c>
      <c r="M2235" s="39">
        <f>SUM(INDEX(ch_table[AAT],1):ch_table[[#This Row],[AAT]])</f>
        <v>4.0326388888888873</v>
      </c>
    </row>
    <row r="2236" spans="1:13" x14ac:dyDescent="0.35">
      <c r="A2236" s="2">
        <v>194</v>
      </c>
      <c r="B2236" s="3">
        <v>45952</v>
      </c>
      <c r="C2236" s="4">
        <v>0.48194444444444445</v>
      </c>
      <c r="D2236" s="8" t="s">
        <v>58</v>
      </c>
      <c r="E2236" s="9" t="s">
        <v>117</v>
      </c>
      <c r="G2236" s="4" cm="1">
        <f t="array" ref="G2236">IF(MIN(ROW(ch_table[[Day]:[AAT session total (cum.)]]))+ROWS(ch_table[[Day]:[AAT session total (cum.)]])-1=ROW(),"",IF(ch_table[[#This Row],[Subject 1]]="House rose","", IF(INDEX(ch_table[[#All],[Time]],ROW()+1)="","",(IF(INDEX(ch_table[[#All],[Time]],ROW()+1)&lt;ch_table[[#This Row],[Time]],INDEX(ch_table[[#All],[Time]],ROW()+1)+1,INDEX(ch_table[[#All],[Time]],ROW()+1))-ch_table[[#This Row],[Time]]))))</f>
        <v>1.8055555555555547E-2</v>
      </c>
      <c r="H2236" s="4" t="str">
        <f>IF(ch_table[[#This Row],[Subject 1]]&lt;&gt;"House rose", "",SUMIF(ch_table[Day], ch_table[[#This Row],[Day]], ch_table[Duration]))</f>
        <v/>
      </c>
      <c r="I2236" s="40">
        <f>SUM(INDEX(ch_table[Duration],1):ch_table[[#This Row],[Duration]])</f>
        <v>60.67500000000004</v>
      </c>
      <c r="J2236" s="4" cm="1">
        <f t="array" ref="J22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36" s="4" t="str" cm="1">
        <f t="array" ref="K22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36" s="4" t="str">
        <f>IF(ch_table[[#This Row],[Subject 1]]&lt;&gt;"House rose", "",SUMIF(ch_table[Day], ch_table[[#This Row],[Day]], ch_table[AAT]))</f>
        <v/>
      </c>
      <c r="M2236" s="39">
        <f>SUM(INDEX(ch_table[AAT],1):ch_table[[#This Row],[AAT]])</f>
        <v>4.0326388888888873</v>
      </c>
    </row>
    <row r="2237" spans="1:13" x14ac:dyDescent="0.35">
      <c r="A2237" s="2">
        <v>194</v>
      </c>
      <c r="B2237" s="3">
        <v>45952</v>
      </c>
      <c r="C2237" s="4">
        <v>0.5</v>
      </c>
      <c r="D2237" s="8" t="s">
        <v>58</v>
      </c>
      <c r="E2237" s="9" t="s">
        <v>118</v>
      </c>
      <c r="G2237" s="4" cm="1">
        <f t="array" ref="G2237">IF(MIN(ROW(ch_table[[Day]:[AAT session total (cum.)]]))+ROWS(ch_table[[Day]:[AAT session total (cum.)]])-1=ROW(),"",IF(ch_table[[#This Row],[Subject 1]]="House rose","", IF(INDEX(ch_table[[#All],[Time]],ROW()+1)="","",(IF(INDEX(ch_table[[#All],[Time]],ROW()+1)&lt;ch_table[[#This Row],[Time]],INDEX(ch_table[[#All],[Time]],ROW()+1)+1,INDEX(ch_table[[#All],[Time]],ROW()+1))-ch_table[[#This Row],[Time]]))))</f>
        <v>2.777777777777779E-2</v>
      </c>
      <c r="H2237" s="4" t="str">
        <f>IF(ch_table[[#This Row],[Subject 1]]&lt;&gt;"House rose", "",SUMIF(ch_table[Day], ch_table[[#This Row],[Day]], ch_table[Duration]))</f>
        <v/>
      </c>
      <c r="I2237" s="40">
        <f>SUM(INDEX(ch_table[Duration],1):ch_table[[#This Row],[Duration]])</f>
        <v>60.702777777777818</v>
      </c>
      <c r="J2237" s="4" cm="1">
        <f t="array" ref="J22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37" s="4" t="str" cm="1">
        <f t="array" ref="K22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37" s="4" t="str">
        <f>IF(ch_table[[#This Row],[Subject 1]]&lt;&gt;"House rose", "",SUMIF(ch_table[Day], ch_table[[#This Row],[Day]], ch_table[AAT]))</f>
        <v/>
      </c>
      <c r="M2237" s="39">
        <f>SUM(INDEX(ch_table[AAT],1):ch_table[[#This Row],[AAT]])</f>
        <v>4.0326388888888873</v>
      </c>
    </row>
    <row r="2238" spans="1:13" ht="29" x14ac:dyDescent="0.35">
      <c r="A2238" s="2">
        <v>194</v>
      </c>
      <c r="B2238" s="3">
        <v>45952</v>
      </c>
      <c r="C2238" s="4">
        <v>0.52777777777777779</v>
      </c>
      <c r="D2238" s="8" t="s">
        <v>36</v>
      </c>
      <c r="E2238" s="9" t="s">
        <v>1251</v>
      </c>
      <c r="G2238" s="4" cm="1">
        <f t="array" ref="G2238">IF(MIN(ROW(ch_table[[Day]:[AAT session total (cum.)]]))+ROWS(ch_table[[Day]:[AAT session total (cum.)]])-1=ROW(),"",IF(ch_table[[#This Row],[Subject 1]]="House rose","", IF(INDEX(ch_table[[#All],[Time]],ROW()+1)="","",(IF(INDEX(ch_table[[#All],[Time]],ROW()+1)&lt;ch_table[[#This Row],[Time]],INDEX(ch_table[[#All],[Time]],ROW()+1)+1,INDEX(ch_table[[#All],[Time]],ROW()+1))-ch_table[[#This Row],[Time]]))))</f>
        <v>4.166666666666663E-2</v>
      </c>
      <c r="H2238" s="4" t="str">
        <f>IF(ch_table[[#This Row],[Subject 1]]&lt;&gt;"House rose", "",SUMIF(ch_table[Day], ch_table[[#This Row],[Day]], ch_table[Duration]))</f>
        <v/>
      </c>
      <c r="I2238" s="40">
        <f>SUM(INDEX(ch_table[Duration],1):ch_table[[#This Row],[Duration]])</f>
        <v>60.744444444444483</v>
      </c>
      <c r="J2238" s="4" cm="1">
        <f t="array" ref="J22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38" s="4" t="str" cm="1">
        <f t="array" ref="K22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38" s="4" t="str">
        <f>IF(ch_table[[#This Row],[Subject 1]]&lt;&gt;"House rose", "",SUMIF(ch_table[Day], ch_table[[#This Row],[Day]], ch_table[AAT]))</f>
        <v/>
      </c>
      <c r="M2238" s="39">
        <f>SUM(INDEX(ch_table[AAT],1):ch_table[[#This Row],[AAT]])</f>
        <v>4.0326388888888873</v>
      </c>
    </row>
    <row r="2239" spans="1:13" x14ac:dyDescent="0.35">
      <c r="A2239" s="2">
        <v>194</v>
      </c>
      <c r="B2239" s="3">
        <v>45952</v>
      </c>
      <c r="C2239" s="4">
        <v>0.56944444444444442</v>
      </c>
      <c r="D2239" s="8" t="s">
        <v>278</v>
      </c>
      <c r="E2239" s="9" t="s">
        <v>1252</v>
      </c>
      <c r="G2239" s="4" cm="1">
        <f t="array" ref="G2239">IF(MIN(ROW(ch_table[[Day]:[AAT session total (cum.)]]))+ROWS(ch_table[[Day]:[AAT session total (cum.)]])-1=ROW(),"",IF(ch_table[[#This Row],[Subject 1]]="House rose","", IF(INDEX(ch_table[[#All],[Time]],ROW()+1)="","",(IF(INDEX(ch_table[[#All],[Time]],ROW()+1)&lt;ch_table[[#This Row],[Time]],INDEX(ch_table[[#All],[Time]],ROW()+1)+1,INDEX(ch_table[[#All],[Time]],ROW()+1))-ch_table[[#This Row],[Time]]))))</f>
        <v>6.2499999999999778E-3</v>
      </c>
      <c r="H2239" s="4" t="str">
        <f>IF(ch_table[[#This Row],[Subject 1]]&lt;&gt;"House rose", "",SUMIF(ch_table[Day], ch_table[[#This Row],[Day]], ch_table[Duration]))</f>
        <v/>
      </c>
      <c r="I2239" s="40">
        <f>SUM(INDEX(ch_table[Duration],1):ch_table[[#This Row],[Duration]])</f>
        <v>60.750694444444484</v>
      </c>
      <c r="J2239" s="4" cm="1">
        <f t="array" ref="J22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39" s="4" t="str" cm="1">
        <f t="array" ref="K22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39" s="4" t="str">
        <f>IF(ch_table[[#This Row],[Subject 1]]&lt;&gt;"House rose", "",SUMIF(ch_table[Day], ch_table[[#This Row],[Day]], ch_table[AAT]))</f>
        <v/>
      </c>
      <c r="M2239" s="39">
        <f>SUM(INDEX(ch_table[AAT],1):ch_table[[#This Row],[AAT]])</f>
        <v>4.0326388888888873</v>
      </c>
    </row>
    <row r="2240" spans="1:13" ht="29" x14ac:dyDescent="0.35">
      <c r="A2240" s="2">
        <v>194</v>
      </c>
      <c r="B2240" s="3">
        <v>45952</v>
      </c>
      <c r="C2240" s="4">
        <v>0.5756944444444444</v>
      </c>
      <c r="D2240" s="8" t="s">
        <v>39</v>
      </c>
      <c r="E2240" s="9" t="s">
        <v>1253</v>
      </c>
      <c r="G2240" s="4" cm="1">
        <f t="array" ref="G2240">IF(MIN(ROW(ch_table[[Day]:[AAT session total (cum.)]]))+ROWS(ch_table[[Day]:[AAT session total (cum.)]])-1=ROW(),"",IF(ch_table[[#This Row],[Subject 1]]="House rose","", IF(INDEX(ch_table[[#All],[Time]],ROW()+1)="","",(IF(INDEX(ch_table[[#All],[Time]],ROW()+1)&lt;ch_table[[#This Row],[Time]],INDEX(ch_table[[#All],[Time]],ROW()+1)+1,INDEX(ch_table[[#All],[Time]],ROW()+1))-ch_table[[#This Row],[Time]]))))</f>
        <v>2.7777777777778789E-3</v>
      </c>
      <c r="H2240" s="4" t="str">
        <f>IF(ch_table[[#This Row],[Subject 1]]&lt;&gt;"House rose", "",SUMIF(ch_table[Day], ch_table[[#This Row],[Day]], ch_table[Duration]))</f>
        <v/>
      </c>
      <c r="I2240" s="40">
        <f>SUM(INDEX(ch_table[Duration],1):ch_table[[#This Row],[Duration]])</f>
        <v>60.753472222222264</v>
      </c>
      <c r="J2240" s="4" cm="1">
        <f t="array" ref="J22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40" s="4" t="str" cm="1">
        <f t="array" ref="K22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40" s="4" t="str">
        <f>IF(ch_table[[#This Row],[Subject 1]]&lt;&gt;"House rose", "",SUMIF(ch_table[Day], ch_table[[#This Row],[Day]], ch_table[AAT]))</f>
        <v/>
      </c>
      <c r="M2240" s="39">
        <f>SUM(INDEX(ch_table[AAT],1):ch_table[[#This Row],[AAT]])</f>
        <v>4.0326388888888873</v>
      </c>
    </row>
    <row r="2241" spans="1:13" x14ac:dyDescent="0.35">
      <c r="A2241" s="2">
        <v>194</v>
      </c>
      <c r="B2241" s="3">
        <v>45952</v>
      </c>
      <c r="C2241" s="4">
        <v>0.57847222222222228</v>
      </c>
      <c r="D2241" s="8" t="s">
        <v>247</v>
      </c>
      <c r="E2241" s="9" t="s">
        <v>1254</v>
      </c>
      <c r="G2241" s="4" cm="1">
        <f t="array" ref="G2241">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2241" s="4" t="str">
        <f>IF(ch_table[[#This Row],[Subject 1]]&lt;&gt;"House rose", "",SUMIF(ch_table[Day], ch_table[[#This Row],[Day]], ch_table[Duration]))</f>
        <v/>
      </c>
      <c r="I2241" s="40">
        <f>SUM(INDEX(ch_table[Duration],1):ch_table[[#This Row],[Duration]])</f>
        <v>60.761111111111155</v>
      </c>
      <c r="J2241" s="4" cm="1">
        <f t="array" ref="J22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41" s="4" t="str" cm="1">
        <f t="array" ref="K22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41" s="4" t="str">
        <f>IF(ch_table[[#This Row],[Subject 1]]&lt;&gt;"House rose", "",SUMIF(ch_table[Day], ch_table[[#This Row],[Day]], ch_table[AAT]))</f>
        <v/>
      </c>
      <c r="M2241" s="39">
        <f>SUM(INDEX(ch_table[AAT],1):ch_table[[#This Row],[AAT]])</f>
        <v>4.0326388888888873</v>
      </c>
    </row>
    <row r="2242" spans="1:13" x14ac:dyDescent="0.35">
      <c r="A2242" s="2">
        <v>194</v>
      </c>
      <c r="B2242" s="3">
        <v>45952</v>
      </c>
      <c r="C2242" s="4">
        <v>0.58611111111111114</v>
      </c>
      <c r="D2242" s="8" t="s">
        <v>320</v>
      </c>
      <c r="E2242" s="9" t="s">
        <v>492</v>
      </c>
      <c r="G2242" s="4" cm="1">
        <f t="array" ref="G2242">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2242" s="4" t="str">
        <f>IF(ch_table[[#This Row],[Subject 1]]&lt;&gt;"House rose", "",SUMIF(ch_table[Day], ch_table[[#This Row],[Day]], ch_table[Duration]))</f>
        <v/>
      </c>
      <c r="I2242" s="40">
        <f>SUM(INDEX(ch_table[Duration],1):ch_table[[#This Row],[Duration]])</f>
        <v>60.789583333333375</v>
      </c>
      <c r="J2242" s="4" cm="1">
        <f t="array" ref="J22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42" s="4" t="str" cm="1">
        <f t="array" ref="K22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42" s="4" t="str">
        <f>IF(ch_table[[#This Row],[Subject 1]]&lt;&gt;"House rose", "",SUMIF(ch_table[Day], ch_table[[#This Row],[Day]], ch_table[AAT]))</f>
        <v/>
      </c>
      <c r="M2242" s="39">
        <f>SUM(INDEX(ch_table[AAT],1):ch_table[[#This Row],[AAT]])</f>
        <v>4.0326388888888873</v>
      </c>
    </row>
    <row r="2243" spans="1:13" x14ac:dyDescent="0.35">
      <c r="A2243" s="2">
        <v>194</v>
      </c>
      <c r="B2243" s="3">
        <v>45952</v>
      </c>
      <c r="C2243" s="4">
        <v>0.61458333333333337</v>
      </c>
      <c r="D2243" s="8" t="s">
        <v>23</v>
      </c>
      <c r="E2243" s="9" t="s">
        <v>1255</v>
      </c>
      <c r="G2243" s="4" cm="1">
        <f t="array" ref="G2243">IF(MIN(ROW(ch_table[[Day]:[AAT session total (cum.)]]))+ROWS(ch_table[[Day]:[AAT session total (cum.)]])-1=ROW(),"",IF(ch_table[[#This Row],[Subject 1]]="House rose","", IF(INDEX(ch_table[[#All],[Time]],ROW()+1)="","",(IF(INDEX(ch_table[[#All],[Time]],ROW()+1)&lt;ch_table[[#This Row],[Time]],INDEX(ch_table[[#All],[Time]],ROW()+1)+1,INDEX(ch_table[[#All],[Time]],ROW()+1))-ch_table[[#This Row],[Time]]))))</f>
        <v>2.777777777777779E-2</v>
      </c>
      <c r="H2243" s="4" t="str">
        <f>IF(ch_table[[#This Row],[Subject 1]]&lt;&gt;"House rose", "",SUMIF(ch_table[Day], ch_table[[#This Row],[Day]], ch_table[Duration]))</f>
        <v/>
      </c>
      <c r="I2243" s="40">
        <f>SUM(INDEX(ch_table[Duration],1):ch_table[[#This Row],[Duration]])</f>
        <v>60.817361111111154</v>
      </c>
      <c r="J2243" s="4" cm="1">
        <f t="array" ref="J22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43" s="4" t="str" cm="1">
        <f t="array" ref="K22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43" s="4" t="str">
        <f>IF(ch_table[[#This Row],[Subject 1]]&lt;&gt;"House rose", "",SUMIF(ch_table[Day], ch_table[[#This Row],[Day]], ch_table[AAT]))</f>
        <v/>
      </c>
      <c r="M2243" s="39">
        <f>SUM(INDEX(ch_table[AAT],1):ch_table[[#This Row],[AAT]])</f>
        <v>4.0326388888888873</v>
      </c>
    </row>
    <row r="2244" spans="1:13" x14ac:dyDescent="0.35">
      <c r="A2244" s="2">
        <v>194</v>
      </c>
      <c r="B2244" s="3">
        <v>45952</v>
      </c>
      <c r="C2244" s="4">
        <v>0.64236111111111116</v>
      </c>
      <c r="D2244" s="8" t="s">
        <v>69</v>
      </c>
      <c r="E2244" s="9" t="s">
        <v>1256</v>
      </c>
      <c r="G2244" s="4" cm="1">
        <f t="array" ref="G2244">IF(MIN(ROW(ch_table[[Day]:[AAT session total (cum.)]]))+ROWS(ch_table[[Day]:[AAT session total (cum.)]])-1=ROW(),"",IF(ch_table[[#This Row],[Subject 1]]="House rose","", IF(INDEX(ch_table[[#All],[Time]],ROW()+1)="","",(IF(INDEX(ch_table[[#All],[Time]],ROW()+1)&lt;ch_table[[#This Row],[Time]],INDEX(ch_table[[#All],[Time]],ROW()+1)+1,INDEX(ch_table[[#All],[Time]],ROW()+1))-ch_table[[#This Row],[Time]]))))</f>
        <v>9.7222222222221877E-3</v>
      </c>
      <c r="H2244" s="4" t="str">
        <f>IF(ch_table[[#This Row],[Subject 1]]&lt;&gt;"House rose", "",SUMIF(ch_table[Day], ch_table[[#This Row],[Day]], ch_table[Duration]))</f>
        <v/>
      </c>
      <c r="I2244" s="40">
        <f>SUM(INDEX(ch_table[Duration],1):ch_table[[#This Row],[Duration]])</f>
        <v>60.827083333333377</v>
      </c>
      <c r="J2244" s="4" cm="1">
        <f t="array" ref="J22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44" s="4" t="str" cm="1">
        <f t="array" ref="K22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44" s="4" t="str">
        <f>IF(ch_table[[#This Row],[Subject 1]]&lt;&gt;"House rose", "",SUMIF(ch_table[Day], ch_table[[#This Row],[Day]], ch_table[AAT]))</f>
        <v/>
      </c>
      <c r="M2244" s="39">
        <f>SUM(INDEX(ch_table[AAT],1):ch_table[[#This Row],[AAT]])</f>
        <v>4.0326388888888873</v>
      </c>
    </row>
    <row r="2245" spans="1:13" x14ac:dyDescent="0.35">
      <c r="A2245" s="2">
        <v>194</v>
      </c>
      <c r="B2245" s="3">
        <v>45952</v>
      </c>
      <c r="C2245" s="4">
        <v>0.65208333333333335</v>
      </c>
      <c r="D2245" s="8" t="s">
        <v>333</v>
      </c>
      <c r="E2245" s="9" t="s">
        <v>1257</v>
      </c>
      <c r="G2245" s="4" cm="1">
        <f t="array" ref="G2245">IF(MIN(ROW(ch_table[[Day]:[AAT session total (cum.)]]))+ROWS(ch_table[[Day]:[AAT session total (cum.)]])-1=ROW(),"",IF(ch_table[[#This Row],[Subject 1]]="House rose","", IF(INDEX(ch_table[[#All],[Time]],ROW()+1)="","",(IF(INDEX(ch_table[[#All],[Time]],ROW()+1)&lt;ch_table[[#This Row],[Time]],INDEX(ch_table[[#All],[Time]],ROW()+1)+1,INDEX(ch_table[[#All],[Time]],ROW()+1))-ch_table[[#This Row],[Time]]))))</f>
        <v>0.12638888888888888</v>
      </c>
      <c r="H2245" s="4" t="str">
        <f>IF(ch_table[[#This Row],[Subject 1]]&lt;&gt;"House rose", "",SUMIF(ch_table[Day], ch_table[[#This Row],[Day]], ch_table[Duration]))</f>
        <v/>
      </c>
      <c r="I2245" s="40">
        <f>SUM(INDEX(ch_table[Duration],1):ch_table[[#This Row],[Duration]])</f>
        <v>60.953472222222267</v>
      </c>
      <c r="J2245" s="4" cm="1">
        <f t="array" ref="J22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45" s="4" t="str" cm="1">
        <f t="array" ref="K22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45" s="4" t="str">
        <f>IF(ch_table[[#This Row],[Subject 1]]&lt;&gt;"House rose", "",SUMIF(ch_table[Day], ch_table[[#This Row],[Day]], ch_table[AAT]))</f>
        <v/>
      </c>
      <c r="M2245" s="39">
        <f>SUM(INDEX(ch_table[AAT],1):ch_table[[#This Row],[AAT]])</f>
        <v>4.0326388888888873</v>
      </c>
    </row>
    <row r="2246" spans="1:13" x14ac:dyDescent="0.35">
      <c r="A2246" s="2">
        <v>194</v>
      </c>
      <c r="B2246" s="3">
        <v>45952</v>
      </c>
      <c r="C2246" s="4">
        <v>0.77847222222222223</v>
      </c>
      <c r="D2246" s="8" t="s">
        <v>30</v>
      </c>
      <c r="E2246" s="9" t="s">
        <v>1258</v>
      </c>
      <c r="G2246" s="4" cm="1">
        <f t="array" ref="G2246">IF(MIN(ROW(ch_table[[Day]:[AAT session total (cum.)]]))+ROWS(ch_table[[Day]:[AAT session total (cum.)]])-1=ROW(),"",IF(ch_table[[#This Row],[Subject 1]]="House rose","", IF(INDEX(ch_table[[#All],[Time]],ROW()+1)="","",(IF(INDEX(ch_table[[#All],[Time]],ROW()+1)&lt;ch_table[[#This Row],[Time]],INDEX(ch_table[[#All],[Time]],ROW()+1)+1,INDEX(ch_table[[#All],[Time]],ROW()+1))-ch_table[[#This Row],[Time]]))))</f>
        <v>1.8750000000000044E-2</v>
      </c>
      <c r="H2246" s="4" t="str">
        <f>IF(ch_table[[#This Row],[Subject 1]]&lt;&gt;"House rose", "",SUMIF(ch_table[Day], ch_table[[#This Row],[Day]], ch_table[Duration]))</f>
        <v/>
      </c>
      <c r="I2246" s="40">
        <f>SUM(INDEX(ch_table[Duration],1):ch_table[[#This Row],[Duration]])</f>
        <v>60.972222222222264</v>
      </c>
      <c r="J2246" s="4" cm="1">
        <f t="array" ref="J22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46" s="4" cm="1">
        <f t="array" ref="K22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5.5555555555556468E-3</v>
      </c>
      <c r="L2246" s="4" t="str">
        <f>IF(ch_table[[#This Row],[Subject 1]]&lt;&gt;"House rose", "",SUMIF(ch_table[Day], ch_table[[#This Row],[Day]], ch_table[AAT]))</f>
        <v/>
      </c>
      <c r="M2246" s="39">
        <f>SUM(INDEX(ch_table[AAT],1):ch_table[[#This Row],[AAT]])</f>
        <v>4.0381944444444429</v>
      </c>
    </row>
    <row r="2247" spans="1:13" x14ac:dyDescent="0.35">
      <c r="A2247" s="2">
        <v>194</v>
      </c>
      <c r="B2247" s="3">
        <v>45952</v>
      </c>
      <c r="C2247" s="4">
        <v>0.79722222222222228</v>
      </c>
      <c r="D2247" s="8" t="s">
        <v>17</v>
      </c>
      <c r="G2247" s="4" t="str" cm="1">
        <f t="array" ref="G2247">IF(MIN(ROW(ch_table[[Day]:[AAT session total (cum.)]]))+ROWS(ch_table[[Day]:[AAT session total (cum.)]])-1=ROW(),"",IF(ch_table[[#This Row],[Subject 1]]="House rose","", IF(INDEX(ch_table[[#All],[Time]],ROW()+1)="","",(IF(INDEX(ch_table[[#All],[Time]],ROW()+1)&lt;ch_table[[#This Row],[Time]],INDEX(ch_table[[#All],[Time]],ROW()+1)+1,INDEX(ch_table[[#All],[Time]],ROW()+1))-ch_table[[#This Row],[Time]]))))</f>
        <v/>
      </c>
      <c r="H2247" s="4">
        <f>IF(ch_table[[#This Row],[Subject 1]]&lt;&gt;"House rose", "",SUMIF(ch_table[Day], ch_table[[#This Row],[Day]], ch_table[Duration]))</f>
        <v>0.31805555555555559</v>
      </c>
      <c r="I2247" s="40">
        <f>SUM(INDEX(ch_table[Duration],1):ch_table[[#This Row],[Duration]])</f>
        <v>60.972222222222264</v>
      </c>
      <c r="J2247" s="4" cm="1">
        <f t="array" ref="J22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47" s="4" t="str" cm="1">
        <f t="array" ref="K22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47" s="4">
        <f>IF(ch_table[[#This Row],[Subject 1]]&lt;&gt;"House rose", "",SUMIF(ch_table[Day], ch_table[[#This Row],[Day]], ch_table[AAT]))</f>
        <v>5.5555555555556468E-3</v>
      </c>
      <c r="M2247" s="39">
        <f>SUM(INDEX(ch_table[AAT],1):ch_table[[#This Row],[AAT]])</f>
        <v>4.0381944444444429</v>
      </c>
    </row>
    <row r="2248" spans="1:13" x14ac:dyDescent="0.35">
      <c r="A2248" s="2">
        <v>195</v>
      </c>
      <c r="B2248" s="3">
        <v>45953</v>
      </c>
      <c r="C2248" s="4">
        <v>0.39583333333333331</v>
      </c>
      <c r="D2248" s="8" t="s">
        <v>18</v>
      </c>
      <c r="G2248" s="4" cm="1">
        <f t="array" ref="G2248">IF(MIN(ROW(ch_table[[Day]:[AAT session total (cum.)]]))+ROWS(ch_table[[Day]:[AAT session total (cum.)]])-1=ROW(),"",IF(ch_table[[#This Row],[Subject 1]]="House rose","", IF(INDEX(ch_table[[#All],[Time]],ROW()+1)="","",(IF(INDEX(ch_table[[#All],[Time]],ROW()+1)&lt;ch_table[[#This Row],[Time]],INDEX(ch_table[[#All],[Time]],ROW()+1)+1,INDEX(ch_table[[#All],[Time]],ROW()+1))-ch_table[[#This Row],[Time]]))))</f>
        <v>2.7777777777778234E-3</v>
      </c>
      <c r="H2248" s="4" t="str">
        <f>IF(ch_table[[#This Row],[Subject 1]]&lt;&gt;"House rose", "",SUMIF(ch_table[Day], ch_table[[#This Row],[Day]], ch_table[Duration]))</f>
        <v/>
      </c>
      <c r="I2248" s="40">
        <f>SUM(INDEX(ch_table[Duration],1):ch_table[[#This Row],[Duration]])</f>
        <v>60.975000000000044</v>
      </c>
      <c r="J2248" s="4" cm="1">
        <f t="array" ref="J22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48" s="4" t="str" cm="1">
        <f t="array" ref="K22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48" s="4" t="str">
        <f>IF(ch_table[[#This Row],[Subject 1]]&lt;&gt;"House rose", "",SUMIF(ch_table[Day], ch_table[[#This Row],[Day]], ch_table[AAT]))</f>
        <v/>
      </c>
      <c r="M2248" s="39">
        <f>SUM(INDEX(ch_table[AAT],1):ch_table[[#This Row],[AAT]])</f>
        <v>4.0381944444444429</v>
      </c>
    </row>
    <row r="2249" spans="1:13" x14ac:dyDescent="0.35">
      <c r="A2249" s="2">
        <v>195</v>
      </c>
      <c r="B2249" s="3">
        <v>45953</v>
      </c>
      <c r="C2249" s="4">
        <v>0.39861111111111114</v>
      </c>
      <c r="D2249" s="8" t="s">
        <v>58</v>
      </c>
      <c r="E2249" s="9" t="s">
        <v>75</v>
      </c>
      <c r="G2249" s="4" cm="1">
        <f t="array" ref="G2249">IF(MIN(ROW(ch_table[[Day]:[AAT session total (cum.)]]))+ROWS(ch_table[[Day]:[AAT session total (cum.)]])-1=ROW(),"",IF(ch_table[[#This Row],[Subject 1]]="House rose","", IF(INDEX(ch_table[[#All],[Time]],ROW()+1)="","",(IF(INDEX(ch_table[[#All],[Time]],ROW()+1)&lt;ch_table[[#This Row],[Time]],INDEX(ch_table[[#All],[Time]],ROW()+1)+1,INDEX(ch_table[[#All],[Time]],ROW()+1))-ch_table[[#This Row],[Time]]))))</f>
        <v>2.5694444444444409E-2</v>
      </c>
      <c r="H2249" s="4" t="str">
        <f>IF(ch_table[[#This Row],[Subject 1]]&lt;&gt;"House rose", "",SUMIF(ch_table[Day], ch_table[[#This Row],[Day]], ch_table[Duration]))</f>
        <v/>
      </c>
      <c r="I2249" s="40">
        <f>SUM(INDEX(ch_table[Duration],1):ch_table[[#This Row],[Duration]])</f>
        <v>61.000694444444491</v>
      </c>
      <c r="J2249" s="4" cm="1">
        <f t="array" ref="J22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49" s="4" t="str" cm="1">
        <f t="array" ref="K22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49" s="4" t="str">
        <f>IF(ch_table[[#This Row],[Subject 1]]&lt;&gt;"House rose", "",SUMIF(ch_table[Day], ch_table[[#This Row],[Day]], ch_table[AAT]))</f>
        <v/>
      </c>
      <c r="M2249" s="39">
        <f>SUM(INDEX(ch_table[AAT],1):ch_table[[#This Row],[AAT]])</f>
        <v>4.0381944444444429</v>
      </c>
    </row>
    <row r="2250" spans="1:13" x14ac:dyDescent="0.35">
      <c r="A2250" s="2">
        <v>195</v>
      </c>
      <c r="B2250" s="3">
        <v>45953</v>
      </c>
      <c r="C2250" s="4">
        <v>0.42430555555555555</v>
      </c>
      <c r="D2250" s="8" t="s">
        <v>60</v>
      </c>
      <c r="E2250" s="9" t="s">
        <v>75</v>
      </c>
      <c r="G2250" s="4" cm="1">
        <f t="array" ref="G2250">IF(MIN(ROW(ch_table[[Day]:[AAT session total (cum.)]]))+ROWS(ch_table[[Day]:[AAT session total (cum.)]])-1=ROW(),"",IF(ch_table[[#This Row],[Subject 1]]="House rose","", IF(INDEX(ch_table[[#All],[Time]],ROW()+1)="","",(IF(INDEX(ch_table[[#All],[Time]],ROW()+1)&lt;ch_table[[#This Row],[Time]],INDEX(ch_table[[#All],[Time]],ROW()+1)+1,INDEX(ch_table[[#All],[Time]],ROW()+1))-ch_table[[#This Row],[Time]]))))</f>
        <v>1.3194444444444453E-2</v>
      </c>
      <c r="H2250" s="4" t="str">
        <f>IF(ch_table[[#This Row],[Subject 1]]&lt;&gt;"House rose", "",SUMIF(ch_table[Day], ch_table[[#This Row],[Day]], ch_table[Duration]))</f>
        <v/>
      </c>
      <c r="I2250" s="40">
        <f>SUM(INDEX(ch_table[Duration],1):ch_table[[#This Row],[Duration]])</f>
        <v>61.013888888888935</v>
      </c>
      <c r="J2250" s="4" cm="1">
        <f t="array" ref="J22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50" s="4" t="str" cm="1">
        <f t="array" ref="K22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50" s="4" t="str">
        <f>IF(ch_table[[#This Row],[Subject 1]]&lt;&gt;"House rose", "",SUMIF(ch_table[Day], ch_table[[#This Row],[Day]], ch_table[AAT]))</f>
        <v/>
      </c>
      <c r="M2250" s="39">
        <f>SUM(INDEX(ch_table[AAT],1):ch_table[[#This Row],[AAT]])</f>
        <v>4.0381944444444429</v>
      </c>
    </row>
    <row r="2251" spans="1:13" ht="43.5" x14ac:dyDescent="0.35">
      <c r="A2251" s="2">
        <v>195</v>
      </c>
      <c r="B2251" s="3">
        <v>45953</v>
      </c>
      <c r="C2251" s="4">
        <v>0.4375</v>
      </c>
      <c r="D2251" s="8" t="s">
        <v>32</v>
      </c>
      <c r="E2251" s="9" t="s">
        <v>1259</v>
      </c>
      <c r="G2251" s="4" cm="1">
        <f t="array" ref="G2251">IF(MIN(ROW(ch_table[[Day]:[AAT session total (cum.)]]))+ROWS(ch_table[[Day]:[AAT session total (cum.)]])-1=ROW(),"",IF(ch_table[[#This Row],[Subject 1]]="House rose","", IF(INDEX(ch_table[[#All],[Time]],ROW()+1)="","",(IF(INDEX(ch_table[[#All],[Time]],ROW()+1)&lt;ch_table[[#This Row],[Time]],INDEX(ch_table[[#All],[Time]],ROW()+1)+1,INDEX(ch_table[[#All],[Time]],ROW()+1))-ch_table[[#This Row],[Time]]))))</f>
        <v>2.0138888888888873E-2</v>
      </c>
      <c r="H2251" s="4" t="str">
        <f>IF(ch_table[[#This Row],[Subject 1]]&lt;&gt;"House rose", "",SUMIF(ch_table[Day], ch_table[[#This Row],[Day]], ch_table[Duration]))</f>
        <v/>
      </c>
      <c r="I2251" s="40">
        <f>SUM(INDEX(ch_table[Duration],1):ch_table[[#This Row],[Duration]])</f>
        <v>61.034027777777823</v>
      </c>
      <c r="J2251" s="4" cm="1">
        <f t="array" ref="J22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51" s="4" t="str" cm="1">
        <f t="array" ref="K22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51" s="4" t="str">
        <f>IF(ch_table[[#This Row],[Subject 1]]&lt;&gt;"House rose", "",SUMIF(ch_table[Day], ch_table[[#This Row],[Day]], ch_table[AAT]))</f>
        <v/>
      </c>
      <c r="M2251" s="39">
        <f>SUM(INDEX(ch_table[AAT],1):ch_table[[#This Row],[AAT]])</f>
        <v>4.0381944444444429</v>
      </c>
    </row>
    <row r="2252" spans="1:13" ht="43.5" x14ac:dyDescent="0.35">
      <c r="A2252" s="2">
        <v>195</v>
      </c>
      <c r="B2252" s="3">
        <v>45953</v>
      </c>
      <c r="C2252" s="4">
        <v>0.45763888888888887</v>
      </c>
      <c r="D2252" s="8" t="s">
        <v>32</v>
      </c>
      <c r="E2252" s="9" t="s">
        <v>1260</v>
      </c>
      <c r="G2252" s="4" cm="1">
        <f t="array" ref="G2252">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2252" s="4" t="str">
        <f>IF(ch_table[[#This Row],[Subject 1]]&lt;&gt;"House rose", "",SUMIF(ch_table[Day], ch_table[[#This Row],[Day]], ch_table[Duration]))</f>
        <v/>
      </c>
      <c r="I2252" s="40">
        <f>SUM(INDEX(ch_table[Duration],1):ch_table[[#This Row],[Duration]])</f>
        <v>61.053472222222268</v>
      </c>
      <c r="J2252" s="4" cm="1">
        <f t="array" ref="J22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52" s="4" t="str" cm="1">
        <f t="array" ref="K22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52" s="4" t="str">
        <f>IF(ch_table[[#This Row],[Subject 1]]&lt;&gt;"House rose", "",SUMIF(ch_table[Day], ch_table[[#This Row],[Day]], ch_table[AAT]))</f>
        <v/>
      </c>
      <c r="M2252" s="39">
        <f>SUM(INDEX(ch_table[AAT],1):ch_table[[#This Row],[AAT]])</f>
        <v>4.0381944444444429</v>
      </c>
    </row>
    <row r="2253" spans="1:13" x14ac:dyDescent="0.35">
      <c r="A2253" s="2">
        <v>195</v>
      </c>
      <c r="B2253" s="3">
        <v>45953</v>
      </c>
      <c r="C2253" s="4">
        <v>0.47708333333333336</v>
      </c>
      <c r="D2253" s="8" t="s">
        <v>34</v>
      </c>
      <c r="E2253" s="9" t="s">
        <v>35</v>
      </c>
      <c r="G2253" s="4" cm="1">
        <f t="array" ref="G2253">IF(MIN(ROW(ch_table[[Day]:[AAT session total (cum.)]]))+ROWS(ch_table[[Day]:[AAT session total (cum.)]])-1=ROW(),"",IF(ch_table[[#This Row],[Subject 1]]="House rose","", IF(INDEX(ch_table[[#All],[Time]],ROW()+1)="","",(IF(INDEX(ch_table[[#All],[Time]],ROW()+1)&lt;ch_table[[#This Row],[Time]],INDEX(ch_table[[#All],[Time]],ROW()+1)+1,INDEX(ch_table[[#All],[Time]],ROW()+1))-ch_table[[#This Row],[Time]]))))</f>
        <v>4.3750000000000011E-2</v>
      </c>
      <c r="H2253" s="4" t="str">
        <f>IF(ch_table[[#This Row],[Subject 1]]&lt;&gt;"House rose", "",SUMIF(ch_table[Day], ch_table[[#This Row],[Day]], ch_table[Duration]))</f>
        <v/>
      </c>
      <c r="I2253" s="40">
        <f>SUM(INDEX(ch_table[Duration],1):ch_table[[#This Row],[Duration]])</f>
        <v>61.097222222222271</v>
      </c>
      <c r="J2253" s="4" cm="1">
        <f t="array" ref="J22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53" s="4" t="str" cm="1">
        <f t="array" ref="K22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53" s="4" t="str">
        <f>IF(ch_table[[#This Row],[Subject 1]]&lt;&gt;"House rose", "",SUMIF(ch_table[Day], ch_table[[#This Row],[Day]], ch_table[AAT]))</f>
        <v/>
      </c>
      <c r="M2253" s="39">
        <f>SUM(INDEX(ch_table[AAT],1):ch_table[[#This Row],[AAT]])</f>
        <v>4.0381944444444429</v>
      </c>
    </row>
    <row r="2254" spans="1:13" x14ac:dyDescent="0.35">
      <c r="A2254" s="2">
        <v>195</v>
      </c>
      <c r="B2254" s="3">
        <v>45953</v>
      </c>
      <c r="C2254" s="4">
        <v>0.52083333333333337</v>
      </c>
      <c r="D2254" s="8" t="s">
        <v>71</v>
      </c>
      <c r="E2254" s="9" t="s">
        <v>231</v>
      </c>
      <c r="G2254" s="4" cm="1">
        <f t="array" ref="G2254">IF(MIN(ROW(ch_table[[Day]:[AAT session total (cum.)]]))+ROWS(ch_table[[Day]:[AAT session total (cum.)]])-1=ROW(),"",IF(ch_table[[#This Row],[Subject 1]]="House rose","", IF(INDEX(ch_table[[#All],[Time]],ROW()+1)="","",(IF(INDEX(ch_table[[#All],[Time]],ROW()+1)&lt;ch_table[[#This Row],[Time]],INDEX(ch_table[[#All],[Time]],ROW()+1)+1,INDEX(ch_table[[#All],[Time]],ROW()+1))-ch_table[[#This Row],[Time]]))))</f>
        <v>0.12430555555555556</v>
      </c>
      <c r="H2254" s="4" t="str">
        <f>IF(ch_table[[#This Row],[Subject 1]]&lt;&gt;"House rose", "",SUMIF(ch_table[Day], ch_table[[#This Row],[Day]], ch_table[Duration]))</f>
        <v/>
      </c>
      <c r="I2254" s="40">
        <f>SUM(INDEX(ch_table[Duration],1):ch_table[[#This Row],[Duration]])</f>
        <v>61.22152777777783</v>
      </c>
      <c r="J2254" s="4" cm="1">
        <f t="array" ref="J22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54" s="4" t="str" cm="1">
        <f t="array" ref="K22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54" s="4" t="str">
        <f>IF(ch_table[[#This Row],[Subject 1]]&lt;&gt;"House rose", "",SUMIF(ch_table[Day], ch_table[[#This Row],[Day]], ch_table[AAT]))</f>
        <v/>
      </c>
      <c r="M2254" s="39">
        <f>SUM(INDEX(ch_table[AAT],1):ch_table[[#This Row],[AAT]])</f>
        <v>4.0381944444444429</v>
      </c>
    </row>
    <row r="2255" spans="1:13" x14ac:dyDescent="0.35">
      <c r="A2255" s="2">
        <v>195</v>
      </c>
      <c r="B2255" s="3">
        <v>45953</v>
      </c>
      <c r="C2255" s="4">
        <v>0.64513888888888893</v>
      </c>
      <c r="D2255" s="8" t="s">
        <v>30</v>
      </c>
      <c r="E2255" s="9" t="s">
        <v>1261</v>
      </c>
      <c r="G2255" s="4" cm="1">
        <f t="array" ref="G2255">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2255" s="4" t="str">
        <f>IF(ch_table[[#This Row],[Subject 1]]&lt;&gt;"House rose", "",SUMIF(ch_table[Day], ch_table[[#This Row],[Day]], ch_table[Duration]))</f>
        <v/>
      </c>
      <c r="I2255" s="40">
        <f>SUM(INDEX(ch_table[Duration],1):ch_table[[#This Row],[Duration]])</f>
        <v>61.240277777777827</v>
      </c>
      <c r="J2255" s="4" cm="1">
        <f t="array" ref="J22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55" s="4" t="str" cm="1">
        <f t="array" ref="K22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55" s="4" t="str">
        <f>IF(ch_table[[#This Row],[Subject 1]]&lt;&gt;"House rose", "",SUMIF(ch_table[Day], ch_table[[#This Row],[Day]], ch_table[AAT]))</f>
        <v/>
      </c>
      <c r="M2255" s="39">
        <f>SUM(INDEX(ch_table[AAT],1):ch_table[[#This Row],[AAT]])</f>
        <v>4.0381944444444429</v>
      </c>
    </row>
    <row r="2256" spans="1:13" x14ac:dyDescent="0.35">
      <c r="A2256" s="2">
        <v>195</v>
      </c>
      <c r="B2256" s="3">
        <v>45953</v>
      </c>
      <c r="C2256" s="4">
        <v>0.66388888888888886</v>
      </c>
      <c r="D2256" s="8" t="s">
        <v>17</v>
      </c>
      <c r="G2256" s="4" t="str" cm="1">
        <f t="array" ref="G2256">IF(MIN(ROW(ch_table[[Day]:[AAT session total (cum.)]]))+ROWS(ch_table[[Day]:[AAT session total (cum.)]])-1=ROW(),"",IF(ch_table[[#This Row],[Subject 1]]="House rose","", IF(INDEX(ch_table[[#All],[Time]],ROW()+1)="","",(IF(INDEX(ch_table[[#All],[Time]],ROW()+1)&lt;ch_table[[#This Row],[Time]],INDEX(ch_table[[#All],[Time]],ROW()+1)+1,INDEX(ch_table[[#All],[Time]],ROW()+1))-ch_table[[#This Row],[Time]]))))</f>
        <v/>
      </c>
      <c r="H2256" s="4">
        <f>IF(ch_table[[#This Row],[Subject 1]]&lt;&gt;"House rose", "",SUMIF(ch_table[Day], ch_table[[#This Row],[Day]], ch_table[Duration]))</f>
        <v>0.26805555555555555</v>
      </c>
      <c r="I2256" s="40">
        <f>SUM(INDEX(ch_table[Duration],1):ch_table[[#This Row],[Duration]])</f>
        <v>61.240277777777827</v>
      </c>
      <c r="J2256" s="4" cm="1">
        <f t="array" ref="J22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56" s="4" t="str" cm="1">
        <f t="array" ref="K22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56" s="4">
        <f>IF(ch_table[[#This Row],[Subject 1]]&lt;&gt;"House rose", "",SUMIF(ch_table[Day], ch_table[[#This Row],[Day]], ch_table[AAT]))</f>
        <v>0</v>
      </c>
      <c r="M2256" s="39">
        <f>SUM(INDEX(ch_table[AAT],1):ch_table[[#This Row],[AAT]])</f>
        <v>4.0381944444444429</v>
      </c>
    </row>
    <row r="2257" spans="1:13" x14ac:dyDescent="0.35">
      <c r="A2257" s="2">
        <v>196</v>
      </c>
      <c r="B2257" s="3">
        <v>45957</v>
      </c>
      <c r="C2257" s="4">
        <v>0.60416666666666663</v>
      </c>
      <c r="D2257" s="8" t="s">
        <v>18</v>
      </c>
      <c r="G2257" s="4" cm="1">
        <f t="array" ref="G225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257" s="4" t="str">
        <f>IF(ch_table[[#This Row],[Subject 1]]&lt;&gt;"House rose", "",SUMIF(ch_table[Day], ch_table[[#This Row],[Day]], ch_table[Duration]))</f>
        <v/>
      </c>
      <c r="I2257" s="40">
        <f>SUM(INDEX(ch_table[Duration],1):ch_table[[#This Row],[Duration]])</f>
        <v>61.243055555555607</v>
      </c>
      <c r="J2257" s="4" cm="1">
        <f t="array" ref="J22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57" s="4" t="str" cm="1">
        <f t="array" ref="K22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57" s="4" t="str">
        <f>IF(ch_table[[#This Row],[Subject 1]]&lt;&gt;"House rose", "",SUMIF(ch_table[Day], ch_table[[#This Row],[Day]], ch_table[AAT]))</f>
        <v/>
      </c>
      <c r="M2257" s="39">
        <f>SUM(INDEX(ch_table[AAT],1):ch_table[[#This Row],[AAT]])</f>
        <v>4.0381944444444429</v>
      </c>
    </row>
    <row r="2258" spans="1:13" x14ac:dyDescent="0.35">
      <c r="A2258" s="2">
        <v>196</v>
      </c>
      <c r="B2258" s="3">
        <v>45957</v>
      </c>
      <c r="C2258" s="4">
        <v>0.6069444444444444</v>
      </c>
      <c r="D2258" s="8" t="s">
        <v>58</v>
      </c>
      <c r="E2258" s="9" t="s">
        <v>162</v>
      </c>
      <c r="G2258" s="4" cm="1">
        <f t="array" ref="G2258">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3.0555555555555558E-2</v>
      </c>
      <c r="H2258" s="4" t="str">
        <f>IF(ch_table[[#This Row],[Subject 1]]&lt;&gt;"House rose", "",SUMIF(ch_table[Day], ch_table[[#This Row],[Day]], ch_table[Duration]))</f>
        <v/>
      </c>
      <c r="I2258" s="40">
        <f>SUM(INDEX(ch_table[Duration],1):ch_table[[#This Row],[Duration]])</f>
        <v>61.273611111111165</v>
      </c>
      <c r="J2258" s="4" cm="1">
        <f t="array" ref="J22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58" s="4" t="str" cm="1">
        <f t="array" ref="K22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58" s="4" t="str">
        <f>IF(ch_table[[#This Row],[Subject 1]]&lt;&gt;"House rose", "",SUMIF(ch_table[Day], ch_table[[#This Row],[Day]], ch_table[AAT]))</f>
        <v/>
      </c>
      <c r="M2258" s="39">
        <f>SUM(INDEX(ch_table[AAT],1):ch_table[[#This Row],[AAT]])</f>
        <v>4.0381944444444429</v>
      </c>
    </row>
    <row r="2259" spans="1:13" x14ac:dyDescent="0.35">
      <c r="A2259" s="2">
        <v>196</v>
      </c>
      <c r="B2259" s="3">
        <v>45957</v>
      </c>
      <c r="C2259" s="4">
        <v>0.63749999999999996</v>
      </c>
      <c r="D2259" s="8" t="s">
        <v>60</v>
      </c>
      <c r="E2259" s="9" t="s">
        <v>162</v>
      </c>
      <c r="G2259" s="4" cm="1">
        <f t="array" ref="G2259">IF(MIN(ROW(ch_table[[Day]:[AAT session total (cum.)]]))+ROWS(ch_table[[Day]:[AAT session total (cum.)]])-1=ROW(),"",IF(ch_table[[#This Row],[Subject 1]]="House rose","", IF(INDEX(ch_table[[#All],[Time]],ROW()+1)="","",(IF(INDEX(ch_table[[#All],[Time]],ROW()+1)&lt;ch_table[[#This Row],[Time]],INDEX(ch_table[[#All],[Time]],ROW()+1)+1,INDEX(ch_table[[#All],[Time]],ROW()+1))-ch_table[[#This Row],[Time]]))))</f>
        <v>1.5277777777777835E-2</v>
      </c>
      <c r="H2259" s="4" t="str">
        <f>IF(ch_table[[#This Row],[Subject 1]]&lt;&gt;"House rose", "",SUMIF(ch_table[Day], ch_table[[#This Row],[Day]], ch_table[Duration]))</f>
        <v/>
      </c>
      <c r="I2259" s="40">
        <f>SUM(INDEX(ch_table[Duration],1):ch_table[[#This Row],[Duration]])</f>
        <v>61.288888888888941</v>
      </c>
      <c r="J2259" s="4" cm="1">
        <f t="array" ref="J22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59" s="4" t="str" cm="1">
        <f t="array" ref="K22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59" s="4" t="str">
        <f>IF(ch_table[[#This Row],[Subject 1]]&lt;&gt;"House rose", "",SUMIF(ch_table[Day], ch_table[[#This Row],[Day]], ch_table[AAT]))</f>
        <v/>
      </c>
      <c r="M2259" s="39">
        <f>SUM(INDEX(ch_table[AAT],1):ch_table[[#This Row],[AAT]])</f>
        <v>4.0381944444444429</v>
      </c>
    </row>
    <row r="2260" spans="1:13" ht="29" x14ac:dyDescent="0.35">
      <c r="A2260" s="2">
        <v>196</v>
      </c>
      <c r="B2260" s="3">
        <v>45957</v>
      </c>
      <c r="C2260" s="4">
        <v>0.65277777777777779</v>
      </c>
      <c r="D2260" s="8" t="s">
        <v>32</v>
      </c>
      <c r="E2260" s="9" t="s">
        <v>1262</v>
      </c>
      <c r="G2260" s="4" cm="1">
        <f t="array" ref="G2260">IF(MIN(ROW(ch_table[[Day]:[AAT session total (cum.)]]))+ROWS(ch_table[[Day]:[AAT session total (cum.)]])-1=ROW(),"",IF(ch_table[[#This Row],[Subject 1]]="House rose","", IF(INDEX(ch_table[[#All],[Time]],ROW()+1)="","",(IF(INDEX(ch_table[[#All],[Time]],ROW()+1)&lt;ch_table[[#This Row],[Time]],INDEX(ch_table[[#All],[Time]],ROW()+1)+1,INDEX(ch_table[[#All],[Time]],ROW()+1))-ch_table[[#This Row],[Time]]))))</f>
        <v>3.8888888888888862E-2</v>
      </c>
      <c r="H2260" s="4" t="str">
        <f>IF(ch_table[[#This Row],[Subject 1]]&lt;&gt;"House rose", "",SUMIF(ch_table[Day], ch_table[[#This Row],[Day]], ch_table[Duration]))</f>
        <v/>
      </c>
      <c r="I2260" s="40">
        <f>SUM(INDEX(ch_table[Duration],1):ch_table[[#This Row],[Duration]])</f>
        <v>61.327777777777833</v>
      </c>
      <c r="J2260" s="4" cm="1">
        <f t="array" ref="J22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60" s="4" t="str" cm="1">
        <f t="array" ref="K22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60" s="4" t="str">
        <f>IF(ch_table[[#This Row],[Subject 1]]&lt;&gt;"House rose", "",SUMIF(ch_table[Day], ch_table[[#This Row],[Day]], ch_table[AAT]))</f>
        <v/>
      </c>
      <c r="M2260" s="39">
        <f>SUM(INDEX(ch_table[AAT],1):ch_table[[#This Row],[AAT]])</f>
        <v>4.0381944444444429</v>
      </c>
    </row>
    <row r="2261" spans="1:13" ht="29" x14ac:dyDescent="0.35">
      <c r="A2261" s="2">
        <v>196</v>
      </c>
      <c r="B2261" s="3">
        <v>45957</v>
      </c>
      <c r="C2261" s="4">
        <v>0.69166666666666665</v>
      </c>
      <c r="D2261" s="8" t="s">
        <v>36</v>
      </c>
      <c r="E2261" s="9" t="s">
        <v>1263</v>
      </c>
      <c r="G2261" s="4" cm="1">
        <f t="array" ref="G2261">IF(MIN(ROW(ch_table[[Day]:[AAT session total (cum.)]]))+ROWS(ch_table[[Day]:[AAT session total (cum.)]])-1=ROW(),"",IF(ch_table[[#This Row],[Subject 1]]="House rose","", IF(INDEX(ch_table[[#All],[Time]],ROW()+1)="","",(IF(INDEX(ch_table[[#All],[Time]],ROW()+1)&lt;ch_table[[#This Row],[Time]],INDEX(ch_table[[#All],[Time]],ROW()+1)+1,INDEX(ch_table[[#All],[Time]],ROW()+1))-ch_table[[#This Row],[Time]]))))</f>
        <v>4.2361111111111072E-2</v>
      </c>
      <c r="H2261" s="4" t="str">
        <f>IF(ch_table[[#This Row],[Subject 1]]&lt;&gt;"House rose", "",SUMIF(ch_table[Day], ch_table[[#This Row],[Day]], ch_table[Duration]))</f>
        <v/>
      </c>
      <c r="I2261" s="40">
        <f>SUM(INDEX(ch_table[Duration],1):ch_table[[#This Row],[Duration]])</f>
        <v>61.370138888888945</v>
      </c>
      <c r="J2261" s="4" cm="1">
        <f t="array" ref="J22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61" s="4" t="str" cm="1">
        <f t="array" ref="K22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61" s="4" t="str">
        <f>IF(ch_table[[#This Row],[Subject 1]]&lt;&gt;"House rose", "",SUMIF(ch_table[Day], ch_table[[#This Row],[Day]], ch_table[AAT]))</f>
        <v/>
      </c>
      <c r="M2261" s="39">
        <f>SUM(INDEX(ch_table[AAT],1):ch_table[[#This Row],[AAT]])</f>
        <v>4.0381944444444429</v>
      </c>
    </row>
    <row r="2262" spans="1:13" ht="29" x14ac:dyDescent="0.35">
      <c r="A2262" s="2">
        <v>196</v>
      </c>
      <c r="B2262" s="3">
        <v>45957</v>
      </c>
      <c r="C2262" s="4">
        <v>0.73402777777777772</v>
      </c>
      <c r="D2262" s="8" t="s">
        <v>39</v>
      </c>
      <c r="E2262" s="9" t="s">
        <v>1264</v>
      </c>
      <c r="G2262" s="4" cm="1">
        <f t="array" ref="G2262">IF(MIN(ROW(ch_table[[Day]:[AAT session total (cum.)]]))+ROWS(ch_table[[Day]:[AAT session total (cum.)]])-1=ROW(),"",IF(ch_table[[#This Row],[Subject 1]]="House rose","", IF(INDEX(ch_table[[#All],[Time]],ROW()+1)="","",(IF(INDEX(ch_table[[#All],[Time]],ROW()+1)&lt;ch_table[[#This Row],[Time]],INDEX(ch_table[[#All],[Time]],ROW()+1)+1,INDEX(ch_table[[#All],[Time]],ROW()+1))-ch_table[[#This Row],[Time]]))))</f>
        <v>5.5555555555556468E-3</v>
      </c>
      <c r="H2262" s="4" t="str">
        <f>IF(ch_table[[#This Row],[Subject 1]]&lt;&gt;"House rose", "",SUMIF(ch_table[Day], ch_table[[#This Row],[Day]], ch_table[Duration]))</f>
        <v/>
      </c>
      <c r="I2262" s="40">
        <f>SUM(INDEX(ch_table[Duration],1):ch_table[[#This Row],[Duration]])</f>
        <v>61.375694444444498</v>
      </c>
      <c r="J2262" s="4" cm="1">
        <f t="array" ref="J22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62" s="4" t="str" cm="1">
        <f t="array" ref="K22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62" s="4" t="str">
        <f>IF(ch_table[[#This Row],[Subject 1]]&lt;&gt;"House rose", "",SUMIF(ch_table[Day], ch_table[[#This Row],[Day]], ch_table[AAT]))</f>
        <v/>
      </c>
      <c r="M2262" s="39">
        <f>SUM(INDEX(ch_table[AAT],1):ch_table[[#This Row],[AAT]])</f>
        <v>4.0381944444444429</v>
      </c>
    </row>
    <row r="2263" spans="1:13" x14ac:dyDescent="0.35">
      <c r="A2263" s="2">
        <v>196</v>
      </c>
      <c r="B2263" s="3">
        <v>45957</v>
      </c>
      <c r="C2263" s="4">
        <v>0.73958333333333337</v>
      </c>
      <c r="D2263" s="8" t="s">
        <v>249</v>
      </c>
      <c r="E2263" s="9" t="s">
        <v>1265</v>
      </c>
      <c r="F2263" s="9" t="s">
        <v>53</v>
      </c>
      <c r="G2263" s="4" cm="1">
        <f t="array" ref="G2263">IF(MIN(ROW(ch_table[[Day]:[AAT session total (cum.)]]))+ROWS(ch_table[[Day]:[AAT session total (cum.)]])-1=ROW(),"",IF(ch_table[[#This Row],[Subject 1]]="House rose","", IF(INDEX(ch_table[[#All],[Time]],ROW()+1)="","",(IF(INDEX(ch_table[[#All],[Time]],ROW()+1)&lt;ch_table[[#This Row],[Time]],INDEX(ch_table[[#All],[Time]],ROW()+1)+1,INDEX(ch_table[[#All],[Time]],ROW()+1))-ch_table[[#This Row],[Time]]))))</f>
        <v>0.13749999999999996</v>
      </c>
      <c r="H2263" s="4" t="str">
        <f>IF(ch_table[[#This Row],[Subject 1]]&lt;&gt;"House rose", "",SUMIF(ch_table[Day], ch_table[[#This Row],[Day]], ch_table[Duration]))</f>
        <v/>
      </c>
      <c r="I2263" s="40">
        <f>SUM(INDEX(ch_table[Duration],1):ch_table[[#This Row],[Duration]])</f>
        <v>61.513194444444501</v>
      </c>
      <c r="J2263" s="4" cm="1">
        <f t="array" ref="J22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63" s="4" t="str" cm="1">
        <f t="array" ref="K22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63" s="4" t="str">
        <f>IF(ch_table[[#This Row],[Subject 1]]&lt;&gt;"House rose", "",SUMIF(ch_table[Day], ch_table[[#This Row],[Day]], ch_table[AAT]))</f>
        <v/>
      </c>
      <c r="M2263" s="39">
        <f>SUM(INDEX(ch_table[AAT],1):ch_table[[#This Row],[AAT]])</f>
        <v>4.0381944444444429</v>
      </c>
    </row>
    <row r="2264" spans="1:13" x14ac:dyDescent="0.35">
      <c r="A2264" s="2">
        <v>196</v>
      </c>
      <c r="B2264" s="3">
        <v>45957</v>
      </c>
      <c r="C2264" s="4">
        <v>0.87708333333333333</v>
      </c>
      <c r="D2264" s="8" t="s">
        <v>114</v>
      </c>
      <c r="E2264" s="9" t="s">
        <v>1265</v>
      </c>
      <c r="G2264" s="4" cm="1">
        <f t="array" ref="G226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2264" s="4" t="str">
        <f>IF(ch_table[[#This Row],[Subject 1]]&lt;&gt;"House rose", "",SUMIF(ch_table[Day], ch_table[[#This Row],[Day]], ch_table[Duration]))</f>
        <v/>
      </c>
      <c r="I2264" s="40">
        <f>SUM(INDEX(ch_table[Duration],1):ch_table[[#This Row],[Duration]])</f>
        <v>61.520138888888944</v>
      </c>
      <c r="J2264" s="4" cm="1">
        <f t="array" ref="J22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64" s="4" t="str" cm="1">
        <f t="array" ref="K22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64" s="4" t="str">
        <f>IF(ch_table[[#This Row],[Subject 1]]&lt;&gt;"House rose", "",SUMIF(ch_table[Day], ch_table[[#This Row],[Day]], ch_table[AAT]))</f>
        <v/>
      </c>
      <c r="M2264" s="39">
        <f>SUM(INDEX(ch_table[AAT],1):ch_table[[#This Row],[AAT]])</f>
        <v>4.0381944444444429</v>
      </c>
    </row>
    <row r="2265" spans="1:13" x14ac:dyDescent="0.35">
      <c r="A2265" s="2">
        <v>196</v>
      </c>
      <c r="B2265" s="3">
        <v>45957</v>
      </c>
      <c r="C2265" s="4">
        <v>0.88402777777777775</v>
      </c>
      <c r="D2265" s="8" t="s">
        <v>30</v>
      </c>
      <c r="E2265" s="9" t="s">
        <v>1266</v>
      </c>
      <c r="G2265" s="4" cm="1">
        <f t="array" ref="G2265">IF(MIN(ROW(ch_table[[Day]:[AAT session total (cum.)]]))+ROWS(ch_table[[Day]:[AAT session total (cum.)]])-1=ROW(),"",IF(ch_table[[#This Row],[Subject 1]]="House rose","", IF(INDEX(ch_table[[#All],[Time]],ROW()+1)="","",(IF(INDEX(ch_table[[#All],[Time]],ROW()+1)&lt;ch_table[[#This Row],[Time]],INDEX(ch_table[[#All],[Time]],ROW()+1)+1,INDEX(ch_table[[#All],[Time]],ROW()+1))-ch_table[[#This Row],[Time]]))))</f>
        <v>2.5000000000000022E-2</v>
      </c>
      <c r="H2265" s="4" t="str">
        <f>IF(ch_table[[#This Row],[Subject 1]]&lt;&gt;"House rose", "",SUMIF(ch_table[Day], ch_table[[#This Row],[Day]], ch_table[Duration]))</f>
        <v/>
      </c>
      <c r="I2265" s="40">
        <f>SUM(INDEX(ch_table[Duration],1):ch_table[[#This Row],[Duration]])</f>
        <v>61.545138888888943</v>
      </c>
      <c r="J2265" s="4" cm="1">
        <f t="array" ref="J22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65" s="4" t="str" cm="1">
        <f t="array" ref="K22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65" s="4" t="str">
        <f>IF(ch_table[[#This Row],[Subject 1]]&lt;&gt;"House rose", "",SUMIF(ch_table[Day], ch_table[[#This Row],[Day]], ch_table[AAT]))</f>
        <v/>
      </c>
      <c r="M2265" s="39">
        <f>SUM(INDEX(ch_table[AAT],1):ch_table[[#This Row],[AAT]])</f>
        <v>4.0381944444444429</v>
      </c>
    </row>
    <row r="2266" spans="1:13" x14ac:dyDescent="0.35">
      <c r="A2266" s="2">
        <v>196</v>
      </c>
      <c r="B2266" s="3">
        <v>45957</v>
      </c>
      <c r="C2266" s="4">
        <v>0.90902777777777777</v>
      </c>
      <c r="D2266" s="8" t="s">
        <v>17</v>
      </c>
      <c r="G2266" s="4" t="str" cm="1">
        <f t="array" ref="G2266">IF(MIN(ROW(ch_table[[Day]:[AAT session total (cum.)]]))+ROWS(ch_table[[Day]:[AAT session total (cum.)]])-1=ROW(),"",IF(ch_table[[#This Row],[Subject 1]]="House rose","", IF(INDEX(ch_table[[#All],[Time]],ROW()+1)="","",(IF(INDEX(ch_table[[#All],[Time]],ROW()+1)&lt;ch_table[[#This Row],[Time]],INDEX(ch_table[[#All],[Time]],ROW()+1)+1,INDEX(ch_table[[#All],[Time]],ROW()+1))-ch_table[[#This Row],[Time]]))))</f>
        <v/>
      </c>
      <c r="H2266" s="4">
        <f>IF(ch_table[[#This Row],[Subject 1]]&lt;&gt;"House rose", "",SUMIF(ch_table[Day], ch_table[[#This Row],[Day]], ch_table[Duration]))</f>
        <v>0.30486111111111114</v>
      </c>
      <c r="I2266" s="40">
        <f>SUM(INDEX(ch_table[Duration],1):ch_table[[#This Row],[Duration]])</f>
        <v>61.545138888888943</v>
      </c>
      <c r="J2266" s="4" cm="1">
        <f t="array" ref="J22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66" s="4" t="str" cm="1">
        <f t="array" ref="K22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66" s="4">
        <f>IF(ch_table[[#This Row],[Subject 1]]&lt;&gt;"House rose", "",SUMIF(ch_table[Day], ch_table[[#This Row],[Day]], ch_table[AAT]))</f>
        <v>0</v>
      </c>
      <c r="M2266" s="39">
        <f>SUM(INDEX(ch_table[AAT],1):ch_table[[#This Row],[AAT]])</f>
        <v>4.0381944444444429</v>
      </c>
    </row>
    <row r="2267" spans="1:13" x14ac:dyDescent="0.35">
      <c r="A2267" s="2">
        <v>197</v>
      </c>
      <c r="B2267" s="3">
        <v>45958</v>
      </c>
      <c r="C2267" s="4">
        <v>0.47916666666666669</v>
      </c>
      <c r="D2267" s="8" t="s">
        <v>18</v>
      </c>
      <c r="G2267" s="4" cm="1">
        <f t="array" ref="G226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267" s="4" t="str">
        <f>IF(ch_table[[#This Row],[Subject 1]]&lt;&gt;"House rose", "",SUMIF(ch_table[Day], ch_table[[#This Row],[Day]], ch_table[Duration]))</f>
        <v/>
      </c>
      <c r="I2267" s="40">
        <f>SUM(INDEX(ch_table[Duration],1):ch_table[[#This Row],[Duration]])</f>
        <v>61.547916666666723</v>
      </c>
      <c r="J2267" s="4" cm="1">
        <f t="array" ref="J22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67" s="4" t="str" cm="1">
        <f t="array" ref="K22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67" s="4" t="str">
        <f>IF(ch_table[[#This Row],[Subject 1]]&lt;&gt;"House rose", "",SUMIF(ch_table[Day], ch_table[[#This Row],[Day]], ch_table[AAT]))</f>
        <v/>
      </c>
      <c r="M2267" s="39">
        <f>SUM(INDEX(ch_table[AAT],1):ch_table[[#This Row],[AAT]])</f>
        <v>4.0381944444444429</v>
      </c>
    </row>
    <row r="2268" spans="1:13" x14ac:dyDescent="0.35">
      <c r="A2268" s="2">
        <v>197</v>
      </c>
      <c r="B2268" s="3">
        <v>45958</v>
      </c>
      <c r="C2268" s="4">
        <v>0.48194444444444445</v>
      </c>
      <c r="D2268" s="8" t="s">
        <v>20</v>
      </c>
      <c r="E2268" s="9" t="s">
        <v>1267</v>
      </c>
      <c r="F2268" s="9" t="s">
        <v>22</v>
      </c>
      <c r="G2268" s="4" cm="1">
        <f t="array" ref="G2268">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268" s="4" t="str">
        <f>IF(ch_table[[#This Row],[Subject 1]]&lt;&gt;"House rose", "",SUMIF(ch_table[Day], ch_table[[#This Row],[Day]], ch_table[Duration]))</f>
        <v/>
      </c>
      <c r="I2268" s="40">
        <f>SUM(INDEX(ch_table[Duration],1):ch_table[[#This Row],[Duration]])</f>
        <v>61.548611111111164</v>
      </c>
      <c r="J2268" s="4" cm="1">
        <f t="array" ref="J22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68" s="4" t="str" cm="1">
        <f t="array" ref="K22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68" s="4" t="str">
        <f>IF(ch_table[[#This Row],[Subject 1]]&lt;&gt;"House rose", "",SUMIF(ch_table[Day], ch_table[[#This Row],[Day]], ch_table[AAT]))</f>
        <v/>
      </c>
      <c r="M2268" s="39">
        <f>SUM(INDEX(ch_table[AAT],1):ch_table[[#This Row],[AAT]])</f>
        <v>4.0381944444444429</v>
      </c>
    </row>
    <row r="2269" spans="1:13" x14ac:dyDescent="0.35">
      <c r="A2269" s="2">
        <v>197</v>
      </c>
      <c r="B2269" s="3">
        <v>45958</v>
      </c>
      <c r="C2269" s="4">
        <v>0.4826388888888889</v>
      </c>
      <c r="D2269" s="8" t="s">
        <v>58</v>
      </c>
      <c r="E2269" s="9" t="s">
        <v>1013</v>
      </c>
      <c r="G2269" s="4" cm="1">
        <f t="array" ref="G2269">IF(MIN(ROW(ch_table[[Day]:[AAT session total (cum.)]]))+ROWS(ch_table[[Day]:[AAT session total (cum.)]])-1=ROW(),"",IF(ch_table[[#This Row],[Subject 1]]="House rose","", IF(INDEX(ch_table[[#All],[Time]],ROW()+1)="","",(IF(INDEX(ch_table[[#All],[Time]],ROW()+1)&lt;ch_table[[#This Row],[Time]],INDEX(ch_table[[#All],[Time]],ROW()+1)+1,INDEX(ch_table[[#All],[Time]],ROW()+1))-ch_table[[#This Row],[Time]]))))</f>
        <v>3.1249999999999944E-2</v>
      </c>
      <c r="H2269" s="4" t="str">
        <f>IF(ch_table[[#This Row],[Subject 1]]&lt;&gt;"House rose", "",SUMIF(ch_table[Day], ch_table[[#This Row],[Day]], ch_table[Duration]))</f>
        <v/>
      </c>
      <c r="I2269" s="40">
        <f>SUM(INDEX(ch_table[Duration],1):ch_table[[#This Row],[Duration]])</f>
        <v>61.579861111111164</v>
      </c>
      <c r="J2269" s="4" cm="1">
        <f t="array" ref="J22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69" s="4" t="str" cm="1">
        <f t="array" ref="K22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69" s="4" t="str">
        <f>IF(ch_table[[#This Row],[Subject 1]]&lt;&gt;"House rose", "",SUMIF(ch_table[Day], ch_table[[#This Row],[Day]], ch_table[AAT]))</f>
        <v/>
      </c>
      <c r="M2269" s="39">
        <f>SUM(INDEX(ch_table[AAT],1):ch_table[[#This Row],[AAT]])</f>
        <v>4.0381944444444429</v>
      </c>
    </row>
    <row r="2270" spans="1:13" x14ac:dyDescent="0.35">
      <c r="A2270" s="2">
        <v>197</v>
      </c>
      <c r="B2270" s="3">
        <v>45958</v>
      </c>
      <c r="C2270" s="4">
        <v>0.51388888888888884</v>
      </c>
      <c r="D2270" s="8" t="s">
        <v>60</v>
      </c>
      <c r="E2270" s="9" t="s">
        <v>1013</v>
      </c>
      <c r="G2270" s="4" cm="1">
        <f t="array" ref="G2270">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2270" s="4" t="str">
        <f>IF(ch_table[[#This Row],[Subject 1]]&lt;&gt;"House rose", "",SUMIF(ch_table[Day], ch_table[[#This Row],[Day]], ch_table[Duration]))</f>
        <v/>
      </c>
      <c r="I2270" s="40">
        <f>SUM(INDEX(ch_table[Duration],1):ch_table[[#This Row],[Duration]])</f>
        <v>61.59791666666672</v>
      </c>
      <c r="J2270" s="4" cm="1">
        <f t="array" ref="J22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70" s="4" t="str" cm="1">
        <f t="array" ref="K22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70" s="4" t="str">
        <f>IF(ch_table[[#This Row],[Subject 1]]&lt;&gt;"House rose", "",SUMIF(ch_table[Day], ch_table[[#This Row],[Day]], ch_table[AAT]))</f>
        <v/>
      </c>
      <c r="M2270" s="39">
        <f>SUM(INDEX(ch_table[AAT],1):ch_table[[#This Row],[AAT]])</f>
        <v>4.0381944444444429</v>
      </c>
    </row>
    <row r="2271" spans="1:13" ht="29" x14ac:dyDescent="0.35">
      <c r="A2271" s="2">
        <v>197</v>
      </c>
      <c r="B2271" s="3">
        <v>45958</v>
      </c>
      <c r="C2271" s="4">
        <v>0.53194444444444444</v>
      </c>
      <c r="D2271" s="8" t="s">
        <v>39</v>
      </c>
      <c r="E2271" s="9" t="s">
        <v>1268</v>
      </c>
      <c r="G2271" s="4" cm="1">
        <f t="array" ref="G2271">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271" s="4" t="str">
        <f>IF(ch_table[[#This Row],[Subject 1]]&lt;&gt;"House rose", "",SUMIF(ch_table[Day], ch_table[[#This Row],[Day]], ch_table[Duration]))</f>
        <v/>
      </c>
      <c r="I2271" s="40">
        <f>SUM(INDEX(ch_table[Duration],1):ch_table[[#This Row],[Duration]])</f>
        <v>61.600000000000051</v>
      </c>
      <c r="J2271" s="4" cm="1">
        <f t="array" ref="J22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71" s="4" t="str" cm="1">
        <f t="array" ref="K22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71" s="4" t="str">
        <f>IF(ch_table[[#This Row],[Subject 1]]&lt;&gt;"House rose", "",SUMIF(ch_table[Day], ch_table[[#This Row],[Day]], ch_table[AAT]))</f>
        <v/>
      </c>
      <c r="M2271" s="39">
        <f>SUM(INDEX(ch_table[AAT],1):ch_table[[#This Row],[AAT]])</f>
        <v>4.0381944444444429</v>
      </c>
    </row>
    <row r="2272" spans="1:13" x14ac:dyDescent="0.35">
      <c r="A2272" s="2">
        <v>197</v>
      </c>
      <c r="B2272" s="3">
        <v>45958</v>
      </c>
      <c r="C2272" s="4">
        <v>0.53402777777777777</v>
      </c>
      <c r="D2272" s="8" t="s">
        <v>144</v>
      </c>
      <c r="E2272" s="9" t="s">
        <v>2823</v>
      </c>
      <c r="F2272" s="9" t="s">
        <v>53</v>
      </c>
      <c r="G2272" s="4" cm="1">
        <f t="array" ref="G2272">IF(MIN(ROW(ch_table[[Day]:[AAT session total (cum.)]]))+ROWS(ch_table[[Day]:[AAT session total (cum.)]])-1=ROW(),"",IF(ch_table[[#This Row],[Subject 1]]="House rose","", IF(INDEX(ch_table[[#All],[Time]],ROW()+1)="","",(IF(INDEX(ch_table[[#All],[Time]],ROW()+1)&lt;ch_table[[#This Row],[Time]],INDEX(ch_table[[#All],[Time]],ROW()+1)+1,INDEX(ch_table[[#All],[Time]],ROW()+1))-ch_table[[#This Row],[Time]]))))</f>
        <v>0.17638888888888893</v>
      </c>
      <c r="H2272" s="4" t="str">
        <f>IF(ch_table[[#This Row],[Subject 1]]&lt;&gt;"House rose", "",SUMIF(ch_table[Day], ch_table[[#This Row],[Day]], ch_table[Duration]))</f>
        <v/>
      </c>
      <c r="I2272" s="40">
        <f>SUM(INDEX(ch_table[Duration],1):ch_table[[#This Row],[Duration]])</f>
        <v>61.776388888888938</v>
      </c>
      <c r="J2272" s="4" cm="1">
        <f t="array" ref="J22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72" s="4" t="str" cm="1">
        <f t="array" ref="K22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72" s="4" t="str">
        <f>IF(ch_table[[#This Row],[Subject 1]]&lt;&gt;"House rose", "",SUMIF(ch_table[Day], ch_table[[#This Row],[Day]], ch_table[AAT]))</f>
        <v/>
      </c>
      <c r="M2272" s="39">
        <f>SUM(INDEX(ch_table[AAT],1):ch_table[[#This Row],[AAT]])</f>
        <v>4.0381944444444429</v>
      </c>
    </row>
    <row r="2273" spans="1:13" x14ac:dyDescent="0.35">
      <c r="A2273" s="2">
        <v>197</v>
      </c>
      <c r="B2273" s="3">
        <v>45958</v>
      </c>
      <c r="C2273" s="4">
        <v>0.7104166666666667</v>
      </c>
      <c r="D2273" s="8" t="s">
        <v>144</v>
      </c>
      <c r="E2273" s="9" t="s">
        <v>2824</v>
      </c>
      <c r="F2273" s="9" t="s">
        <v>53</v>
      </c>
      <c r="G2273" s="4" cm="1">
        <f t="array" ref="G2273">IF(MIN(ROW(ch_table[[Day]:[AAT session total (cum.)]]))+ROWS(ch_table[[Day]:[AAT session total (cum.)]])-1=ROW(),"",IF(ch_table[[#This Row],[Subject 1]]="House rose","", IF(INDEX(ch_table[[#All],[Time]],ROW()+1)="","",(IF(INDEX(ch_table[[#All],[Time]],ROW()+1)&lt;ch_table[[#This Row],[Time]],INDEX(ch_table[[#All],[Time]],ROW()+1)+1,INDEX(ch_table[[#All],[Time]],ROW()+1))-ch_table[[#This Row],[Time]]))))</f>
        <v>9.0972222222222232E-2</v>
      </c>
      <c r="H2273" s="4" t="str">
        <f>IF(ch_table[[#This Row],[Subject 1]]&lt;&gt;"House rose", "",SUMIF(ch_table[Day], ch_table[[#This Row],[Day]], ch_table[Duration]))</f>
        <v/>
      </c>
      <c r="I2273" s="40">
        <f>SUM(INDEX(ch_table[Duration],1):ch_table[[#This Row],[Duration]])</f>
        <v>61.867361111111158</v>
      </c>
      <c r="J2273" s="4" cm="1">
        <f t="array" ref="J22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73" s="4" cm="1">
        <f t="array" ref="K22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9.7222222222222987E-3</v>
      </c>
      <c r="L2273" s="4" t="str">
        <f>IF(ch_table[[#This Row],[Subject 1]]&lt;&gt;"House rose", "",SUMIF(ch_table[Day], ch_table[[#This Row],[Day]], ch_table[AAT]))</f>
        <v/>
      </c>
      <c r="M2273" s="39">
        <f>SUM(INDEX(ch_table[AAT],1):ch_table[[#This Row],[AAT]])</f>
        <v>4.0479166666666648</v>
      </c>
    </row>
    <row r="2274" spans="1:13" x14ac:dyDescent="0.35">
      <c r="A2274" s="2">
        <v>197</v>
      </c>
      <c r="B2274" s="3">
        <v>45958</v>
      </c>
      <c r="C2274" s="4">
        <v>0.80138888888888893</v>
      </c>
      <c r="D2274" s="8" t="s">
        <v>30</v>
      </c>
      <c r="E2274" s="9" t="s">
        <v>1269</v>
      </c>
      <c r="G2274" s="4" cm="1">
        <f t="array" ref="G2274">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2.0833333333333259E-2</v>
      </c>
      <c r="H2274" s="4" t="str">
        <f>IF(ch_table[[#This Row],[Subject 1]]&lt;&gt;"House rose", "",SUMIF(ch_table[Day], ch_table[[#This Row],[Day]], ch_table[Duration]))</f>
        <v/>
      </c>
      <c r="I2274" s="40">
        <f>SUM(INDEX(ch_table[Duration],1):ch_table[[#This Row],[Duration]])</f>
        <v>61.888194444444494</v>
      </c>
      <c r="J2274" s="4" cm="1">
        <f t="array" ref="J22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74" s="4" cm="1">
        <f t="array" ref="K22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2.0833333333333259E-2</v>
      </c>
      <c r="L2274" s="4" t="str">
        <f>IF(ch_table[[#This Row],[Subject 1]]&lt;&gt;"House rose", "",SUMIF(ch_table[Day], ch_table[[#This Row],[Day]], ch_table[AAT]))</f>
        <v/>
      </c>
      <c r="M2274" s="39">
        <f>SUM(INDEX(ch_table[AAT],1):ch_table[[#This Row],[AAT]])</f>
        <v>4.0687499999999979</v>
      </c>
    </row>
    <row r="2275" spans="1:13" x14ac:dyDescent="0.35">
      <c r="A2275" s="2">
        <v>197</v>
      </c>
      <c r="B2275" s="3">
        <v>45958</v>
      </c>
      <c r="C2275" s="4">
        <v>0.82222222222222219</v>
      </c>
      <c r="D2275" s="8" t="s">
        <v>17</v>
      </c>
      <c r="G2275" s="4" t="str" cm="1">
        <f t="array" ref="G2275">IF(MIN(ROW(ch_table[[Day]:[AAT session total (cum.)]]))+ROWS(ch_table[[Day]:[AAT session total (cum.)]])-1=ROW(),"",IF(ch_table[[#This Row],[Subject 1]]="House rose","", IF(INDEX(ch_table[[#All],[Time]],ROW()+1)="","",(IF(INDEX(ch_table[[#All],[Time]],ROW()+1)&lt;ch_table[[#This Row],[Time]],INDEX(ch_table[[#All],[Time]],ROW()+1)+1,INDEX(ch_table[[#All],[Time]],ROW()+1))-ch_table[[#This Row],[Time]]))))</f>
        <v/>
      </c>
      <c r="H2275" s="4">
        <f>IF(ch_table[[#This Row],[Subject 1]]&lt;&gt;"House rose", "",SUMIF(ch_table[Day], ch_table[[#This Row],[Day]], ch_table[Duration]))</f>
        <v>0.3430555555555555</v>
      </c>
      <c r="I2275" s="40">
        <f>SUM(INDEX(ch_table[Duration],1):ch_table[[#This Row],[Duration]])</f>
        <v>61.888194444444494</v>
      </c>
      <c r="J2275" s="4" cm="1">
        <f t="array" ref="J22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75" s="4" t="str" cm="1">
        <f t="array" ref="K22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75" s="4">
        <f>IF(ch_table[[#This Row],[Subject 1]]&lt;&gt;"House rose", "",SUMIF(ch_table[Day], ch_table[[#This Row],[Day]], ch_table[AAT]))</f>
        <v>3.0555555555555558E-2</v>
      </c>
      <c r="M2275" s="39">
        <f>SUM(INDEX(ch_table[AAT],1):ch_table[[#This Row],[AAT]])</f>
        <v>4.0687499999999979</v>
      </c>
    </row>
    <row r="2276" spans="1:13" x14ac:dyDescent="0.35">
      <c r="A2276" s="2">
        <v>198</v>
      </c>
      <c r="B2276" s="3">
        <v>45959</v>
      </c>
      <c r="C2276" s="4">
        <v>0.47916666666666669</v>
      </c>
      <c r="D2276" s="8" t="s">
        <v>18</v>
      </c>
      <c r="G2276" s="4" cm="1">
        <f t="array" ref="G227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276" s="4" t="str">
        <f>IF(ch_table[[#This Row],[Subject 1]]&lt;&gt;"House rose", "",SUMIF(ch_table[Day], ch_table[[#This Row],[Day]], ch_table[Duration]))</f>
        <v/>
      </c>
      <c r="I2276" s="40">
        <f>SUM(INDEX(ch_table[Duration],1):ch_table[[#This Row],[Duration]])</f>
        <v>61.890972222222274</v>
      </c>
      <c r="J2276" s="4" cm="1">
        <f t="array" ref="J22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76" s="4" t="str" cm="1">
        <f t="array" ref="K22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76" s="4" t="str">
        <f>IF(ch_table[[#This Row],[Subject 1]]&lt;&gt;"House rose", "",SUMIF(ch_table[Day], ch_table[[#This Row],[Day]], ch_table[AAT]))</f>
        <v/>
      </c>
      <c r="M2276" s="39">
        <f>SUM(INDEX(ch_table[AAT],1):ch_table[[#This Row],[AAT]])</f>
        <v>4.0687499999999979</v>
      </c>
    </row>
    <row r="2277" spans="1:13" x14ac:dyDescent="0.35">
      <c r="A2277" s="2">
        <v>198</v>
      </c>
      <c r="B2277" s="3">
        <v>45959</v>
      </c>
      <c r="C2277" s="4">
        <v>0.48194444444444445</v>
      </c>
      <c r="D2277" s="8" t="s">
        <v>58</v>
      </c>
      <c r="E2277" s="9" t="s">
        <v>148</v>
      </c>
      <c r="G2277" s="4" cm="1">
        <f t="array" ref="G2277">IF(MIN(ROW(ch_table[[Day]:[AAT session total (cum.)]]))+ROWS(ch_table[[Day]:[AAT session total (cum.)]])-1=ROW(),"",IF(ch_table[[#This Row],[Subject 1]]="House rose","", IF(INDEX(ch_table[[#All],[Time]],ROW()+1)="","",(IF(INDEX(ch_table[[#All],[Time]],ROW()+1)&lt;ch_table[[#This Row],[Time]],INDEX(ch_table[[#All],[Time]],ROW()+1)+1,INDEX(ch_table[[#All],[Time]],ROW()+1))-ch_table[[#This Row],[Time]]))))</f>
        <v>1.8749999999999989E-2</v>
      </c>
      <c r="H2277" s="4" t="str">
        <f>IF(ch_table[[#This Row],[Subject 1]]&lt;&gt;"House rose", "",SUMIF(ch_table[Day], ch_table[[#This Row],[Day]], ch_table[Duration]))</f>
        <v/>
      </c>
      <c r="I2277" s="40">
        <f>SUM(INDEX(ch_table[Duration],1):ch_table[[#This Row],[Duration]])</f>
        <v>61.909722222222271</v>
      </c>
      <c r="J2277" s="4" cm="1">
        <f t="array" ref="J22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77" s="4" t="str" cm="1">
        <f t="array" ref="K22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77" s="4" t="str">
        <f>IF(ch_table[[#This Row],[Subject 1]]&lt;&gt;"House rose", "",SUMIF(ch_table[Day], ch_table[[#This Row],[Day]], ch_table[AAT]))</f>
        <v/>
      </c>
      <c r="M2277" s="39">
        <f>SUM(INDEX(ch_table[AAT],1):ch_table[[#This Row],[AAT]])</f>
        <v>4.0687499999999979</v>
      </c>
    </row>
    <row r="2278" spans="1:13" x14ac:dyDescent="0.35">
      <c r="A2278" s="2">
        <v>198</v>
      </c>
      <c r="B2278" s="3">
        <v>45959</v>
      </c>
      <c r="C2278" s="4">
        <v>0.50069444444444444</v>
      </c>
      <c r="D2278" s="8" t="s">
        <v>58</v>
      </c>
      <c r="E2278" s="9" t="s">
        <v>118</v>
      </c>
      <c r="G2278" s="4" cm="1">
        <f t="array" ref="G2278">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2278" s="4" t="str">
        <f>IF(ch_table[[#This Row],[Subject 1]]&lt;&gt;"House rose", "",SUMIF(ch_table[Day], ch_table[[#This Row],[Day]], ch_table[Duration]))</f>
        <v/>
      </c>
      <c r="I2278" s="40">
        <f>SUM(INDEX(ch_table[Duration],1):ch_table[[#This Row],[Duration]])</f>
        <v>61.93611111111116</v>
      </c>
      <c r="J2278" s="4" cm="1">
        <f t="array" ref="J22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78" s="4" t="str" cm="1">
        <f t="array" ref="K22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78" s="4" t="str">
        <f>IF(ch_table[[#This Row],[Subject 1]]&lt;&gt;"House rose", "",SUMIF(ch_table[Day], ch_table[[#This Row],[Day]], ch_table[AAT]))</f>
        <v/>
      </c>
      <c r="M2278" s="39">
        <f>SUM(INDEX(ch_table[AAT],1):ch_table[[#This Row],[AAT]])</f>
        <v>4.0687499999999979</v>
      </c>
    </row>
    <row r="2279" spans="1:13" ht="43.5" x14ac:dyDescent="0.35">
      <c r="A2279" s="2">
        <v>198</v>
      </c>
      <c r="B2279" s="3">
        <v>45959</v>
      </c>
      <c r="C2279" s="4">
        <v>0.52708333333333335</v>
      </c>
      <c r="D2279" s="8" t="s">
        <v>32</v>
      </c>
      <c r="E2279" s="9" t="s">
        <v>1270</v>
      </c>
      <c r="G2279" s="4" cm="1">
        <f t="array" ref="G2279">IF(MIN(ROW(ch_table[[Day]:[AAT session total (cum.)]]))+ROWS(ch_table[[Day]:[AAT session total (cum.)]])-1=ROW(),"",IF(ch_table[[#This Row],[Subject 1]]="House rose","", IF(INDEX(ch_table[[#All],[Time]],ROW()+1)="","",(IF(INDEX(ch_table[[#All],[Time]],ROW()+1)&lt;ch_table[[#This Row],[Time]],INDEX(ch_table[[#All],[Time]],ROW()+1)+1,INDEX(ch_table[[#All],[Time]],ROW()+1))-ch_table[[#This Row],[Time]]))))</f>
        <v>3.5416666666666652E-2</v>
      </c>
      <c r="H2279" s="4" t="str">
        <f>IF(ch_table[[#This Row],[Subject 1]]&lt;&gt;"House rose", "",SUMIF(ch_table[Day], ch_table[[#This Row],[Day]], ch_table[Duration]))</f>
        <v/>
      </c>
      <c r="I2279" s="40">
        <f>SUM(INDEX(ch_table[Duration],1):ch_table[[#This Row],[Duration]])</f>
        <v>61.97152777777783</v>
      </c>
      <c r="J2279" s="4" cm="1">
        <f t="array" ref="J22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79" s="4" t="str" cm="1">
        <f t="array" ref="K22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79" s="4" t="str">
        <f>IF(ch_table[[#This Row],[Subject 1]]&lt;&gt;"House rose", "",SUMIF(ch_table[Day], ch_table[[#This Row],[Day]], ch_table[AAT]))</f>
        <v/>
      </c>
      <c r="M2279" s="39">
        <f>SUM(INDEX(ch_table[AAT],1):ch_table[[#This Row],[AAT]])</f>
        <v>4.0687499999999979</v>
      </c>
    </row>
    <row r="2280" spans="1:13" ht="43.5" x14ac:dyDescent="0.35">
      <c r="A2280" s="2">
        <v>198</v>
      </c>
      <c r="B2280" s="3">
        <v>45959</v>
      </c>
      <c r="C2280" s="4">
        <v>0.5625</v>
      </c>
      <c r="D2280" s="8" t="s">
        <v>32</v>
      </c>
      <c r="E2280" s="9" t="s">
        <v>1271</v>
      </c>
      <c r="G2280" s="4" cm="1">
        <f t="array" ref="G2280">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2280" s="4" t="str">
        <f>IF(ch_table[[#This Row],[Subject 1]]&lt;&gt;"House rose", "",SUMIF(ch_table[Day], ch_table[[#This Row],[Day]], ch_table[Duration]))</f>
        <v/>
      </c>
      <c r="I2280" s="40">
        <f>SUM(INDEX(ch_table[Duration],1):ch_table[[#This Row],[Duration]])</f>
        <v>61.997222222222277</v>
      </c>
      <c r="J2280" s="4" cm="1">
        <f t="array" ref="J22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80" s="4" t="str" cm="1">
        <f t="array" ref="K22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80" s="4" t="str">
        <f>IF(ch_table[[#This Row],[Subject 1]]&lt;&gt;"House rose", "",SUMIF(ch_table[Day], ch_table[[#This Row],[Day]], ch_table[AAT]))</f>
        <v/>
      </c>
      <c r="M2280" s="39">
        <f>SUM(INDEX(ch_table[AAT],1):ch_table[[#This Row],[AAT]])</f>
        <v>4.0687499999999979</v>
      </c>
    </row>
    <row r="2281" spans="1:13" ht="29" x14ac:dyDescent="0.35">
      <c r="A2281" s="2">
        <v>198</v>
      </c>
      <c r="B2281" s="3">
        <v>45959</v>
      </c>
      <c r="C2281" s="4">
        <v>0.58819444444444446</v>
      </c>
      <c r="D2281" s="8" t="s">
        <v>36</v>
      </c>
      <c r="E2281" s="9" t="s">
        <v>1272</v>
      </c>
      <c r="G2281" s="4" cm="1">
        <f t="array" ref="G2281">IF(MIN(ROW(ch_table[[Day]:[AAT session total (cum.)]]))+ROWS(ch_table[[Day]:[AAT session total (cum.)]])-1=ROW(),"",IF(ch_table[[#This Row],[Subject 1]]="House rose","", IF(INDEX(ch_table[[#All],[Time]],ROW()+1)="","",(IF(INDEX(ch_table[[#All],[Time]],ROW()+1)&lt;ch_table[[#This Row],[Time]],INDEX(ch_table[[#All],[Time]],ROW()+1)+1,INDEX(ch_table[[#All],[Time]],ROW()+1))-ch_table[[#This Row],[Time]]))))</f>
        <v>2.7083333333333348E-2</v>
      </c>
      <c r="H2281" s="4" t="str">
        <f>IF(ch_table[[#This Row],[Subject 1]]&lt;&gt;"House rose", "",SUMIF(ch_table[Day], ch_table[[#This Row],[Day]], ch_table[Duration]))</f>
        <v/>
      </c>
      <c r="I2281" s="40">
        <f>SUM(INDEX(ch_table[Duration],1):ch_table[[#This Row],[Duration]])</f>
        <v>62.024305555555607</v>
      </c>
      <c r="J2281" s="4" cm="1">
        <f t="array" ref="J22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81" s="4" t="str" cm="1">
        <f t="array" ref="K22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81" s="4" t="str">
        <f>IF(ch_table[[#This Row],[Subject 1]]&lt;&gt;"House rose", "",SUMIF(ch_table[Day], ch_table[[#This Row],[Day]], ch_table[AAT]))</f>
        <v/>
      </c>
      <c r="M2281" s="39">
        <f>SUM(INDEX(ch_table[AAT],1):ch_table[[#This Row],[AAT]])</f>
        <v>4.0687499999999979</v>
      </c>
    </row>
    <row r="2282" spans="1:13" ht="29" x14ac:dyDescent="0.35">
      <c r="A2282" s="2">
        <v>198</v>
      </c>
      <c r="B2282" s="3">
        <v>45959</v>
      </c>
      <c r="C2282" s="4">
        <v>0.61527777777777781</v>
      </c>
      <c r="D2282" s="8" t="s">
        <v>39</v>
      </c>
      <c r="E2282" s="9" t="s">
        <v>1273</v>
      </c>
      <c r="G2282" s="4" cm="1">
        <f t="array" ref="G2282">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2282" s="4" t="str">
        <f>IF(ch_table[[#This Row],[Subject 1]]&lt;&gt;"House rose", "",SUMIF(ch_table[Day], ch_table[[#This Row],[Day]], ch_table[Duration]))</f>
        <v/>
      </c>
      <c r="I2282" s="40">
        <f>SUM(INDEX(ch_table[Duration],1):ch_table[[#This Row],[Duration]])</f>
        <v>62.027777777777828</v>
      </c>
      <c r="J2282" s="4" cm="1">
        <f t="array" ref="J22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82" s="4" t="str" cm="1">
        <f t="array" ref="K22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82" s="4" t="str">
        <f>IF(ch_table[[#This Row],[Subject 1]]&lt;&gt;"House rose", "",SUMIF(ch_table[Day], ch_table[[#This Row],[Day]], ch_table[AAT]))</f>
        <v/>
      </c>
      <c r="M2282" s="39">
        <f>SUM(INDEX(ch_table[AAT],1):ch_table[[#This Row],[AAT]])</f>
        <v>4.0687499999999979</v>
      </c>
    </row>
    <row r="2283" spans="1:13" x14ac:dyDescent="0.35">
      <c r="A2283" s="2">
        <v>198</v>
      </c>
      <c r="B2283" s="3">
        <v>45959</v>
      </c>
      <c r="C2283" s="4">
        <v>0.61875000000000002</v>
      </c>
      <c r="D2283" s="8" t="s">
        <v>247</v>
      </c>
      <c r="E2283" s="9" t="s">
        <v>1274</v>
      </c>
      <c r="F2283" s="9" t="s">
        <v>53</v>
      </c>
      <c r="G2283" s="4" cm="1">
        <f t="array" ref="G2283">IF(MIN(ROW(ch_table[[Day]:[AAT session total (cum.)]]))+ROWS(ch_table[[Day]:[AAT session total (cum.)]])-1=ROW(),"",IF(ch_table[[#This Row],[Subject 1]]="House rose","", IF(INDEX(ch_table[[#All],[Time]],ROW()+1)="","",(IF(INDEX(ch_table[[#All],[Time]],ROW()+1)&lt;ch_table[[#This Row],[Time]],INDEX(ch_table[[#All],[Time]],ROW()+1)+1,INDEX(ch_table[[#All],[Time]],ROW()+1))-ch_table[[#This Row],[Time]]))))</f>
        <v>2.2916666666666696E-2</v>
      </c>
      <c r="H2283" s="4" t="str">
        <f>IF(ch_table[[#This Row],[Subject 1]]&lt;&gt;"House rose", "",SUMIF(ch_table[Day], ch_table[[#This Row],[Day]], ch_table[Duration]))</f>
        <v/>
      </c>
      <c r="I2283" s="40">
        <f>SUM(INDEX(ch_table[Duration],1):ch_table[[#This Row],[Duration]])</f>
        <v>62.050694444444495</v>
      </c>
      <c r="J2283" s="4" cm="1">
        <f t="array" ref="J22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83" s="4" t="str" cm="1">
        <f t="array" ref="K22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83" s="4" t="str">
        <f>IF(ch_table[[#This Row],[Subject 1]]&lt;&gt;"House rose", "",SUMIF(ch_table[Day], ch_table[[#This Row],[Day]], ch_table[AAT]))</f>
        <v/>
      </c>
      <c r="M2283" s="39">
        <f>SUM(INDEX(ch_table[AAT],1):ch_table[[#This Row],[AAT]])</f>
        <v>4.0687499999999979</v>
      </c>
    </row>
    <row r="2284" spans="1:13" x14ac:dyDescent="0.35">
      <c r="A2284" s="2">
        <v>198</v>
      </c>
      <c r="B2284" s="3">
        <v>45959</v>
      </c>
      <c r="C2284" s="4">
        <v>0.64166666666666672</v>
      </c>
      <c r="D2284" s="8" t="s">
        <v>249</v>
      </c>
      <c r="E2284" s="9" t="s">
        <v>1248</v>
      </c>
      <c r="F2284" s="9" t="s">
        <v>53</v>
      </c>
      <c r="G2284" s="4" cm="1">
        <f t="array" ref="G2284">IF(MIN(ROW(ch_table[[Day]:[AAT session total (cum.)]]))+ROWS(ch_table[[Day]:[AAT session total (cum.)]])-1=ROW(),"",IF(ch_table[[#This Row],[Subject 1]]="House rose","", IF(INDEX(ch_table[[#All],[Time]],ROW()+1)="","",(IF(INDEX(ch_table[[#All],[Time]],ROW()+1)&lt;ch_table[[#This Row],[Time]],INDEX(ch_table[[#All],[Time]],ROW()+1)+1,INDEX(ch_table[[#All],[Time]],ROW()+1))-ch_table[[#This Row],[Time]]))))</f>
        <v>0.13958333333333328</v>
      </c>
      <c r="H2284" s="4" t="str">
        <f>IF(ch_table[[#This Row],[Subject 1]]&lt;&gt;"House rose", "",SUMIF(ch_table[Day], ch_table[[#This Row],[Day]], ch_table[Duration]))</f>
        <v/>
      </c>
      <c r="I2284" s="40">
        <f>SUM(INDEX(ch_table[Duration],1):ch_table[[#This Row],[Duration]])</f>
        <v>62.19027777777783</v>
      </c>
      <c r="J2284" s="4" cm="1">
        <f t="array" ref="J22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84" s="4" t="str" cm="1">
        <f t="array" ref="K22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84" s="4" t="str">
        <f>IF(ch_table[[#This Row],[Subject 1]]&lt;&gt;"House rose", "",SUMIF(ch_table[Day], ch_table[[#This Row],[Day]], ch_table[AAT]))</f>
        <v/>
      </c>
      <c r="M2284" s="39">
        <f>SUM(INDEX(ch_table[AAT],1):ch_table[[#This Row],[AAT]])</f>
        <v>4.0687499999999979</v>
      </c>
    </row>
    <row r="2285" spans="1:13" x14ac:dyDescent="0.35">
      <c r="A2285" s="2">
        <v>198</v>
      </c>
      <c r="B2285" s="3">
        <v>45959</v>
      </c>
      <c r="C2285" s="4">
        <v>0.78125</v>
      </c>
      <c r="D2285" s="8" t="s">
        <v>114</v>
      </c>
      <c r="E2285" s="9" t="s">
        <v>1248</v>
      </c>
      <c r="F2285" s="9" t="s">
        <v>53</v>
      </c>
      <c r="G2285" s="4" cm="1">
        <f t="array" ref="G2285">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2285" s="4" t="str">
        <f>IF(ch_table[[#This Row],[Subject 1]]&lt;&gt;"House rose", "",SUMIF(ch_table[Day], ch_table[[#This Row],[Day]], ch_table[Duration]))</f>
        <v/>
      </c>
      <c r="I2285" s="40">
        <f>SUM(INDEX(ch_table[Duration],1):ch_table[[#This Row],[Duration]])</f>
        <v>62.203472222222274</v>
      </c>
      <c r="J2285" s="4" cm="1">
        <f t="array" ref="J22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85" s="4" cm="1">
        <f t="array" ref="K22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2.7777777777777679E-3</v>
      </c>
      <c r="L2285" s="4" t="str">
        <f>IF(ch_table[[#This Row],[Subject 1]]&lt;&gt;"House rose", "",SUMIF(ch_table[Day], ch_table[[#This Row],[Day]], ch_table[AAT]))</f>
        <v/>
      </c>
      <c r="M2285" s="39">
        <f>SUM(INDEX(ch_table[AAT],1):ch_table[[#This Row],[AAT]])</f>
        <v>4.0715277777777761</v>
      </c>
    </row>
    <row r="2286" spans="1:13" x14ac:dyDescent="0.35">
      <c r="A2286" s="2">
        <v>198</v>
      </c>
      <c r="B2286" s="3">
        <v>45959</v>
      </c>
      <c r="C2286" s="4">
        <v>0.7944444444444444</v>
      </c>
      <c r="D2286" s="8" t="s">
        <v>23</v>
      </c>
      <c r="E2286" s="9" t="s">
        <v>1275</v>
      </c>
      <c r="G2286" s="4" cm="1">
        <f t="array" ref="G2286">IF(MIN(ROW(ch_table[[Day]:[AAT session total (cum.)]]))+ROWS(ch_table[[Day]:[AAT session total (cum.)]])-1=ROW(),"",IF(ch_table[[#This Row],[Subject 1]]="House rose","", IF(INDEX(ch_table[[#All],[Time]],ROW()+1)="","",(IF(INDEX(ch_table[[#All],[Time]],ROW()+1)&lt;ch_table[[#This Row],[Time]],INDEX(ch_table[[#All],[Time]],ROW()+1)+1,INDEX(ch_table[[#All],[Time]],ROW()+1))-ch_table[[#This Row],[Time]]))))</f>
        <v>9.0277777777778567E-3</v>
      </c>
      <c r="H2286" s="4" t="str">
        <f>IF(ch_table[[#This Row],[Subject 1]]&lt;&gt;"House rose", "",SUMIF(ch_table[Day], ch_table[[#This Row],[Day]], ch_table[Duration]))</f>
        <v/>
      </c>
      <c r="I2286" s="40">
        <f>SUM(INDEX(ch_table[Duration],1):ch_table[[#This Row],[Duration]])</f>
        <v>62.212500000000048</v>
      </c>
      <c r="J2286" s="4" cm="1">
        <f t="array" ref="J22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86" s="4" cm="1">
        <f t="array" ref="K22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9.0277777777778567E-3</v>
      </c>
      <c r="L2286" s="4" t="str">
        <f>IF(ch_table[[#This Row],[Subject 1]]&lt;&gt;"House rose", "",SUMIF(ch_table[Day], ch_table[[#This Row],[Day]], ch_table[AAT]))</f>
        <v/>
      </c>
      <c r="M2286" s="39">
        <f>SUM(INDEX(ch_table[AAT],1):ch_table[[#This Row],[AAT]])</f>
        <v>4.0805555555555539</v>
      </c>
    </row>
    <row r="2287" spans="1:13" ht="29" x14ac:dyDescent="0.35">
      <c r="A2287" s="2">
        <v>198</v>
      </c>
      <c r="B2287" s="3">
        <v>45959</v>
      </c>
      <c r="C2287" s="4">
        <v>0.80347222222222225</v>
      </c>
      <c r="D2287" s="8" t="s">
        <v>30</v>
      </c>
      <c r="E2287" s="9" t="s">
        <v>1276</v>
      </c>
      <c r="G2287" s="4" cm="1">
        <f t="array" ref="G2287">IF(MIN(ROW(ch_table[[Day]:[AAT session total (cum.)]]))+ROWS(ch_table[[Day]:[AAT session total (cum.)]])-1=ROW(),"",IF(ch_table[[#This Row],[Subject 1]]="House rose","", IF(INDEX(ch_table[[#All],[Time]],ROW()+1)="","",(IF(INDEX(ch_table[[#All],[Time]],ROW()+1)&lt;ch_table[[#This Row],[Time]],INDEX(ch_table[[#All],[Time]],ROW()+1)+1,INDEX(ch_table[[#All],[Time]],ROW()+1))-ch_table[[#This Row],[Time]]))))</f>
        <v>1.5277777777777724E-2</v>
      </c>
      <c r="H2287" s="4" t="str">
        <f>IF(ch_table[[#This Row],[Subject 1]]&lt;&gt;"House rose", "",SUMIF(ch_table[Day], ch_table[[#This Row],[Day]], ch_table[Duration]))</f>
        <v/>
      </c>
      <c r="I2287" s="40">
        <f>SUM(INDEX(ch_table[Duration],1):ch_table[[#This Row],[Duration]])</f>
        <v>62.227777777777824</v>
      </c>
      <c r="J2287" s="4" cm="1">
        <f t="array" ref="J22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87" s="4" cm="1">
        <f t="array" ref="K22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1.5277777777777724E-2</v>
      </c>
      <c r="L2287" s="4" t="str">
        <f>IF(ch_table[[#This Row],[Subject 1]]&lt;&gt;"House rose", "",SUMIF(ch_table[Day], ch_table[[#This Row],[Day]], ch_table[AAT]))</f>
        <v/>
      </c>
      <c r="M2287" s="39">
        <f>SUM(INDEX(ch_table[AAT],1):ch_table[[#This Row],[AAT]])</f>
        <v>4.0958333333333314</v>
      </c>
    </row>
    <row r="2288" spans="1:13" x14ac:dyDescent="0.35">
      <c r="A2288" s="2">
        <v>198</v>
      </c>
      <c r="B2288" s="3">
        <v>45959</v>
      </c>
      <c r="C2288" s="4">
        <v>0.81874999999999998</v>
      </c>
      <c r="D2288" s="8" t="s">
        <v>17</v>
      </c>
      <c r="G2288" s="4" t="str" cm="1">
        <f t="array" ref="G2288">IF(MIN(ROW(ch_table[[Day]:[AAT session total (cum.)]]))+ROWS(ch_table[[Day]:[AAT session total (cum.)]])-1=ROW(),"",IF(ch_table[[#This Row],[Subject 1]]="House rose","", IF(INDEX(ch_table[[#All],[Time]],ROW()+1)="","",(IF(INDEX(ch_table[[#All],[Time]],ROW()+1)&lt;ch_table[[#This Row],[Time]],INDEX(ch_table[[#All],[Time]],ROW()+1)+1,INDEX(ch_table[[#All],[Time]],ROW()+1))-ch_table[[#This Row],[Time]]))))</f>
        <v/>
      </c>
      <c r="H2288" s="4">
        <f>IF(ch_table[[#This Row],[Subject 1]]&lt;&gt;"House rose", "",SUMIF(ch_table[Day], ch_table[[#This Row],[Day]], ch_table[Duration]))</f>
        <v>0.33958333333333329</v>
      </c>
      <c r="I2288" s="40">
        <f>SUM(INDEX(ch_table[Duration],1):ch_table[[#This Row],[Duration]])</f>
        <v>62.227777777777824</v>
      </c>
      <c r="J2288" s="4" cm="1">
        <f t="array" ref="J22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88" s="4" t="str" cm="1">
        <f t="array" ref="K22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88" s="4">
        <f>IF(ch_table[[#This Row],[Subject 1]]&lt;&gt;"House rose", "",SUMIF(ch_table[Day], ch_table[[#This Row],[Day]], ch_table[AAT]))</f>
        <v>2.7083333333333348E-2</v>
      </c>
      <c r="M2288" s="39">
        <f>SUM(INDEX(ch_table[AAT],1):ch_table[[#This Row],[AAT]])</f>
        <v>4.0958333333333314</v>
      </c>
    </row>
    <row r="2289" spans="1:13" x14ac:dyDescent="0.35">
      <c r="A2289" s="2">
        <v>199</v>
      </c>
      <c r="B2289" s="3">
        <v>45960</v>
      </c>
      <c r="C2289" s="4">
        <v>0.39583333333333331</v>
      </c>
      <c r="D2289" s="8" t="s">
        <v>18</v>
      </c>
      <c r="G2289" s="4" cm="1">
        <f t="array" ref="G2289">IF(MIN(ROW(ch_table[[Day]:[AAT session total (cum.)]]))+ROWS(ch_table[[Day]:[AAT session total (cum.)]])-1=ROW(),"",IF(ch_table[[#This Row],[Subject 1]]="House rose","", IF(INDEX(ch_table[[#All],[Time]],ROW()+1)="","",(IF(INDEX(ch_table[[#All],[Time]],ROW()+1)&lt;ch_table[[#This Row],[Time]],INDEX(ch_table[[#All],[Time]],ROW()+1)+1,INDEX(ch_table[[#All],[Time]],ROW()+1))-ch_table[[#This Row],[Time]]))))</f>
        <v>2.7777777777778234E-3</v>
      </c>
      <c r="H2289" s="4" t="str">
        <f>IF(ch_table[[#This Row],[Subject 1]]&lt;&gt;"House rose", "",SUMIF(ch_table[Day], ch_table[[#This Row],[Day]], ch_table[Duration]))</f>
        <v/>
      </c>
      <c r="I2289" s="40">
        <f>SUM(INDEX(ch_table[Duration],1):ch_table[[#This Row],[Duration]])</f>
        <v>62.230555555555604</v>
      </c>
      <c r="J2289" s="4" cm="1">
        <f t="array" ref="J22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89" s="4" t="str" cm="1">
        <f t="array" ref="K22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89" s="4" t="str">
        <f>IF(ch_table[[#This Row],[Subject 1]]&lt;&gt;"House rose", "",SUMIF(ch_table[Day], ch_table[[#This Row],[Day]], ch_table[AAT]))</f>
        <v/>
      </c>
      <c r="M2289" s="39">
        <f>SUM(INDEX(ch_table[AAT],1):ch_table[[#This Row],[AAT]])</f>
        <v>4.0958333333333314</v>
      </c>
    </row>
    <row r="2290" spans="1:13" x14ac:dyDescent="0.35">
      <c r="A2290" s="2">
        <v>199</v>
      </c>
      <c r="B2290" s="3">
        <v>45960</v>
      </c>
      <c r="C2290" s="4">
        <v>0.39861111111111114</v>
      </c>
      <c r="D2290" s="8" t="s">
        <v>58</v>
      </c>
      <c r="E2290" s="9" t="s">
        <v>122</v>
      </c>
      <c r="G2290" s="4" cm="1">
        <f t="array" ref="G2290">IF(MIN(ROW(ch_table[[Day]:[AAT session total (cum.)]]))+ROWS(ch_table[[Day]:[AAT session total (cum.)]])-1=ROW(),"",IF(ch_table[[#This Row],[Subject 1]]="House rose","", IF(INDEX(ch_table[[#All],[Time]],ROW()+1)="","",(IF(INDEX(ch_table[[#All],[Time]],ROW()+1)&lt;ch_table[[#This Row],[Time]],INDEX(ch_table[[#All],[Time]],ROW()+1)+1,INDEX(ch_table[[#All],[Time]],ROW()+1))-ch_table[[#This Row],[Time]]))))</f>
        <v>2.9166666666666619E-2</v>
      </c>
      <c r="H2290" s="4" t="str">
        <f>IF(ch_table[[#This Row],[Subject 1]]&lt;&gt;"House rose", "",SUMIF(ch_table[Day], ch_table[[#This Row],[Day]], ch_table[Duration]))</f>
        <v/>
      </c>
      <c r="I2290" s="40">
        <f>SUM(INDEX(ch_table[Duration],1):ch_table[[#This Row],[Duration]])</f>
        <v>62.259722222222273</v>
      </c>
      <c r="J2290" s="4" cm="1">
        <f t="array" ref="J22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90" s="4" t="str" cm="1">
        <f t="array" ref="K22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90" s="4" t="str">
        <f>IF(ch_table[[#This Row],[Subject 1]]&lt;&gt;"House rose", "",SUMIF(ch_table[Day], ch_table[[#This Row],[Day]], ch_table[AAT]))</f>
        <v/>
      </c>
      <c r="M2290" s="39">
        <f>SUM(INDEX(ch_table[AAT],1):ch_table[[#This Row],[AAT]])</f>
        <v>4.0958333333333314</v>
      </c>
    </row>
    <row r="2291" spans="1:13" x14ac:dyDescent="0.35">
      <c r="A2291" s="2">
        <v>199</v>
      </c>
      <c r="B2291" s="3">
        <v>45960</v>
      </c>
      <c r="C2291" s="4">
        <v>0.42777777777777776</v>
      </c>
      <c r="D2291" s="8" t="s">
        <v>60</v>
      </c>
      <c r="E2291" s="9" t="s">
        <v>122</v>
      </c>
      <c r="G2291" s="4" cm="1">
        <f t="array" ref="G2291">IF(MIN(ROW(ch_table[[Day]:[AAT session total (cum.)]]))+ROWS(ch_table[[Day]:[AAT session total (cum.)]])-1=ROW(),"",IF(ch_table[[#This Row],[Subject 1]]="House rose","", IF(INDEX(ch_table[[#All],[Time]],ROW()+1)="","",(IF(INDEX(ch_table[[#All],[Time]],ROW()+1)&lt;ch_table[[#This Row],[Time]],INDEX(ch_table[[#All],[Time]],ROW()+1)+1,INDEX(ch_table[[#All],[Time]],ROW()+1))-ch_table[[#This Row],[Time]]))))</f>
        <v>1.5277777777777779E-2</v>
      </c>
      <c r="H2291" s="4" t="str">
        <f>IF(ch_table[[#This Row],[Subject 1]]&lt;&gt;"House rose", "",SUMIF(ch_table[Day], ch_table[[#This Row],[Day]], ch_table[Duration]))</f>
        <v/>
      </c>
      <c r="I2291" s="40">
        <f>SUM(INDEX(ch_table[Duration],1):ch_table[[#This Row],[Duration]])</f>
        <v>62.275000000000048</v>
      </c>
      <c r="J2291" s="4" cm="1">
        <f t="array" ref="J22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91" s="4" t="str" cm="1">
        <f t="array" ref="K22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91" s="4" t="str">
        <f>IF(ch_table[[#This Row],[Subject 1]]&lt;&gt;"House rose", "",SUMIF(ch_table[Day], ch_table[[#This Row],[Day]], ch_table[AAT]))</f>
        <v/>
      </c>
      <c r="M2291" s="39">
        <f>SUM(INDEX(ch_table[AAT],1):ch_table[[#This Row],[AAT]])</f>
        <v>4.0958333333333314</v>
      </c>
    </row>
    <row r="2292" spans="1:13" ht="43.5" x14ac:dyDescent="0.35">
      <c r="A2292" s="2">
        <v>199</v>
      </c>
      <c r="B2292" s="3">
        <v>45960</v>
      </c>
      <c r="C2292" s="4">
        <v>0.44305555555555554</v>
      </c>
      <c r="D2292" s="8" t="s">
        <v>32</v>
      </c>
      <c r="E2292" s="9" t="s">
        <v>1277</v>
      </c>
      <c r="G2292" s="4" cm="1">
        <f t="array" ref="G2292">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2292" s="4" t="str">
        <f>IF(ch_table[[#This Row],[Subject 1]]&lt;&gt;"House rose", "",SUMIF(ch_table[Day], ch_table[[#This Row],[Day]], ch_table[Duration]))</f>
        <v/>
      </c>
      <c r="I2292" s="40">
        <f>SUM(INDEX(ch_table[Duration],1):ch_table[[#This Row],[Duration]])</f>
        <v>62.301388888888937</v>
      </c>
      <c r="J2292" s="4" cm="1">
        <f t="array" ref="J22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92" s="4" t="str" cm="1">
        <f t="array" ref="K22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92" s="4" t="str">
        <f>IF(ch_table[[#This Row],[Subject 1]]&lt;&gt;"House rose", "",SUMIF(ch_table[Day], ch_table[[#This Row],[Day]], ch_table[AAT]))</f>
        <v/>
      </c>
      <c r="M2292" s="39">
        <f>SUM(INDEX(ch_table[AAT],1):ch_table[[#This Row],[AAT]])</f>
        <v>4.0958333333333314</v>
      </c>
    </row>
    <row r="2293" spans="1:13" x14ac:dyDescent="0.35">
      <c r="A2293" s="2">
        <v>199</v>
      </c>
      <c r="B2293" s="3">
        <v>45960</v>
      </c>
      <c r="C2293" s="4">
        <v>0.46944444444444444</v>
      </c>
      <c r="D2293" s="8" t="s">
        <v>34</v>
      </c>
      <c r="E2293" s="9" t="s">
        <v>35</v>
      </c>
      <c r="G2293" s="4" cm="1">
        <f t="array" ref="G2293">IF(MIN(ROW(ch_table[[Day]:[AAT session total (cum.)]]))+ROWS(ch_table[[Day]:[AAT session total (cum.)]])-1=ROW(),"",IF(ch_table[[#This Row],[Subject 1]]="House rose","", IF(INDEX(ch_table[[#All],[Time]],ROW()+1)="","",(IF(INDEX(ch_table[[#All],[Time]],ROW()+1)&lt;ch_table[[#This Row],[Time]],INDEX(ch_table[[#All],[Time]],ROW()+1)+1,INDEX(ch_table[[#All],[Time]],ROW()+1))-ch_table[[#This Row],[Time]]))))</f>
        <v>5.4861111111111138E-2</v>
      </c>
      <c r="H2293" s="4" t="str">
        <f>IF(ch_table[[#This Row],[Subject 1]]&lt;&gt;"House rose", "",SUMIF(ch_table[Day], ch_table[[#This Row],[Day]], ch_table[Duration]))</f>
        <v/>
      </c>
      <c r="I2293" s="40">
        <f>SUM(INDEX(ch_table[Duration],1):ch_table[[#This Row],[Duration]])</f>
        <v>62.356250000000045</v>
      </c>
      <c r="J2293" s="4" cm="1">
        <f t="array" ref="J22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93" s="4" t="str" cm="1">
        <f t="array" ref="K22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93" s="4" t="str">
        <f>IF(ch_table[[#This Row],[Subject 1]]&lt;&gt;"House rose", "",SUMIF(ch_table[Day], ch_table[[#This Row],[Day]], ch_table[AAT]))</f>
        <v/>
      </c>
      <c r="M2293" s="39">
        <f>SUM(INDEX(ch_table[AAT],1):ch_table[[#This Row],[AAT]])</f>
        <v>4.0958333333333314</v>
      </c>
    </row>
    <row r="2294" spans="1:13" ht="29" x14ac:dyDescent="0.35">
      <c r="A2294" s="2">
        <v>199</v>
      </c>
      <c r="B2294" s="3">
        <v>45960</v>
      </c>
      <c r="C2294" s="4">
        <v>0.52430555555555558</v>
      </c>
      <c r="D2294" s="8" t="s">
        <v>36</v>
      </c>
      <c r="E2294" s="9" t="s">
        <v>1278</v>
      </c>
      <c r="G2294" s="4" cm="1">
        <f t="array" ref="G2294">IF(MIN(ROW(ch_table[[Day]:[AAT session total (cum.)]]))+ROWS(ch_table[[Day]:[AAT session total (cum.)]])-1=ROW(),"",IF(ch_table[[#This Row],[Subject 1]]="House rose","", IF(INDEX(ch_table[[#All],[Time]],ROW()+1)="","",(IF(INDEX(ch_table[[#All],[Time]],ROW()+1)&lt;ch_table[[#This Row],[Time]],INDEX(ch_table[[#All],[Time]],ROW()+1)+1,INDEX(ch_table[[#All],[Time]],ROW()+1))-ch_table[[#This Row],[Time]]))))</f>
        <v>3.2638888888888884E-2</v>
      </c>
      <c r="H2294" s="4" t="str">
        <f>IF(ch_table[[#This Row],[Subject 1]]&lt;&gt;"House rose", "",SUMIF(ch_table[Day], ch_table[[#This Row],[Day]], ch_table[Duration]))</f>
        <v/>
      </c>
      <c r="I2294" s="40">
        <f>SUM(INDEX(ch_table[Duration],1):ch_table[[#This Row],[Duration]])</f>
        <v>62.388888888888935</v>
      </c>
      <c r="J2294" s="4" cm="1">
        <f t="array" ref="J22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94" s="4" t="str" cm="1">
        <f t="array" ref="K22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94" s="4" t="str">
        <f>IF(ch_table[[#This Row],[Subject 1]]&lt;&gt;"House rose", "",SUMIF(ch_table[Day], ch_table[[#This Row],[Day]], ch_table[AAT]))</f>
        <v/>
      </c>
      <c r="M2294" s="39">
        <f>SUM(INDEX(ch_table[AAT],1):ch_table[[#This Row],[AAT]])</f>
        <v>4.0958333333333314</v>
      </c>
    </row>
    <row r="2295" spans="1:13" ht="29" x14ac:dyDescent="0.35">
      <c r="A2295" s="2">
        <v>199</v>
      </c>
      <c r="B2295" s="3">
        <v>45960</v>
      </c>
      <c r="C2295" s="4">
        <v>0.55694444444444446</v>
      </c>
      <c r="D2295" s="8" t="s">
        <v>39</v>
      </c>
      <c r="E2295" s="9" t="s">
        <v>1279</v>
      </c>
      <c r="G2295" s="4" cm="1">
        <f t="array" ref="G2295">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295" s="4" t="str">
        <f>IF(ch_table[[#This Row],[Subject 1]]&lt;&gt;"House rose", "",SUMIF(ch_table[Day], ch_table[[#This Row],[Day]], ch_table[Duration]))</f>
        <v/>
      </c>
      <c r="I2295" s="40">
        <f>SUM(INDEX(ch_table[Duration],1):ch_table[[#This Row],[Duration]])</f>
        <v>62.390972222222267</v>
      </c>
      <c r="J2295" s="4" cm="1">
        <f t="array" ref="J22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95" s="4" t="str" cm="1">
        <f t="array" ref="K22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95" s="4" t="str">
        <f>IF(ch_table[[#This Row],[Subject 1]]&lt;&gt;"House rose", "",SUMIF(ch_table[Day], ch_table[[#This Row],[Day]], ch_table[AAT]))</f>
        <v/>
      </c>
      <c r="M2295" s="39">
        <f>SUM(INDEX(ch_table[AAT],1):ch_table[[#This Row],[AAT]])</f>
        <v>4.0958333333333314</v>
      </c>
    </row>
    <row r="2296" spans="1:13" ht="43.5" x14ac:dyDescent="0.35">
      <c r="A2296" s="2">
        <v>199</v>
      </c>
      <c r="B2296" s="3">
        <v>45960</v>
      </c>
      <c r="C2296" s="4">
        <v>0.55902777777777779</v>
      </c>
      <c r="D2296" s="8" t="s">
        <v>457</v>
      </c>
      <c r="E2296" s="9" t="s">
        <v>1280</v>
      </c>
      <c r="G2296" s="4" cm="1">
        <f t="array" ref="G2296">IF(MIN(ROW(ch_table[[Day]:[AAT session total (cum.)]]))+ROWS(ch_table[[Day]:[AAT session total (cum.)]])-1=ROW(),"",IF(ch_table[[#This Row],[Subject 1]]="House rose","", IF(INDEX(ch_table[[#All],[Time]],ROW()+1)="","",(IF(INDEX(ch_table[[#All],[Time]],ROW()+1)&lt;ch_table[[#This Row],[Time]],INDEX(ch_table[[#All],[Time]],ROW()+1)+1,INDEX(ch_table[[#All],[Time]],ROW()+1))-ch_table[[#This Row],[Time]]))))</f>
        <v>1.041666666666663E-2</v>
      </c>
      <c r="H2296" s="4" t="str">
        <f>IF(ch_table[[#This Row],[Subject 1]]&lt;&gt;"House rose", "",SUMIF(ch_table[Day], ch_table[[#This Row],[Day]], ch_table[Duration]))</f>
        <v/>
      </c>
      <c r="I2296" s="40">
        <f>SUM(INDEX(ch_table[Duration],1):ch_table[[#This Row],[Duration]])</f>
        <v>62.401388888888931</v>
      </c>
      <c r="J2296" s="4" cm="1">
        <f t="array" ref="J22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96" s="4" t="str" cm="1">
        <f t="array" ref="K22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96" s="4" t="str">
        <f>IF(ch_table[[#This Row],[Subject 1]]&lt;&gt;"House rose", "",SUMIF(ch_table[Day], ch_table[[#This Row],[Day]], ch_table[AAT]))</f>
        <v/>
      </c>
      <c r="M2296" s="39">
        <f>SUM(INDEX(ch_table[AAT],1):ch_table[[#This Row],[AAT]])</f>
        <v>4.0958333333333314</v>
      </c>
    </row>
    <row r="2297" spans="1:13" x14ac:dyDescent="0.35">
      <c r="A2297" s="2">
        <v>199</v>
      </c>
      <c r="B2297" s="3">
        <v>45960</v>
      </c>
      <c r="C2297" s="4">
        <v>0.56944444444444442</v>
      </c>
      <c r="D2297" s="8" t="s">
        <v>333</v>
      </c>
      <c r="E2297" s="9" t="s">
        <v>1281</v>
      </c>
      <c r="F2297" s="9" t="s">
        <v>362</v>
      </c>
      <c r="G2297" s="4" cm="1">
        <f t="array" ref="G2297">IF(MIN(ROW(ch_table[[Day]:[AAT session total (cum.)]]))+ROWS(ch_table[[Day]:[AAT session total (cum.)]])-1=ROW(),"",IF(ch_table[[#This Row],[Subject 1]]="House rose","", IF(INDEX(ch_table[[#All],[Time]],ROW()+1)="","",(IF(INDEX(ch_table[[#All],[Time]],ROW()+1)&lt;ch_table[[#This Row],[Time]],INDEX(ch_table[[#All],[Time]],ROW()+1)+1,INDEX(ch_table[[#All],[Time]],ROW()+1))-ch_table[[#This Row],[Time]]))))</f>
        <v>5.0694444444444486E-2</v>
      </c>
      <c r="H2297" s="4" t="str">
        <f>IF(ch_table[[#This Row],[Subject 1]]&lt;&gt;"House rose", "",SUMIF(ch_table[Day], ch_table[[#This Row],[Day]], ch_table[Duration]))</f>
        <v/>
      </c>
      <c r="I2297" s="40">
        <f>SUM(INDEX(ch_table[Duration],1):ch_table[[#This Row],[Duration]])</f>
        <v>62.452083333333377</v>
      </c>
      <c r="J2297" s="4" cm="1">
        <f t="array" ref="J22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97" s="4" t="str" cm="1">
        <f t="array" ref="K22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97" s="4" t="str">
        <f>IF(ch_table[[#This Row],[Subject 1]]&lt;&gt;"House rose", "",SUMIF(ch_table[Day], ch_table[[#This Row],[Day]], ch_table[AAT]))</f>
        <v/>
      </c>
      <c r="M2297" s="39">
        <f>SUM(INDEX(ch_table[AAT],1):ch_table[[#This Row],[AAT]])</f>
        <v>4.0958333333333314</v>
      </c>
    </row>
    <row r="2298" spans="1:13" x14ac:dyDescent="0.35">
      <c r="A2298" s="2">
        <v>199</v>
      </c>
      <c r="B2298" s="3">
        <v>45960</v>
      </c>
      <c r="C2298" s="4">
        <v>0.62013888888888891</v>
      </c>
      <c r="D2298" s="8" t="s">
        <v>28</v>
      </c>
      <c r="E2298" s="9" t="s">
        <v>603</v>
      </c>
      <c r="F2298" s="9" t="s">
        <v>22</v>
      </c>
      <c r="G2298" s="4" cm="1">
        <f t="array" ref="G2298">IF(MIN(ROW(ch_table[[Day]:[AAT session total (cum.)]]))+ROWS(ch_table[[Day]:[AAT session total (cum.)]])-1=ROW(),"",IF(ch_table[[#This Row],[Subject 1]]="House rose","", IF(INDEX(ch_table[[#All],[Time]],ROW()+1)="","",(IF(INDEX(ch_table[[#All],[Time]],ROW()+1)&lt;ch_table[[#This Row],[Time]],INDEX(ch_table[[#All],[Time]],ROW()+1)+1,INDEX(ch_table[[#All],[Time]],ROW()+1))-ch_table[[#This Row],[Time]]))))</f>
        <v>0</v>
      </c>
      <c r="H2298" s="4" t="str">
        <f>IF(ch_table[[#This Row],[Subject 1]]&lt;&gt;"House rose", "",SUMIF(ch_table[Day], ch_table[[#This Row],[Day]], ch_table[Duration]))</f>
        <v/>
      </c>
      <c r="I2298" s="40">
        <f>SUM(INDEX(ch_table[Duration],1):ch_table[[#This Row],[Duration]])</f>
        <v>62.452083333333377</v>
      </c>
      <c r="J2298" s="4" cm="1">
        <f t="array" ref="J22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98" s="4" t="str" cm="1">
        <f t="array" ref="K22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98" s="4" t="str">
        <f>IF(ch_table[[#This Row],[Subject 1]]&lt;&gt;"House rose", "",SUMIF(ch_table[Day], ch_table[[#This Row],[Day]], ch_table[AAT]))</f>
        <v/>
      </c>
      <c r="M2298" s="39">
        <f>SUM(INDEX(ch_table[AAT],1):ch_table[[#This Row],[AAT]])</f>
        <v>4.0958333333333314</v>
      </c>
    </row>
    <row r="2299" spans="1:13" x14ac:dyDescent="0.35">
      <c r="A2299" s="2">
        <v>199</v>
      </c>
      <c r="B2299" s="3">
        <v>45960</v>
      </c>
      <c r="C2299" s="4">
        <v>0.62013888888888891</v>
      </c>
      <c r="D2299" s="8" t="s">
        <v>333</v>
      </c>
      <c r="E2299" s="9" t="s">
        <v>1281</v>
      </c>
      <c r="F2299" s="9" t="s">
        <v>362</v>
      </c>
      <c r="G2299" s="4" cm="1">
        <f t="array" ref="G2299">IF(MIN(ROW(ch_table[[Day]:[AAT session total (cum.)]]))+ROWS(ch_table[[Day]:[AAT session total (cum.)]])-1=ROW(),"",IF(ch_table[[#This Row],[Subject 1]]="House rose","", IF(INDEX(ch_table[[#All],[Time]],ROW()+1)="","",(IF(INDEX(ch_table[[#All],[Time]],ROW()+1)&lt;ch_table[[#This Row],[Time]],INDEX(ch_table[[#All],[Time]],ROW()+1)+1,INDEX(ch_table[[#All],[Time]],ROW()+1))-ch_table[[#This Row],[Time]]))))</f>
        <v>4.4444444444444398E-2</v>
      </c>
      <c r="H2299" s="4" t="str">
        <f>IF(ch_table[[#This Row],[Subject 1]]&lt;&gt;"House rose", "",SUMIF(ch_table[Day], ch_table[[#This Row],[Day]], ch_table[Duration]))</f>
        <v/>
      </c>
      <c r="I2299" s="40">
        <f>SUM(INDEX(ch_table[Duration],1):ch_table[[#This Row],[Duration]])</f>
        <v>62.496527777777821</v>
      </c>
      <c r="J2299" s="4" cm="1">
        <f t="array" ref="J22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99" s="4" t="str" cm="1">
        <f t="array" ref="K22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99" s="4" t="str">
        <f>IF(ch_table[[#This Row],[Subject 1]]&lt;&gt;"House rose", "",SUMIF(ch_table[Day], ch_table[[#This Row],[Day]], ch_table[AAT]))</f>
        <v/>
      </c>
      <c r="M2299" s="39">
        <f>SUM(INDEX(ch_table[AAT],1):ch_table[[#This Row],[AAT]])</f>
        <v>4.0958333333333314</v>
      </c>
    </row>
    <row r="2300" spans="1:13" x14ac:dyDescent="0.35">
      <c r="A2300" s="2">
        <v>199</v>
      </c>
      <c r="B2300" s="3">
        <v>45960</v>
      </c>
      <c r="C2300" s="4">
        <v>0.6645833333333333</v>
      </c>
      <c r="D2300" s="8" t="s">
        <v>333</v>
      </c>
      <c r="E2300" s="9" t="s">
        <v>1282</v>
      </c>
      <c r="F2300" s="9" t="s">
        <v>362</v>
      </c>
      <c r="G2300" s="4" cm="1">
        <f t="array" ref="G2300">IF(MIN(ROW(ch_table[[Day]:[AAT session total (cum.)]]))+ROWS(ch_table[[Day]:[AAT session total (cum.)]])-1=ROW(),"",IF(ch_table[[#This Row],[Subject 1]]="House rose","", IF(INDEX(ch_table[[#All],[Time]],ROW()+1)="","",(IF(INDEX(ch_table[[#All],[Time]],ROW()+1)&lt;ch_table[[#This Row],[Time]],INDEX(ch_table[[#All],[Time]],ROW()+1)+1,INDEX(ch_table[[#All],[Time]],ROW()+1))-ch_table[[#This Row],[Time]]))))</f>
        <v>4.0972222222222299E-2</v>
      </c>
      <c r="H2300" s="4" t="str">
        <f>IF(ch_table[[#This Row],[Subject 1]]&lt;&gt;"House rose", "",SUMIF(ch_table[Day], ch_table[[#This Row],[Day]], ch_table[Duration]))</f>
        <v/>
      </c>
      <c r="I2300" s="40">
        <f>SUM(INDEX(ch_table[Duration],1):ch_table[[#This Row],[Duration]])</f>
        <v>62.537500000000044</v>
      </c>
      <c r="J2300" s="4" cm="1">
        <f t="array" ref="J23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300" s="4" t="str" cm="1">
        <f t="array" ref="K23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00" s="4" t="str">
        <f>IF(ch_table[[#This Row],[Subject 1]]&lt;&gt;"House rose", "",SUMIF(ch_table[Day], ch_table[[#This Row],[Day]], ch_table[AAT]))</f>
        <v/>
      </c>
      <c r="M2300" s="39">
        <f>SUM(INDEX(ch_table[AAT],1):ch_table[[#This Row],[AAT]])</f>
        <v>4.0958333333333314</v>
      </c>
    </row>
    <row r="2301" spans="1:13" ht="29" x14ac:dyDescent="0.35">
      <c r="A2301" s="2">
        <v>199</v>
      </c>
      <c r="B2301" s="3">
        <v>45960</v>
      </c>
      <c r="C2301" s="4">
        <v>0.7055555555555556</v>
      </c>
      <c r="D2301" s="8" t="s">
        <v>30</v>
      </c>
      <c r="E2301" s="9" t="s">
        <v>1283</v>
      </c>
      <c r="G2301" s="4" cm="1">
        <f t="array" ref="G2301">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2.0833333333333259E-2</v>
      </c>
      <c r="H2301" s="4" t="str">
        <f>IF(ch_table[[#This Row],[Subject 1]]&lt;&gt;"House rose", "",SUMIF(ch_table[Day], ch_table[[#This Row],[Day]], ch_table[Duration]))</f>
        <v/>
      </c>
      <c r="I2301" s="40">
        <f>SUM(INDEX(ch_table[Duration],1):ch_table[[#This Row],[Duration]])</f>
        <v>62.55833333333338</v>
      </c>
      <c r="J2301" s="4" cm="1">
        <f t="array" ref="J23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301" s="4" cm="1">
        <f t="array" ref="K23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1.8055555555555491E-2</v>
      </c>
      <c r="L2301" s="4" t="str">
        <f>IF(ch_table[[#This Row],[Subject 1]]&lt;&gt;"House rose", "",SUMIF(ch_table[Day], ch_table[[#This Row],[Day]], ch_table[AAT]))</f>
        <v/>
      </c>
      <c r="M2301" s="39">
        <f>SUM(INDEX(ch_table[AAT],1):ch_table[[#This Row],[AAT]])</f>
        <v>4.1138888888888872</v>
      </c>
    </row>
    <row r="2302" spans="1:13" x14ac:dyDescent="0.35">
      <c r="A2302" s="2">
        <v>199</v>
      </c>
      <c r="B2302" s="3">
        <v>45960</v>
      </c>
      <c r="C2302" s="4">
        <v>0.72638888888888886</v>
      </c>
      <c r="D2302" s="8" t="s">
        <v>17</v>
      </c>
      <c r="G2302" s="4" t="str" cm="1">
        <f t="array" ref="G2302">IF(MIN(ROW(ch_table[[Day]:[AAT session total (cum.)]]))+ROWS(ch_table[[Day]:[AAT session total (cum.)]])-1=ROW(),"",IF(ch_table[[#This Row],[Subject 1]]="House rose","", IF(INDEX(ch_table[[#All],[Time]],ROW()+1)="","",(IF(INDEX(ch_table[[#All],[Time]],ROW()+1)&lt;ch_table[[#This Row],[Time]],INDEX(ch_table[[#All],[Time]],ROW()+1)+1,INDEX(ch_table[[#All],[Time]],ROW()+1))-ch_table[[#This Row],[Time]]))))</f>
        <v/>
      </c>
      <c r="H2302" s="4">
        <f>IF(ch_table[[#This Row],[Subject 1]]&lt;&gt;"House rose", "",SUMIF(ch_table[Day], ch_table[[#This Row],[Day]], ch_table[Duration]))</f>
        <v>0.33055555555555555</v>
      </c>
      <c r="I2302" s="40">
        <f>SUM(INDEX(ch_table[Duration],1):ch_table[[#This Row],[Duration]])</f>
        <v>62.55833333333338</v>
      </c>
      <c r="J2302" s="4" cm="1">
        <f t="array" ref="J23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302" s="4" t="str" cm="1">
        <f t="array" ref="K23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02" s="4">
        <f>IF(ch_table[[#This Row],[Subject 1]]&lt;&gt;"House rose", "",SUMIF(ch_table[Day], ch_table[[#This Row],[Day]], ch_table[AAT]))</f>
        <v>1.8055555555555491E-2</v>
      </c>
      <c r="M2302" s="39">
        <f>SUM(INDEX(ch_table[AAT],1):ch_table[[#This Row],[AAT]])</f>
        <v>4.1138888888888872</v>
      </c>
    </row>
    <row r="2303" spans="1:13" x14ac:dyDescent="0.35">
      <c r="A2303" s="2">
        <v>200</v>
      </c>
      <c r="B2303" s="3">
        <v>45964</v>
      </c>
      <c r="C2303" s="4">
        <v>0.60416666666666663</v>
      </c>
      <c r="D2303" s="8" t="s">
        <v>18</v>
      </c>
      <c r="G2303" s="4" cm="1">
        <f t="array" ref="G230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303" s="4" t="str">
        <f>IF(ch_table[[#This Row],[Subject 1]]&lt;&gt;"House rose", "",SUMIF(ch_table[Day], ch_table[[#This Row],[Day]], ch_table[Duration]))</f>
        <v/>
      </c>
      <c r="I2303" s="40">
        <f>SUM(INDEX(ch_table[Duration],1):ch_table[[#This Row],[Duration]])</f>
        <v>62.56111111111116</v>
      </c>
      <c r="J2303" s="4" cm="1">
        <f t="array" ref="J23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03" s="4" t="str" cm="1">
        <f t="array" ref="K23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03" s="4" t="str">
        <f>IF(ch_table[[#This Row],[Subject 1]]&lt;&gt;"House rose", "",SUMIF(ch_table[Day], ch_table[[#This Row],[Day]], ch_table[AAT]))</f>
        <v/>
      </c>
      <c r="M2303" s="39">
        <f>SUM(INDEX(ch_table[AAT],1):ch_table[[#This Row],[AAT]])</f>
        <v>4.1138888888888872</v>
      </c>
    </row>
    <row r="2304" spans="1:13" x14ac:dyDescent="0.35">
      <c r="A2304" s="2">
        <v>200</v>
      </c>
      <c r="B2304" s="3">
        <v>45964</v>
      </c>
      <c r="C2304" s="4">
        <v>0.6069444444444444</v>
      </c>
      <c r="D2304" s="8" t="s">
        <v>20</v>
      </c>
      <c r="E2304" s="9" t="s">
        <v>1284</v>
      </c>
      <c r="F2304" s="9" t="s">
        <v>22</v>
      </c>
      <c r="G2304" s="4" cm="1">
        <f t="array" ref="G230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304" s="4" t="str">
        <f>IF(ch_table[[#This Row],[Subject 1]]&lt;&gt;"House rose", "",SUMIF(ch_table[Day], ch_table[[#This Row],[Day]], ch_table[Duration]))</f>
        <v/>
      </c>
      <c r="I2304" s="40">
        <f>SUM(INDEX(ch_table[Duration],1):ch_table[[#This Row],[Duration]])</f>
        <v>62.561805555555601</v>
      </c>
      <c r="J2304" s="4" cm="1">
        <f t="array" ref="J23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04" s="4" t="str" cm="1">
        <f t="array" ref="K23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04" s="4" t="str">
        <f>IF(ch_table[[#This Row],[Subject 1]]&lt;&gt;"House rose", "",SUMIF(ch_table[Day], ch_table[[#This Row],[Day]], ch_table[AAT]))</f>
        <v/>
      </c>
      <c r="M2304" s="39">
        <f>SUM(INDEX(ch_table[AAT],1):ch_table[[#This Row],[AAT]])</f>
        <v>4.1138888888888872</v>
      </c>
    </row>
    <row r="2305" spans="1:13" x14ac:dyDescent="0.35">
      <c r="A2305" s="2">
        <v>200</v>
      </c>
      <c r="B2305" s="3">
        <v>45964</v>
      </c>
      <c r="C2305" s="4">
        <v>0.60763888888888884</v>
      </c>
      <c r="D2305" s="8" t="s">
        <v>58</v>
      </c>
      <c r="E2305" s="9" t="s">
        <v>185</v>
      </c>
      <c r="G2305" s="4" cm="1">
        <f t="array" ref="G2305">IF(MIN(ROW(ch_table[[Day]:[AAT session total (cum.)]]))+ROWS(ch_table[[Day]:[AAT session total (cum.)]])-1=ROW(),"",IF(ch_table[[#This Row],[Subject 1]]="House rose","", IF(INDEX(ch_table[[#All],[Time]],ROW()+1)="","",(IF(INDEX(ch_table[[#All],[Time]],ROW()+1)&lt;ch_table[[#This Row],[Time]],INDEX(ch_table[[#All],[Time]],ROW()+1)+1,INDEX(ch_table[[#All],[Time]],ROW()+1))-ch_table[[#This Row],[Time]]))))</f>
        <v>3.3333333333333437E-2</v>
      </c>
      <c r="H2305" s="4" t="str">
        <f>IF(ch_table[[#This Row],[Subject 1]]&lt;&gt;"House rose", "",SUMIF(ch_table[Day], ch_table[[#This Row],[Day]], ch_table[Duration]))</f>
        <v/>
      </c>
      <c r="I2305" s="40">
        <f>SUM(INDEX(ch_table[Duration],1):ch_table[[#This Row],[Duration]])</f>
        <v>62.595138888888933</v>
      </c>
      <c r="J2305" s="4" cm="1">
        <f t="array" ref="J23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05" s="4" t="str" cm="1">
        <f t="array" ref="K23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05" s="4" t="str">
        <f>IF(ch_table[[#This Row],[Subject 1]]&lt;&gt;"House rose", "",SUMIF(ch_table[Day], ch_table[[#This Row],[Day]], ch_table[AAT]))</f>
        <v/>
      </c>
      <c r="M2305" s="39">
        <f>SUM(INDEX(ch_table[AAT],1):ch_table[[#This Row],[AAT]])</f>
        <v>4.1138888888888872</v>
      </c>
    </row>
    <row r="2306" spans="1:13" x14ac:dyDescent="0.35">
      <c r="A2306" s="2">
        <v>200</v>
      </c>
      <c r="B2306" s="3">
        <v>45964</v>
      </c>
      <c r="C2306" s="4">
        <v>0.64097222222222228</v>
      </c>
      <c r="D2306" s="8" t="s">
        <v>60</v>
      </c>
      <c r="E2306" s="9" t="s">
        <v>185</v>
      </c>
      <c r="G2306" s="4" cm="1">
        <f t="array" ref="G2306">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1.388888888888884E-2</v>
      </c>
      <c r="H2306" s="4" t="str">
        <f>IF(ch_table[[#This Row],[Subject 1]]&lt;&gt;"House rose", "",SUMIF(ch_table[Day], ch_table[[#This Row],[Day]], ch_table[Duration]))</f>
        <v/>
      </c>
      <c r="I2306" s="40">
        <f>SUM(INDEX(ch_table[Duration],1):ch_table[[#This Row],[Duration]])</f>
        <v>62.609027777777818</v>
      </c>
      <c r="J2306" s="4" cm="1">
        <f t="array" ref="J23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06" s="4" t="str" cm="1">
        <f t="array" ref="K23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06" s="4" t="str">
        <f>IF(ch_table[[#This Row],[Subject 1]]&lt;&gt;"House rose", "",SUMIF(ch_table[Day], ch_table[[#This Row],[Day]], ch_table[AAT]))</f>
        <v/>
      </c>
      <c r="M2306" s="39">
        <f>SUM(INDEX(ch_table[AAT],1):ch_table[[#This Row],[AAT]])</f>
        <v>4.1138888888888872</v>
      </c>
    </row>
    <row r="2307" spans="1:13" x14ac:dyDescent="0.35">
      <c r="A2307" s="2">
        <v>200</v>
      </c>
      <c r="B2307" s="3">
        <v>45964</v>
      </c>
      <c r="C2307" s="4">
        <v>0.65486111111111112</v>
      </c>
      <c r="D2307" s="8" t="s">
        <v>32</v>
      </c>
      <c r="E2307" s="9" t="s">
        <v>1285</v>
      </c>
      <c r="G2307" s="4" cm="1">
        <f t="array" ref="G2307">IF(MIN(ROW(ch_table[[Day]:[AAT session total (cum.)]]))+ROWS(ch_table[[Day]:[AAT session total (cum.)]])-1=ROW(),"",IF(ch_table[[#This Row],[Subject 1]]="House rose","", IF(INDEX(ch_table[[#All],[Time]],ROW()+1)="","",(IF(INDEX(ch_table[[#All],[Time]],ROW()+1)&lt;ch_table[[#This Row],[Time]],INDEX(ch_table[[#All],[Time]],ROW()+1)+1,INDEX(ch_table[[#All],[Time]],ROW()+1))-ch_table[[#This Row],[Time]]))))</f>
        <v>3.1944444444444442E-2</v>
      </c>
      <c r="H2307" s="4" t="str">
        <f>IF(ch_table[[#This Row],[Subject 1]]&lt;&gt;"House rose", "",SUMIF(ch_table[Day], ch_table[[#This Row],[Day]], ch_table[Duration]))</f>
        <v/>
      </c>
      <c r="I2307" s="40">
        <f>SUM(INDEX(ch_table[Duration],1):ch_table[[#This Row],[Duration]])</f>
        <v>62.64097222222226</v>
      </c>
      <c r="J2307" s="4" cm="1">
        <f t="array" ref="J23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07" s="4" t="str" cm="1">
        <f t="array" ref="K23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07" s="4" t="str">
        <f>IF(ch_table[[#This Row],[Subject 1]]&lt;&gt;"House rose", "",SUMIF(ch_table[Day], ch_table[[#This Row],[Day]], ch_table[AAT]))</f>
        <v/>
      </c>
      <c r="M2307" s="39">
        <f>SUM(INDEX(ch_table[AAT],1):ch_table[[#This Row],[AAT]])</f>
        <v>4.1138888888888872</v>
      </c>
    </row>
    <row r="2308" spans="1:13" ht="29" x14ac:dyDescent="0.35">
      <c r="A2308" s="2">
        <v>200</v>
      </c>
      <c r="B2308" s="3">
        <v>45964</v>
      </c>
      <c r="C2308" s="4">
        <v>0.68680555555555556</v>
      </c>
      <c r="D2308" s="8" t="s">
        <v>36</v>
      </c>
      <c r="E2308" s="9" t="s">
        <v>1286</v>
      </c>
      <c r="G2308" s="4" cm="1">
        <f t="array" ref="G2308">IF(MIN(ROW(ch_table[[Day]:[AAT session total (cum.)]]))+ROWS(ch_table[[Day]:[AAT session total (cum.)]])-1=ROW(),"",IF(ch_table[[#This Row],[Subject 1]]="House rose","", IF(INDEX(ch_table[[#All],[Time]],ROW()+1)="","",(IF(INDEX(ch_table[[#All],[Time]],ROW()+1)&lt;ch_table[[#This Row],[Time]],INDEX(ch_table[[#All],[Time]],ROW()+1)+1,INDEX(ch_table[[#All],[Time]],ROW()+1))-ch_table[[#This Row],[Time]]))))</f>
        <v>3.8888888888888862E-2</v>
      </c>
      <c r="H2308" s="4" t="str">
        <f>IF(ch_table[[#This Row],[Subject 1]]&lt;&gt;"House rose", "",SUMIF(ch_table[Day], ch_table[[#This Row],[Day]], ch_table[Duration]))</f>
        <v/>
      </c>
      <c r="I2308" s="40">
        <f>SUM(INDEX(ch_table[Duration],1):ch_table[[#This Row],[Duration]])</f>
        <v>62.679861111111151</v>
      </c>
      <c r="J2308" s="4" cm="1">
        <f t="array" ref="J23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08" s="4" t="str" cm="1">
        <f t="array" ref="K23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08" s="4" t="str">
        <f>IF(ch_table[[#This Row],[Subject 1]]&lt;&gt;"House rose", "",SUMIF(ch_table[Day], ch_table[[#This Row],[Day]], ch_table[AAT]))</f>
        <v/>
      </c>
      <c r="M2308" s="39">
        <f>SUM(INDEX(ch_table[AAT],1):ch_table[[#This Row],[AAT]])</f>
        <v>4.1138888888888872</v>
      </c>
    </row>
    <row r="2309" spans="1:13" ht="29" x14ac:dyDescent="0.35">
      <c r="A2309" s="2">
        <v>200</v>
      </c>
      <c r="B2309" s="3">
        <v>45964</v>
      </c>
      <c r="C2309" s="4">
        <v>0.72569444444444442</v>
      </c>
      <c r="D2309" s="8" t="s">
        <v>39</v>
      </c>
      <c r="E2309" s="9" t="s">
        <v>1287</v>
      </c>
      <c r="G2309" s="4" cm="1">
        <f t="array" ref="G2309">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309" s="4" t="str">
        <f>IF(ch_table[[#This Row],[Subject 1]]&lt;&gt;"House rose", "",SUMIF(ch_table[Day], ch_table[[#This Row],[Day]], ch_table[Duration]))</f>
        <v/>
      </c>
      <c r="I2309" s="40">
        <f>SUM(INDEX(ch_table[Duration],1):ch_table[[#This Row],[Duration]])</f>
        <v>62.681250000000041</v>
      </c>
      <c r="J2309" s="4" cm="1">
        <f t="array" ref="J23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09" s="4" t="str" cm="1">
        <f t="array" ref="K23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09" s="4" t="str">
        <f>IF(ch_table[[#This Row],[Subject 1]]&lt;&gt;"House rose", "",SUMIF(ch_table[Day], ch_table[[#This Row],[Day]], ch_table[AAT]))</f>
        <v/>
      </c>
      <c r="M2309" s="39">
        <f>SUM(INDEX(ch_table[AAT],1):ch_table[[#This Row],[AAT]])</f>
        <v>4.1138888888888872</v>
      </c>
    </row>
    <row r="2310" spans="1:13" x14ac:dyDescent="0.35">
      <c r="A2310" s="2">
        <v>200</v>
      </c>
      <c r="B2310" s="3">
        <v>45964</v>
      </c>
      <c r="C2310" s="4">
        <v>0.7270833333333333</v>
      </c>
      <c r="D2310" s="8" t="s">
        <v>86</v>
      </c>
      <c r="E2310" s="9" t="s">
        <v>1288</v>
      </c>
      <c r="F2310" s="9" t="s">
        <v>220</v>
      </c>
      <c r="G2310" s="4" cm="1">
        <f t="array" ref="G2310">IF(MIN(ROW(ch_table[[Day]:[AAT session total (cum.)]]))+ROWS(ch_table[[Day]:[AAT session total (cum.)]])-1=ROW(),"",IF(ch_table[[#This Row],[Subject 1]]="House rose","", IF(INDEX(ch_table[[#All],[Time]],ROW()+1)="","",(IF(INDEX(ch_table[[#All],[Time]],ROW()+1)&lt;ch_table[[#This Row],[Time]],INDEX(ch_table[[#All],[Time]],ROW()+1)+1,INDEX(ch_table[[#All],[Time]],ROW()+1))-ch_table[[#This Row],[Time]]))))</f>
        <v>3.6111111111111094E-2</v>
      </c>
      <c r="H2310" s="4" t="str">
        <f>IF(ch_table[[#This Row],[Subject 1]]&lt;&gt;"House rose", "",SUMIF(ch_table[Day], ch_table[[#This Row],[Day]], ch_table[Duration]))</f>
        <v/>
      </c>
      <c r="I2310" s="40">
        <f>SUM(INDEX(ch_table[Duration],1):ch_table[[#This Row],[Duration]])</f>
        <v>62.717361111111153</v>
      </c>
      <c r="J2310" s="4" cm="1">
        <f t="array" ref="J23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10" s="4" t="str" cm="1">
        <f t="array" ref="K23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10" s="4" t="str">
        <f>IF(ch_table[[#This Row],[Subject 1]]&lt;&gt;"House rose", "",SUMIF(ch_table[Day], ch_table[[#This Row],[Day]], ch_table[AAT]))</f>
        <v/>
      </c>
      <c r="M2310" s="39">
        <f>SUM(INDEX(ch_table[AAT],1):ch_table[[#This Row],[AAT]])</f>
        <v>4.1138888888888872</v>
      </c>
    </row>
    <row r="2311" spans="1:13" x14ac:dyDescent="0.35">
      <c r="A2311" s="2">
        <v>200</v>
      </c>
      <c r="B2311" s="3">
        <v>45964</v>
      </c>
      <c r="C2311" s="4">
        <v>0.7631944444444444</v>
      </c>
      <c r="D2311" s="8" t="s">
        <v>28</v>
      </c>
      <c r="E2311" s="9" t="s">
        <v>1289</v>
      </c>
      <c r="F2311" s="9" t="s">
        <v>22</v>
      </c>
      <c r="G2311" s="4" cm="1">
        <f t="array" ref="G2311">IF(MIN(ROW(ch_table[[Day]:[AAT session total (cum.)]]))+ROWS(ch_table[[Day]:[AAT session total (cum.)]])-1=ROW(),"",IF(ch_table[[#This Row],[Subject 1]]="House rose","", IF(INDEX(ch_table[[#All],[Time]],ROW()+1)="","",(IF(INDEX(ch_table[[#All],[Time]],ROW()+1)&lt;ch_table[[#This Row],[Time]],INDEX(ch_table[[#All],[Time]],ROW()+1)+1,INDEX(ch_table[[#All],[Time]],ROW()+1))-ch_table[[#This Row],[Time]]))))</f>
        <v>0</v>
      </c>
      <c r="H2311" s="4" t="str">
        <f>IF(ch_table[[#This Row],[Subject 1]]&lt;&gt;"House rose", "",SUMIF(ch_table[Day], ch_table[[#This Row],[Day]], ch_table[Duration]))</f>
        <v/>
      </c>
      <c r="I2311" s="40">
        <f>SUM(INDEX(ch_table[Duration],1):ch_table[[#This Row],[Duration]])</f>
        <v>62.717361111111153</v>
      </c>
      <c r="J2311" s="4" cm="1">
        <f t="array" ref="J23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11" s="4" t="str" cm="1">
        <f t="array" ref="K23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11" s="4" t="str">
        <f>IF(ch_table[[#This Row],[Subject 1]]&lt;&gt;"House rose", "",SUMIF(ch_table[Day], ch_table[[#This Row],[Day]], ch_table[AAT]))</f>
        <v/>
      </c>
      <c r="M2311" s="39">
        <f>SUM(INDEX(ch_table[AAT],1):ch_table[[#This Row],[AAT]])</f>
        <v>4.1138888888888872</v>
      </c>
    </row>
    <row r="2312" spans="1:13" x14ac:dyDescent="0.35">
      <c r="A2312" s="2">
        <v>200</v>
      </c>
      <c r="B2312" s="3">
        <v>45964</v>
      </c>
      <c r="C2312" s="4">
        <v>0.7631944444444444</v>
      </c>
      <c r="D2312" s="8" t="s">
        <v>86</v>
      </c>
      <c r="E2312" s="9" t="s">
        <v>1288</v>
      </c>
      <c r="F2312" s="9" t="s">
        <v>220</v>
      </c>
      <c r="G2312" s="4" cm="1">
        <f t="array" ref="G2312">IF(MIN(ROW(ch_table[[Day]:[AAT session total (cum.)]]))+ROWS(ch_table[[Day]:[AAT session total (cum.)]])-1=ROW(),"",IF(ch_table[[#This Row],[Subject 1]]="House rose","", IF(INDEX(ch_table[[#All],[Time]],ROW()+1)="","",(IF(INDEX(ch_table[[#All],[Time]],ROW()+1)&lt;ch_table[[#This Row],[Time]],INDEX(ch_table[[#All],[Time]],ROW()+1)+1,INDEX(ch_table[[#All],[Time]],ROW()+1))-ch_table[[#This Row],[Time]]))))</f>
        <v>0.15000000000000002</v>
      </c>
      <c r="H2312" s="4" t="str">
        <f>IF(ch_table[[#This Row],[Subject 1]]&lt;&gt;"House rose", "",SUMIF(ch_table[Day], ch_table[[#This Row],[Day]], ch_table[Duration]))</f>
        <v/>
      </c>
      <c r="I2312" s="40">
        <f>SUM(INDEX(ch_table[Duration],1):ch_table[[#This Row],[Duration]])</f>
        <v>62.867361111111151</v>
      </c>
      <c r="J2312" s="4" cm="1">
        <f t="array" ref="J23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12" s="4" t="str" cm="1">
        <f t="array" ref="K23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12" s="4" t="str">
        <f>IF(ch_table[[#This Row],[Subject 1]]&lt;&gt;"House rose", "",SUMIF(ch_table[Day], ch_table[[#This Row],[Day]], ch_table[AAT]))</f>
        <v/>
      </c>
      <c r="M2312" s="39">
        <f>SUM(INDEX(ch_table[AAT],1):ch_table[[#This Row],[AAT]])</f>
        <v>4.1138888888888872</v>
      </c>
    </row>
    <row r="2313" spans="1:13" x14ac:dyDescent="0.35">
      <c r="A2313" s="2">
        <v>200</v>
      </c>
      <c r="B2313" s="3">
        <v>45964</v>
      </c>
      <c r="C2313" s="4">
        <v>0.91319444444444442</v>
      </c>
      <c r="D2313" s="8" t="s">
        <v>54</v>
      </c>
      <c r="E2313" s="9" t="s">
        <v>1290</v>
      </c>
      <c r="G2313" s="4" cm="1">
        <f t="array" ref="G2313">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313" s="4" t="str">
        <f>IF(ch_table[[#This Row],[Subject 1]]&lt;&gt;"House rose", "",SUMIF(ch_table[Day], ch_table[[#This Row],[Day]], ch_table[Duration]))</f>
        <v/>
      </c>
      <c r="I2313" s="40">
        <f>SUM(INDEX(ch_table[Duration],1):ch_table[[#This Row],[Duration]])</f>
        <v>62.868055555555593</v>
      </c>
      <c r="J2313" s="4" cm="1">
        <f t="array" ref="J23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13" s="4" t="str" cm="1">
        <f t="array" ref="K23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13" s="4" t="str">
        <f>IF(ch_table[[#This Row],[Subject 1]]&lt;&gt;"House rose", "",SUMIF(ch_table[Day], ch_table[[#This Row],[Day]], ch_table[AAT]))</f>
        <v/>
      </c>
      <c r="M2313" s="39">
        <f>SUM(INDEX(ch_table[AAT],1):ch_table[[#This Row],[AAT]])</f>
        <v>4.1138888888888872</v>
      </c>
    </row>
    <row r="2314" spans="1:13" x14ac:dyDescent="0.35">
      <c r="A2314" s="2">
        <v>200</v>
      </c>
      <c r="B2314" s="3">
        <v>45964</v>
      </c>
      <c r="C2314" s="4">
        <v>0.91388888888888886</v>
      </c>
      <c r="D2314" s="8" t="s">
        <v>30</v>
      </c>
      <c r="E2314" s="9" t="s">
        <v>1291</v>
      </c>
      <c r="G2314" s="4" cm="1">
        <f t="array" ref="G2314">IF(MIN(ROW(ch_table[[Day]:[AAT session total (cum.)]]))+ROWS(ch_table[[Day]:[AAT session total (cum.)]])-1=ROW(),"",IF(ch_table[[#This Row],[Subject 1]]="House rose","", IF(INDEX(ch_table[[#All],[Time]],ROW()+1)="","",(IF(INDEX(ch_table[[#All],[Time]],ROW()+1)&lt;ch_table[[#This Row],[Time]],INDEX(ch_table[[#All],[Time]],ROW()+1)+1,INDEX(ch_table[[#All],[Time]],ROW()+1))-ch_table[[#This Row],[Time]]))))</f>
        <v>2.1527777777777812E-2</v>
      </c>
      <c r="H2314" s="4" t="str">
        <f>IF(ch_table[[#This Row],[Subject 1]]&lt;&gt;"House rose", "",SUMIF(ch_table[Day], ch_table[[#This Row],[Day]], ch_table[Duration]))</f>
        <v/>
      </c>
      <c r="I2314" s="40">
        <f>SUM(INDEX(ch_table[Duration],1):ch_table[[#This Row],[Duration]])</f>
        <v>62.88958333333337</v>
      </c>
      <c r="J2314" s="4" cm="1">
        <f t="array" ref="J23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14" s="4" cm="1">
        <f t="array" ref="K23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1.8750000000000044E-2</v>
      </c>
      <c r="L2314" s="4" t="str">
        <f>IF(ch_table[[#This Row],[Subject 1]]&lt;&gt;"House rose", "",SUMIF(ch_table[Day], ch_table[[#This Row],[Day]], ch_table[AAT]))</f>
        <v/>
      </c>
      <c r="M2314" s="39">
        <f>SUM(INDEX(ch_table[AAT],1):ch_table[[#This Row],[AAT]])</f>
        <v>4.132638888888887</v>
      </c>
    </row>
    <row r="2315" spans="1:13" x14ac:dyDescent="0.35">
      <c r="A2315" s="2">
        <v>200</v>
      </c>
      <c r="B2315" s="3">
        <v>45964</v>
      </c>
      <c r="C2315" s="4">
        <v>0.93541666666666667</v>
      </c>
      <c r="D2315" s="8" t="s">
        <v>17</v>
      </c>
      <c r="G2315" s="4" t="str" cm="1">
        <f t="array" ref="G2315">IF(MIN(ROW(ch_table[[Day]:[AAT session total (cum.)]]))+ROWS(ch_table[[Day]:[AAT session total (cum.)]])-1=ROW(),"",IF(ch_table[[#This Row],[Subject 1]]="House rose","", IF(INDEX(ch_table[[#All],[Time]],ROW()+1)="","",(IF(INDEX(ch_table[[#All],[Time]],ROW()+1)&lt;ch_table[[#This Row],[Time]],INDEX(ch_table[[#All],[Time]],ROW()+1)+1,INDEX(ch_table[[#All],[Time]],ROW()+1))-ch_table[[#This Row],[Time]]))))</f>
        <v/>
      </c>
      <c r="H2315" s="4">
        <f>IF(ch_table[[#This Row],[Subject 1]]&lt;&gt;"House rose", "",SUMIF(ch_table[Day], ch_table[[#This Row],[Day]], ch_table[Duration]))</f>
        <v>0.33125000000000004</v>
      </c>
      <c r="I2315" s="40">
        <f>SUM(INDEX(ch_table[Duration],1):ch_table[[#This Row],[Duration]])</f>
        <v>62.88958333333337</v>
      </c>
      <c r="J2315" s="4" cm="1">
        <f t="array" ref="J23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15" s="4" t="str" cm="1">
        <f t="array" ref="K23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15" s="4">
        <f>IF(ch_table[[#This Row],[Subject 1]]&lt;&gt;"House rose", "",SUMIF(ch_table[Day], ch_table[[#This Row],[Day]], ch_table[AAT]))</f>
        <v>1.8750000000000044E-2</v>
      </c>
      <c r="M2315" s="39">
        <f>SUM(INDEX(ch_table[AAT],1):ch_table[[#This Row],[AAT]])</f>
        <v>4.132638888888887</v>
      </c>
    </row>
    <row r="2316" spans="1:13" x14ac:dyDescent="0.35">
      <c r="A2316" s="2">
        <v>201</v>
      </c>
      <c r="B2316" s="3">
        <v>45965</v>
      </c>
      <c r="C2316" s="4">
        <v>0.47916666666666669</v>
      </c>
      <c r="D2316" s="8" t="s">
        <v>18</v>
      </c>
      <c r="G2316" s="4" cm="1">
        <f t="array" ref="G231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316" s="4" t="str">
        <f>IF(ch_table[[#This Row],[Subject 1]]&lt;&gt;"House rose", "",SUMIF(ch_table[Day], ch_table[[#This Row],[Day]], ch_table[Duration]))</f>
        <v/>
      </c>
      <c r="I2316" s="40">
        <f>SUM(INDEX(ch_table[Duration],1):ch_table[[#This Row],[Duration]])</f>
        <v>62.89236111111115</v>
      </c>
      <c r="J2316" s="4" cm="1">
        <f t="array" ref="J23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16" s="4" t="str" cm="1">
        <f t="array" ref="K23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16" s="4" t="str">
        <f>IF(ch_table[[#This Row],[Subject 1]]&lt;&gt;"House rose", "",SUMIF(ch_table[Day], ch_table[[#This Row],[Day]], ch_table[AAT]))</f>
        <v/>
      </c>
      <c r="M2316" s="39">
        <f>SUM(INDEX(ch_table[AAT],1):ch_table[[#This Row],[AAT]])</f>
        <v>4.132638888888887</v>
      </c>
    </row>
    <row r="2317" spans="1:13" x14ac:dyDescent="0.35">
      <c r="A2317" s="2">
        <v>201</v>
      </c>
      <c r="B2317" s="3">
        <v>45965</v>
      </c>
      <c r="C2317" s="4">
        <v>0.48194444444444445</v>
      </c>
      <c r="D2317" s="8" t="s">
        <v>58</v>
      </c>
      <c r="E2317" s="9" t="s">
        <v>107</v>
      </c>
      <c r="G2317" s="4" cm="1">
        <f t="array" ref="G2317">IF(MIN(ROW(ch_table[[Day]:[AAT session total (cum.)]]))+ROWS(ch_table[[Day]:[AAT session total (cum.)]])-1=ROW(),"",IF(ch_table[[#This Row],[Subject 1]]="House rose","", IF(INDEX(ch_table[[#All],[Time]],ROW()+1)="","",(IF(INDEX(ch_table[[#All],[Time]],ROW()+1)&lt;ch_table[[#This Row],[Time]],INDEX(ch_table[[#All],[Time]],ROW()+1)+1,INDEX(ch_table[[#All],[Time]],ROW()+1))-ch_table[[#This Row],[Time]]))))</f>
        <v>2.9166666666666619E-2</v>
      </c>
      <c r="H2317" s="4" t="str">
        <f>IF(ch_table[[#This Row],[Subject 1]]&lt;&gt;"House rose", "",SUMIF(ch_table[Day], ch_table[[#This Row],[Day]], ch_table[Duration]))</f>
        <v/>
      </c>
      <c r="I2317" s="40">
        <f>SUM(INDEX(ch_table[Duration],1):ch_table[[#This Row],[Duration]])</f>
        <v>62.921527777777818</v>
      </c>
      <c r="J2317" s="4" cm="1">
        <f t="array" ref="J23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17" s="4" t="str" cm="1">
        <f t="array" ref="K23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17" s="4" t="str">
        <f>IF(ch_table[[#This Row],[Subject 1]]&lt;&gt;"House rose", "",SUMIF(ch_table[Day], ch_table[[#This Row],[Day]], ch_table[AAT]))</f>
        <v/>
      </c>
      <c r="M2317" s="39">
        <f>SUM(INDEX(ch_table[AAT],1):ch_table[[#This Row],[AAT]])</f>
        <v>4.132638888888887</v>
      </c>
    </row>
    <row r="2318" spans="1:13" x14ac:dyDescent="0.35">
      <c r="A2318" s="2">
        <v>201</v>
      </c>
      <c r="B2318" s="3">
        <v>45965</v>
      </c>
      <c r="C2318" s="4">
        <v>0.51111111111111107</v>
      </c>
      <c r="D2318" s="8" t="s">
        <v>60</v>
      </c>
      <c r="E2318" s="9" t="s">
        <v>107</v>
      </c>
      <c r="G2318" s="4" cm="1">
        <f t="array" ref="G2318">IF(MIN(ROW(ch_table[[Day]:[AAT session total (cum.)]]))+ROWS(ch_table[[Day]:[AAT session total (cum.)]])-1=ROW(),"",IF(ch_table[[#This Row],[Subject 1]]="House rose","", IF(INDEX(ch_table[[#All],[Time]],ROW()+1)="","",(IF(INDEX(ch_table[[#All],[Time]],ROW()+1)&lt;ch_table[[#This Row],[Time]],INDEX(ch_table[[#All],[Time]],ROW()+1)+1,INDEX(ch_table[[#All],[Time]],ROW()+1))-ch_table[[#This Row],[Time]]))))</f>
        <v>1.8750000000000044E-2</v>
      </c>
      <c r="H2318" s="4" t="str">
        <f>IF(ch_table[[#This Row],[Subject 1]]&lt;&gt;"House rose", "",SUMIF(ch_table[Day], ch_table[[#This Row],[Day]], ch_table[Duration]))</f>
        <v/>
      </c>
      <c r="I2318" s="40">
        <f>SUM(INDEX(ch_table[Duration],1):ch_table[[#This Row],[Duration]])</f>
        <v>62.940277777777816</v>
      </c>
      <c r="J2318" s="4" cm="1">
        <f t="array" ref="J23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18" s="4" t="str" cm="1">
        <f t="array" ref="K23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18" s="4" t="str">
        <f>IF(ch_table[[#This Row],[Subject 1]]&lt;&gt;"House rose", "",SUMIF(ch_table[Day], ch_table[[#This Row],[Day]], ch_table[AAT]))</f>
        <v/>
      </c>
      <c r="M2318" s="39">
        <f>SUM(INDEX(ch_table[AAT],1):ch_table[[#This Row],[AAT]])</f>
        <v>4.132638888888887</v>
      </c>
    </row>
    <row r="2319" spans="1:13" x14ac:dyDescent="0.35">
      <c r="A2319" s="2">
        <v>201</v>
      </c>
      <c r="B2319" s="3">
        <v>45965</v>
      </c>
      <c r="C2319" s="4">
        <v>0.52986111111111112</v>
      </c>
      <c r="D2319" s="8" t="s">
        <v>247</v>
      </c>
      <c r="E2319" s="9" t="s">
        <v>1292</v>
      </c>
      <c r="G2319" s="4" cm="1">
        <f t="array" ref="G2319">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2319" s="4" t="str">
        <f>IF(ch_table[[#This Row],[Subject 1]]&lt;&gt;"House rose", "",SUMIF(ch_table[Day], ch_table[[#This Row],[Day]], ch_table[Duration]))</f>
        <v/>
      </c>
      <c r="I2319" s="40">
        <f>SUM(INDEX(ch_table[Duration],1):ch_table[[#This Row],[Duration]])</f>
        <v>62.947222222222258</v>
      </c>
      <c r="J2319" s="4" cm="1">
        <f t="array" ref="J23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19" s="4" t="str" cm="1">
        <f t="array" ref="K23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19" s="4" t="str">
        <f>IF(ch_table[[#This Row],[Subject 1]]&lt;&gt;"House rose", "",SUMIF(ch_table[Day], ch_table[[#This Row],[Day]], ch_table[AAT]))</f>
        <v/>
      </c>
      <c r="M2319" s="39">
        <f>SUM(INDEX(ch_table[AAT],1):ch_table[[#This Row],[AAT]])</f>
        <v>4.132638888888887</v>
      </c>
    </row>
    <row r="2320" spans="1:13" x14ac:dyDescent="0.35">
      <c r="A2320" s="2">
        <v>201</v>
      </c>
      <c r="B2320" s="3">
        <v>45965</v>
      </c>
      <c r="C2320" s="4">
        <v>0.53680555555555554</v>
      </c>
      <c r="D2320" s="8" t="s">
        <v>144</v>
      </c>
      <c r="E2320" s="9" t="s">
        <v>2825</v>
      </c>
      <c r="G2320" s="4" cm="1">
        <f t="array" ref="G2320">IF(MIN(ROW(ch_table[[Day]:[AAT session total (cum.)]]))+ROWS(ch_table[[Day]:[AAT session total (cum.)]])-1=ROW(),"",IF(ch_table[[#This Row],[Subject 1]]="House rose","", IF(INDEX(ch_table[[#All],[Time]],ROW()+1)="","",(IF(INDEX(ch_table[[#All],[Time]],ROW()+1)&lt;ch_table[[#This Row],[Time]],INDEX(ch_table[[#All],[Time]],ROW()+1)+1,INDEX(ch_table[[#All],[Time]],ROW()+1))-ch_table[[#This Row],[Time]]))))</f>
        <v>3.3333333333333326E-2</v>
      </c>
      <c r="H2320" s="4" t="str">
        <f>IF(ch_table[[#This Row],[Subject 1]]&lt;&gt;"House rose", "",SUMIF(ch_table[Day], ch_table[[#This Row],[Day]], ch_table[Duration]))</f>
        <v/>
      </c>
      <c r="I2320" s="40">
        <f>SUM(INDEX(ch_table[Duration],1):ch_table[[#This Row],[Duration]])</f>
        <v>62.98055555555559</v>
      </c>
      <c r="J2320" s="4" cm="1">
        <f t="array" ref="J23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20" s="4" t="str" cm="1">
        <f t="array" ref="K23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20" s="4" t="str">
        <f>IF(ch_table[[#This Row],[Subject 1]]&lt;&gt;"House rose", "",SUMIF(ch_table[Day], ch_table[[#This Row],[Day]], ch_table[AAT]))</f>
        <v/>
      </c>
      <c r="M2320" s="39">
        <f>SUM(INDEX(ch_table[AAT],1):ch_table[[#This Row],[AAT]])</f>
        <v>4.132638888888887</v>
      </c>
    </row>
    <row r="2321" spans="1:13" x14ac:dyDescent="0.35">
      <c r="A2321" s="2">
        <v>201</v>
      </c>
      <c r="B2321" s="3">
        <v>45965</v>
      </c>
      <c r="C2321" s="4">
        <v>0.57013888888888886</v>
      </c>
      <c r="D2321" s="8" t="s">
        <v>28</v>
      </c>
      <c r="E2321" s="9" t="s">
        <v>1293</v>
      </c>
      <c r="F2321" s="9" t="s">
        <v>22</v>
      </c>
      <c r="G2321" s="4" cm="1">
        <f t="array" ref="G2321">IF(MIN(ROW(ch_table[[Day]:[AAT session total (cum.)]]))+ROWS(ch_table[[Day]:[AAT session total (cum.)]])-1=ROW(),"",IF(ch_table[[#This Row],[Subject 1]]="House rose","", IF(INDEX(ch_table[[#All],[Time]],ROW()+1)="","",(IF(INDEX(ch_table[[#All],[Time]],ROW()+1)&lt;ch_table[[#This Row],[Time]],INDEX(ch_table[[#All],[Time]],ROW()+1)+1,INDEX(ch_table[[#All],[Time]],ROW()+1))-ch_table[[#This Row],[Time]]))))</f>
        <v>0</v>
      </c>
      <c r="H2321" s="4" t="str">
        <f>IF(ch_table[[#This Row],[Subject 1]]&lt;&gt;"House rose", "",SUMIF(ch_table[Day], ch_table[[#This Row],[Day]], ch_table[Duration]))</f>
        <v/>
      </c>
      <c r="I2321" s="40">
        <f>SUM(INDEX(ch_table[Duration],1):ch_table[[#This Row],[Duration]])</f>
        <v>62.98055555555559</v>
      </c>
      <c r="J2321" s="4" cm="1">
        <f t="array" ref="J23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21" s="4" t="str" cm="1">
        <f t="array" ref="K23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21" s="4" t="str">
        <f>IF(ch_table[[#This Row],[Subject 1]]&lt;&gt;"House rose", "",SUMIF(ch_table[Day], ch_table[[#This Row],[Day]], ch_table[AAT]))</f>
        <v/>
      </c>
      <c r="M2321" s="39">
        <f>SUM(INDEX(ch_table[AAT],1):ch_table[[#This Row],[AAT]])</f>
        <v>4.132638888888887</v>
      </c>
    </row>
    <row r="2322" spans="1:13" x14ac:dyDescent="0.35">
      <c r="A2322" s="2">
        <v>201</v>
      </c>
      <c r="B2322" s="3">
        <v>45965</v>
      </c>
      <c r="C2322" s="4">
        <v>0.57013888888888886</v>
      </c>
      <c r="D2322" s="8" t="s">
        <v>144</v>
      </c>
      <c r="E2322" s="9" t="s">
        <v>2825</v>
      </c>
      <c r="F2322" s="9" t="s">
        <v>53</v>
      </c>
      <c r="G2322" s="4" cm="1">
        <f t="array" ref="G2322">IF(MIN(ROW(ch_table[[Day]:[AAT session total (cum.)]]))+ROWS(ch_table[[Day]:[AAT session total (cum.)]])-1=ROW(),"",IF(ch_table[[#This Row],[Subject 1]]="House rose","", IF(INDEX(ch_table[[#All],[Time]],ROW()+1)="","",(IF(INDEX(ch_table[[#All],[Time]],ROW()+1)&lt;ch_table[[#This Row],[Time]],INDEX(ch_table[[#All],[Time]],ROW()+1)+1,INDEX(ch_table[[#All],[Time]],ROW()+1))-ch_table[[#This Row],[Time]]))))</f>
        <v>0.14930555555555558</v>
      </c>
      <c r="H2322" s="4" t="str">
        <f>IF(ch_table[[#This Row],[Subject 1]]&lt;&gt;"House rose", "",SUMIF(ch_table[Day], ch_table[[#This Row],[Day]], ch_table[Duration]))</f>
        <v/>
      </c>
      <c r="I2322" s="40">
        <f>SUM(INDEX(ch_table[Duration],1):ch_table[[#This Row],[Duration]])</f>
        <v>63.129861111111147</v>
      </c>
      <c r="J2322" s="4" cm="1">
        <f t="array" ref="J23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22" s="4" t="str" cm="1">
        <f t="array" ref="K23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22" s="4" t="str">
        <f>IF(ch_table[[#This Row],[Subject 1]]&lt;&gt;"House rose", "",SUMIF(ch_table[Day], ch_table[[#This Row],[Day]], ch_table[AAT]))</f>
        <v/>
      </c>
      <c r="M2322" s="39">
        <f>SUM(INDEX(ch_table[AAT],1):ch_table[[#This Row],[AAT]])</f>
        <v>4.132638888888887</v>
      </c>
    </row>
    <row r="2323" spans="1:13" x14ac:dyDescent="0.35">
      <c r="A2323" s="2">
        <v>201</v>
      </c>
      <c r="B2323" s="3">
        <v>45965</v>
      </c>
      <c r="C2323" s="4">
        <v>0.71944444444444444</v>
      </c>
      <c r="D2323" s="8" t="s">
        <v>144</v>
      </c>
      <c r="E2323" s="9" t="s">
        <v>2826</v>
      </c>
      <c r="G2323" s="4" cm="1">
        <f t="array" ref="G2323">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2323" s="4" t="str">
        <f>IF(ch_table[[#This Row],[Subject 1]]&lt;&gt;"House rose", "",SUMIF(ch_table[Day], ch_table[[#This Row],[Day]], ch_table[Duration]))</f>
        <v/>
      </c>
      <c r="I2323" s="40">
        <f>SUM(INDEX(ch_table[Duration],1):ch_table[[#This Row],[Duration]])</f>
        <v>63.156250000000036</v>
      </c>
      <c r="J2323" s="4" cm="1">
        <f t="array" ref="J23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23" s="4" t="str" cm="1">
        <f t="array" ref="K23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23" s="4" t="str">
        <f>IF(ch_table[[#This Row],[Subject 1]]&lt;&gt;"House rose", "",SUMIF(ch_table[Day], ch_table[[#This Row],[Day]], ch_table[AAT]))</f>
        <v/>
      </c>
      <c r="M2323" s="39">
        <f>SUM(INDEX(ch_table[AAT],1):ch_table[[#This Row],[AAT]])</f>
        <v>4.132638888888887</v>
      </c>
    </row>
    <row r="2324" spans="1:13" x14ac:dyDescent="0.35">
      <c r="A2324" s="2">
        <v>201</v>
      </c>
      <c r="B2324" s="3">
        <v>45965</v>
      </c>
      <c r="C2324" s="4">
        <v>0.74583333333333335</v>
      </c>
      <c r="D2324" s="8" t="s">
        <v>28</v>
      </c>
      <c r="E2324" s="9" t="s">
        <v>1294</v>
      </c>
      <c r="F2324" s="9" t="s">
        <v>22</v>
      </c>
      <c r="G2324" s="4" cm="1">
        <f t="array" ref="G2324">IF(MIN(ROW(ch_table[[Day]:[AAT session total (cum.)]]))+ROWS(ch_table[[Day]:[AAT session total (cum.)]])-1=ROW(),"",IF(ch_table[[#This Row],[Subject 1]]="House rose","", IF(INDEX(ch_table[[#All],[Time]],ROW()+1)="","",(IF(INDEX(ch_table[[#All],[Time]],ROW()+1)&lt;ch_table[[#This Row],[Time]],INDEX(ch_table[[#All],[Time]],ROW()+1)+1,INDEX(ch_table[[#All],[Time]],ROW()+1))-ch_table[[#This Row],[Time]]))))</f>
        <v>0</v>
      </c>
      <c r="H2324" s="4" t="str">
        <f>IF(ch_table[[#This Row],[Subject 1]]&lt;&gt;"House rose", "",SUMIF(ch_table[Day], ch_table[[#This Row],[Day]], ch_table[Duration]))</f>
        <v/>
      </c>
      <c r="I2324" s="40">
        <f>SUM(INDEX(ch_table[Duration],1):ch_table[[#This Row],[Duration]])</f>
        <v>63.156250000000036</v>
      </c>
      <c r="J2324" s="4" cm="1">
        <f t="array" ref="J23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24" s="4" t="str" cm="1">
        <f t="array" ref="K23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24" s="4" t="str">
        <f>IF(ch_table[[#This Row],[Subject 1]]&lt;&gt;"House rose", "",SUMIF(ch_table[Day], ch_table[[#This Row],[Day]], ch_table[AAT]))</f>
        <v/>
      </c>
      <c r="M2324" s="39">
        <f>SUM(INDEX(ch_table[AAT],1):ch_table[[#This Row],[AAT]])</f>
        <v>4.132638888888887</v>
      </c>
    </row>
    <row r="2325" spans="1:13" x14ac:dyDescent="0.35">
      <c r="A2325" s="2">
        <v>201</v>
      </c>
      <c r="B2325" s="3">
        <v>45965</v>
      </c>
      <c r="C2325" s="4">
        <v>0.74583333333333335</v>
      </c>
      <c r="D2325" s="8" t="s">
        <v>144</v>
      </c>
      <c r="E2325" s="9" t="s">
        <v>2826</v>
      </c>
      <c r="F2325" s="9" t="s">
        <v>53</v>
      </c>
      <c r="G2325" s="4" cm="1">
        <f t="array" ref="G2325">IF(MIN(ROW(ch_table[[Day]:[AAT session total (cum.)]]))+ROWS(ch_table[[Day]:[AAT session total (cum.)]])-1=ROW(),"",IF(ch_table[[#This Row],[Subject 1]]="House rose","", IF(INDEX(ch_table[[#All],[Time]],ROW()+1)="","",(IF(INDEX(ch_table[[#All],[Time]],ROW()+1)&lt;ch_table[[#This Row],[Time]],INDEX(ch_table[[#All],[Time]],ROW()+1)+1,INDEX(ch_table[[#All],[Time]],ROW()+1))-ch_table[[#This Row],[Time]]))))</f>
        <v>5.4166666666666696E-2</v>
      </c>
      <c r="H2325" s="4" t="str">
        <f>IF(ch_table[[#This Row],[Subject 1]]&lt;&gt;"House rose", "",SUMIF(ch_table[Day], ch_table[[#This Row],[Day]], ch_table[Duration]))</f>
        <v/>
      </c>
      <c r="I2325" s="40">
        <f>SUM(INDEX(ch_table[Duration],1):ch_table[[#This Row],[Duration]])</f>
        <v>63.210416666666703</v>
      </c>
      <c r="J2325" s="4" cm="1">
        <f t="array" ref="J23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25" s="4" cm="1">
        <f t="array" ref="K23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8.3333333333334147E-3</v>
      </c>
      <c r="L2325" s="4" t="str">
        <f>IF(ch_table[[#This Row],[Subject 1]]&lt;&gt;"House rose", "",SUMIF(ch_table[Day], ch_table[[#This Row],[Day]], ch_table[AAT]))</f>
        <v/>
      </c>
      <c r="M2325" s="39">
        <f>SUM(INDEX(ch_table[AAT],1):ch_table[[#This Row],[AAT]])</f>
        <v>4.1409722222222207</v>
      </c>
    </row>
    <row r="2326" spans="1:13" ht="29" x14ac:dyDescent="0.35">
      <c r="A2326" s="2">
        <v>201</v>
      </c>
      <c r="B2326" s="3">
        <v>45965</v>
      </c>
      <c r="C2326" s="4">
        <v>0.8</v>
      </c>
      <c r="D2326" s="8" t="s">
        <v>54</v>
      </c>
      <c r="E2326" s="9" t="s">
        <v>1295</v>
      </c>
      <c r="G2326" s="4" cm="1">
        <f t="array" ref="G2326">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326" s="4" t="str">
        <f>IF(ch_table[[#This Row],[Subject 1]]&lt;&gt;"House rose", "",SUMIF(ch_table[Day], ch_table[[#This Row],[Day]], ch_table[Duration]))</f>
        <v/>
      </c>
      <c r="I2326" s="40">
        <f>SUM(INDEX(ch_table[Duration],1):ch_table[[#This Row],[Duration]])</f>
        <v>63.211111111111144</v>
      </c>
      <c r="J2326" s="4" cm="1">
        <f t="array" ref="J23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26" s="4" cm="1">
        <f t="array" ref="K23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2326" s="4" t="str">
        <f>IF(ch_table[[#This Row],[Subject 1]]&lt;&gt;"House rose", "",SUMIF(ch_table[Day], ch_table[[#This Row],[Day]], ch_table[AAT]))</f>
        <v/>
      </c>
      <c r="M2326" s="39">
        <f>SUM(INDEX(ch_table[AAT],1):ch_table[[#This Row],[AAT]])</f>
        <v>4.1416666666666648</v>
      </c>
    </row>
    <row r="2327" spans="1:13" ht="29" x14ac:dyDescent="0.35">
      <c r="A2327" s="2">
        <v>201</v>
      </c>
      <c r="B2327" s="3">
        <v>45965</v>
      </c>
      <c r="C2327" s="4">
        <v>0.80069444444444449</v>
      </c>
      <c r="D2327" s="8" t="s">
        <v>54</v>
      </c>
      <c r="E2327" s="9" t="s">
        <v>1296</v>
      </c>
      <c r="G2327" s="4" cm="1">
        <f t="array" ref="G2327">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327" s="4" t="str">
        <f>IF(ch_table[[#This Row],[Subject 1]]&lt;&gt;"House rose", "",SUMIF(ch_table[Day], ch_table[[#This Row],[Day]], ch_table[Duration]))</f>
        <v/>
      </c>
      <c r="I2327" s="40">
        <f>SUM(INDEX(ch_table[Duration],1):ch_table[[#This Row],[Duration]])</f>
        <v>63.212500000000034</v>
      </c>
      <c r="J2327" s="4" cm="1">
        <f t="array" ref="J23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27" s="4" cm="1">
        <f t="array" ref="K23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2327" s="4" t="str">
        <f>IF(ch_table[[#This Row],[Subject 1]]&lt;&gt;"House rose", "",SUMIF(ch_table[Day], ch_table[[#This Row],[Day]], ch_table[AAT]))</f>
        <v/>
      </c>
      <c r="M2327" s="39">
        <f>SUM(INDEX(ch_table[AAT],1):ch_table[[#This Row],[AAT]])</f>
        <v>4.1430555555555539</v>
      </c>
    </row>
    <row r="2328" spans="1:13" x14ac:dyDescent="0.35">
      <c r="A2328" s="2">
        <v>201</v>
      </c>
      <c r="B2328" s="3">
        <v>45965</v>
      </c>
      <c r="C2328" s="4">
        <v>0.80208333333333337</v>
      </c>
      <c r="D2328" s="8" t="s">
        <v>30</v>
      </c>
      <c r="E2328" s="9" t="s">
        <v>1297</v>
      </c>
      <c r="G2328" s="4" cm="1">
        <f t="array" ref="G2328">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2.0833333333333259E-2</v>
      </c>
      <c r="H2328" s="4" t="str">
        <f>IF(ch_table[[#This Row],[Subject 1]]&lt;&gt;"House rose", "",SUMIF(ch_table[Day], ch_table[[#This Row],[Day]], ch_table[Duration]))</f>
        <v/>
      </c>
      <c r="I2328" s="40">
        <f>SUM(INDEX(ch_table[Duration],1):ch_table[[#This Row],[Duration]])</f>
        <v>63.23333333333337</v>
      </c>
      <c r="J2328" s="4" cm="1">
        <f t="array" ref="J23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28" s="4" cm="1">
        <f t="array" ref="K23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2.0833333333333259E-2</v>
      </c>
      <c r="L2328" s="4" t="str">
        <f>IF(ch_table[[#This Row],[Subject 1]]&lt;&gt;"House rose", "",SUMIF(ch_table[Day], ch_table[[#This Row],[Day]], ch_table[AAT]))</f>
        <v/>
      </c>
      <c r="M2328" s="39">
        <f>SUM(INDEX(ch_table[AAT],1):ch_table[[#This Row],[AAT]])</f>
        <v>4.163888888888887</v>
      </c>
    </row>
    <row r="2329" spans="1:13" x14ac:dyDescent="0.35">
      <c r="A2329" s="2">
        <v>201</v>
      </c>
      <c r="B2329" s="3">
        <v>45965</v>
      </c>
      <c r="C2329" s="4">
        <v>0.82291666666666663</v>
      </c>
      <c r="D2329" s="8" t="s">
        <v>17</v>
      </c>
      <c r="G2329" s="4" t="str" cm="1">
        <f t="array" ref="G2329">IF(MIN(ROW(ch_table[[Day]:[AAT session total (cum.)]]))+ROWS(ch_table[[Day]:[AAT session total (cum.)]])-1=ROW(),"",IF(ch_table[[#This Row],[Subject 1]]="House rose","", IF(INDEX(ch_table[[#All],[Time]],ROW()+1)="","",(IF(INDEX(ch_table[[#All],[Time]],ROW()+1)&lt;ch_table[[#This Row],[Time]],INDEX(ch_table[[#All],[Time]],ROW()+1)+1,INDEX(ch_table[[#All],[Time]],ROW()+1))-ch_table[[#This Row],[Time]]))))</f>
        <v/>
      </c>
      <c r="H2329" s="4">
        <f>IF(ch_table[[#This Row],[Subject 1]]&lt;&gt;"House rose", "",SUMIF(ch_table[Day], ch_table[[#This Row],[Day]], ch_table[Duration]))</f>
        <v>0.34374999999999994</v>
      </c>
      <c r="I2329" s="40">
        <f>SUM(INDEX(ch_table[Duration],1):ch_table[[#This Row],[Duration]])</f>
        <v>63.23333333333337</v>
      </c>
      <c r="J2329" s="4" cm="1">
        <f t="array" ref="J23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29" s="4" t="str" cm="1">
        <f t="array" ref="K23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29" s="4">
        <f>IF(ch_table[[#This Row],[Subject 1]]&lt;&gt;"House rose", "",SUMIF(ch_table[Day], ch_table[[#This Row],[Day]], ch_table[AAT]))</f>
        <v>3.125E-2</v>
      </c>
      <c r="M2329" s="39">
        <f>SUM(INDEX(ch_table[AAT],1):ch_table[[#This Row],[AAT]])</f>
        <v>4.163888888888887</v>
      </c>
    </row>
    <row r="2330" spans="1:13" x14ac:dyDescent="0.35">
      <c r="A2330" s="2">
        <v>202</v>
      </c>
      <c r="B2330" s="3">
        <v>45966</v>
      </c>
      <c r="C2330" s="4">
        <v>0.47916666666666669</v>
      </c>
      <c r="D2330" s="8" t="s">
        <v>18</v>
      </c>
      <c r="G2330" s="4" cm="1">
        <f t="array" ref="G233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330" s="4" t="str">
        <f>IF(ch_table[[#This Row],[Subject 1]]&lt;&gt;"House rose", "",SUMIF(ch_table[Day], ch_table[[#This Row],[Day]], ch_table[Duration]))</f>
        <v/>
      </c>
      <c r="I2330" s="40">
        <f>SUM(INDEX(ch_table[Duration],1):ch_table[[#This Row],[Duration]])</f>
        <v>63.23611111111115</v>
      </c>
      <c r="J2330" s="4" cm="1">
        <f t="array" ref="J23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30" s="4" t="str" cm="1">
        <f t="array" ref="K23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30" s="4" t="str">
        <f>IF(ch_table[[#This Row],[Subject 1]]&lt;&gt;"House rose", "",SUMIF(ch_table[Day], ch_table[[#This Row],[Day]], ch_table[AAT]))</f>
        <v/>
      </c>
      <c r="M2330" s="39">
        <f>SUM(INDEX(ch_table[AAT],1):ch_table[[#This Row],[AAT]])</f>
        <v>4.163888888888887</v>
      </c>
    </row>
    <row r="2331" spans="1:13" x14ac:dyDescent="0.35">
      <c r="A2331" s="2">
        <v>202</v>
      </c>
      <c r="B2331" s="3">
        <v>45966</v>
      </c>
      <c r="C2331" s="4">
        <v>0.48194444444444445</v>
      </c>
      <c r="D2331" s="8" t="s">
        <v>58</v>
      </c>
      <c r="E2331" s="9" t="s">
        <v>175</v>
      </c>
      <c r="G2331" s="4" cm="1">
        <f t="array" ref="G2331">IF(MIN(ROW(ch_table[[Day]:[AAT session total (cum.)]]))+ROWS(ch_table[[Day]:[AAT session total (cum.)]])-1=ROW(),"",IF(ch_table[[#This Row],[Subject 1]]="House rose","", IF(INDEX(ch_table[[#All],[Time]],ROW()+1)="","",(IF(INDEX(ch_table[[#All],[Time]],ROW()+1)&lt;ch_table[[#This Row],[Time]],INDEX(ch_table[[#All],[Time]],ROW()+1)+1,INDEX(ch_table[[#All],[Time]],ROW()+1))-ch_table[[#This Row],[Time]]))))</f>
        <v>1.7361111111111105E-2</v>
      </c>
      <c r="H2331" s="4" t="str">
        <f>IF(ch_table[[#This Row],[Subject 1]]&lt;&gt;"House rose", "",SUMIF(ch_table[Day], ch_table[[#This Row],[Day]], ch_table[Duration]))</f>
        <v/>
      </c>
      <c r="I2331" s="40">
        <f>SUM(INDEX(ch_table[Duration],1):ch_table[[#This Row],[Duration]])</f>
        <v>63.253472222222264</v>
      </c>
      <c r="J2331" s="4" cm="1">
        <f t="array" ref="J23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31" s="4" t="str" cm="1">
        <f t="array" ref="K23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31" s="4" t="str">
        <f>IF(ch_table[[#This Row],[Subject 1]]&lt;&gt;"House rose", "",SUMIF(ch_table[Day], ch_table[[#This Row],[Day]], ch_table[AAT]))</f>
        <v/>
      </c>
      <c r="M2331" s="39">
        <f>SUM(INDEX(ch_table[AAT],1):ch_table[[#This Row],[AAT]])</f>
        <v>4.163888888888887</v>
      </c>
    </row>
    <row r="2332" spans="1:13" x14ac:dyDescent="0.35">
      <c r="A2332" s="2">
        <v>202</v>
      </c>
      <c r="B2332" s="3">
        <v>45966</v>
      </c>
      <c r="C2332" s="4">
        <v>0.49930555555555556</v>
      </c>
      <c r="D2332" s="8" t="s">
        <v>58</v>
      </c>
      <c r="E2332" s="9" t="s">
        <v>118</v>
      </c>
      <c r="G2332" s="4" cm="1">
        <f t="array" ref="G2332">IF(MIN(ROW(ch_table[[Day]:[AAT session total (cum.)]]))+ROWS(ch_table[[Day]:[AAT session total (cum.)]])-1=ROW(),"",IF(ch_table[[#This Row],[Subject 1]]="House rose","", IF(INDEX(ch_table[[#All],[Time]],ROW()+1)="","",(IF(INDEX(ch_table[[#All],[Time]],ROW()+1)&lt;ch_table[[#This Row],[Time]],INDEX(ch_table[[#All],[Time]],ROW()+1)+1,INDEX(ch_table[[#All],[Time]],ROW()+1))-ch_table[[#This Row],[Time]]))))</f>
        <v>2.777777777777779E-2</v>
      </c>
      <c r="H2332" s="4" t="str">
        <f>IF(ch_table[[#This Row],[Subject 1]]&lt;&gt;"House rose", "",SUMIF(ch_table[Day], ch_table[[#This Row],[Day]], ch_table[Duration]))</f>
        <v/>
      </c>
      <c r="I2332" s="40">
        <f>SUM(INDEX(ch_table[Duration],1):ch_table[[#This Row],[Duration]])</f>
        <v>63.281250000000043</v>
      </c>
      <c r="J2332" s="4" cm="1">
        <f t="array" ref="J23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32" s="4" t="str" cm="1">
        <f t="array" ref="K23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32" s="4" t="str">
        <f>IF(ch_table[[#This Row],[Subject 1]]&lt;&gt;"House rose", "",SUMIF(ch_table[Day], ch_table[[#This Row],[Day]], ch_table[AAT]))</f>
        <v/>
      </c>
      <c r="M2332" s="39">
        <f>SUM(INDEX(ch_table[AAT],1):ch_table[[#This Row],[AAT]])</f>
        <v>4.163888888888887</v>
      </c>
    </row>
    <row r="2333" spans="1:13" ht="43.5" x14ac:dyDescent="0.35">
      <c r="A2333" s="2">
        <v>202</v>
      </c>
      <c r="B2333" s="3">
        <v>45966</v>
      </c>
      <c r="C2333" s="4">
        <v>0.52708333333333335</v>
      </c>
      <c r="D2333" s="8" t="s">
        <v>32</v>
      </c>
      <c r="E2333" s="9" t="s">
        <v>1298</v>
      </c>
      <c r="G2333" s="4" cm="1">
        <f t="array" ref="G2333">IF(MIN(ROW(ch_table[[Day]:[AAT session total (cum.)]]))+ROWS(ch_table[[Day]:[AAT session total (cum.)]])-1=ROW(),"",IF(ch_table[[#This Row],[Subject 1]]="House rose","", IF(INDEX(ch_table[[#All],[Time]],ROW()+1)="","",(IF(INDEX(ch_table[[#All],[Time]],ROW()+1)&lt;ch_table[[#This Row],[Time]],INDEX(ch_table[[#All],[Time]],ROW()+1)+1,INDEX(ch_table[[#All],[Time]],ROW()+1))-ch_table[[#This Row],[Time]]))))</f>
        <v>3.125E-2</v>
      </c>
      <c r="H2333" s="4" t="str">
        <f>IF(ch_table[[#This Row],[Subject 1]]&lt;&gt;"House rose", "",SUMIF(ch_table[Day], ch_table[[#This Row],[Day]], ch_table[Duration]))</f>
        <v/>
      </c>
      <c r="I2333" s="40">
        <f>SUM(INDEX(ch_table[Duration],1):ch_table[[#This Row],[Duration]])</f>
        <v>63.312500000000043</v>
      </c>
      <c r="J2333" s="4" cm="1">
        <f t="array" ref="J23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33" s="4" t="str" cm="1">
        <f t="array" ref="K23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33" s="4" t="str">
        <f>IF(ch_table[[#This Row],[Subject 1]]&lt;&gt;"House rose", "",SUMIF(ch_table[Day], ch_table[[#This Row],[Day]], ch_table[AAT]))</f>
        <v/>
      </c>
      <c r="M2333" s="39">
        <f>SUM(INDEX(ch_table[AAT],1):ch_table[[#This Row],[AAT]])</f>
        <v>4.163888888888887</v>
      </c>
    </row>
    <row r="2334" spans="1:13" x14ac:dyDescent="0.35">
      <c r="A2334" s="2">
        <v>202</v>
      </c>
      <c r="B2334" s="3">
        <v>45966</v>
      </c>
      <c r="C2334" s="4">
        <v>0.55833333333333335</v>
      </c>
      <c r="D2334" s="8" t="s">
        <v>254</v>
      </c>
      <c r="E2334" s="9" t="s">
        <v>1299</v>
      </c>
      <c r="G2334" s="4" cm="1">
        <f t="array" ref="G233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334" s="4" t="str">
        <f>IF(ch_table[[#This Row],[Subject 1]]&lt;&gt;"House rose", "",SUMIF(ch_table[Day], ch_table[[#This Row],[Day]], ch_table[Duration]))</f>
        <v/>
      </c>
      <c r="I2334" s="40">
        <f>SUM(INDEX(ch_table[Duration],1):ch_table[[#This Row],[Duration]])</f>
        <v>63.313194444444484</v>
      </c>
      <c r="J2334" s="4" cm="1">
        <f t="array" ref="J23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34" s="4" t="str" cm="1">
        <f t="array" ref="K23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34" s="4" t="str">
        <f>IF(ch_table[[#This Row],[Subject 1]]&lt;&gt;"House rose", "",SUMIF(ch_table[Day], ch_table[[#This Row],[Day]], ch_table[AAT]))</f>
        <v/>
      </c>
      <c r="M2334" s="39">
        <f>SUM(INDEX(ch_table[AAT],1):ch_table[[#This Row],[AAT]])</f>
        <v>4.163888888888887</v>
      </c>
    </row>
    <row r="2335" spans="1:13" ht="29" x14ac:dyDescent="0.35">
      <c r="A2335" s="2">
        <v>202</v>
      </c>
      <c r="B2335" s="3">
        <v>45966</v>
      </c>
      <c r="C2335" s="4">
        <v>0.55902777777777779</v>
      </c>
      <c r="D2335" s="8" t="s">
        <v>36</v>
      </c>
      <c r="E2335" s="9" t="s">
        <v>1300</v>
      </c>
      <c r="G2335" s="4" cm="1">
        <f t="array" ref="G2335">IF(MIN(ROW(ch_table[[Day]:[AAT session total (cum.)]]))+ROWS(ch_table[[Day]:[AAT session total (cum.)]])-1=ROW(),"",IF(ch_table[[#This Row],[Subject 1]]="House rose","", IF(INDEX(ch_table[[#All],[Time]],ROW()+1)="","",(IF(INDEX(ch_table[[#All],[Time]],ROW()+1)&lt;ch_table[[#This Row],[Time]],INDEX(ch_table[[#All],[Time]],ROW()+1)+1,INDEX(ch_table[[#All],[Time]],ROW()+1))-ch_table[[#This Row],[Time]]))))</f>
        <v>4.513888888888884E-2</v>
      </c>
      <c r="H2335" s="4" t="str">
        <f>IF(ch_table[[#This Row],[Subject 1]]&lt;&gt;"House rose", "",SUMIF(ch_table[Day], ch_table[[#This Row],[Day]], ch_table[Duration]))</f>
        <v/>
      </c>
      <c r="I2335" s="40">
        <f>SUM(INDEX(ch_table[Duration],1):ch_table[[#This Row],[Duration]])</f>
        <v>63.35833333333337</v>
      </c>
      <c r="J2335" s="4" cm="1">
        <f t="array" ref="J23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35" s="4" t="str" cm="1">
        <f t="array" ref="K23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35" s="4" t="str">
        <f>IF(ch_table[[#This Row],[Subject 1]]&lt;&gt;"House rose", "",SUMIF(ch_table[Day], ch_table[[#This Row],[Day]], ch_table[AAT]))</f>
        <v/>
      </c>
      <c r="M2335" s="39">
        <f>SUM(INDEX(ch_table[AAT],1):ch_table[[#This Row],[AAT]])</f>
        <v>4.163888888888887</v>
      </c>
    </row>
    <row r="2336" spans="1:13" ht="58" x14ac:dyDescent="0.35">
      <c r="A2336" s="2">
        <v>202</v>
      </c>
      <c r="B2336" s="3">
        <v>45966</v>
      </c>
      <c r="C2336" s="4">
        <v>0.60416666666666663</v>
      </c>
      <c r="D2336" s="8" t="s">
        <v>39</v>
      </c>
      <c r="E2336" s="9" t="s">
        <v>1301</v>
      </c>
      <c r="G2336" s="4" cm="1">
        <f t="array" ref="G2336">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2336" s="4" t="str">
        <f>IF(ch_table[[#This Row],[Subject 1]]&lt;&gt;"House rose", "",SUMIF(ch_table[Day], ch_table[[#This Row],[Day]], ch_table[Duration]))</f>
        <v/>
      </c>
      <c r="I2336" s="40">
        <f>SUM(INDEX(ch_table[Duration],1):ch_table[[#This Row],[Duration]])</f>
        <v>63.361805555555591</v>
      </c>
      <c r="J2336" s="4" cm="1">
        <f t="array" ref="J23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36" s="4" t="str" cm="1">
        <f t="array" ref="K23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36" s="4" t="str">
        <f>IF(ch_table[[#This Row],[Subject 1]]&lt;&gt;"House rose", "",SUMIF(ch_table[Day], ch_table[[#This Row],[Day]], ch_table[AAT]))</f>
        <v/>
      </c>
      <c r="M2336" s="39">
        <f>SUM(INDEX(ch_table[AAT],1):ch_table[[#This Row],[AAT]])</f>
        <v>4.163888888888887</v>
      </c>
    </row>
    <row r="2337" spans="1:13" x14ac:dyDescent="0.35">
      <c r="A2337" s="2">
        <v>202</v>
      </c>
      <c r="B2337" s="3">
        <v>45966</v>
      </c>
      <c r="C2337" s="4">
        <v>0.60763888888888884</v>
      </c>
      <c r="D2337" s="8" t="s">
        <v>247</v>
      </c>
      <c r="E2337" s="9" t="s">
        <v>1302</v>
      </c>
      <c r="G2337" s="4" cm="1">
        <f t="array" ref="G2337">IF(MIN(ROW(ch_table[[Day]:[AAT session total (cum.)]]))+ROWS(ch_table[[Day]:[AAT session total (cum.)]])-1=ROW(),"",IF(ch_table[[#This Row],[Subject 1]]="House rose","", IF(INDEX(ch_table[[#All],[Time]],ROW()+1)="","",(IF(INDEX(ch_table[[#All],[Time]],ROW()+1)&lt;ch_table[[#This Row],[Time]],INDEX(ch_table[[#All],[Time]],ROW()+1)+1,INDEX(ch_table[[#All],[Time]],ROW()+1))-ch_table[[#This Row],[Time]]))))</f>
        <v>7.6388888888889728E-3</v>
      </c>
      <c r="H2337" s="4" t="str">
        <f>IF(ch_table[[#This Row],[Subject 1]]&lt;&gt;"House rose", "",SUMIF(ch_table[Day], ch_table[[#This Row],[Day]], ch_table[Duration]))</f>
        <v/>
      </c>
      <c r="I2337" s="40">
        <f>SUM(INDEX(ch_table[Duration],1):ch_table[[#This Row],[Duration]])</f>
        <v>63.369444444444483</v>
      </c>
      <c r="J2337" s="4" cm="1">
        <f t="array" ref="J23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37" s="4" t="str" cm="1">
        <f t="array" ref="K23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37" s="4" t="str">
        <f>IF(ch_table[[#This Row],[Subject 1]]&lt;&gt;"House rose", "",SUMIF(ch_table[Day], ch_table[[#This Row],[Day]], ch_table[AAT]))</f>
        <v/>
      </c>
      <c r="M2337" s="39">
        <f>SUM(INDEX(ch_table[AAT],1):ch_table[[#This Row],[AAT]])</f>
        <v>4.163888888888887</v>
      </c>
    </row>
    <row r="2338" spans="1:13" x14ac:dyDescent="0.35">
      <c r="A2338" s="2">
        <v>202</v>
      </c>
      <c r="B2338" s="3">
        <v>45966</v>
      </c>
      <c r="C2338" s="4">
        <v>0.61527777777777781</v>
      </c>
      <c r="D2338" s="8" t="s">
        <v>320</v>
      </c>
      <c r="E2338" s="9" t="s">
        <v>1195</v>
      </c>
      <c r="G2338" s="4" cm="1">
        <f t="array" ref="G233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338" s="4" t="str">
        <f>IF(ch_table[[#This Row],[Subject 1]]&lt;&gt;"House rose", "",SUMIF(ch_table[Day], ch_table[[#This Row],[Day]], ch_table[Duration]))</f>
        <v/>
      </c>
      <c r="I2338" s="40">
        <f>SUM(INDEX(ch_table[Duration],1):ch_table[[#This Row],[Duration]])</f>
        <v>63.372222222222263</v>
      </c>
      <c r="J2338" s="4" cm="1">
        <f t="array" ref="J23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38" s="4" t="str" cm="1">
        <f t="array" ref="K23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38" s="4" t="str">
        <f>IF(ch_table[[#This Row],[Subject 1]]&lt;&gt;"House rose", "",SUMIF(ch_table[Day], ch_table[[#This Row],[Day]], ch_table[AAT]))</f>
        <v/>
      </c>
      <c r="M2338" s="39">
        <f>SUM(INDEX(ch_table[AAT],1):ch_table[[#This Row],[AAT]])</f>
        <v>4.163888888888887</v>
      </c>
    </row>
    <row r="2339" spans="1:13" x14ac:dyDescent="0.35">
      <c r="A2339" s="2">
        <v>202</v>
      </c>
      <c r="B2339" s="3">
        <v>45966</v>
      </c>
      <c r="C2339" s="4">
        <v>0.61805555555555558</v>
      </c>
      <c r="D2339" s="8" t="s">
        <v>28</v>
      </c>
      <c r="E2339" s="9" t="s">
        <v>1303</v>
      </c>
      <c r="F2339" s="9" t="s">
        <v>22</v>
      </c>
      <c r="G2339" s="4" cm="1">
        <f t="array" ref="G2339">IF(MIN(ROW(ch_table[[Day]:[AAT session total (cum.)]]))+ROWS(ch_table[[Day]:[AAT session total (cum.)]])-1=ROW(),"",IF(ch_table[[#This Row],[Subject 1]]="House rose","", IF(INDEX(ch_table[[#All],[Time]],ROW()+1)="","",(IF(INDEX(ch_table[[#All],[Time]],ROW()+1)&lt;ch_table[[#This Row],[Time]],INDEX(ch_table[[#All],[Time]],ROW()+1)+1,INDEX(ch_table[[#All],[Time]],ROW()+1))-ch_table[[#This Row],[Time]]))))</f>
        <v>0</v>
      </c>
      <c r="H2339" s="4" t="str">
        <f>IF(ch_table[[#This Row],[Subject 1]]&lt;&gt;"House rose", "",SUMIF(ch_table[Day], ch_table[[#This Row],[Day]], ch_table[Duration]))</f>
        <v/>
      </c>
      <c r="I2339" s="40">
        <f>SUM(INDEX(ch_table[Duration],1):ch_table[[#This Row],[Duration]])</f>
        <v>63.372222222222263</v>
      </c>
      <c r="J2339" s="4" cm="1">
        <f t="array" ref="J23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39" s="4" t="str" cm="1">
        <f t="array" ref="K23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39" s="4" t="str">
        <f>IF(ch_table[[#This Row],[Subject 1]]&lt;&gt;"House rose", "",SUMIF(ch_table[Day], ch_table[[#This Row],[Day]], ch_table[AAT]))</f>
        <v/>
      </c>
      <c r="M2339" s="39">
        <f>SUM(INDEX(ch_table[AAT],1):ch_table[[#This Row],[AAT]])</f>
        <v>4.163888888888887</v>
      </c>
    </row>
    <row r="2340" spans="1:13" x14ac:dyDescent="0.35">
      <c r="A2340" s="2">
        <v>202</v>
      </c>
      <c r="B2340" s="3">
        <v>45966</v>
      </c>
      <c r="C2340" s="4">
        <v>0.61805555555555558</v>
      </c>
      <c r="D2340" s="8" t="s">
        <v>320</v>
      </c>
      <c r="E2340" s="9" t="s">
        <v>1195</v>
      </c>
      <c r="F2340" s="9" t="s">
        <v>53</v>
      </c>
      <c r="G2340" s="4" cm="1">
        <f t="array" ref="G2340">IF(MIN(ROW(ch_table[[Day]:[AAT session total (cum.)]]))+ROWS(ch_table[[Day]:[AAT session total (cum.)]])-1=ROW(),"",IF(ch_table[[#This Row],[Subject 1]]="House rose","", IF(INDEX(ch_table[[#All],[Time]],ROW()+1)="","",(IF(INDEX(ch_table[[#All],[Time]],ROW()+1)&lt;ch_table[[#This Row],[Time]],INDEX(ch_table[[#All],[Time]],ROW()+1)+1,INDEX(ch_table[[#All],[Time]],ROW()+1))-ch_table[[#This Row],[Time]]))))</f>
        <v>0.11875000000000002</v>
      </c>
      <c r="H2340" s="4" t="str">
        <f>IF(ch_table[[#This Row],[Subject 1]]&lt;&gt;"House rose", "",SUMIF(ch_table[Day], ch_table[[#This Row],[Day]], ch_table[Duration]))</f>
        <v/>
      </c>
      <c r="I2340" s="40">
        <f>SUM(INDEX(ch_table[Duration],1):ch_table[[#This Row],[Duration]])</f>
        <v>63.490972222222261</v>
      </c>
      <c r="J2340" s="4" cm="1">
        <f t="array" ref="J23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40" s="4" t="str" cm="1">
        <f t="array" ref="K23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40" s="4" t="str">
        <f>IF(ch_table[[#This Row],[Subject 1]]&lt;&gt;"House rose", "",SUMIF(ch_table[Day], ch_table[[#This Row],[Day]], ch_table[AAT]))</f>
        <v/>
      </c>
      <c r="M2340" s="39">
        <f>SUM(INDEX(ch_table[AAT],1):ch_table[[#This Row],[AAT]])</f>
        <v>4.163888888888887</v>
      </c>
    </row>
    <row r="2341" spans="1:13" x14ac:dyDescent="0.35">
      <c r="A2341" s="2">
        <v>202</v>
      </c>
      <c r="B2341" s="3">
        <v>45966</v>
      </c>
      <c r="C2341" s="4">
        <v>0.7368055555555556</v>
      </c>
      <c r="D2341" s="8" t="s">
        <v>320</v>
      </c>
      <c r="E2341" s="9" t="s">
        <v>581</v>
      </c>
      <c r="F2341" s="9" t="s">
        <v>53</v>
      </c>
      <c r="G2341" s="4" cm="1">
        <f t="array" ref="G2341">IF(MIN(ROW(ch_table[[Day]:[AAT session total (cum.)]]))+ROWS(ch_table[[Day]:[AAT session total (cum.)]])-1=ROW(),"",IF(ch_table[[#This Row],[Subject 1]]="House rose","", IF(INDEX(ch_table[[#All],[Time]],ROW()+1)="","",(IF(INDEX(ch_table[[#All],[Time]],ROW()+1)&lt;ch_table[[#This Row],[Time]],INDEX(ch_table[[#All],[Time]],ROW()+1)+1,INDEX(ch_table[[#All],[Time]],ROW()+1))-ch_table[[#This Row],[Time]]))))</f>
        <v>5.7638888888888795E-2</v>
      </c>
      <c r="H2341" s="4" t="str">
        <f>IF(ch_table[[#This Row],[Subject 1]]&lt;&gt;"House rose", "",SUMIF(ch_table[Day], ch_table[[#This Row],[Day]], ch_table[Duration]))</f>
        <v/>
      </c>
      <c r="I2341" s="40">
        <f>SUM(INDEX(ch_table[Duration],1):ch_table[[#This Row],[Duration]])</f>
        <v>63.54861111111115</v>
      </c>
      <c r="J2341" s="4" cm="1">
        <f t="array" ref="J23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41" s="4" cm="1">
        <f t="array" ref="K23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2.7777777777777679E-3</v>
      </c>
      <c r="L2341" s="4" t="str">
        <f>IF(ch_table[[#This Row],[Subject 1]]&lt;&gt;"House rose", "",SUMIF(ch_table[Day], ch_table[[#This Row],[Day]], ch_table[AAT]))</f>
        <v/>
      </c>
      <c r="M2341" s="39">
        <f>SUM(INDEX(ch_table[AAT],1):ch_table[[#This Row],[AAT]])</f>
        <v>4.1666666666666643</v>
      </c>
    </row>
    <row r="2342" spans="1:13" x14ac:dyDescent="0.35">
      <c r="A2342" s="2">
        <v>202</v>
      </c>
      <c r="B2342" s="3">
        <v>45966</v>
      </c>
      <c r="C2342" s="4">
        <v>0.7944444444444444</v>
      </c>
      <c r="D2342" s="8" t="s">
        <v>54</v>
      </c>
      <c r="E2342" s="9" t="s">
        <v>1304</v>
      </c>
      <c r="G2342" s="4" cm="1">
        <f t="array" ref="G2342">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342" s="4" t="str">
        <f>IF(ch_table[[#This Row],[Subject 1]]&lt;&gt;"House rose", "",SUMIF(ch_table[Day], ch_table[[#This Row],[Day]], ch_table[Duration]))</f>
        <v/>
      </c>
      <c r="I2342" s="40">
        <f>SUM(INDEX(ch_table[Duration],1):ch_table[[#This Row],[Duration]])</f>
        <v>63.549305555555591</v>
      </c>
      <c r="J2342" s="4" cm="1">
        <f t="array" ref="J23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42" s="4" cm="1">
        <f t="array" ref="K23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2342" s="4" t="str">
        <f>IF(ch_table[[#This Row],[Subject 1]]&lt;&gt;"House rose", "",SUMIF(ch_table[Day], ch_table[[#This Row],[Day]], ch_table[AAT]))</f>
        <v/>
      </c>
      <c r="M2342" s="39">
        <f>SUM(INDEX(ch_table[AAT],1):ch_table[[#This Row],[AAT]])</f>
        <v>4.1673611111111084</v>
      </c>
    </row>
    <row r="2343" spans="1:13" x14ac:dyDescent="0.35">
      <c r="A2343" s="2">
        <v>202</v>
      </c>
      <c r="B2343" s="3">
        <v>45966</v>
      </c>
      <c r="C2343" s="4">
        <v>0.79513888888888884</v>
      </c>
      <c r="D2343" s="8" t="s">
        <v>30</v>
      </c>
      <c r="E2343" s="9" t="s">
        <v>1305</v>
      </c>
      <c r="G2343" s="4" cm="1">
        <f t="array" ref="G2343">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2343" s="4" t="str">
        <f>IF(ch_table[[#This Row],[Subject 1]]&lt;&gt;"House rose", "",SUMIF(ch_table[Day], ch_table[[#This Row],[Day]], ch_table[Duration]))</f>
        <v/>
      </c>
      <c r="I2343" s="40">
        <f>SUM(INDEX(ch_table[Duration],1):ch_table[[#This Row],[Duration]])</f>
        <v>63.569444444444478</v>
      </c>
      <c r="J2343" s="4" cm="1">
        <f t="array" ref="J23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43" s="4" cm="1">
        <f t="array" ref="K23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2.0138888888888928E-2</v>
      </c>
      <c r="L2343" s="4" t="str">
        <f>IF(ch_table[[#This Row],[Subject 1]]&lt;&gt;"House rose", "",SUMIF(ch_table[Day], ch_table[[#This Row],[Day]], ch_table[AAT]))</f>
        <v/>
      </c>
      <c r="M2343" s="39">
        <f>SUM(INDEX(ch_table[AAT],1):ch_table[[#This Row],[AAT]])</f>
        <v>4.1874999999999973</v>
      </c>
    </row>
    <row r="2344" spans="1:13" x14ac:dyDescent="0.35">
      <c r="A2344" s="2">
        <v>202</v>
      </c>
      <c r="B2344" s="3">
        <v>45966</v>
      </c>
      <c r="C2344" s="4">
        <v>0.81527777777777777</v>
      </c>
      <c r="D2344" s="8" t="s">
        <v>17</v>
      </c>
      <c r="G2344" s="4" t="str" cm="1">
        <f t="array" ref="G2344">IF(MIN(ROW(ch_table[[Day]:[AAT session total (cum.)]]))+ROWS(ch_table[[Day]:[AAT session total (cum.)]])-1=ROW(),"",IF(ch_table[[#This Row],[Subject 1]]="House rose","", IF(INDEX(ch_table[[#All],[Time]],ROW()+1)="","",(IF(INDEX(ch_table[[#All],[Time]],ROW()+1)&lt;ch_table[[#This Row],[Time]],INDEX(ch_table[[#All],[Time]],ROW()+1)+1,INDEX(ch_table[[#All],[Time]],ROW()+1))-ch_table[[#This Row],[Time]]))))</f>
        <v/>
      </c>
      <c r="H2344" s="4">
        <f>IF(ch_table[[#This Row],[Subject 1]]&lt;&gt;"House rose", "",SUMIF(ch_table[Day], ch_table[[#This Row],[Day]], ch_table[Duration]))</f>
        <v>0.33611111111111108</v>
      </c>
      <c r="I2344" s="40">
        <f>SUM(INDEX(ch_table[Duration],1):ch_table[[#This Row],[Duration]])</f>
        <v>63.569444444444478</v>
      </c>
      <c r="J2344" s="4" cm="1">
        <f t="array" ref="J23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44" s="4" t="str" cm="1">
        <f t="array" ref="K23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44" s="4">
        <f>IF(ch_table[[#This Row],[Subject 1]]&lt;&gt;"House rose", "",SUMIF(ch_table[Day], ch_table[[#This Row],[Day]], ch_table[AAT]))</f>
        <v>2.3611111111111138E-2</v>
      </c>
      <c r="M2344" s="39">
        <f>SUM(INDEX(ch_table[AAT],1):ch_table[[#This Row],[AAT]])</f>
        <v>4.1874999999999973</v>
      </c>
    </row>
    <row r="2345" spans="1:13" x14ac:dyDescent="0.35">
      <c r="A2345" s="2">
        <v>203</v>
      </c>
      <c r="B2345" s="3">
        <v>45972</v>
      </c>
      <c r="C2345" s="4">
        <v>0.60416666666666663</v>
      </c>
      <c r="D2345" s="8" t="s">
        <v>18</v>
      </c>
      <c r="G2345" s="4" cm="1">
        <f t="array" ref="G234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345" s="4" t="str">
        <f>IF(ch_table[[#This Row],[Subject 1]]&lt;&gt;"House rose", "",SUMIF(ch_table[Day], ch_table[[#This Row],[Day]], ch_table[Duration]))</f>
        <v/>
      </c>
      <c r="I2345" s="40">
        <f>SUM(INDEX(ch_table[Duration],1):ch_table[[#This Row],[Duration]])</f>
        <v>63.572222222222258</v>
      </c>
      <c r="J2345" s="4" cm="1">
        <f t="array" ref="J23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45" s="4" t="str" cm="1">
        <f t="array" ref="K23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45" s="4" t="str">
        <f>IF(ch_table[[#This Row],[Subject 1]]&lt;&gt;"House rose", "",SUMIF(ch_table[Day], ch_table[[#This Row],[Day]], ch_table[AAT]))</f>
        <v/>
      </c>
      <c r="M2345" s="39">
        <f>SUM(INDEX(ch_table[AAT],1):ch_table[[#This Row],[AAT]])</f>
        <v>4.1874999999999973</v>
      </c>
    </row>
    <row r="2346" spans="1:13" x14ac:dyDescent="0.35">
      <c r="A2346" s="2">
        <v>203</v>
      </c>
      <c r="B2346" s="3">
        <v>45972</v>
      </c>
      <c r="C2346" s="4">
        <v>0.6069444444444444</v>
      </c>
      <c r="D2346" s="8" t="s">
        <v>58</v>
      </c>
      <c r="E2346" s="9" t="s">
        <v>139</v>
      </c>
      <c r="G2346" s="4" cm="1">
        <f t="array" ref="G2346">IF(MIN(ROW(ch_table[[Day]:[AAT session total (cum.)]]))+ROWS(ch_table[[Day]:[AAT session total (cum.)]])-1=ROW(),"",IF(ch_table[[#This Row],[Subject 1]]="House rose","", IF(INDEX(ch_table[[#All],[Time]],ROW()+1)="","",(IF(INDEX(ch_table[[#All],[Time]],ROW()+1)&lt;ch_table[[#This Row],[Time]],INDEX(ch_table[[#All],[Time]],ROW()+1)+1,INDEX(ch_table[[#All],[Time]],ROW()+1))-ch_table[[#This Row],[Time]]))))</f>
        <v>3.125E-2</v>
      </c>
      <c r="H2346" s="4" t="str">
        <f>IF(ch_table[[#This Row],[Subject 1]]&lt;&gt;"House rose", "",SUMIF(ch_table[Day], ch_table[[#This Row],[Day]], ch_table[Duration]))</f>
        <v/>
      </c>
      <c r="I2346" s="40">
        <f>SUM(INDEX(ch_table[Duration],1):ch_table[[#This Row],[Duration]])</f>
        <v>63.603472222222258</v>
      </c>
      <c r="J2346" s="4" cm="1">
        <f t="array" ref="J23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46" s="4" t="str" cm="1">
        <f t="array" ref="K23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46" s="4" t="str">
        <f>IF(ch_table[[#This Row],[Subject 1]]&lt;&gt;"House rose", "",SUMIF(ch_table[Day], ch_table[[#This Row],[Day]], ch_table[AAT]))</f>
        <v/>
      </c>
      <c r="M2346" s="39">
        <f>SUM(INDEX(ch_table[AAT],1):ch_table[[#This Row],[AAT]])</f>
        <v>4.1874999999999973</v>
      </c>
    </row>
    <row r="2347" spans="1:13" x14ac:dyDescent="0.35">
      <c r="A2347" s="2">
        <v>203</v>
      </c>
      <c r="B2347" s="3">
        <v>45972</v>
      </c>
      <c r="C2347" s="4">
        <v>0.6381944444444444</v>
      </c>
      <c r="D2347" s="8" t="s">
        <v>60</v>
      </c>
      <c r="E2347" s="9" t="s">
        <v>139</v>
      </c>
      <c r="G2347" s="4" cm="1">
        <f t="array" ref="G2347">IF(MIN(ROW(ch_table[[Day]:[AAT session total (cum.)]]))+ROWS(ch_table[[Day]:[AAT session total (cum.)]])-1=ROW(),"",IF(ch_table[[#This Row],[Subject 1]]="House rose","", IF(INDEX(ch_table[[#All],[Time]],ROW()+1)="","",(IF(INDEX(ch_table[[#All],[Time]],ROW()+1)&lt;ch_table[[#This Row],[Time]],INDEX(ch_table[[#All],[Time]],ROW()+1)+1,INDEX(ch_table[[#All],[Time]],ROW()+1))-ch_table[[#This Row],[Time]]))))</f>
        <v>1.4583333333333393E-2</v>
      </c>
      <c r="H2347" s="4" t="str">
        <f>IF(ch_table[[#This Row],[Subject 1]]&lt;&gt;"House rose", "",SUMIF(ch_table[Day], ch_table[[#This Row],[Day]], ch_table[Duration]))</f>
        <v/>
      </c>
      <c r="I2347" s="40">
        <f>SUM(INDEX(ch_table[Duration],1):ch_table[[#This Row],[Duration]])</f>
        <v>63.618055555555593</v>
      </c>
      <c r="J2347" s="4" cm="1">
        <f t="array" ref="J23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47" s="4" t="str" cm="1">
        <f t="array" ref="K23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47" s="4" t="str">
        <f>IF(ch_table[[#This Row],[Subject 1]]&lt;&gt;"House rose", "",SUMIF(ch_table[Day], ch_table[[#This Row],[Day]], ch_table[AAT]))</f>
        <v/>
      </c>
      <c r="M2347" s="39">
        <f>SUM(INDEX(ch_table[AAT],1):ch_table[[#This Row],[AAT]])</f>
        <v>4.1874999999999973</v>
      </c>
    </row>
    <row r="2348" spans="1:13" ht="29" x14ac:dyDescent="0.35">
      <c r="A2348" s="2">
        <v>203</v>
      </c>
      <c r="B2348" s="3">
        <v>45972</v>
      </c>
      <c r="C2348" s="4">
        <v>0.65277777777777779</v>
      </c>
      <c r="D2348" s="8" t="s">
        <v>36</v>
      </c>
      <c r="E2348" s="9" t="s">
        <v>1306</v>
      </c>
      <c r="G2348" s="4" cm="1">
        <f t="array" ref="G2348">IF(MIN(ROW(ch_table[[Day]:[AAT session total (cum.)]]))+ROWS(ch_table[[Day]:[AAT session total (cum.)]])-1=ROW(),"",IF(ch_table[[#This Row],[Subject 1]]="House rose","", IF(INDEX(ch_table[[#All],[Time]],ROW()+1)="","",(IF(INDEX(ch_table[[#All],[Time]],ROW()+1)&lt;ch_table[[#This Row],[Time]],INDEX(ch_table[[#All],[Time]],ROW()+1)+1,INDEX(ch_table[[#All],[Time]],ROW()+1))-ch_table[[#This Row],[Time]]))))</f>
        <v>4.9305555555555491E-2</v>
      </c>
      <c r="H2348" s="4" t="str">
        <f>IF(ch_table[[#This Row],[Subject 1]]&lt;&gt;"House rose", "",SUMIF(ch_table[Day], ch_table[[#This Row],[Day]], ch_table[Duration]))</f>
        <v/>
      </c>
      <c r="I2348" s="40">
        <f>SUM(INDEX(ch_table[Duration],1):ch_table[[#This Row],[Duration]])</f>
        <v>63.667361111111148</v>
      </c>
      <c r="J2348" s="4" cm="1">
        <f t="array" ref="J23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48" s="4" t="str" cm="1">
        <f t="array" ref="K23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48" s="4" t="str">
        <f>IF(ch_table[[#This Row],[Subject 1]]&lt;&gt;"House rose", "",SUMIF(ch_table[Day], ch_table[[#This Row],[Day]], ch_table[AAT]))</f>
        <v/>
      </c>
      <c r="M2348" s="39">
        <f>SUM(INDEX(ch_table[AAT],1):ch_table[[#This Row],[AAT]])</f>
        <v>4.1874999999999973</v>
      </c>
    </row>
    <row r="2349" spans="1:13" ht="29" x14ac:dyDescent="0.35">
      <c r="A2349" s="2">
        <v>203</v>
      </c>
      <c r="B2349" s="3">
        <v>45972</v>
      </c>
      <c r="C2349" s="4">
        <v>0.70208333333333328</v>
      </c>
      <c r="D2349" s="8" t="s">
        <v>36</v>
      </c>
      <c r="E2349" s="9" t="s">
        <v>1307</v>
      </c>
      <c r="G2349" s="4" cm="1">
        <f t="array" ref="G2349">IF(MIN(ROW(ch_table[[Day]:[AAT session total (cum.)]]))+ROWS(ch_table[[Day]:[AAT session total (cum.)]])-1=ROW(),"",IF(ch_table[[#This Row],[Subject 1]]="House rose","", IF(INDEX(ch_table[[#All],[Time]],ROW()+1)="","",(IF(INDEX(ch_table[[#All],[Time]],ROW()+1)&lt;ch_table[[#This Row],[Time]],INDEX(ch_table[[#All],[Time]],ROW()+1)+1,INDEX(ch_table[[#All],[Time]],ROW()+1))-ch_table[[#This Row],[Time]]))))</f>
        <v>1.1111111111111183E-2</v>
      </c>
      <c r="H2349" s="4" t="str">
        <f>IF(ch_table[[#This Row],[Subject 1]]&lt;&gt;"House rose", "",SUMIF(ch_table[Day], ch_table[[#This Row],[Day]], ch_table[Duration]))</f>
        <v/>
      </c>
      <c r="I2349" s="40">
        <f>SUM(INDEX(ch_table[Duration],1):ch_table[[#This Row],[Duration]])</f>
        <v>63.678472222222261</v>
      </c>
      <c r="J2349" s="4" cm="1">
        <f t="array" ref="J23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49" s="4" t="str" cm="1">
        <f t="array" ref="K23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49" s="4" t="str">
        <f>IF(ch_table[[#This Row],[Subject 1]]&lt;&gt;"House rose", "",SUMIF(ch_table[Day], ch_table[[#This Row],[Day]], ch_table[AAT]))</f>
        <v/>
      </c>
      <c r="M2349" s="39">
        <f>SUM(INDEX(ch_table[AAT],1):ch_table[[#This Row],[AAT]])</f>
        <v>4.1874999999999973</v>
      </c>
    </row>
    <row r="2350" spans="1:13" x14ac:dyDescent="0.35">
      <c r="A2350" s="2">
        <v>203</v>
      </c>
      <c r="B2350" s="3">
        <v>45972</v>
      </c>
      <c r="C2350" s="4">
        <v>0.71319444444444446</v>
      </c>
      <c r="D2350" s="8" t="s">
        <v>15</v>
      </c>
      <c r="G2350" s="4" cm="1">
        <f t="array" ref="G2350">IF(MIN(ROW(ch_table[[Day]:[AAT session total (cum.)]]))+ROWS(ch_table[[Day]:[AAT session total (cum.)]])-1=ROW(),"",IF(ch_table[[#This Row],[Subject 1]]="House rose","", IF(INDEX(ch_table[[#All],[Time]],ROW()+1)="","",(IF(INDEX(ch_table[[#All],[Time]],ROW()+1)&lt;ch_table[[#This Row],[Time]],INDEX(ch_table[[#All],[Time]],ROW()+1)+1,INDEX(ch_table[[#All],[Time]],ROW()+1))-ch_table[[#This Row],[Time]]))))</f>
        <v>5.5555555555555358E-3</v>
      </c>
      <c r="H2350" s="4" t="str">
        <f>IF(ch_table[[#This Row],[Subject 1]]&lt;&gt;"House rose", "",SUMIF(ch_table[Day], ch_table[[#This Row],[Day]], ch_table[Duration]))</f>
        <v/>
      </c>
      <c r="I2350" s="40">
        <f>SUM(INDEX(ch_table[Duration],1):ch_table[[#This Row],[Duration]])</f>
        <v>63.684027777777814</v>
      </c>
      <c r="J2350" s="4" cm="1">
        <f t="array" ref="J23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50" s="4" t="str" cm="1">
        <f t="array" ref="K23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50" s="4" t="str">
        <f>IF(ch_table[[#This Row],[Subject 1]]&lt;&gt;"House rose", "",SUMIF(ch_table[Day], ch_table[[#This Row],[Day]], ch_table[AAT]))</f>
        <v/>
      </c>
      <c r="M2350" s="39">
        <f>SUM(INDEX(ch_table[AAT],1):ch_table[[#This Row],[AAT]])</f>
        <v>4.1874999999999973</v>
      </c>
    </row>
    <row r="2351" spans="1:13" ht="29" x14ac:dyDescent="0.35">
      <c r="A2351" s="2">
        <v>203</v>
      </c>
      <c r="B2351" s="3">
        <v>45972</v>
      </c>
      <c r="C2351" s="4">
        <v>0.71875</v>
      </c>
      <c r="D2351" s="8" t="s">
        <v>36</v>
      </c>
      <c r="E2351" s="9" t="s">
        <v>1308</v>
      </c>
      <c r="G2351" s="4" cm="1">
        <f t="array" ref="G2351">IF(MIN(ROW(ch_table[[Day]:[AAT session total (cum.)]]))+ROWS(ch_table[[Day]:[AAT session total (cum.)]])-1=ROW(),"",IF(ch_table[[#This Row],[Subject 1]]="House rose","", IF(INDEX(ch_table[[#All],[Time]],ROW()+1)="","",(IF(INDEX(ch_table[[#All],[Time]],ROW()+1)&lt;ch_table[[#This Row],[Time]],INDEX(ch_table[[#All],[Time]],ROW()+1)+1,INDEX(ch_table[[#All],[Time]],ROW()+1))-ch_table[[#This Row],[Time]]))))</f>
        <v>5.2777777777777812E-2</v>
      </c>
      <c r="H2351" s="4" t="str">
        <f>IF(ch_table[[#This Row],[Subject 1]]&lt;&gt;"House rose", "",SUMIF(ch_table[Day], ch_table[[#This Row],[Day]], ch_table[Duration]))</f>
        <v/>
      </c>
      <c r="I2351" s="40">
        <f>SUM(INDEX(ch_table[Duration],1):ch_table[[#This Row],[Duration]])</f>
        <v>63.736805555555591</v>
      </c>
      <c r="J2351" s="4" cm="1">
        <f t="array" ref="J23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51" s="4" t="str" cm="1">
        <f t="array" ref="K23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51" s="4" t="str">
        <f>IF(ch_table[[#This Row],[Subject 1]]&lt;&gt;"House rose", "",SUMIF(ch_table[Day], ch_table[[#This Row],[Day]], ch_table[AAT]))</f>
        <v/>
      </c>
      <c r="M2351" s="39">
        <f>SUM(INDEX(ch_table[AAT],1):ch_table[[#This Row],[AAT]])</f>
        <v>4.1874999999999973</v>
      </c>
    </row>
    <row r="2352" spans="1:13" ht="43.5" x14ac:dyDescent="0.35">
      <c r="A2352" s="2">
        <v>203</v>
      </c>
      <c r="B2352" s="3">
        <v>45972</v>
      </c>
      <c r="C2352" s="4">
        <v>0.77152777777777781</v>
      </c>
      <c r="D2352" s="8" t="s">
        <v>39</v>
      </c>
      <c r="E2352" s="9" t="s">
        <v>1309</v>
      </c>
      <c r="G2352" s="4" cm="1">
        <f t="array" ref="G2352">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2352" s="4" t="str">
        <f>IF(ch_table[[#This Row],[Subject 1]]&lt;&gt;"House rose", "",SUMIF(ch_table[Day], ch_table[[#This Row],[Day]], ch_table[Duration]))</f>
        <v/>
      </c>
      <c r="I2352" s="40">
        <f>SUM(INDEX(ch_table[Duration],1):ch_table[[#This Row],[Duration]])</f>
        <v>63.740277777777813</v>
      </c>
      <c r="J2352" s="4" cm="1">
        <f t="array" ref="J23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52" s="4" t="str" cm="1">
        <f t="array" ref="K23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52" s="4" t="str">
        <f>IF(ch_table[[#This Row],[Subject 1]]&lt;&gt;"House rose", "",SUMIF(ch_table[Day], ch_table[[#This Row],[Day]], ch_table[AAT]))</f>
        <v/>
      </c>
      <c r="M2352" s="39">
        <f>SUM(INDEX(ch_table[AAT],1):ch_table[[#This Row],[AAT]])</f>
        <v>4.1874999999999973</v>
      </c>
    </row>
    <row r="2353" spans="1:13" x14ac:dyDescent="0.35">
      <c r="A2353" s="2">
        <v>203</v>
      </c>
      <c r="B2353" s="3">
        <v>45972</v>
      </c>
      <c r="C2353" s="4">
        <v>0.77500000000000002</v>
      </c>
      <c r="D2353" s="8" t="s">
        <v>247</v>
      </c>
      <c r="E2353" s="9" t="s">
        <v>1310</v>
      </c>
      <c r="G2353" s="4" cm="1">
        <f t="array" ref="G2353">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2353" s="4" t="str">
        <f>IF(ch_table[[#This Row],[Subject 1]]&lt;&gt;"House rose", "",SUMIF(ch_table[Day], ch_table[[#This Row],[Day]], ch_table[Duration]))</f>
        <v/>
      </c>
      <c r="I2353" s="40">
        <f>SUM(INDEX(ch_table[Duration],1):ch_table[[#This Row],[Duration]])</f>
        <v>63.747916666666704</v>
      </c>
      <c r="J2353" s="4" cm="1">
        <f t="array" ref="J23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53" s="4" t="str" cm="1">
        <f t="array" ref="K23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53" s="4" t="str">
        <f>IF(ch_table[[#This Row],[Subject 1]]&lt;&gt;"House rose", "",SUMIF(ch_table[Day], ch_table[[#This Row],[Day]], ch_table[AAT]))</f>
        <v/>
      </c>
      <c r="M2353" s="39">
        <f>SUM(INDEX(ch_table[AAT],1):ch_table[[#This Row],[AAT]])</f>
        <v>4.1874999999999973</v>
      </c>
    </row>
    <row r="2354" spans="1:13" x14ac:dyDescent="0.35">
      <c r="A2354" s="2">
        <v>203</v>
      </c>
      <c r="B2354" s="3">
        <v>45972</v>
      </c>
      <c r="C2354" s="4">
        <v>0.78263888888888888</v>
      </c>
      <c r="D2354" s="8" t="s">
        <v>71</v>
      </c>
      <c r="E2354" s="9" t="s">
        <v>1311</v>
      </c>
      <c r="G2354" s="4" cm="1">
        <f t="array" ref="G2354">IF(MIN(ROW(ch_table[[Day]:[AAT session total (cum.)]]))+ROWS(ch_table[[Day]:[AAT session total (cum.)]])-1=ROW(),"",IF(ch_table[[#This Row],[Subject 1]]="House rose","", IF(INDEX(ch_table[[#All],[Time]],ROW()+1)="","",(IF(INDEX(ch_table[[#All],[Time]],ROW()+1)&lt;ch_table[[#This Row],[Time]],INDEX(ch_table[[#All],[Time]],ROW()+1)+1,INDEX(ch_table[[#All],[Time]],ROW()+1))-ch_table[[#This Row],[Time]]))))</f>
        <v>2.3611111111111138E-2</v>
      </c>
      <c r="H2354" s="4" t="str">
        <f>IF(ch_table[[#This Row],[Subject 1]]&lt;&gt;"House rose", "",SUMIF(ch_table[Day], ch_table[[#This Row],[Day]], ch_table[Duration]))</f>
        <v/>
      </c>
      <c r="I2354" s="40">
        <f>SUM(INDEX(ch_table[Duration],1):ch_table[[#This Row],[Duration]])</f>
        <v>63.771527777777813</v>
      </c>
      <c r="J2354" s="4" cm="1">
        <f t="array" ref="J23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54" s="4" t="str" cm="1">
        <f t="array" ref="K23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54" s="4" t="str">
        <f>IF(ch_table[[#This Row],[Subject 1]]&lt;&gt;"House rose", "",SUMIF(ch_table[Day], ch_table[[#This Row],[Day]], ch_table[AAT]))</f>
        <v/>
      </c>
      <c r="M2354" s="39">
        <f>SUM(INDEX(ch_table[AAT],1):ch_table[[#This Row],[AAT]])</f>
        <v>4.1874999999999973</v>
      </c>
    </row>
    <row r="2355" spans="1:13" x14ac:dyDescent="0.35">
      <c r="A2355" s="2">
        <v>203</v>
      </c>
      <c r="B2355" s="3">
        <v>45972</v>
      </c>
      <c r="C2355" s="4">
        <v>0.80625000000000002</v>
      </c>
      <c r="D2355" s="8" t="s">
        <v>28</v>
      </c>
      <c r="E2355" s="9" t="s">
        <v>1312</v>
      </c>
      <c r="F2355" s="9" t="s">
        <v>22</v>
      </c>
      <c r="G2355" s="4" cm="1">
        <f t="array" ref="G2355">IF(MIN(ROW(ch_table[[Day]:[AAT session total (cum.)]]))+ROWS(ch_table[[Day]:[AAT session total (cum.)]])-1=ROW(),"",IF(ch_table[[#This Row],[Subject 1]]="House rose","", IF(INDEX(ch_table[[#All],[Time]],ROW()+1)="","",(IF(INDEX(ch_table[[#All],[Time]],ROW()+1)&lt;ch_table[[#This Row],[Time]],INDEX(ch_table[[#All],[Time]],ROW()+1)+1,INDEX(ch_table[[#All],[Time]],ROW()+1))-ch_table[[#This Row],[Time]]))))</f>
        <v>0</v>
      </c>
      <c r="H2355" s="4" t="str">
        <f>IF(ch_table[[#This Row],[Subject 1]]&lt;&gt;"House rose", "",SUMIF(ch_table[Day], ch_table[[#This Row],[Day]], ch_table[Duration]))</f>
        <v/>
      </c>
      <c r="I2355" s="40">
        <f>SUM(INDEX(ch_table[Duration],1):ch_table[[#This Row],[Duration]])</f>
        <v>63.771527777777813</v>
      </c>
      <c r="J2355" s="4" cm="1">
        <f t="array" ref="J23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55" s="4" t="str" cm="1">
        <f t="array" ref="K23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55" s="4" t="str">
        <f>IF(ch_table[[#This Row],[Subject 1]]&lt;&gt;"House rose", "",SUMIF(ch_table[Day], ch_table[[#This Row],[Day]], ch_table[AAT]))</f>
        <v/>
      </c>
      <c r="M2355" s="39">
        <f>SUM(INDEX(ch_table[AAT],1):ch_table[[#This Row],[AAT]])</f>
        <v>4.1874999999999973</v>
      </c>
    </row>
    <row r="2356" spans="1:13" x14ac:dyDescent="0.35">
      <c r="A2356" s="2">
        <v>203</v>
      </c>
      <c r="B2356" s="3">
        <v>45972</v>
      </c>
      <c r="C2356" s="4">
        <v>0.80625000000000002</v>
      </c>
      <c r="D2356" s="8" t="s">
        <v>71</v>
      </c>
      <c r="E2356" s="9" t="s">
        <v>1311</v>
      </c>
      <c r="G2356" s="4" cm="1">
        <f t="array" ref="G2356">IF(MIN(ROW(ch_table[[Day]:[AAT session total (cum.)]]))+ROWS(ch_table[[Day]:[AAT session total (cum.)]])-1=ROW(),"",IF(ch_table[[#This Row],[Subject 1]]="House rose","", IF(INDEX(ch_table[[#All],[Time]],ROW()+1)="","",(IF(INDEX(ch_table[[#All],[Time]],ROW()+1)&lt;ch_table[[#This Row],[Time]],INDEX(ch_table[[#All],[Time]],ROW()+1)+1,INDEX(ch_table[[#All],[Time]],ROW()+1))-ch_table[[#This Row],[Time]]))))</f>
        <v>0.11180555555555549</v>
      </c>
      <c r="H2356" s="4" t="str">
        <f>IF(ch_table[[#This Row],[Subject 1]]&lt;&gt;"House rose", "",SUMIF(ch_table[Day], ch_table[[#This Row],[Day]], ch_table[Duration]))</f>
        <v/>
      </c>
      <c r="I2356" s="40">
        <f>SUM(INDEX(ch_table[Duration],1):ch_table[[#This Row],[Duration]])</f>
        <v>63.883333333333368</v>
      </c>
      <c r="J2356" s="4" cm="1">
        <f t="array" ref="J23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56" s="4" cm="1">
        <f t="array" ref="K23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2356" s="4" t="str">
        <f>IF(ch_table[[#This Row],[Subject 1]]&lt;&gt;"House rose", "",SUMIF(ch_table[Day], ch_table[[#This Row],[Day]], ch_table[AAT]))</f>
        <v/>
      </c>
      <c r="M2356" s="39">
        <f>SUM(INDEX(ch_table[AAT],1):ch_table[[#This Row],[AAT]])</f>
        <v>4.1888888888888864</v>
      </c>
    </row>
    <row r="2357" spans="1:13" x14ac:dyDescent="0.35">
      <c r="A2357" s="2">
        <v>203</v>
      </c>
      <c r="B2357" s="3">
        <v>45972</v>
      </c>
      <c r="C2357" s="4">
        <v>0.91805555555555551</v>
      </c>
      <c r="D2357" s="8" t="s">
        <v>54</v>
      </c>
      <c r="E2357" s="9" t="s">
        <v>1313</v>
      </c>
      <c r="G2357" s="4" cm="1">
        <f t="array" ref="G2357">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357" s="4" t="str">
        <f>IF(ch_table[[#This Row],[Subject 1]]&lt;&gt;"House rose", "",SUMIF(ch_table[Day], ch_table[[#This Row],[Day]], ch_table[Duration]))</f>
        <v/>
      </c>
      <c r="I2357" s="40">
        <f>SUM(INDEX(ch_table[Duration],1):ch_table[[#This Row],[Duration]])</f>
        <v>63.884722222222258</v>
      </c>
      <c r="J2357" s="4" cm="1">
        <f t="array" ref="J23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57" s="4" cm="1">
        <f t="array" ref="K23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2357" s="4" t="str">
        <f>IF(ch_table[[#This Row],[Subject 1]]&lt;&gt;"House rose", "",SUMIF(ch_table[Day], ch_table[[#This Row],[Day]], ch_table[AAT]))</f>
        <v/>
      </c>
      <c r="M2357" s="39">
        <f>SUM(INDEX(ch_table[AAT],1):ch_table[[#This Row],[AAT]])</f>
        <v>4.1902777777777755</v>
      </c>
    </row>
    <row r="2358" spans="1:13" x14ac:dyDescent="0.35">
      <c r="A2358" s="2">
        <v>203</v>
      </c>
      <c r="B2358" s="3">
        <v>45972</v>
      </c>
      <c r="C2358" s="4">
        <v>0.9194444444444444</v>
      </c>
      <c r="D2358" s="8" t="s">
        <v>54</v>
      </c>
      <c r="E2358" s="9" t="s">
        <v>724</v>
      </c>
      <c r="G2358" s="4" cm="1">
        <f t="array" ref="G2358">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358" s="4" t="str">
        <f>IF(ch_table[[#This Row],[Subject 1]]&lt;&gt;"House rose", "",SUMIF(ch_table[Day], ch_table[[#This Row],[Day]], ch_table[Duration]))</f>
        <v/>
      </c>
      <c r="I2358" s="40">
        <f>SUM(INDEX(ch_table[Duration],1):ch_table[[#This Row],[Duration]])</f>
        <v>63.8854166666667</v>
      </c>
      <c r="J2358" s="4" cm="1">
        <f t="array" ref="J23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58" s="4" cm="1">
        <f t="array" ref="K23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2358" s="4" t="str">
        <f>IF(ch_table[[#This Row],[Subject 1]]&lt;&gt;"House rose", "",SUMIF(ch_table[Day], ch_table[[#This Row],[Day]], ch_table[AAT]))</f>
        <v/>
      </c>
      <c r="M2358" s="39">
        <f>SUM(INDEX(ch_table[AAT],1):ch_table[[#This Row],[AAT]])</f>
        <v>4.1909722222222197</v>
      </c>
    </row>
    <row r="2359" spans="1:13" x14ac:dyDescent="0.35">
      <c r="A2359" s="2">
        <v>203</v>
      </c>
      <c r="B2359" s="3">
        <v>45972</v>
      </c>
      <c r="C2359" s="4">
        <v>0.92013888888888884</v>
      </c>
      <c r="D2359" s="8" t="s">
        <v>30</v>
      </c>
      <c r="E2359" s="9" t="s">
        <v>1314</v>
      </c>
      <c r="G2359" s="4" cm="1">
        <f t="array" ref="G2359">IF(MIN(ROW(ch_table[[Day]:[AAT session total (cum.)]]))+ROWS(ch_table[[Day]:[AAT session total (cum.)]])-1=ROW(),"",IF(ch_table[[#This Row],[Subject 1]]="House rose","", IF(INDEX(ch_table[[#All],[Time]],ROW()+1)="","",(IF(INDEX(ch_table[[#All],[Time]],ROW()+1)&lt;ch_table[[#This Row],[Time]],INDEX(ch_table[[#All],[Time]],ROW()+1)+1,INDEX(ch_table[[#All],[Time]],ROW()+1))-ch_table[[#This Row],[Time]]))))</f>
        <v>1.5277777777777835E-2</v>
      </c>
      <c r="H2359" s="4" t="str">
        <f>IF(ch_table[[#This Row],[Subject 1]]&lt;&gt;"House rose", "",SUMIF(ch_table[Day], ch_table[[#This Row],[Day]], ch_table[Duration]))</f>
        <v/>
      </c>
      <c r="I2359" s="40">
        <f>SUM(INDEX(ch_table[Duration],1):ch_table[[#This Row],[Duration]])</f>
        <v>63.900694444444476</v>
      </c>
      <c r="J2359" s="4" cm="1">
        <f t="array" ref="J23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59" s="4" cm="1">
        <f t="array" ref="K23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1.5277777777777835E-2</v>
      </c>
      <c r="L2359" s="4" t="str">
        <f>IF(ch_table[[#This Row],[Subject 1]]&lt;&gt;"House rose", "",SUMIF(ch_table[Day], ch_table[[#This Row],[Day]], ch_table[AAT]))</f>
        <v/>
      </c>
      <c r="M2359" s="39">
        <f>SUM(INDEX(ch_table[AAT],1):ch_table[[#This Row],[AAT]])</f>
        <v>4.2062499999999972</v>
      </c>
    </row>
    <row r="2360" spans="1:13" x14ac:dyDescent="0.35">
      <c r="A2360" s="2">
        <v>203</v>
      </c>
      <c r="B2360" s="3">
        <v>45972</v>
      </c>
      <c r="C2360" s="4">
        <v>0.93541666666666667</v>
      </c>
      <c r="D2360" s="8" t="s">
        <v>17</v>
      </c>
      <c r="G2360" s="4" t="str" cm="1">
        <f t="array" ref="G2360">IF(MIN(ROW(ch_table[[Day]:[AAT session total (cum.)]]))+ROWS(ch_table[[Day]:[AAT session total (cum.)]])-1=ROW(),"",IF(ch_table[[#This Row],[Subject 1]]="House rose","", IF(INDEX(ch_table[[#All],[Time]],ROW()+1)="","",(IF(INDEX(ch_table[[#All],[Time]],ROW()+1)&lt;ch_table[[#This Row],[Time]],INDEX(ch_table[[#All],[Time]],ROW()+1)+1,INDEX(ch_table[[#All],[Time]],ROW()+1))-ch_table[[#This Row],[Time]]))))</f>
        <v/>
      </c>
      <c r="H2360" s="4">
        <f>IF(ch_table[[#This Row],[Subject 1]]&lt;&gt;"House rose", "",SUMIF(ch_table[Day], ch_table[[#This Row],[Day]], ch_table[Duration]))</f>
        <v>0.33125000000000004</v>
      </c>
      <c r="I2360" s="40">
        <f>SUM(INDEX(ch_table[Duration],1):ch_table[[#This Row],[Duration]])</f>
        <v>63.900694444444476</v>
      </c>
      <c r="J2360" s="4" cm="1">
        <f t="array" ref="J23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60" s="4" t="str" cm="1">
        <f t="array" ref="K23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60" s="4">
        <f>IF(ch_table[[#This Row],[Subject 1]]&lt;&gt;"House rose", "",SUMIF(ch_table[Day], ch_table[[#This Row],[Day]], ch_table[AAT]))</f>
        <v>1.8750000000000044E-2</v>
      </c>
      <c r="M2360" s="39">
        <f>SUM(INDEX(ch_table[AAT],1):ch_table[[#This Row],[AAT]])</f>
        <v>4.2062499999999972</v>
      </c>
    </row>
    <row r="2361" spans="1:13" x14ac:dyDescent="0.35">
      <c r="A2361" s="2">
        <v>204</v>
      </c>
      <c r="B2361" s="3">
        <v>45973</v>
      </c>
      <c r="C2361" s="4">
        <v>0.47916666666666669</v>
      </c>
      <c r="D2361" s="8" t="s">
        <v>18</v>
      </c>
      <c r="G2361" s="4" cm="1">
        <f t="array" ref="G2361">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361" s="4" t="str">
        <f>IF(ch_table[[#This Row],[Subject 1]]&lt;&gt;"House rose", "",SUMIF(ch_table[Day], ch_table[[#This Row],[Day]], ch_table[Duration]))</f>
        <v/>
      </c>
      <c r="I2361" s="40">
        <f>SUM(INDEX(ch_table[Duration],1):ch_table[[#This Row],[Duration]])</f>
        <v>63.903472222222256</v>
      </c>
      <c r="J2361" s="4" cm="1">
        <f t="array" ref="J23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61" s="4" t="str" cm="1">
        <f t="array" ref="K23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61" s="4" t="str">
        <f>IF(ch_table[[#This Row],[Subject 1]]&lt;&gt;"House rose", "",SUMIF(ch_table[Day], ch_table[[#This Row],[Day]], ch_table[AAT]))</f>
        <v/>
      </c>
      <c r="M2361" s="39">
        <f>SUM(INDEX(ch_table[AAT],1):ch_table[[#This Row],[AAT]])</f>
        <v>4.2062499999999972</v>
      </c>
    </row>
    <row r="2362" spans="1:13" x14ac:dyDescent="0.35">
      <c r="A2362" s="2">
        <v>204</v>
      </c>
      <c r="B2362" s="3">
        <v>45973</v>
      </c>
      <c r="C2362" s="4">
        <v>0.48194444444444445</v>
      </c>
      <c r="D2362" s="8" t="s">
        <v>58</v>
      </c>
      <c r="E2362" s="9" t="s">
        <v>197</v>
      </c>
      <c r="G2362" s="4" cm="1">
        <f t="array" ref="G2362">IF(MIN(ROW(ch_table[[Day]:[AAT session total (cum.)]]))+ROWS(ch_table[[Day]:[AAT session total (cum.)]])-1=ROW(),"",IF(ch_table[[#This Row],[Subject 1]]="House rose","", IF(INDEX(ch_table[[#All],[Time]],ROW()+1)="","",(IF(INDEX(ch_table[[#All],[Time]],ROW()+1)&lt;ch_table[[#This Row],[Time]],INDEX(ch_table[[#All],[Time]],ROW()+1)+1,INDEX(ch_table[[#All],[Time]],ROW()+1))-ch_table[[#This Row],[Time]]))))</f>
        <v>1.3194444444444453E-2</v>
      </c>
      <c r="H2362" s="4" t="str">
        <f>IF(ch_table[[#This Row],[Subject 1]]&lt;&gt;"House rose", "",SUMIF(ch_table[Day], ch_table[[#This Row],[Day]], ch_table[Duration]))</f>
        <v/>
      </c>
      <c r="I2362" s="40">
        <f>SUM(INDEX(ch_table[Duration],1):ch_table[[#This Row],[Duration]])</f>
        <v>63.9166666666667</v>
      </c>
      <c r="J2362" s="4" cm="1">
        <f t="array" ref="J23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62" s="4" t="str" cm="1">
        <f t="array" ref="K23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62" s="4" t="str">
        <f>IF(ch_table[[#This Row],[Subject 1]]&lt;&gt;"House rose", "",SUMIF(ch_table[Day], ch_table[[#This Row],[Day]], ch_table[AAT]))</f>
        <v/>
      </c>
      <c r="M2362" s="39">
        <f>SUM(INDEX(ch_table[AAT],1):ch_table[[#This Row],[AAT]])</f>
        <v>4.2062499999999972</v>
      </c>
    </row>
    <row r="2363" spans="1:13" x14ac:dyDescent="0.35">
      <c r="A2363" s="2">
        <v>204</v>
      </c>
      <c r="B2363" s="3">
        <v>45973</v>
      </c>
      <c r="C2363" s="4">
        <v>0.49513888888888891</v>
      </c>
      <c r="D2363" s="8" t="s">
        <v>60</v>
      </c>
      <c r="E2363" s="9" t="s">
        <v>197</v>
      </c>
      <c r="G2363" s="4" cm="1">
        <f t="array" ref="G2363">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2363" s="4" t="str">
        <f>IF(ch_table[[#This Row],[Subject 1]]&lt;&gt;"House rose", "",SUMIF(ch_table[Day], ch_table[[#This Row],[Day]], ch_table[Duration]))</f>
        <v/>
      </c>
      <c r="I2363" s="40">
        <f>SUM(INDEX(ch_table[Duration],1):ch_table[[#This Row],[Duration]])</f>
        <v>63.92083333333337</v>
      </c>
      <c r="J2363" s="4" cm="1">
        <f t="array" ref="J23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63" s="4" t="str" cm="1">
        <f t="array" ref="K23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63" s="4" t="str">
        <f>IF(ch_table[[#This Row],[Subject 1]]&lt;&gt;"House rose", "",SUMIF(ch_table[Day], ch_table[[#This Row],[Day]], ch_table[AAT]))</f>
        <v/>
      </c>
      <c r="M2363" s="39">
        <f>SUM(INDEX(ch_table[AAT],1):ch_table[[#This Row],[AAT]])</f>
        <v>4.2062499999999972</v>
      </c>
    </row>
    <row r="2364" spans="1:13" x14ac:dyDescent="0.35">
      <c r="A2364" s="2">
        <v>204</v>
      </c>
      <c r="B2364" s="3">
        <v>45973</v>
      </c>
      <c r="C2364" s="4">
        <v>0.49930555555555556</v>
      </c>
      <c r="D2364" s="8" t="s">
        <v>58</v>
      </c>
      <c r="E2364" s="9" t="s">
        <v>118</v>
      </c>
      <c r="G2364" s="4" cm="1">
        <f t="array" ref="G2364">IF(MIN(ROW(ch_table[[Day]:[AAT session total (cum.)]]))+ROWS(ch_table[[Day]:[AAT session total (cum.)]])-1=ROW(),"",IF(ch_table[[#This Row],[Subject 1]]="House rose","", IF(INDEX(ch_table[[#All],[Time]],ROW()+1)="","",(IF(INDEX(ch_table[[#All],[Time]],ROW()+1)&lt;ch_table[[#This Row],[Time]],INDEX(ch_table[[#All],[Time]],ROW()+1)+1,INDEX(ch_table[[#All],[Time]],ROW()+1))-ch_table[[#This Row],[Time]]))))</f>
        <v>2.5000000000000022E-2</v>
      </c>
      <c r="H2364" s="4" t="str">
        <f>IF(ch_table[[#This Row],[Subject 1]]&lt;&gt;"House rose", "",SUMIF(ch_table[Day], ch_table[[#This Row],[Day]], ch_table[Duration]))</f>
        <v/>
      </c>
      <c r="I2364" s="40">
        <f>SUM(INDEX(ch_table[Duration],1):ch_table[[#This Row],[Duration]])</f>
        <v>63.945833333333368</v>
      </c>
      <c r="J2364" s="4" cm="1">
        <f t="array" ref="J23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64" s="4" t="str" cm="1">
        <f t="array" ref="K23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64" s="4" t="str">
        <f>IF(ch_table[[#This Row],[Subject 1]]&lt;&gt;"House rose", "",SUMIF(ch_table[Day], ch_table[[#This Row],[Day]], ch_table[AAT]))</f>
        <v/>
      </c>
      <c r="M2364" s="39">
        <f>SUM(INDEX(ch_table[AAT],1):ch_table[[#This Row],[AAT]])</f>
        <v>4.2062499999999972</v>
      </c>
    </row>
    <row r="2365" spans="1:13" ht="43.5" x14ac:dyDescent="0.35">
      <c r="A2365" s="2">
        <v>204</v>
      </c>
      <c r="B2365" s="3">
        <v>45973</v>
      </c>
      <c r="C2365" s="4">
        <v>0.52430555555555558</v>
      </c>
      <c r="D2365" s="8" t="s">
        <v>32</v>
      </c>
      <c r="E2365" s="9" t="s">
        <v>1315</v>
      </c>
      <c r="G2365" s="4" cm="1">
        <f t="array" ref="G2365">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2365" s="4" t="str">
        <f>IF(ch_table[[#This Row],[Subject 1]]&lt;&gt;"House rose", "",SUMIF(ch_table[Day], ch_table[[#This Row],[Day]], ch_table[Duration]))</f>
        <v/>
      </c>
      <c r="I2365" s="40">
        <f>SUM(INDEX(ch_table[Duration],1):ch_table[[#This Row],[Duration]])</f>
        <v>63.972222222222257</v>
      </c>
      <c r="J2365" s="4" cm="1">
        <f t="array" ref="J23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65" s="4" t="str" cm="1">
        <f t="array" ref="K23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65" s="4" t="str">
        <f>IF(ch_table[[#This Row],[Subject 1]]&lt;&gt;"House rose", "",SUMIF(ch_table[Day], ch_table[[#This Row],[Day]], ch_table[AAT]))</f>
        <v/>
      </c>
      <c r="M2365" s="39">
        <f>SUM(INDEX(ch_table[AAT],1):ch_table[[#This Row],[AAT]])</f>
        <v>4.2062499999999972</v>
      </c>
    </row>
    <row r="2366" spans="1:13" ht="58" x14ac:dyDescent="0.35">
      <c r="A2366" s="2">
        <v>204</v>
      </c>
      <c r="B2366" s="3">
        <v>45973</v>
      </c>
      <c r="C2366" s="4">
        <v>0.55069444444444449</v>
      </c>
      <c r="D2366" s="8" t="s">
        <v>39</v>
      </c>
      <c r="E2366" s="9" t="s">
        <v>1316</v>
      </c>
      <c r="G2366" s="4" cm="1">
        <f t="array" ref="G236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366" s="4" t="str">
        <f>IF(ch_table[[#This Row],[Subject 1]]&lt;&gt;"House rose", "",SUMIF(ch_table[Day], ch_table[[#This Row],[Day]], ch_table[Duration]))</f>
        <v/>
      </c>
      <c r="I2366" s="40">
        <f>SUM(INDEX(ch_table[Duration],1):ch_table[[#This Row],[Duration]])</f>
        <v>63.975000000000037</v>
      </c>
      <c r="J2366" s="4" cm="1">
        <f t="array" ref="J23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66" s="4" t="str" cm="1">
        <f t="array" ref="K23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66" s="4" t="str">
        <f>IF(ch_table[[#This Row],[Subject 1]]&lt;&gt;"House rose", "",SUMIF(ch_table[Day], ch_table[[#This Row],[Day]], ch_table[AAT]))</f>
        <v/>
      </c>
      <c r="M2366" s="39">
        <f>SUM(INDEX(ch_table[AAT],1):ch_table[[#This Row],[AAT]])</f>
        <v>4.2062499999999972</v>
      </c>
    </row>
    <row r="2367" spans="1:13" x14ac:dyDescent="0.35">
      <c r="A2367" s="2">
        <v>204</v>
      </c>
      <c r="B2367" s="3">
        <v>45973</v>
      </c>
      <c r="C2367" s="4">
        <v>0.55347222222222225</v>
      </c>
      <c r="D2367" s="8" t="s">
        <v>247</v>
      </c>
      <c r="E2367" s="9" t="s">
        <v>1317</v>
      </c>
      <c r="G2367" s="4" cm="1">
        <f t="array" ref="G2367">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2367" s="4" t="str">
        <f>IF(ch_table[[#This Row],[Subject 1]]&lt;&gt;"House rose", "",SUMIF(ch_table[Day], ch_table[[#This Row],[Day]], ch_table[Duration]))</f>
        <v/>
      </c>
      <c r="I2367" s="40">
        <f>SUM(INDEX(ch_table[Duration],1):ch_table[[#This Row],[Duration]])</f>
        <v>63.982638888888928</v>
      </c>
      <c r="J2367" s="4" cm="1">
        <f t="array" ref="J23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67" s="4" t="str" cm="1">
        <f t="array" ref="K23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67" s="4" t="str">
        <f>IF(ch_table[[#This Row],[Subject 1]]&lt;&gt;"House rose", "",SUMIF(ch_table[Day], ch_table[[#This Row],[Day]], ch_table[AAT]))</f>
        <v/>
      </c>
      <c r="M2367" s="39">
        <f>SUM(INDEX(ch_table[AAT],1):ch_table[[#This Row],[AAT]])</f>
        <v>4.2062499999999972</v>
      </c>
    </row>
    <row r="2368" spans="1:13" x14ac:dyDescent="0.35">
      <c r="A2368" s="2">
        <v>204</v>
      </c>
      <c r="B2368" s="3">
        <v>45973</v>
      </c>
      <c r="C2368" s="4">
        <v>0.56111111111111112</v>
      </c>
      <c r="D2368" s="8" t="s">
        <v>144</v>
      </c>
      <c r="E2368" s="9" t="s">
        <v>1318</v>
      </c>
      <c r="G2368" s="4" cm="1">
        <f t="array" ref="G2368">IF(MIN(ROW(ch_table[[Day]:[AAT session total (cum.)]]))+ROWS(ch_table[[Day]:[AAT session total (cum.)]])-1=ROW(),"",IF(ch_table[[#This Row],[Subject 1]]="House rose","", IF(INDEX(ch_table[[#All],[Time]],ROW()+1)="","",(IF(INDEX(ch_table[[#All],[Time]],ROW()+1)&lt;ch_table[[#This Row],[Time]],INDEX(ch_table[[#All],[Time]],ROW()+1)+1,INDEX(ch_table[[#All],[Time]],ROW()+1))-ch_table[[#This Row],[Time]]))))</f>
        <v>6.3888888888888884E-2</v>
      </c>
      <c r="H2368" s="4" t="str">
        <f>IF(ch_table[[#This Row],[Subject 1]]&lt;&gt;"House rose", "",SUMIF(ch_table[Day], ch_table[[#This Row],[Day]], ch_table[Duration]))</f>
        <v/>
      </c>
      <c r="I2368" s="40">
        <f>SUM(INDEX(ch_table[Duration],1):ch_table[[#This Row],[Duration]])</f>
        <v>64.046527777777811</v>
      </c>
      <c r="J2368" s="4" cm="1">
        <f t="array" ref="J23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68" s="4" t="str" cm="1">
        <f t="array" ref="K23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68" s="4" t="str">
        <f>IF(ch_table[[#This Row],[Subject 1]]&lt;&gt;"House rose", "",SUMIF(ch_table[Day], ch_table[[#This Row],[Day]], ch_table[AAT]))</f>
        <v/>
      </c>
      <c r="M2368" s="39">
        <f>SUM(INDEX(ch_table[AAT],1):ch_table[[#This Row],[AAT]])</f>
        <v>4.2062499999999972</v>
      </c>
    </row>
    <row r="2369" spans="1:13" x14ac:dyDescent="0.35">
      <c r="A2369" s="2">
        <v>204</v>
      </c>
      <c r="B2369" s="3">
        <v>45973</v>
      </c>
      <c r="C2369" s="4">
        <v>0.625</v>
      </c>
      <c r="D2369" s="8" t="s">
        <v>28</v>
      </c>
      <c r="E2369" s="9" t="s">
        <v>1319</v>
      </c>
      <c r="F2369" s="9" t="s">
        <v>22</v>
      </c>
      <c r="G2369" s="4" cm="1">
        <f t="array" ref="G2369">IF(MIN(ROW(ch_table[[Day]:[AAT session total (cum.)]]))+ROWS(ch_table[[Day]:[AAT session total (cum.)]])-1=ROW(),"",IF(ch_table[[#This Row],[Subject 1]]="House rose","", IF(INDEX(ch_table[[#All],[Time]],ROW()+1)="","",(IF(INDEX(ch_table[[#All],[Time]],ROW()+1)&lt;ch_table[[#This Row],[Time]],INDEX(ch_table[[#All],[Time]],ROW()+1)+1,INDEX(ch_table[[#All],[Time]],ROW()+1))-ch_table[[#This Row],[Time]]))))</f>
        <v>0</v>
      </c>
      <c r="H2369" s="4" t="str">
        <f>IF(ch_table[[#This Row],[Subject 1]]&lt;&gt;"House rose", "",SUMIF(ch_table[Day], ch_table[[#This Row],[Day]], ch_table[Duration]))</f>
        <v/>
      </c>
      <c r="I2369" s="40">
        <f>SUM(INDEX(ch_table[Duration],1):ch_table[[#This Row],[Duration]])</f>
        <v>64.046527777777811</v>
      </c>
      <c r="J2369" s="4" cm="1">
        <f t="array" ref="J23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69" s="4" t="str" cm="1">
        <f t="array" ref="K23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69" s="4" t="str">
        <f>IF(ch_table[[#This Row],[Subject 1]]&lt;&gt;"House rose", "",SUMIF(ch_table[Day], ch_table[[#This Row],[Day]], ch_table[AAT]))</f>
        <v/>
      </c>
      <c r="M2369" s="39">
        <f>SUM(INDEX(ch_table[AAT],1):ch_table[[#This Row],[AAT]])</f>
        <v>4.2062499999999972</v>
      </c>
    </row>
    <row r="2370" spans="1:13" x14ac:dyDescent="0.35">
      <c r="A2370" s="2">
        <v>204</v>
      </c>
      <c r="B2370" s="3">
        <v>45973</v>
      </c>
      <c r="C2370" s="4">
        <v>0.625</v>
      </c>
      <c r="D2370" s="8" t="s">
        <v>144</v>
      </c>
      <c r="E2370" s="9" t="s">
        <v>1318</v>
      </c>
      <c r="G2370" s="4" cm="1">
        <f t="array" ref="G2370">IF(MIN(ROW(ch_table[[Day]:[AAT session total (cum.)]]))+ROWS(ch_table[[Day]:[AAT session total (cum.)]])-1=ROW(),"",IF(ch_table[[#This Row],[Subject 1]]="House rose","", IF(INDEX(ch_table[[#All],[Time]],ROW()+1)="","",(IF(INDEX(ch_table[[#All],[Time]],ROW()+1)&lt;ch_table[[#This Row],[Time]],INDEX(ch_table[[#All],[Time]],ROW()+1)+1,INDEX(ch_table[[#All],[Time]],ROW()+1))-ch_table[[#This Row],[Time]]))))</f>
        <v>8.333333333333337E-2</v>
      </c>
      <c r="H2370" s="4" t="str">
        <f>IF(ch_table[[#This Row],[Subject 1]]&lt;&gt;"House rose", "",SUMIF(ch_table[Day], ch_table[[#This Row],[Day]], ch_table[Duration]))</f>
        <v/>
      </c>
      <c r="I2370" s="40">
        <f>SUM(INDEX(ch_table[Duration],1):ch_table[[#This Row],[Duration]])</f>
        <v>64.12986111111114</v>
      </c>
      <c r="J2370" s="4" cm="1">
        <f t="array" ref="J23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70" s="4" t="str" cm="1">
        <f t="array" ref="K23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70" s="4" t="str">
        <f>IF(ch_table[[#This Row],[Subject 1]]&lt;&gt;"House rose", "",SUMIF(ch_table[Day], ch_table[[#This Row],[Day]], ch_table[AAT]))</f>
        <v/>
      </c>
      <c r="M2370" s="39">
        <f>SUM(INDEX(ch_table[AAT],1):ch_table[[#This Row],[AAT]])</f>
        <v>4.2062499999999972</v>
      </c>
    </row>
    <row r="2371" spans="1:13" x14ac:dyDescent="0.35">
      <c r="A2371" s="2">
        <v>204</v>
      </c>
      <c r="B2371" s="3">
        <v>45973</v>
      </c>
      <c r="C2371" s="4">
        <v>0.70833333333333337</v>
      </c>
      <c r="D2371" s="8" t="s">
        <v>144</v>
      </c>
      <c r="E2371" s="9" t="s">
        <v>1320</v>
      </c>
      <c r="G2371" s="4" cm="1">
        <f t="array" ref="G2371">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2371" s="4" t="str">
        <f>IF(ch_table[[#This Row],[Subject 1]]&lt;&gt;"House rose", "",SUMIF(ch_table[Day], ch_table[[#This Row],[Day]], ch_table[Duration]))</f>
        <v/>
      </c>
      <c r="I2371" s="40">
        <f>SUM(INDEX(ch_table[Duration],1):ch_table[[#This Row],[Duration]])</f>
        <v>64.159722222222257</v>
      </c>
      <c r="J2371" s="4" cm="1">
        <f t="array" ref="J23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71" s="4" t="str" cm="1">
        <f t="array" ref="K23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71" s="4" t="str">
        <f>IF(ch_table[[#This Row],[Subject 1]]&lt;&gt;"House rose", "",SUMIF(ch_table[Day], ch_table[[#This Row],[Day]], ch_table[AAT]))</f>
        <v/>
      </c>
      <c r="M2371" s="39">
        <f>SUM(INDEX(ch_table[AAT],1):ch_table[[#This Row],[AAT]])</f>
        <v>4.2062499999999972</v>
      </c>
    </row>
    <row r="2372" spans="1:13" x14ac:dyDescent="0.35">
      <c r="A2372" s="2">
        <v>204</v>
      </c>
      <c r="B2372" s="3">
        <v>45973</v>
      </c>
      <c r="C2372" s="4">
        <v>0.73819444444444449</v>
      </c>
      <c r="D2372" s="8" t="s">
        <v>28</v>
      </c>
      <c r="E2372" s="9" t="s">
        <v>1321</v>
      </c>
      <c r="F2372" s="9" t="s">
        <v>22</v>
      </c>
      <c r="G2372" s="4" cm="1">
        <f t="array" ref="G2372">IF(MIN(ROW(ch_table[[Day]:[AAT session total (cum.)]]))+ROWS(ch_table[[Day]:[AAT session total (cum.)]])-1=ROW(),"",IF(ch_table[[#This Row],[Subject 1]]="House rose","", IF(INDEX(ch_table[[#All],[Time]],ROW()+1)="","",(IF(INDEX(ch_table[[#All],[Time]],ROW()+1)&lt;ch_table[[#This Row],[Time]],INDEX(ch_table[[#All],[Time]],ROW()+1)+1,INDEX(ch_table[[#All],[Time]],ROW()+1))-ch_table[[#This Row],[Time]]))))</f>
        <v>6.597222222222221E-2</v>
      </c>
      <c r="H2372" s="4" t="str">
        <f>IF(ch_table[[#This Row],[Subject 1]]&lt;&gt;"House rose", "",SUMIF(ch_table[Day], ch_table[[#This Row],[Day]], ch_table[Duration]))</f>
        <v/>
      </c>
      <c r="I2372" s="40">
        <f>SUM(INDEX(ch_table[Duration],1):ch_table[[#This Row],[Duration]])</f>
        <v>64.225694444444485</v>
      </c>
      <c r="J2372" s="4" cm="1">
        <f t="array" ref="J23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72" s="4" cm="1">
        <f t="array" ref="K23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1.2500000000000067E-2</v>
      </c>
      <c r="L2372" s="4" t="str">
        <f>IF(ch_table[[#This Row],[Subject 1]]&lt;&gt;"House rose", "",SUMIF(ch_table[Day], ch_table[[#This Row],[Day]], ch_table[AAT]))</f>
        <v/>
      </c>
      <c r="M2372" s="39">
        <f>SUM(INDEX(ch_table[AAT],1):ch_table[[#This Row],[AAT]])</f>
        <v>4.2187499999999973</v>
      </c>
    </row>
    <row r="2373" spans="1:13" x14ac:dyDescent="0.35">
      <c r="A2373" s="2">
        <v>204</v>
      </c>
      <c r="B2373" s="3">
        <v>45973</v>
      </c>
      <c r="C2373" s="4">
        <v>0.8041666666666667</v>
      </c>
      <c r="D2373" s="8" t="s">
        <v>54</v>
      </c>
      <c r="E2373" s="9" t="s">
        <v>1322</v>
      </c>
      <c r="G2373" s="4" cm="1">
        <f t="array" ref="G2373">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373" s="4" t="str">
        <f>IF(ch_table[[#This Row],[Subject 1]]&lt;&gt;"House rose", "",SUMIF(ch_table[Day], ch_table[[#This Row],[Day]], ch_table[Duration]))</f>
        <v/>
      </c>
      <c r="I2373" s="40">
        <f>SUM(INDEX(ch_table[Duration],1):ch_table[[#This Row],[Duration]])</f>
        <v>64.226388888888934</v>
      </c>
      <c r="J2373" s="4" cm="1">
        <f t="array" ref="J23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73" s="4" cm="1">
        <f t="array" ref="K23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2373" s="4" t="str">
        <f>IF(ch_table[[#This Row],[Subject 1]]&lt;&gt;"House rose", "",SUMIF(ch_table[Day], ch_table[[#This Row],[Day]], ch_table[AAT]))</f>
        <v/>
      </c>
      <c r="M2373" s="39">
        <f>SUM(INDEX(ch_table[AAT],1):ch_table[[#This Row],[AAT]])</f>
        <v>4.2194444444444414</v>
      </c>
    </row>
    <row r="2374" spans="1:13" x14ac:dyDescent="0.35">
      <c r="A2374" s="2">
        <v>204</v>
      </c>
      <c r="B2374" s="3">
        <v>45973</v>
      </c>
      <c r="C2374" s="4">
        <v>0.80486111111111114</v>
      </c>
      <c r="D2374" s="8" t="s">
        <v>54</v>
      </c>
      <c r="E2374" s="9" t="s">
        <v>1323</v>
      </c>
      <c r="G2374" s="4" cm="1">
        <f t="array" ref="G2374">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374" s="4" t="str">
        <f>IF(ch_table[[#This Row],[Subject 1]]&lt;&gt;"House rose", "",SUMIF(ch_table[Day], ch_table[[#This Row],[Day]], ch_table[Duration]))</f>
        <v/>
      </c>
      <c r="I2374" s="40">
        <f>SUM(INDEX(ch_table[Duration],1):ch_table[[#This Row],[Duration]])</f>
        <v>64.227777777777817</v>
      </c>
      <c r="J2374" s="4" cm="1">
        <f t="array" ref="J23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74" s="4" cm="1">
        <f t="array" ref="K23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2374" s="4" t="str">
        <f>IF(ch_table[[#This Row],[Subject 1]]&lt;&gt;"House rose", "",SUMIF(ch_table[Day], ch_table[[#This Row],[Day]], ch_table[AAT]))</f>
        <v/>
      </c>
      <c r="M2374" s="39">
        <f>SUM(INDEX(ch_table[AAT],1):ch_table[[#This Row],[AAT]])</f>
        <v>4.2208333333333306</v>
      </c>
    </row>
    <row r="2375" spans="1:13" x14ac:dyDescent="0.35">
      <c r="A2375" s="2">
        <v>204</v>
      </c>
      <c r="B2375" s="3">
        <v>45973</v>
      </c>
      <c r="C2375" s="4">
        <v>0.80625000000000002</v>
      </c>
      <c r="D2375" s="8" t="s">
        <v>30</v>
      </c>
      <c r="E2375" s="9" t="s">
        <v>1324</v>
      </c>
      <c r="G2375" s="4" cm="1">
        <f t="array" ref="G2375">IF(MIN(ROW(ch_table[[Day]:[AAT session total (cum.)]]))+ROWS(ch_table[[Day]:[AAT session total (cum.)]])-1=ROW(),"",IF(ch_table[[#This Row],[Subject 1]]="House rose","", IF(INDEX(ch_table[[#All],[Time]],ROW()+1)="","",(IF(INDEX(ch_table[[#All],[Time]],ROW()+1)&lt;ch_table[[#This Row],[Time]],INDEX(ch_table[[#All],[Time]],ROW()+1)+1,INDEX(ch_table[[#All],[Time]],ROW()+1))-ch_table[[#This Row],[Time]]))))</f>
        <v>1.7361111111111049E-2</v>
      </c>
      <c r="H2375" s="4" t="str">
        <f>IF(ch_table[[#This Row],[Subject 1]]&lt;&gt;"House rose", "",SUMIF(ch_table[Day], ch_table[[#This Row],[Day]], ch_table[Duration]))</f>
        <v/>
      </c>
      <c r="I2375" s="40">
        <f>SUM(INDEX(ch_table[Duration],1):ch_table[[#This Row],[Duration]])</f>
        <v>64.245138888888931</v>
      </c>
      <c r="J2375" s="4" cm="1">
        <f t="array" ref="J23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75" s="4" cm="1">
        <f t="array" ref="K23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1.7361111111111049E-2</v>
      </c>
      <c r="L2375" s="4" t="str">
        <f>IF(ch_table[[#This Row],[Subject 1]]&lt;&gt;"House rose", "",SUMIF(ch_table[Day], ch_table[[#This Row],[Day]], ch_table[AAT]))</f>
        <v/>
      </c>
      <c r="M2375" s="39">
        <f>SUM(INDEX(ch_table[AAT],1):ch_table[[#This Row],[AAT]])</f>
        <v>4.2381944444444413</v>
      </c>
    </row>
    <row r="2376" spans="1:13" x14ac:dyDescent="0.35">
      <c r="A2376" s="2">
        <v>204</v>
      </c>
      <c r="B2376" s="3">
        <v>45973</v>
      </c>
      <c r="C2376" s="4">
        <v>0.82361111111111107</v>
      </c>
      <c r="D2376" s="8" t="s">
        <v>17</v>
      </c>
      <c r="G2376" s="4" t="str" cm="1">
        <f t="array" ref="G2376">IF(MIN(ROW(ch_table[[Day]:[AAT session total (cum.)]]))+ROWS(ch_table[[Day]:[AAT session total (cum.)]])-1=ROW(),"",IF(ch_table[[#This Row],[Subject 1]]="House rose","", IF(INDEX(ch_table[[#All],[Time]],ROW()+1)="","",(IF(INDEX(ch_table[[#All],[Time]],ROW()+1)&lt;ch_table[[#This Row],[Time]],INDEX(ch_table[[#All],[Time]],ROW()+1)+1,INDEX(ch_table[[#All],[Time]],ROW()+1))-ch_table[[#This Row],[Time]]))))</f>
        <v/>
      </c>
      <c r="H2376" s="4">
        <f>IF(ch_table[[#This Row],[Subject 1]]&lt;&gt;"House rose", "",SUMIF(ch_table[Day], ch_table[[#This Row],[Day]], ch_table[Duration]))</f>
        <v>0.34444444444444439</v>
      </c>
      <c r="I2376" s="40">
        <f>SUM(INDEX(ch_table[Duration],1):ch_table[[#This Row],[Duration]])</f>
        <v>64.245138888888931</v>
      </c>
      <c r="J2376" s="4" cm="1">
        <f t="array" ref="J23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76" s="4" t="str" cm="1">
        <f t="array" ref="K23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76" s="4">
        <f>IF(ch_table[[#This Row],[Subject 1]]&lt;&gt;"House rose", "",SUMIF(ch_table[Day], ch_table[[#This Row],[Day]], ch_table[AAT]))</f>
        <v>3.1944444444444442E-2</v>
      </c>
      <c r="M2376" s="39">
        <f>SUM(INDEX(ch_table[AAT],1):ch_table[[#This Row],[AAT]])</f>
        <v>4.2381944444444413</v>
      </c>
    </row>
    <row r="2377" spans="1:13" x14ac:dyDescent="0.35">
      <c r="A2377" s="2">
        <v>205</v>
      </c>
      <c r="B2377" s="3">
        <v>45974</v>
      </c>
      <c r="C2377" s="4">
        <v>0.39583333333333331</v>
      </c>
      <c r="D2377" s="8" t="s">
        <v>18</v>
      </c>
      <c r="G2377" s="4" cm="1">
        <f t="array" ref="G2377">IF(MIN(ROW(ch_table[[Day]:[AAT session total (cum.)]]))+ROWS(ch_table[[Day]:[AAT session total (cum.)]])-1=ROW(),"",IF(ch_table[[#This Row],[Subject 1]]="House rose","", IF(INDEX(ch_table[[#All],[Time]],ROW()+1)="","",(IF(INDEX(ch_table[[#All],[Time]],ROW()+1)&lt;ch_table[[#This Row],[Time]],INDEX(ch_table[[#All],[Time]],ROW()+1)+1,INDEX(ch_table[[#All],[Time]],ROW()+1))-ch_table[[#This Row],[Time]]))))</f>
        <v>2.7777777777778234E-3</v>
      </c>
      <c r="H2377" s="4" t="str">
        <f>IF(ch_table[[#This Row],[Subject 1]]&lt;&gt;"House rose", "",SUMIF(ch_table[Day], ch_table[[#This Row],[Day]], ch_table[Duration]))</f>
        <v/>
      </c>
      <c r="I2377" s="40">
        <f>SUM(INDEX(ch_table[Duration],1):ch_table[[#This Row],[Duration]])</f>
        <v>64.247916666666711</v>
      </c>
      <c r="J2377" s="4" cm="1">
        <f t="array" ref="J23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377" s="4" t="str" cm="1">
        <f t="array" ref="K23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77" s="4" t="str">
        <f>IF(ch_table[[#This Row],[Subject 1]]&lt;&gt;"House rose", "",SUMIF(ch_table[Day], ch_table[[#This Row],[Day]], ch_table[AAT]))</f>
        <v/>
      </c>
      <c r="M2377" s="39">
        <f>SUM(INDEX(ch_table[AAT],1):ch_table[[#This Row],[AAT]])</f>
        <v>4.2381944444444413</v>
      </c>
    </row>
    <row r="2378" spans="1:13" x14ac:dyDescent="0.35">
      <c r="A2378" s="2">
        <v>205</v>
      </c>
      <c r="B2378" s="3">
        <v>45974</v>
      </c>
      <c r="C2378" s="4">
        <v>0.39861111111111114</v>
      </c>
      <c r="D2378" s="8" t="s">
        <v>58</v>
      </c>
      <c r="E2378" s="9" t="s">
        <v>154</v>
      </c>
      <c r="G2378" s="4" cm="1">
        <f t="array" ref="G2378">IF(MIN(ROW(ch_table[[Day]:[AAT session total (cum.)]]))+ROWS(ch_table[[Day]:[AAT session total (cum.)]])-1=ROW(),"",IF(ch_table[[#This Row],[Subject 1]]="House rose","", IF(INDEX(ch_table[[#All],[Time]],ROW()+1)="","",(IF(INDEX(ch_table[[#All],[Time]],ROW()+1)&lt;ch_table[[#This Row],[Time]],INDEX(ch_table[[#All],[Time]],ROW()+1)+1,INDEX(ch_table[[#All],[Time]],ROW()+1))-ch_table[[#This Row],[Time]]))))</f>
        <v>1.8055555555555547E-2</v>
      </c>
      <c r="H2378" s="4" t="str">
        <f>IF(ch_table[[#This Row],[Subject 1]]&lt;&gt;"House rose", "",SUMIF(ch_table[Day], ch_table[[#This Row],[Day]], ch_table[Duration]))</f>
        <v/>
      </c>
      <c r="I2378" s="40">
        <f>SUM(INDEX(ch_table[Duration],1):ch_table[[#This Row],[Duration]])</f>
        <v>64.26597222222226</v>
      </c>
      <c r="J2378" s="4" cm="1">
        <f t="array" ref="J23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378" s="4" t="str" cm="1">
        <f t="array" ref="K23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78" s="4" t="str">
        <f>IF(ch_table[[#This Row],[Subject 1]]&lt;&gt;"House rose", "",SUMIF(ch_table[Day], ch_table[[#This Row],[Day]], ch_table[AAT]))</f>
        <v/>
      </c>
      <c r="M2378" s="39">
        <f>SUM(INDEX(ch_table[AAT],1):ch_table[[#This Row],[AAT]])</f>
        <v>4.2381944444444413</v>
      </c>
    </row>
    <row r="2379" spans="1:13" x14ac:dyDescent="0.35">
      <c r="A2379" s="2">
        <v>205</v>
      </c>
      <c r="B2379" s="3">
        <v>45974</v>
      </c>
      <c r="C2379" s="4">
        <v>0.41666666666666669</v>
      </c>
      <c r="D2379" s="8" t="s">
        <v>60</v>
      </c>
      <c r="E2379" s="9" t="s">
        <v>154</v>
      </c>
      <c r="G2379" s="4" cm="1">
        <f t="array" ref="G2379">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2379" s="4" t="str">
        <f>IF(ch_table[[#This Row],[Subject 1]]&lt;&gt;"House rose", "",SUMIF(ch_table[Day], ch_table[[#This Row],[Day]], ch_table[Duration]))</f>
        <v/>
      </c>
      <c r="I2379" s="40">
        <f>SUM(INDEX(ch_table[Duration],1):ch_table[[#This Row],[Duration]])</f>
        <v>64.2743055555556</v>
      </c>
      <c r="J2379" s="4" cm="1">
        <f t="array" ref="J23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379" s="4" t="str" cm="1">
        <f t="array" ref="K23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79" s="4" t="str">
        <f>IF(ch_table[[#This Row],[Subject 1]]&lt;&gt;"House rose", "",SUMIF(ch_table[Day], ch_table[[#This Row],[Day]], ch_table[AAT]))</f>
        <v/>
      </c>
      <c r="M2379" s="39">
        <f>SUM(INDEX(ch_table[AAT],1):ch_table[[#This Row],[AAT]])</f>
        <v>4.2381944444444413</v>
      </c>
    </row>
    <row r="2380" spans="1:13" x14ac:dyDescent="0.35">
      <c r="A2380" s="2">
        <v>205</v>
      </c>
      <c r="B2380" s="3">
        <v>45974</v>
      </c>
      <c r="C2380" s="4">
        <v>0.42499999999999999</v>
      </c>
      <c r="D2380" s="8" t="s">
        <v>58</v>
      </c>
      <c r="E2380" s="9" t="s">
        <v>155</v>
      </c>
      <c r="G2380" s="4" cm="1">
        <f t="array" ref="G2380">IF(MIN(ROW(ch_table[[Day]:[AAT session total (cum.)]]))+ROWS(ch_table[[Day]:[AAT session total (cum.)]])-1=ROW(),"",IF(ch_table[[#This Row],[Subject 1]]="House rose","", IF(INDEX(ch_table[[#All],[Time]],ROW()+1)="","",(IF(INDEX(ch_table[[#All],[Time]],ROW()+1)&lt;ch_table[[#This Row],[Time]],INDEX(ch_table[[#All],[Time]],ROW()+1)+1,INDEX(ch_table[[#All],[Time]],ROW()+1))-ch_table[[#This Row],[Time]]))))</f>
        <v>1.8055555555555547E-2</v>
      </c>
      <c r="H2380" s="4" t="str">
        <f>IF(ch_table[[#This Row],[Subject 1]]&lt;&gt;"House rose", "",SUMIF(ch_table[Day], ch_table[[#This Row],[Day]], ch_table[Duration]))</f>
        <v/>
      </c>
      <c r="I2380" s="40">
        <f>SUM(INDEX(ch_table[Duration],1):ch_table[[#This Row],[Duration]])</f>
        <v>64.292361111111148</v>
      </c>
      <c r="J2380" s="4" cm="1">
        <f t="array" ref="J23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380" s="4" t="str" cm="1">
        <f t="array" ref="K23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80" s="4" t="str">
        <f>IF(ch_table[[#This Row],[Subject 1]]&lt;&gt;"House rose", "",SUMIF(ch_table[Day], ch_table[[#This Row],[Day]], ch_table[AAT]))</f>
        <v/>
      </c>
      <c r="M2380" s="39">
        <f>SUM(INDEX(ch_table[AAT],1):ch_table[[#This Row],[AAT]])</f>
        <v>4.2381944444444413</v>
      </c>
    </row>
    <row r="2381" spans="1:13" x14ac:dyDescent="0.35">
      <c r="A2381" s="2">
        <v>205</v>
      </c>
      <c r="B2381" s="3">
        <v>45974</v>
      </c>
      <c r="C2381" s="4">
        <v>0.44305555555555554</v>
      </c>
      <c r="D2381" s="8" t="s">
        <v>34</v>
      </c>
      <c r="E2381" s="9" t="s">
        <v>35</v>
      </c>
      <c r="G2381" s="4" cm="1">
        <f t="array" ref="G2381">IF(MIN(ROW(ch_table[[Day]:[AAT session total (cum.)]]))+ROWS(ch_table[[Day]:[AAT session total (cum.)]])-1=ROW(),"",IF(ch_table[[#This Row],[Subject 1]]="House rose","", IF(INDEX(ch_table[[#All],[Time]],ROW()+1)="","",(IF(INDEX(ch_table[[#All],[Time]],ROW()+1)&lt;ch_table[[#This Row],[Time]],INDEX(ch_table[[#All],[Time]],ROW()+1)+1,INDEX(ch_table[[#All],[Time]],ROW()+1))-ch_table[[#This Row],[Time]]))))</f>
        <v>4.7916666666666663E-2</v>
      </c>
      <c r="H2381" s="4" t="str">
        <f>IF(ch_table[[#This Row],[Subject 1]]&lt;&gt;"House rose", "",SUMIF(ch_table[Day], ch_table[[#This Row],[Day]], ch_table[Duration]))</f>
        <v/>
      </c>
      <c r="I2381" s="40">
        <f>SUM(INDEX(ch_table[Duration],1):ch_table[[#This Row],[Duration]])</f>
        <v>64.340277777777814</v>
      </c>
      <c r="J2381" s="4" cm="1">
        <f t="array" ref="J23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381" s="4" t="str" cm="1">
        <f t="array" ref="K23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81" s="4" t="str">
        <f>IF(ch_table[[#This Row],[Subject 1]]&lt;&gt;"House rose", "",SUMIF(ch_table[Day], ch_table[[#This Row],[Day]], ch_table[AAT]))</f>
        <v/>
      </c>
      <c r="M2381" s="39">
        <f>SUM(INDEX(ch_table[AAT],1):ch_table[[#This Row],[AAT]])</f>
        <v>4.2381944444444413</v>
      </c>
    </row>
    <row r="2382" spans="1:13" x14ac:dyDescent="0.35">
      <c r="A2382" s="2">
        <v>205</v>
      </c>
      <c r="B2382" s="3">
        <v>45974</v>
      </c>
      <c r="C2382" s="4">
        <v>0.4909722222222222</v>
      </c>
      <c r="D2382" s="8" t="s">
        <v>36</v>
      </c>
      <c r="E2382" s="9" t="s">
        <v>1325</v>
      </c>
      <c r="G2382" s="4" cm="1">
        <f t="array" ref="G2382">IF(MIN(ROW(ch_table[[Day]:[AAT session total (cum.)]]))+ROWS(ch_table[[Day]:[AAT session total (cum.)]])-1=ROW(),"",IF(ch_table[[#This Row],[Subject 1]]="House rose","", IF(INDEX(ch_table[[#All],[Time]],ROW()+1)="","",(IF(INDEX(ch_table[[#All],[Time]],ROW()+1)&lt;ch_table[[#This Row],[Time]],INDEX(ch_table[[#All],[Time]],ROW()+1)+1,INDEX(ch_table[[#All],[Time]],ROW()+1))-ch_table[[#This Row],[Time]]))))</f>
        <v>5.0694444444444431E-2</v>
      </c>
      <c r="H2382" s="4" t="str">
        <f>IF(ch_table[[#This Row],[Subject 1]]&lt;&gt;"House rose", "",SUMIF(ch_table[Day], ch_table[[#This Row],[Day]], ch_table[Duration]))</f>
        <v/>
      </c>
      <c r="I2382" s="40">
        <f>SUM(INDEX(ch_table[Duration],1):ch_table[[#This Row],[Duration]])</f>
        <v>64.39097222222226</v>
      </c>
      <c r="J2382" s="4" cm="1">
        <f t="array" ref="J23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382" s="4" t="str" cm="1">
        <f t="array" ref="K23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82" s="4" t="str">
        <f>IF(ch_table[[#This Row],[Subject 1]]&lt;&gt;"House rose", "",SUMIF(ch_table[Day], ch_table[[#This Row],[Day]], ch_table[AAT]))</f>
        <v/>
      </c>
      <c r="M2382" s="39">
        <f>SUM(INDEX(ch_table[AAT],1):ch_table[[#This Row],[AAT]])</f>
        <v>4.2381944444444413</v>
      </c>
    </row>
    <row r="2383" spans="1:13" x14ac:dyDescent="0.35">
      <c r="A2383" s="2">
        <v>205</v>
      </c>
      <c r="B2383" s="3">
        <v>45974</v>
      </c>
      <c r="C2383" s="4">
        <v>0.54166666666666663</v>
      </c>
      <c r="D2383" s="8" t="s">
        <v>67</v>
      </c>
      <c r="E2383" s="9" t="s">
        <v>1326</v>
      </c>
      <c r="G2383" s="4" cm="1">
        <f t="array" ref="G2383">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383" s="4" t="str">
        <f>IF(ch_table[[#This Row],[Subject 1]]&lt;&gt;"House rose", "",SUMIF(ch_table[Day], ch_table[[#This Row],[Day]], ch_table[Duration]))</f>
        <v/>
      </c>
      <c r="I2383" s="40">
        <f>SUM(INDEX(ch_table[Duration],1):ch_table[[#This Row],[Duration]])</f>
        <v>64.392361111111143</v>
      </c>
      <c r="J2383" s="4" cm="1">
        <f t="array" ref="J23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383" s="4" t="str" cm="1">
        <f t="array" ref="K23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83" s="4" t="str">
        <f>IF(ch_table[[#This Row],[Subject 1]]&lt;&gt;"House rose", "",SUMIF(ch_table[Day], ch_table[[#This Row],[Day]], ch_table[AAT]))</f>
        <v/>
      </c>
      <c r="M2383" s="39">
        <f>SUM(INDEX(ch_table[AAT],1):ch_table[[#This Row],[AAT]])</f>
        <v>4.2381944444444413</v>
      </c>
    </row>
    <row r="2384" spans="1:13" x14ac:dyDescent="0.35">
      <c r="A2384" s="2">
        <v>205</v>
      </c>
      <c r="B2384" s="3">
        <v>45974</v>
      </c>
      <c r="C2384" s="4">
        <v>0.54305555555555551</v>
      </c>
      <c r="D2384" s="8" t="s">
        <v>320</v>
      </c>
      <c r="E2384" s="9" t="s">
        <v>963</v>
      </c>
      <c r="F2384" s="9" t="s">
        <v>53</v>
      </c>
      <c r="G2384" s="4" cm="1">
        <f t="array" ref="G2384">IF(MIN(ROW(ch_table[[Day]:[AAT session total (cum.)]]))+ROWS(ch_table[[Day]:[AAT session total (cum.)]])-1=ROW(),"",IF(ch_table[[#This Row],[Subject 1]]="House rose","", IF(INDEX(ch_table[[#All],[Time]],ROW()+1)="","",(IF(INDEX(ch_table[[#All],[Time]],ROW()+1)&lt;ch_table[[#This Row],[Time]],INDEX(ch_table[[#All],[Time]],ROW()+1)+1,INDEX(ch_table[[#All],[Time]],ROW()+1))-ch_table[[#This Row],[Time]]))))</f>
        <v>0.20208333333333339</v>
      </c>
      <c r="H2384" s="4" t="str">
        <f>IF(ch_table[[#This Row],[Subject 1]]&lt;&gt;"House rose", "",SUMIF(ch_table[Day], ch_table[[#This Row],[Day]], ch_table[Duration]))</f>
        <v/>
      </c>
      <c r="I2384" s="40">
        <f>SUM(INDEX(ch_table[Duration],1):ch_table[[#This Row],[Duration]])</f>
        <v>64.594444444444477</v>
      </c>
      <c r="J2384" s="4" cm="1">
        <f t="array" ref="J23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384" s="4" cm="1">
        <f t="array" ref="K23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3.6805555555555536E-2</v>
      </c>
      <c r="L2384" s="4" t="str">
        <f>IF(ch_table[[#This Row],[Subject 1]]&lt;&gt;"House rose", "",SUMIF(ch_table[Day], ch_table[[#This Row],[Day]], ch_table[AAT]))</f>
        <v/>
      </c>
      <c r="M2384" s="39">
        <f>SUM(INDEX(ch_table[AAT],1):ch_table[[#This Row],[AAT]])</f>
        <v>4.2749999999999968</v>
      </c>
    </row>
    <row r="2385" spans="1:13" x14ac:dyDescent="0.35">
      <c r="A2385" s="2">
        <v>205</v>
      </c>
      <c r="B2385" s="3">
        <v>45974</v>
      </c>
      <c r="C2385" s="4">
        <v>0.74513888888888891</v>
      </c>
      <c r="D2385" s="8" t="s">
        <v>30</v>
      </c>
      <c r="E2385" s="9" t="s">
        <v>1327</v>
      </c>
      <c r="G2385" s="4" cm="1">
        <f t="array" ref="G2385">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2385" s="4" t="str">
        <f>IF(ch_table[[#This Row],[Subject 1]]&lt;&gt;"House rose", "",SUMIF(ch_table[Day], ch_table[[#This Row],[Day]], ch_table[Duration]))</f>
        <v/>
      </c>
      <c r="I2385" s="40">
        <f>SUM(INDEX(ch_table[Duration],1):ch_table[[#This Row],[Duration]])</f>
        <v>64.615277777777806</v>
      </c>
      <c r="J2385" s="4" cm="1">
        <f t="array" ref="J23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385" s="4" cm="1">
        <f t="array" ref="K23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2.083333333333337E-2</v>
      </c>
      <c r="L2385" s="4" t="str">
        <f>IF(ch_table[[#This Row],[Subject 1]]&lt;&gt;"House rose", "",SUMIF(ch_table[Day], ch_table[[#This Row],[Day]], ch_table[AAT]))</f>
        <v/>
      </c>
      <c r="M2385" s="39">
        <f>SUM(INDEX(ch_table[AAT],1):ch_table[[#This Row],[AAT]])</f>
        <v>4.2958333333333298</v>
      </c>
    </row>
    <row r="2386" spans="1:13" x14ac:dyDescent="0.35">
      <c r="A2386" s="2">
        <v>205</v>
      </c>
      <c r="B2386" s="3">
        <v>45974</v>
      </c>
      <c r="C2386" s="4">
        <v>0.76597222222222228</v>
      </c>
      <c r="D2386" s="8" t="s">
        <v>17</v>
      </c>
      <c r="G2386" s="4" t="str" cm="1">
        <f t="array" ref="G2386">IF(MIN(ROW(ch_table[[Day]:[AAT session total (cum.)]]))+ROWS(ch_table[[Day]:[AAT session total (cum.)]])-1=ROW(),"",IF(ch_table[[#This Row],[Subject 1]]="House rose","", IF(INDEX(ch_table[[#All],[Time]],ROW()+1)="","",(IF(INDEX(ch_table[[#All],[Time]],ROW()+1)&lt;ch_table[[#This Row],[Time]],INDEX(ch_table[[#All],[Time]],ROW()+1)+1,INDEX(ch_table[[#All],[Time]],ROW()+1))-ch_table[[#This Row],[Time]]))))</f>
        <v/>
      </c>
      <c r="H2386" s="4">
        <f>IF(ch_table[[#This Row],[Subject 1]]&lt;&gt;"House rose", "",SUMIF(ch_table[Day], ch_table[[#This Row],[Day]], ch_table[Duration]))</f>
        <v>0.37013888888888896</v>
      </c>
      <c r="I2386" s="40">
        <f>SUM(INDEX(ch_table[Duration],1):ch_table[[#This Row],[Duration]])</f>
        <v>64.615277777777806</v>
      </c>
      <c r="J2386" s="4" cm="1">
        <f t="array" ref="J23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386" s="4" t="str" cm="1">
        <f t="array" ref="K23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86" s="4">
        <f>IF(ch_table[[#This Row],[Subject 1]]&lt;&gt;"House rose", "",SUMIF(ch_table[Day], ch_table[[#This Row],[Day]], ch_table[AAT]))</f>
        <v>5.7638888888888906E-2</v>
      </c>
      <c r="M2386" s="39">
        <f>SUM(INDEX(ch_table[AAT],1):ch_table[[#This Row],[AAT]])</f>
        <v>4.2958333333333298</v>
      </c>
    </row>
    <row r="2387" spans="1:13" x14ac:dyDescent="0.35">
      <c r="A2387" s="2">
        <v>206</v>
      </c>
      <c r="B2387" s="3">
        <v>45978</v>
      </c>
      <c r="C2387" s="4">
        <v>0.60416666666666663</v>
      </c>
      <c r="D2387" s="8" t="s">
        <v>18</v>
      </c>
      <c r="G2387" s="4" cm="1">
        <f t="array" ref="G238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387" s="4" t="str">
        <f>IF(ch_table[[#This Row],[Subject 1]]&lt;&gt;"House rose", "",SUMIF(ch_table[Day], ch_table[[#This Row],[Day]], ch_table[Duration]))</f>
        <v/>
      </c>
      <c r="I2387" s="40">
        <f>SUM(INDEX(ch_table[Duration],1):ch_table[[#This Row],[Duration]])</f>
        <v>64.618055555555586</v>
      </c>
      <c r="J2387" s="4" cm="1">
        <f t="array" ref="J23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87" s="4" t="str" cm="1">
        <f t="array" ref="K23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87" s="4" t="str">
        <f>IF(ch_table[[#This Row],[Subject 1]]&lt;&gt;"House rose", "",SUMIF(ch_table[Day], ch_table[[#This Row],[Day]], ch_table[AAT]))</f>
        <v/>
      </c>
      <c r="M2387" s="39">
        <f>SUM(INDEX(ch_table[AAT],1):ch_table[[#This Row],[AAT]])</f>
        <v>4.2958333333333298</v>
      </c>
    </row>
    <row r="2388" spans="1:13" x14ac:dyDescent="0.35">
      <c r="A2388" s="2">
        <v>206</v>
      </c>
      <c r="B2388" s="3">
        <v>45978</v>
      </c>
      <c r="C2388" s="4">
        <v>0.6069444444444444</v>
      </c>
      <c r="D2388" s="8" t="s">
        <v>58</v>
      </c>
      <c r="E2388" s="9" t="s">
        <v>84</v>
      </c>
      <c r="G2388" s="4" cm="1">
        <f t="array" ref="G2388">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2388" s="4" t="str">
        <f>IF(ch_table[[#This Row],[Subject 1]]&lt;&gt;"House rose", "",SUMIF(ch_table[Day], ch_table[[#This Row],[Day]], ch_table[Duration]))</f>
        <v/>
      </c>
      <c r="I2388" s="40">
        <f>SUM(INDEX(ch_table[Duration],1):ch_table[[#This Row],[Duration]])</f>
        <v>64.647916666666703</v>
      </c>
      <c r="J2388" s="4" cm="1">
        <f t="array" ref="J23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88" s="4" t="str" cm="1">
        <f t="array" ref="K23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88" s="4" t="str">
        <f>IF(ch_table[[#This Row],[Subject 1]]&lt;&gt;"House rose", "",SUMIF(ch_table[Day], ch_table[[#This Row],[Day]], ch_table[AAT]))</f>
        <v/>
      </c>
      <c r="M2388" s="39">
        <f>SUM(INDEX(ch_table[AAT],1):ch_table[[#This Row],[AAT]])</f>
        <v>4.2958333333333298</v>
      </c>
    </row>
    <row r="2389" spans="1:13" x14ac:dyDescent="0.35">
      <c r="A2389" s="2">
        <v>206</v>
      </c>
      <c r="B2389" s="3">
        <v>45978</v>
      </c>
      <c r="C2389" s="4">
        <v>0.63680555555555551</v>
      </c>
      <c r="D2389" s="8" t="s">
        <v>60</v>
      </c>
      <c r="E2389" s="9" t="s">
        <v>84</v>
      </c>
      <c r="G2389" s="4" cm="1">
        <f t="array" ref="G2389">IF(MIN(ROW(ch_table[[Day]:[AAT session total (cum.)]]))+ROWS(ch_table[[Day]:[AAT session total (cum.)]])-1=ROW(),"",IF(ch_table[[#This Row],[Subject 1]]="House rose","", IF(INDEX(ch_table[[#All],[Time]],ROW()+1)="","",(IF(INDEX(ch_table[[#All],[Time]],ROW()+1)&lt;ch_table[[#This Row],[Time]],INDEX(ch_table[[#All],[Time]],ROW()+1)+1,INDEX(ch_table[[#All],[Time]],ROW()+1))-ch_table[[#This Row],[Time]]))))</f>
        <v>1.5277777777777835E-2</v>
      </c>
      <c r="H2389" s="4" t="str">
        <f>IF(ch_table[[#This Row],[Subject 1]]&lt;&gt;"House rose", "",SUMIF(ch_table[Day], ch_table[[#This Row],[Day]], ch_table[Duration]))</f>
        <v/>
      </c>
      <c r="I2389" s="40">
        <f>SUM(INDEX(ch_table[Duration],1):ch_table[[#This Row],[Duration]])</f>
        <v>64.663194444444485</v>
      </c>
      <c r="J2389" s="4" cm="1">
        <f t="array" ref="J23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89" s="4" t="str" cm="1">
        <f t="array" ref="K23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89" s="4" t="str">
        <f>IF(ch_table[[#This Row],[Subject 1]]&lt;&gt;"House rose", "",SUMIF(ch_table[Day], ch_table[[#This Row],[Day]], ch_table[AAT]))</f>
        <v/>
      </c>
      <c r="M2389" s="39">
        <f>SUM(INDEX(ch_table[AAT],1):ch_table[[#This Row],[AAT]])</f>
        <v>4.2958333333333298</v>
      </c>
    </row>
    <row r="2390" spans="1:13" ht="29" x14ac:dyDescent="0.35">
      <c r="A2390" s="2">
        <v>206</v>
      </c>
      <c r="B2390" s="3">
        <v>45978</v>
      </c>
      <c r="C2390" s="4">
        <v>0.65208333333333335</v>
      </c>
      <c r="D2390" s="8" t="s">
        <v>32</v>
      </c>
      <c r="E2390" s="9" t="s">
        <v>1328</v>
      </c>
      <c r="G2390" s="4" cm="1">
        <f t="array" ref="G2390">IF(MIN(ROW(ch_table[[Day]:[AAT session total (cum.)]]))+ROWS(ch_table[[Day]:[AAT session total (cum.)]])-1=ROW(),"",IF(ch_table[[#This Row],[Subject 1]]="House rose","", IF(INDEX(ch_table[[#All],[Time]],ROW()+1)="","",(IF(INDEX(ch_table[[#All],[Time]],ROW()+1)&lt;ch_table[[#This Row],[Time]],INDEX(ch_table[[#All],[Time]],ROW()+1)+1,INDEX(ch_table[[#All],[Time]],ROW()+1))-ch_table[[#This Row],[Time]]))))</f>
        <v>2.430555555555558E-2</v>
      </c>
      <c r="H2390" s="4" t="str">
        <f>IF(ch_table[[#This Row],[Subject 1]]&lt;&gt;"House rose", "",SUMIF(ch_table[Day], ch_table[[#This Row],[Day]], ch_table[Duration]))</f>
        <v/>
      </c>
      <c r="I2390" s="40">
        <f>SUM(INDEX(ch_table[Duration],1):ch_table[[#This Row],[Duration]])</f>
        <v>64.687500000000043</v>
      </c>
      <c r="J2390" s="4" cm="1">
        <f t="array" ref="J23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90" s="4" t="str" cm="1">
        <f t="array" ref="K23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90" s="4" t="str">
        <f>IF(ch_table[[#This Row],[Subject 1]]&lt;&gt;"House rose", "",SUMIF(ch_table[Day], ch_table[[#This Row],[Day]], ch_table[AAT]))</f>
        <v/>
      </c>
      <c r="M2390" s="39">
        <f>SUM(INDEX(ch_table[AAT],1):ch_table[[#This Row],[AAT]])</f>
        <v>4.2958333333333298</v>
      </c>
    </row>
    <row r="2391" spans="1:13" ht="29" x14ac:dyDescent="0.35">
      <c r="A2391" s="2">
        <v>206</v>
      </c>
      <c r="B2391" s="3">
        <v>45978</v>
      </c>
      <c r="C2391" s="4">
        <v>0.67638888888888893</v>
      </c>
      <c r="D2391" s="8" t="s">
        <v>32</v>
      </c>
      <c r="E2391" s="9" t="s">
        <v>1329</v>
      </c>
      <c r="G2391" s="4" cm="1">
        <f t="array" ref="G2391">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2391" s="4" t="str">
        <f>IF(ch_table[[#This Row],[Subject 1]]&lt;&gt;"House rose", "",SUMIF(ch_table[Day], ch_table[[#This Row],[Day]], ch_table[Duration]))</f>
        <v/>
      </c>
      <c r="I2391" s="40">
        <f>SUM(INDEX(ch_table[Duration],1):ch_table[[#This Row],[Duration]])</f>
        <v>64.715972222222263</v>
      </c>
      <c r="J2391" s="4" cm="1">
        <f t="array" ref="J23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91" s="4" t="str" cm="1">
        <f t="array" ref="K23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91" s="4" t="str">
        <f>IF(ch_table[[#This Row],[Subject 1]]&lt;&gt;"House rose", "",SUMIF(ch_table[Day], ch_table[[#This Row],[Day]], ch_table[AAT]))</f>
        <v/>
      </c>
      <c r="M2391" s="39">
        <f>SUM(INDEX(ch_table[AAT],1):ch_table[[#This Row],[AAT]])</f>
        <v>4.2958333333333298</v>
      </c>
    </row>
    <row r="2392" spans="1:13" ht="43.5" x14ac:dyDescent="0.35">
      <c r="A2392" s="2">
        <v>206</v>
      </c>
      <c r="B2392" s="3">
        <v>45978</v>
      </c>
      <c r="C2392" s="4">
        <v>0.70486111111111116</v>
      </c>
      <c r="D2392" s="8" t="s">
        <v>32</v>
      </c>
      <c r="E2392" s="9" t="s">
        <v>1330</v>
      </c>
      <c r="G2392" s="4" cm="1">
        <f t="array" ref="G2392">IF(MIN(ROW(ch_table[[Day]:[AAT session total (cum.)]]))+ROWS(ch_table[[Day]:[AAT session total (cum.)]])-1=ROW(),"",IF(ch_table[[#This Row],[Subject 1]]="House rose","", IF(INDEX(ch_table[[#All],[Time]],ROW()+1)="","",(IF(INDEX(ch_table[[#All],[Time]],ROW()+1)&lt;ch_table[[#This Row],[Time]],INDEX(ch_table[[#All],[Time]],ROW()+1)+1,INDEX(ch_table[[#All],[Time]],ROW()+1))-ch_table[[#This Row],[Time]]))))</f>
        <v>2.9166666666666563E-2</v>
      </c>
      <c r="H2392" s="4" t="str">
        <f>IF(ch_table[[#This Row],[Subject 1]]&lt;&gt;"House rose", "",SUMIF(ch_table[Day], ch_table[[#This Row],[Day]], ch_table[Duration]))</f>
        <v/>
      </c>
      <c r="I2392" s="40">
        <f>SUM(INDEX(ch_table[Duration],1):ch_table[[#This Row],[Duration]])</f>
        <v>64.745138888888931</v>
      </c>
      <c r="J2392" s="4" cm="1">
        <f t="array" ref="J23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92" s="4" t="str" cm="1">
        <f t="array" ref="K23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92" s="4" t="str">
        <f>IF(ch_table[[#This Row],[Subject 1]]&lt;&gt;"House rose", "",SUMIF(ch_table[Day], ch_table[[#This Row],[Day]], ch_table[AAT]))</f>
        <v/>
      </c>
      <c r="M2392" s="39">
        <f>SUM(INDEX(ch_table[AAT],1):ch_table[[#This Row],[AAT]])</f>
        <v>4.2958333333333298</v>
      </c>
    </row>
    <row r="2393" spans="1:13" ht="29" x14ac:dyDescent="0.35">
      <c r="A2393" s="2">
        <v>206</v>
      </c>
      <c r="B2393" s="3">
        <v>45978</v>
      </c>
      <c r="C2393" s="4">
        <v>0.73402777777777772</v>
      </c>
      <c r="D2393" s="8" t="s">
        <v>36</v>
      </c>
      <c r="E2393" s="9" t="s">
        <v>1331</v>
      </c>
      <c r="G2393" s="4" cm="1">
        <f t="array" ref="G2393">IF(MIN(ROW(ch_table[[Day]:[AAT session total (cum.)]]))+ROWS(ch_table[[Day]:[AAT session total (cum.)]])-1=ROW(),"",IF(ch_table[[#This Row],[Subject 1]]="House rose","", IF(INDEX(ch_table[[#All],[Time]],ROW()+1)="","",(IF(INDEX(ch_table[[#All],[Time]],ROW()+1)&lt;ch_table[[#This Row],[Time]],INDEX(ch_table[[#All],[Time]],ROW()+1)+1,INDEX(ch_table[[#All],[Time]],ROW()+1))-ch_table[[#This Row],[Time]]))))</f>
        <v>0.1034722222222223</v>
      </c>
      <c r="H2393" s="4" t="str">
        <f>IF(ch_table[[#This Row],[Subject 1]]&lt;&gt;"House rose", "",SUMIF(ch_table[Day], ch_table[[#This Row],[Day]], ch_table[Duration]))</f>
        <v/>
      </c>
      <c r="I2393" s="40">
        <f>SUM(INDEX(ch_table[Duration],1):ch_table[[#This Row],[Duration]])</f>
        <v>64.848611111111154</v>
      </c>
      <c r="J2393" s="4" cm="1">
        <f t="array" ref="J23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93" s="4" t="str" cm="1">
        <f t="array" ref="K23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93" s="4" t="str">
        <f>IF(ch_table[[#This Row],[Subject 1]]&lt;&gt;"House rose", "",SUMIF(ch_table[Day], ch_table[[#This Row],[Day]], ch_table[AAT]))</f>
        <v/>
      </c>
      <c r="M2393" s="39">
        <f>SUM(INDEX(ch_table[AAT],1):ch_table[[#This Row],[AAT]])</f>
        <v>4.2958333333333298</v>
      </c>
    </row>
    <row r="2394" spans="1:13" x14ac:dyDescent="0.35">
      <c r="A2394" s="2">
        <v>206</v>
      </c>
      <c r="B2394" s="3">
        <v>45978</v>
      </c>
      <c r="C2394" s="4">
        <v>0.83750000000000002</v>
      </c>
      <c r="D2394" s="8" t="s">
        <v>112</v>
      </c>
      <c r="E2394" s="9" t="s">
        <v>1332</v>
      </c>
      <c r="F2394" s="9" t="s">
        <v>53</v>
      </c>
      <c r="G2394" s="4" cm="1">
        <f t="array" ref="G2394">IF(MIN(ROW(ch_table[[Day]:[AAT session total (cum.)]]))+ROWS(ch_table[[Day]:[AAT session total (cum.)]])-1=ROW(),"",IF(ch_table[[#This Row],[Subject 1]]="House rose","", IF(INDEX(ch_table[[#All],[Time]],ROW()+1)="","",(IF(INDEX(ch_table[[#All],[Time]],ROW()+1)&lt;ch_table[[#This Row],[Time]],INDEX(ch_table[[#All],[Time]],ROW()+1)+1,INDEX(ch_table[[#All],[Time]],ROW()+1))-ch_table[[#This Row],[Time]]))))</f>
        <v>6.1805555555555558E-2</v>
      </c>
      <c r="H2394" s="4" t="str">
        <f>IF(ch_table[[#This Row],[Subject 1]]&lt;&gt;"House rose", "",SUMIF(ch_table[Day], ch_table[[#This Row],[Day]], ch_table[Duration]))</f>
        <v/>
      </c>
      <c r="I2394" s="40">
        <f>SUM(INDEX(ch_table[Duration],1):ch_table[[#This Row],[Duration]])</f>
        <v>64.910416666666706</v>
      </c>
      <c r="J2394" s="4" cm="1">
        <f t="array" ref="J23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94" s="4" t="str" cm="1">
        <f t="array" ref="K23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94" s="4" t="str">
        <f>IF(ch_table[[#This Row],[Subject 1]]&lt;&gt;"House rose", "",SUMIF(ch_table[Day], ch_table[[#This Row],[Day]], ch_table[AAT]))</f>
        <v/>
      </c>
      <c r="M2394" s="39">
        <f>SUM(INDEX(ch_table[AAT],1):ch_table[[#This Row],[AAT]])</f>
        <v>4.2958333333333298</v>
      </c>
    </row>
    <row r="2395" spans="1:13" x14ac:dyDescent="0.35">
      <c r="A2395" s="2">
        <v>206</v>
      </c>
      <c r="B2395" s="3">
        <v>45978</v>
      </c>
      <c r="C2395" s="4">
        <v>0.89930555555555558</v>
      </c>
      <c r="D2395" s="8" t="s">
        <v>114</v>
      </c>
      <c r="E2395" s="9" t="s">
        <v>1332</v>
      </c>
      <c r="G2395" s="4" cm="1">
        <f t="array" ref="G2395">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2395" s="4" t="str">
        <f>IF(ch_table[[#This Row],[Subject 1]]&lt;&gt;"House rose", "",SUMIF(ch_table[Day], ch_table[[#This Row],[Day]], ch_table[Duration]))</f>
        <v/>
      </c>
      <c r="I2395" s="40">
        <f>SUM(INDEX(ch_table[Duration],1):ch_table[[#This Row],[Duration]])</f>
        <v>64.918055555555597</v>
      </c>
      <c r="J2395" s="4" cm="1">
        <f t="array" ref="J23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95" s="4" t="str" cm="1">
        <f t="array" ref="K23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95" s="4" t="str">
        <f>IF(ch_table[[#This Row],[Subject 1]]&lt;&gt;"House rose", "",SUMIF(ch_table[Day], ch_table[[#This Row],[Day]], ch_table[AAT]))</f>
        <v/>
      </c>
      <c r="M2395" s="39">
        <f>SUM(INDEX(ch_table[AAT],1):ch_table[[#This Row],[AAT]])</f>
        <v>4.2958333333333298</v>
      </c>
    </row>
    <row r="2396" spans="1:13" x14ac:dyDescent="0.35">
      <c r="A2396" s="2">
        <v>206</v>
      </c>
      <c r="B2396" s="3">
        <v>45978</v>
      </c>
      <c r="C2396" s="4">
        <v>0.90694444444444444</v>
      </c>
      <c r="D2396" s="8" t="s">
        <v>30</v>
      </c>
      <c r="E2396" s="9" t="s">
        <v>1333</v>
      </c>
      <c r="G2396" s="4" cm="1">
        <f t="array" ref="G2396">IF(MIN(ROW(ch_table[[Day]:[AAT session total (cum.)]]))+ROWS(ch_table[[Day]:[AAT session total (cum.)]])-1=ROW(),"",IF(ch_table[[#This Row],[Subject 1]]="House rose","", IF(INDEX(ch_table[[#All],[Time]],ROW()+1)="","",(IF(INDEX(ch_table[[#All],[Time]],ROW()+1)&lt;ch_table[[#This Row],[Time]],INDEX(ch_table[[#All],[Time]],ROW()+1)+1,INDEX(ch_table[[#All],[Time]],ROW()+1))-ch_table[[#This Row],[Time]]))))</f>
        <v>1.2499999999999956E-2</v>
      </c>
      <c r="H2396" s="4" t="str">
        <f>IF(ch_table[[#This Row],[Subject 1]]&lt;&gt;"House rose", "",SUMIF(ch_table[Day], ch_table[[#This Row],[Day]], ch_table[Duration]))</f>
        <v/>
      </c>
      <c r="I2396" s="40">
        <f>SUM(INDEX(ch_table[Duration],1):ch_table[[#This Row],[Duration]])</f>
        <v>64.9305555555556</v>
      </c>
      <c r="J2396" s="4" cm="1">
        <f t="array" ref="J23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96" s="4" cm="1">
        <f t="array" ref="K23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2.7777777777777679E-3</v>
      </c>
      <c r="L2396" s="4" t="str">
        <f>IF(ch_table[[#This Row],[Subject 1]]&lt;&gt;"House rose", "",SUMIF(ch_table[Day], ch_table[[#This Row],[Day]], ch_table[AAT]))</f>
        <v/>
      </c>
      <c r="M2396" s="39">
        <f>SUM(INDEX(ch_table[AAT],1):ch_table[[#This Row],[AAT]])</f>
        <v>4.2986111111111072</v>
      </c>
    </row>
    <row r="2397" spans="1:13" x14ac:dyDescent="0.35">
      <c r="A2397" s="2">
        <v>206</v>
      </c>
      <c r="B2397" s="3">
        <v>45978</v>
      </c>
      <c r="C2397" s="4">
        <v>0.9194444444444444</v>
      </c>
      <c r="D2397" s="8" t="s">
        <v>17</v>
      </c>
      <c r="G2397" s="4" t="str" cm="1">
        <f t="array" ref="G2397">IF(MIN(ROW(ch_table[[Day]:[AAT session total (cum.)]]))+ROWS(ch_table[[Day]:[AAT session total (cum.)]])-1=ROW(),"",IF(ch_table[[#This Row],[Subject 1]]="House rose","", IF(INDEX(ch_table[[#All],[Time]],ROW()+1)="","",(IF(INDEX(ch_table[[#All],[Time]],ROW()+1)&lt;ch_table[[#This Row],[Time]],INDEX(ch_table[[#All],[Time]],ROW()+1)+1,INDEX(ch_table[[#All],[Time]],ROW()+1))-ch_table[[#This Row],[Time]]))))</f>
        <v/>
      </c>
      <c r="H2397" s="4">
        <f>IF(ch_table[[#This Row],[Subject 1]]&lt;&gt;"House rose", "",SUMIF(ch_table[Day], ch_table[[#This Row],[Day]], ch_table[Duration]))</f>
        <v>0.31527777777777777</v>
      </c>
      <c r="I2397" s="40">
        <f>SUM(INDEX(ch_table[Duration],1):ch_table[[#This Row],[Duration]])</f>
        <v>64.9305555555556</v>
      </c>
      <c r="J2397" s="4" cm="1">
        <f t="array" ref="J23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397" s="4" t="str" cm="1">
        <f t="array" ref="K23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97" s="4">
        <f>IF(ch_table[[#This Row],[Subject 1]]&lt;&gt;"House rose", "",SUMIF(ch_table[Day], ch_table[[#This Row],[Day]], ch_table[AAT]))</f>
        <v>2.7777777777777679E-3</v>
      </c>
      <c r="M2397" s="39">
        <f>SUM(INDEX(ch_table[AAT],1):ch_table[[#This Row],[AAT]])</f>
        <v>4.2986111111111072</v>
      </c>
    </row>
    <row r="2398" spans="1:13" x14ac:dyDescent="0.35">
      <c r="A2398" s="2">
        <v>207</v>
      </c>
      <c r="B2398" s="3">
        <v>45979</v>
      </c>
      <c r="C2398" s="4">
        <v>0.47916666666666669</v>
      </c>
      <c r="D2398" s="8" t="s">
        <v>18</v>
      </c>
      <c r="G2398" s="4" cm="1">
        <f t="array" ref="G239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398" s="4" t="str">
        <f>IF(ch_table[[#This Row],[Subject 1]]&lt;&gt;"House rose", "",SUMIF(ch_table[Day], ch_table[[#This Row],[Day]], ch_table[Duration]))</f>
        <v/>
      </c>
      <c r="I2398" s="40">
        <f>SUM(INDEX(ch_table[Duration],1):ch_table[[#This Row],[Duration]])</f>
        <v>64.93333333333338</v>
      </c>
      <c r="J2398" s="4" cm="1">
        <f t="array" ref="J23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98" s="4" t="str" cm="1">
        <f t="array" ref="K23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98" s="4" t="str">
        <f>IF(ch_table[[#This Row],[Subject 1]]&lt;&gt;"House rose", "",SUMIF(ch_table[Day], ch_table[[#This Row],[Day]], ch_table[AAT]))</f>
        <v/>
      </c>
      <c r="M2398" s="39">
        <f>SUM(INDEX(ch_table[AAT],1):ch_table[[#This Row],[AAT]])</f>
        <v>4.2986111111111072</v>
      </c>
    </row>
    <row r="2399" spans="1:13" x14ac:dyDescent="0.35">
      <c r="A2399" s="2">
        <v>207</v>
      </c>
      <c r="B2399" s="3">
        <v>45979</v>
      </c>
      <c r="C2399" s="4">
        <v>0.48194444444444445</v>
      </c>
      <c r="D2399" s="8" t="s">
        <v>58</v>
      </c>
      <c r="E2399" s="9" t="s">
        <v>959</v>
      </c>
      <c r="G2399" s="4" cm="1">
        <f t="array" ref="G2399">IF(MIN(ROW(ch_table[[Day]:[AAT session total (cum.)]]))+ROWS(ch_table[[Day]:[AAT session total (cum.)]])-1=ROW(),"",IF(ch_table[[#This Row],[Subject 1]]="House rose","", IF(INDEX(ch_table[[#All],[Time]],ROW()+1)="","",(IF(INDEX(ch_table[[#All],[Time]],ROW()+1)&lt;ch_table[[#This Row],[Time]],INDEX(ch_table[[#All],[Time]],ROW()+1)+1,INDEX(ch_table[[#All],[Time]],ROW()+1))-ch_table[[#This Row],[Time]]))))</f>
        <v>2.9861111111111061E-2</v>
      </c>
      <c r="H2399" s="4" t="str">
        <f>IF(ch_table[[#This Row],[Subject 1]]&lt;&gt;"House rose", "",SUMIF(ch_table[Day], ch_table[[#This Row],[Day]], ch_table[Duration]))</f>
        <v/>
      </c>
      <c r="I2399" s="40">
        <f>SUM(INDEX(ch_table[Duration],1):ch_table[[#This Row],[Duration]])</f>
        <v>64.963194444444497</v>
      </c>
      <c r="J2399" s="4" cm="1">
        <f t="array" ref="J23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99" s="4" t="str" cm="1">
        <f t="array" ref="K23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99" s="4" t="str">
        <f>IF(ch_table[[#This Row],[Subject 1]]&lt;&gt;"House rose", "",SUMIF(ch_table[Day], ch_table[[#This Row],[Day]], ch_table[AAT]))</f>
        <v/>
      </c>
      <c r="M2399" s="39">
        <f>SUM(INDEX(ch_table[AAT],1):ch_table[[#This Row],[AAT]])</f>
        <v>4.2986111111111072</v>
      </c>
    </row>
    <row r="2400" spans="1:13" x14ac:dyDescent="0.35">
      <c r="A2400" s="2">
        <v>207</v>
      </c>
      <c r="B2400" s="3">
        <v>45979</v>
      </c>
      <c r="C2400" s="4">
        <v>0.51180555555555551</v>
      </c>
      <c r="D2400" s="8" t="s">
        <v>60</v>
      </c>
      <c r="E2400" s="9" t="s">
        <v>959</v>
      </c>
      <c r="G2400" s="4" cm="1">
        <f t="array" ref="G2400">IF(MIN(ROW(ch_table[[Day]:[AAT session total (cum.)]]))+ROWS(ch_table[[Day]:[AAT session total (cum.)]])-1=ROW(),"",IF(ch_table[[#This Row],[Subject 1]]="House rose","", IF(INDEX(ch_table[[#All],[Time]],ROW()+1)="","",(IF(INDEX(ch_table[[#All],[Time]],ROW()+1)&lt;ch_table[[#This Row],[Time]],INDEX(ch_table[[#All],[Time]],ROW()+1)+1,INDEX(ch_table[[#All],[Time]],ROW()+1))-ch_table[[#This Row],[Time]]))))</f>
        <v>1.5972222222222276E-2</v>
      </c>
      <c r="H2400" s="4" t="str">
        <f>IF(ch_table[[#This Row],[Subject 1]]&lt;&gt;"House rose", "",SUMIF(ch_table[Day], ch_table[[#This Row],[Day]], ch_table[Duration]))</f>
        <v/>
      </c>
      <c r="I2400" s="40">
        <f>SUM(INDEX(ch_table[Duration],1):ch_table[[#This Row],[Duration]])</f>
        <v>64.979166666666714</v>
      </c>
      <c r="J2400" s="4" cm="1">
        <f t="array" ref="J24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00" s="4" t="str" cm="1">
        <f t="array" ref="K24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00" s="4" t="str">
        <f>IF(ch_table[[#This Row],[Subject 1]]&lt;&gt;"House rose", "",SUMIF(ch_table[Day], ch_table[[#This Row],[Day]], ch_table[AAT]))</f>
        <v/>
      </c>
      <c r="M2400" s="39">
        <f>SUM(INDEX(ch_table[AAT],1):ch_table[[#This Row],[AAT]])</f>
        <v>4.2986111111111072</v>
      </c>
    </row>
    <row r="2401" spans="1:13" ht="29" x14ac:dyDescent="0.35">
      <c r="A2401" s="2">
        <v>207</v>
      </c>
      <c r="B2401" s="3">
        <v>45979</v>
      </c>
      <c r="C2401" s="4">
        <v>0.52777777777777779</v>
      </c>
      <c r="D2401" s="8" t="s">
        <v>36</v>
      </c>
      <c r="E2401" s="9" t="s">
        <v>1334</v>
      </c>
      <c r="G2401" s="4" cm="1">
        <f t="array" ref="G2401">IF(MIN(ROW(ch_table[[Day]:[AAT session total (cum.)]]))+ROWS(ch_table[[Day]:[AAT session total (cum.)]])-1=ROW(),"",IF(ch_table[[#This Row],[Subject 1]]="House rose","", IF(INDEX(ch_table[[#All],[Time]],ROW()+1)="","",(IF(INDEX(ch_table[[#All],[Time]],ROW()+1)&lt;ch_table[[#This Row],[Time]],INDEX(ch_table[[#All],[Time]],ROW()+1)+1,INDEX(ch_table[[#All],[Time]],ROW()+1))-ch_table[[#This Row],[Time]]))))</f>
        <v>4.7916666666666607E-2</v>
      </c>
      <c r="H2401" s="4" t="str">
        <f>IF(ch_table[[#This Row],[Subject 1]]&lt;&gt;"House rose", "",SUMIF(ch_table[Day], ch_table[[#This Row],[Day]], ch_table[Duration]))</f>
        <v/>
      </c>
      <c r="I2401" s="40">
        <f>SUM(INDEX(ch_table[Duration],1):ch_table[[#This Row],[Duration]])</f>
        <v>65.02708333333338</v>
      </c>
      <c r="J2401" s="4" cm="1">
        <f t="array" ref="J24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01" s="4" t="str" cm="1">
        <f t="array" ref="K24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01" s="4" t="str">
        <f>IF(ch_table[[#This Row],[Subject 1]]&lt;&gt;"House rose", "",SUMIF(ch_table[Day], ch_table[[#This Row],[Day]], ch_table[AAT]))</f>
        <v/>
      </c>
      <c r="M2401" s="39">
        <f>SUM(INDEX(ch_table[AAT],1):ch_table[[#This Row],[AAT]])</f>
        <v>4.2986111111111072</v>
      </c>
    </row>
    <row r="2402" spans="1:13" ht="29" x14ac:dyDescent="0.35">
      <c r="A2402" s="2">
        <v>207</v>
      </c>
      <c r="B2402" s="3">
        <v>45979</v>
      </c>
      <c r="C2402" s="4">
        <v>0.5756944444444444</v>
      </c>
      <c r="D2402" s="8" t="s">
        <v>36</v>
      </c>
      <c r="E2402" s="9" t="s">
        <v>1335</v>
      </c>
      <c r="G2402" s="4" cm="1">
        <f t="array" ref="G2402">IF(MIN(ROW(ch_table[[Day]:[AAT session total (cum.)]]))+ROWS(ch_table[[Day]:[AAT session total (cum.)]])-1=ROW(),"",IF(ch_table[[#This Row],[Subject 1]]="House rose","", IF(INDEX(ch_table[[#All],[Time]],ROW()+1)="","",(IF(INDEX(ch_table[[#All],[Time]],ROW()+1)&lt;ch_table[[#This Row],[Time]],INDEX(ch_table[[#All],[Time]],ROW()+1)+1,INDEX(ch_table[[#All],[Time]],ROW()+1))-ch_table[[#This Row],[Time]]))))</f>
        <v>5.1388888888888928E-2</v>
      </c>
      <c r="H2402" s="4" t="str">
        <f>IF(ch_table[[#This Row],[Subject 1]]&lt;&gt;"House rose", "",SUMIF(ch_table[Day], ch_table[[#This Row],[Day]], ch_table[Duration]))</f>
        <v/>
      </c>
      <c r="I2402" s="40">
        <f>SUM(INDEX(ch_table[Duration],1):ch_table[[#This Row],[Duration]])</f>
        <v>65.078472222222274</v>
      </c>
      <c r="J2402" s="4" cm="1">
        <f t="array" ref="J24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02" s="4" t="str" cm="1">
        <f t="array" ref="K24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02" s="4" t="str">
        <f>IF(ch_table[[#This Row],[Subject 1]]&lt;&gt;"House rose", "",SUMIF(ch_table[Day], ch_table[[#This Row],[Day]], ch_table[AAT]))</f>
        <v/>
      </c>
      <c r="M2402" s="39">
        <f>SUM(INDEX(ch_table[AAT],1):ch_table[[#This Row],[AAT]])</f>
        <v>4.2986111111111072</v>
      </c>
    </row>
    <row r="2403" spans="1:13" ht="72.5" x14ac:dyDescent="0.35">
      <c r="A2403" s="2">
        <v>207</v>
      </c>
      <c r="B2403" s="3">
        <v>45979</v>
      </c>
      <c r="C2403" s="4">
        <v>0.62708333333333333</v>
      </c>
      <c r="D2403" s="8" t="s">
        <v>39</v>
      </c>
      <c r="E2403" s="9" t="s">
        <v>1336</v>
      </c>
      <c r="G2403" s="4" cm="1">
        <f t="array" ref="G2403">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2403" s="4" t="str">
        <f>IF(ch_table[[#This Row],[Subject 1]]&lt;&gt;"House rose", "",SUMIF(ch_table[Day], ch_table[[#This Row],[Day]], ch_table[Duration]))</f>
        <v/>
      </c>
      <c r="I2403" s="40">
        <f>SUM(INDEX(ch_table[Duration],1):ch_table[[#This Row],[Duration]])</f>
        <v>65.081944444444503</v>
      </c>
      <c r="J2403" s="4" cm="1">
        <f t="array" ref="J24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03" s="4" t="str" cm="1">
        <f t="array" ref="K24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03" s="4" t="str">
        <f>IF(ch_table[[#This Row],[Subject 1]]&lt;&gt;"House rose", "",SUMIF(ch_table[Day], ch_table[[#This Row],[Day]], ch_table[AAT]))</f>
        <v/>
      </c>
      <c r="M2403" s="39">
        <f>SUM(INDEX(ch_table[AAT],1):ch_table[[#This Row],[AAT]])</f>
        <v>4.2986111111111072</v>
      </c>
    </row>
    <row r="2404" spans="1:13" x14ac:dyDescent="0.35">
      <c r="A2404" s="2">
        <v>207</v>
      </c>
      <c r="B2404" s="3">
        <v>45979</v>
      </c>
      <c r="C2404" s="4">
        <v>0.63055555555555554</v>
      </c>
      <c r="D2404" s="8" t="s">
        <v>247</v>
      </c>
      <c r="E2404" s="9" t="s">
        <v>1337</v>
      </c>
      <c r="G2404" s="4" cm="1">
        <f t="array" ref="G240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2404" s="4" t="str">
        <f>IF(ch_table[[#This Row],[Subject 1]]&lt;&gt;"House rose", "",SUMIF(ch_table[Day], ch_table[[#This Row],[Day]], ch_table[Duration]))</f>
        <v/>
      </c>
      <c r="I2404" s="40">
        <f>SUM(INDEX(ch_table[Duration],1):ch_table[[#This Row],[Duration]])</f>
        <v>65.088888888888945</v>
      </c>
      <c r="J2404" s="4" cm="1">
        <f t="array" ref="J24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04" s="4" t="str" cm="1">
        <f t="array" ref="K24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04" s="4" t="str">
        <f>IF(ch_table[[#This Row],[Subject 1]]&lt;&gt;"House rose", "",SUMIF(ch_table[Day], ch_table[[#This Row],[Day]], ch_table[AAT]))</f>
        <v/>
      </c>
      <c r="M2404" s="39">
        <f>SUM(INDEX(ch_table[AAT],1):ch_table[[#This Row],[AAT]])</f>
        <v>4.2986111111111072</v>
      </c>
    </row>
    <row r="2405" spans="1:13" x14ac:dyDescent="0.35">
      <c r="A2405" s="2">
        <v>207</v>
      </c>
      <c r="B2405" s="3">
        <v>45979</v>
      </c>
      <c r="C2405" s="4">
        <v>0.63749999999999996</v>
      </c>
      <c r="D2405" s="8" t="s">
        <v>67</v>
      </c>
      <c r="E2405" s="9" t="s">
        <v>1338</v>
      </c>
      <c r="G2405" s="4" cm="1">
        <f t="array" ref="G2405">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405" s="4" t="str">
        <f>IF(ch_table[[#This Row],[Subject 1]]&lt;&gt;"House rose", "",SUMIF(ch_table[Day], ch_table[[#This Row],[Day]], ch_table[Duration]))</f>
        <v/>
      </c>
      <c r="I2405" s="40">
        <f>SUM(INDEX(ch_table[Duration],1):ch_table[[#This Row],[Duration]])</f>
        <v>65.090277777777828</v>
      </c>
      <c r="J2405" s="4" cm="1">
        <f t="array" ref="J24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05" s="4" t="str" cm="1">
        <f t="array" ref="K24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05" s="4" t="str">
        <f>IF(ch_table[[#This Row],[Subject 1]]&lt;&gt;"House rose", "",SUMIF(ch_table[Day], ch_table[[#This Row],[Day]], ch_table[AAT]))</f>
        <v/>
      </c>
      <c r="M2405" s="39">
        <f>SUM(INDEX(ch_table[AAT],1):ch_table[[#This Row],[AAT]])</f>
        <v>4.2986111111111072</v>
      </c>
    </row>
    <row r="2406" spans="1:13" x14ac:dyDescent="0.35">
      <c r="A2406" s="2">
        <v>207</v>
      </c>
      <c r="B2406" s="3">
        <v>45979</v>
      </c>
      <c r="C2406" s="4">
        <v>0.63888888888888884</v>
      </c>
      <c r="D2406" s="8" t="s">
        <v>86</v>
      </c>
      <c r="E2406" s="9" t="s">
        <v>1339</v>
      </c>
      <c r="G2406" s="4" cm="1">
        <f t="array" ref="G2406">IF(MIN(ROW(ch_table[[Day]:[AAT session total (cum.)]]))+ROWS(ch_table[[Day]:[AAT session total (cum.)]])-1=ROW(),"",IF(ch_table[[#This Row],[Subject 1]]="House rose","", IF(INDEX(ch_table[[#All],[Time]],ROW()+1)="","",(IF(INDEX(ch_table[[#All],[Time]],ROW()+1)&lt;ch_table[[#This Row],[Time]],INDEX(ch_table[[#All],[Time]],ROW()+1)+1,INDEX(ch_table[[#All],[Time]],ROW()+1))-ch_table[[#This Row],[Time]]))))</f>
        <v>3.9583333333333415E-2</v>
      </c>
      <c r="H2406" s="4" t="str">
        <f>IF(ch_table[[#This Row],[Subject 1]]&lt;&gt;"House rose", "",SUMIF(ch_table[Day], ch_table[[#This Row],[Day]], ch_table[Duration]))</f>
        <v/>
      </c>
      <c r="I2406" s="40">
        <f>SUM(INDEX(ch_table[Duration],1):ch_table[[#This Row],[Duration]])</f>
        <v>65.129861111111168</v>
      </c>
      <c r="J2406" s="4" cm="1">
        <f t="array" ref="J24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06" s="4" t="str" cm="1">
        <f t="array" ref="K24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06" s="4" t="str">
        <f>IF(ch_table[[#This Row],[Subject 1]]&lt;&gt;"House rose", "",SUMIF(ch_table[Day], ch_table[[#This Row],[Day]], ch_table[AAT]))</f>
        <v/>
      </c>
      <c r="M2406" s="39">
        <f>SUM(INDEX(ch_table[AAT],1):ch_table[[#This Row],[AAT]])</f>
        <v>4.2986111111111072</v>
      </c>
    </row>
    <row r="2407" spans="1:13" x14ac:dyDescent="0.35">
      <c r="A2407" s="2">
        <v>207</v>
      </c>
      <c r="B2407" s="3">
        <v>45979</v>
      </c>
      <c r="C2407" s="4">
        <v>0.67847222222222225</v>
      </c>
      <c r="D2407" s="8" t="s">
        <v>28</v>
      </c>
      <c r="E2407" s="9" t="s">
        <v>1289</v>
      </c>
      <c r="F2407" s="9" t="s">
        <v>22</v>
      </c>
      <c r="G2407" s="4" cm="1">
        <f t="array" ref="G2407">IF(MIN(ROW(ch_table[[Day]:[AAT session total (cum.)]]))+ROWS(ch_table[[Day]:[AAT session total (cum.)]])-1=ROW(),"",IF(ch_table[[#This Row],[Subject 1]]="House rose","", IF(INDEX(ch_table[[#All],[Time]],ROW()+1)="","",(IF(INDEX(ch_table[[#All],[Time]],ROW()+1)&lt;ch_table[[#This Row],[Time]],INDEX(ch_table[[#All],[Time]],ROW()+1)+1,INDEX(ch_table[[#All],[Time]],ROW()+1))-ch_table[[#This Row],[Time]]))))</f>
        <v>0</v>
      </c>
      <c r="H2407" s="4" t="str">
        <f>IF(ch_table[[#This Row],[Subject 1]]&lt;&gt;"House rose", "",SUMIF(ch_table[Day], ch_table[[#This Row],[Day]], ch_table[Duration]))</f>
        <v/>
      </c>
      <c r="I2407" s="40">
        <f>SUM(INDEX(ch_table[Duration],1):ch_table[[#This Row],[Duration]])</f>
        <v>65.129861111111168</v>
      </c>
      <c r="J2407" s="4" cm="1">
        <f t="array" ref="J24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07" s="4" t="str" cm="1">
        <f t="array" ref="K24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07" s="4" t="str">
        <f>IF(ch_table[[#This Row],[Subject 1]]&lt;&gt;"House rose", "",SUMIF(ch_table[Day], ch_table[[#This Row],[Day]], ch_table[AAT]))</f>
        <v/>
      </c>
      <c r="M2407" s="39">
        <f>SUM(INDEX(ch_table[AAT],1):ch_table[[#This Row],[AAT]])</f>
        <v>4.2986111111111072</v>
      </c>
    </row>
    <row r="2408" spans="1:13" ht="29" x14ac:dyDescent="0.35">
      <c r="A2408" s="2">
        <v>207</v>
      </c>
      <c r="B2408" s="3">
        <v>45979</v>
      </c>
      <c r="C2408" s="4">
        <v>0.67847222222222225</v>
      </c>
      <c r="D2408" s="8" t="s">
        <v>86</v>
      </c>
      <c r="E2408" s="9" t="s">
        <v>1340</v>
      </c>
      <c r="F2408" s="9" t="s">
        <v>53</v>
      </c>
      <c r="G2408" s="4" cm="1">
        <f t="array" ref="G2408">IF(MIN(ROW(ch_table[[Day]:[AAT session total (cum.)]]))+ROWS(ch_table[[Day]:[AAT session total (cum.)]])-1=ROW(),"",IF(ch_table[[#This Row],[Subject 1]]="House rose","", IF(INDEX(ch_table[[#All],[Time]],ROW()+1)="","",(IF(INDEX(ch_table[[#All],[Time]],ROW()+1)&lt;ch_table[[#This Row],[Time]],INDEX(ch_table[[#All],[Time]],ROW()+1)+1,INDEX(ch_table[[#All],[Time]],ROW()+1))-ch_table[[#This Row],[Time]]))))</f>
        <v>0.13055555555555554</v>
      </c>
      <c r="H2408" s="4" t="str">
        <f>IF(ch_table[[#This Row],[Subject 1]]&lt;&gt;"House rose", "",SUMIF(ch_table[Day], ch_table[[#This Row],[Day]], ch_table[Duration]))</f>
        <v/>
      </c>
      <c r="I2408" s="40">
        <f>SUM(INDEX(ch_table[Duration],1):ch_table[[#This Row],[Duration]])</f>
        <v>65.260416666666728</v>
      </c>
      <c r="J2408" s="4" cm="1">
        <f t="array" ref="J24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08" s="4" cm="1">
        <f t="array" ref="K24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1.736111111111116E-2</v>
      </c>
      <c r="L2408" s="4" t="str">
        <f>IF(ch_table[[#This Row],[Subject 1]]&lt;&gt;"House rose", "",SUMIF(ch_table[Day], ch_table[[#This Row],[Day]], ch_table[AAT]))</f>
        <v/>
      </c>
      <c r="M2408" s="39">
        <f>SUM(INDEX(ch_table[AAT],1):ch_table[[#This Row],[AAT]])</f>
        <v>4.3159722222222179</v>
      </c>
    </row>
    <row r="2409" spans="1:13" x14ac:dyDescent="0.35">
      <c r="A2409" s="2">
        <v>207</v>
      </c>
      <c r="B2409" s="3">
        <v>45979</v>
      </c>
      <c r="C2409" s="4">
        <v>0.80902777777777779</v>
      </c>
      <c r="D2409" s="8" t="s">
        <v>36</v>
      </c>
      <c r="E2409" s="9" t="s">
        <v>1341</v>
      </c>
      <c r="G2409" s="4" cm="1">
        <f t="array" ref="G2409">IF(MIN(ROW(ch_table[[Day]:[AAT session total (cum.)]]))+ROWS(ch_table[[Day]:[AAT session total (cum.)]])-1=ROW(),"",IF(ch_table[[#This Row],[Subject 1]]="House rose","", IF(INDEX(ch_table[[#All],[Time]],ROW()+1)="","",(IF(INDEX(ch_table[[#All],[Time]],ROW()+1)&lt;ch_table[[#This Row],[Time]],INDEX(ch_table[[#All],[Time]],ROW()+1)+1,INDEX(ch_table[[#All],[Time]],ROW()+1))-ch_table[[#This Row],[Time]]))))</f>
        <v>4.4444444444444398E-2</v>
      </c>
      <c r="H2409" s="4" t="str">
        <f>IF(ch_table[[#This Row],[Subject 1]]&lt;&gt;"House rose", "",SUMIF(ch_table[Day], ch_table[[#This Row],[Day]], ch_table[Duration]))</f>
        <v/>
      </c>
      <c r="I2409" s="40">
        <f>SUM(INDEX(ch_table[Duration],1):ch_table[[#This Row],[Duration]])</f>
        <v>65.30486111111118</v>
      </c>
      <c r="J2409" s="4" cm="1">
        <f t="array" ref="J24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09" s="4" cm="1">
        <f t="array" ref="K24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4.4444444444444398E-2</v>
      </c>
      <c r="L2409" s="4" t="str">
        <f>IF(ch_table[[#This Row],[Subject 1]]&lt;&gt;"House rose", "",SUMIF(ch_table[Day], ch_table[[#This Row],[Day]], ch_table[AAT]))</f>
        <v/>
      </c>
      <c r="M2409" s="39">
        <f>SUM(INDEX(ch_table[AAT],1):ch_table[[#This Row],[AAT]])</f>
        <v>4.3604166666666622</v>
      </c>
    </row>
    <row r="2410" spans="1:13" x14ac:dyDescent="0.35">
      <c r="A2410" s="2">
        <v>207</v>
      </c>
      <c r="B2410" s="3">
        <v>45979</v>
      </c>
      <c r="C2410" s="4">
        <v>0.85347222222222219</v>
      </c>
      <c r="D2410" s="8" t="s">
        <v>54</v>
      </c>
      <c r="E2410" s="9" t="s">
        <v>1342</v>
      </c>
      <c r="G2410" s="4" cm="1">
        <f t="array" ref="G2410">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410" s="4" t="str">
        <f>IF(ch_table[[#This Row],[Subject 1]]&lt;&gt;"House rose", "",SUMIF(ch_table[Day], ch_table[[#This Row],[Day]], ch_table[Duration]))</f>
        <v/>
      </c>
      <c r="I2410" s="40">
        <f>SUM(INDEX(ch_table[Duration],1):ch_table[[#This Row],[Duration]])</f>
        <v>65.305555555555628</v>
      </c>
      <c r="J2410" s="4" cm="1">
        <f t="array" ref="J24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10" s="4" cm="1">
        <f t="array" ref="K24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2410" s="4" t="str">
        <f>IF(ch_table[[#This Row],[Subject 1]]&lt;&gt;"House rose", "",SUMIF(ch_table[Day], ch_table[[#This Row],[Day]], ch_table[AAT]))</f>
        <v/>
      </c>
      <c r="M2410" s="39">
        <f>SUM(INDEX(ch_table[AAT],1):ch_table[[#This Row],[AAT]])</f>
        <v>4.3611111111111063</v>
      </c>
    </row>
    <row r="2411" spans="1:13" x14ac:dyDescent="0.35">
      <c r="A2411" s="2">
        <v>207</v>
      </c>
      <c r="B2411" s="3">
        <v>45979</v>
      </c>
      <c r="C2411" s="4">
        <v>0.85416666666666663</v>
      </c>
      <c r="D2411" s="8" t="s">
        <v>54</v>
      </c>
      <c r="E2411" s="9" t="s">
        <v>1343</v>
      </c>
      <c r="G2411" s="4" cm="1">
        <f t="array" ref="G2411">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411" s="4" t="str">
        <f>IF(ch_table[[#This Row],[Subject 1]]&lt;&gt;"House rose", "",SUMIF(ch_table[Day], ch_table[[#This Row],[Day]], ch_table[Duration]))</f>
        <v/>
      </c>
      <c r="I2411" s="40">
        <f>SUM(INDEX(ch_table[Duration],1):ch_table[[#This Row],[Duration]])</f>
        <v>65.306250000000077</v>
      </c>
      <c r="J2411" s="4" cm="1">
        <f t="array" ref="J24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11" s="4" cm="1">
        <f t="array" ref="K24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2411" s="4" t="str">
        <f>IF(ch_table[[#This Row],[Subject 1]]&lt;&gt;"House rose", "",SUMIF(ch_table[Day], ch_table[[#This Row],[Day]], ch_table[AAT]))</f>
        <v/>
      </c>
      <c r="M2411" s="39">
        <f>SUM(INDEX(ch_table[AAT],1):ch_table[[#This Row],[AAT]])</f>
        <v>4.3618055555555504</v>
      </c>
    </row>
    <row r="2412" spans="1:13" x14ac:dyDescent="0.35">
      <c r="A2412" s="2">
        <v>207</v>
      </c>
      <c r="B2412" s="3">
        <v>45979</v>
      </c>
      <c r="C2412" s="4">
        <v>0.85486111111111107</v>
      </c>
      <c r="D2412" s="8" t="s">
        <v>30</v>
      </c>
      <c r="E2412" s="9" t="s">
        <v>1344</v>
      </c>
      <c r="G2412" s="4" cm="1">
        <f t="array" ref="G2412">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2412" s="4" t="str">
        <f>IF(ch_table[[#This Row],[Subject 1]]&lt;&gt;"House rose", "",SUMIF(ch_table[Day], ch_table[[#This Row],[Day]], ch_table[Duration]))</f>
        <v/>
      </c>
      <c r="I2412" s="40">
        <f>SUM(INDEX(ch_table[Duration],1):ch_table[[#This Row],[Duration]])</f>
        <v>65.325694444444522</v>
      </c>
      <c r="J2412" s="4" cm="1">
        <f t="array" ref="J24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12" s="4" cm="1">
        <f t="array" ref="K24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1.9444444444444486E-2</v>
      </c>
      <c r="L2412" s="4" t="str">
        <f>IF(ch_table[[#This Row],[Subject 1]]&lt;&gt;"House rose", "",SUMIF(ch_table[Day], ch_table[[#This Row],[Day]], ch_table[AAT]))</f>
        <v/>
      </c>
      <c r="M2412" s="39">
        <f>SUM(INDEX(ch_table[AAT],1):ch_table[[#This Row],[AAT]])</f>
        <v>4.3812499999999952</v>
      </c>
    </row>
    <row r="2413" spans="1:13" x14ac:dyDescent="0.35">
      <c r="A2413" s="2">
        <v>207</v>
      </c>
      <c r="B2413" s="3">
        <v>45979</v>
      </c>
      <c r="C2413" s="4">
        <v>0.87430555555555556</v>
      </c>
      <c r="D2413" s="8" t="s">
        <v>17</v>
      </c>
      <c r="G2413" s="4" t="str" cm="1">
        <f t="array" ref="G2413">IF(MIN(ROW(ch_table[[Day]:[AAT session total (cum.)]]))+ROWS(ch_table[[Day]:[AAT session total (cum.)]])-1=ROW(),"",IF(ch_table[[#This Row],[Subject 1]]="House rose","", IF(INDEX(ch_table[[#All],[Time]],ROW()+1)="","",(IF(INDEX(ch_table[[#All],[Time]],ROW()+1)&lt;ch_table[[#This Row],[Time]],INDEX(ch_table[[#All],[Time]],ROW()+1)+1,INDEX(ch_table[[#All],[Time]],ROW()+1))-ch_table[[#This Row],[Time]]))))</f>
        <v/>
      </c>
      <c r="H2413" s="4">
        <f>IF(ch_table[[#This Row],[Subject 1]]&lt;&gt;"House rose", "",SUMIF(ch_table[Day], ch_table[[#This Row],[Day]], ch_table[Duration]))</f>
        <v>0.39513888888888887</v>
      </c>
      <c r="I2413" s="40">
        <f>SUM(INDEX(ch_table[Duration],1):ch_table[[#This Row],[Duration]])</f>
        <v>65.325694444444522</v>
      </c>
      <c r="J2413" s="4" cm="1">
        <f t="array" ref="J24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13" s="4" t="str" cm="1">
        <f t="array" ref="K24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13" s="4">
        <f>IF(ch_table[[#This Row],[Subject 1]]&lt;&gt;"House rose", "",SUMIF(ch_table[Day], ch_table[[#This Row],[Day]], ch_table[AAT]))</f>
        <v>8.2638888888888928E-2</v>
      </c>
      <c r="M2413" s="39">
        <f>SUM(INDEX(ch_table[AAT],1):ch_table[[#This Row],[AAT]])</f>
        <v>4.3812499999999952</v>
      </c>
    </row>
    <row r="2414" spans="1:13" x14ac:dyDescent="0.35">
      <c r="A2414" s="2">
        <v>208</v>
      </c>
      <c r="B2414" s="3">
        <v>45980</v>
      </c>
      <c r="C2414" s="4">
        <v>0.47916666666666669</v>
      </c>
      <c r="D2414" s="8" t="s">
        <v>18</v>
      </c>
      <c r="G2414" s="4" cm="1">
        <f t="array" ref="G241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414" s="4" t="str">
        <f>IF(ch_table[[#This Row],[Subject 1]]&lt;&gt;"House rose", "",SUMIF(ch_table[Day], ch_table[[#This Row],[Day]], ch_table[Duration]))</f>
        <v/>
      </c>
      <c r="I2414" s="40">
        <f>SUM(INDEX(ch_table[Duration],1):ch_table[[#This Row],[Duration]])</f>
        <v>65.328472222222302</v>
      </c>
      <c r="J2414" s="4" cm="1">
        <f t="array" ref="J24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14" s="4" t="str" cm="1">
        <f t="array" ref="K24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14" s="4" t="str">
        <f>IF(ch_table[[#This Row],[Subject 1]]&lt;&gt;"House rose", "",SUMIF(ch_table[Day], ch_table[[#This Row],[Day]], ch_table[AAT]))</f>
        <v/>
      </c>
      <c r="M2414" s="39">
        <f>SUM(INDEX(ch_table[AAT],1):ch_table[[#This Row],[AAT]])</f>
        <v>4.3812499999999952</v>
      </c>
    </row>
    <row r="2415" spans="1:13" x14ac:dyDescent="0.35">
      <c r="A2415" s="2">
        <v>208</v>
      </c>
      <c r="B2415" s="3">
        <v>45980</v>
      </c>
      <c r="C2415" s="4">
        <v>0.48194444444444445</v>
      </c>
      <c r="D2415" s="8" t="s">
        <v>58</v>
      </c>
      <c r="E2415" s="9" t="s">
        <v>65</v>
      </c>
      <c r="G2415" s="4" cm="1">
        <f t="array" ref="G2415">IF(MIN(ROW(ch_table[[Day]:[AAT session total (cum.)]]))+ROWS(ch_table[[Day]:[AAT session total (cum.)]])-1=ROW(),"",IF(ch_table[[#This Row],[Subject 1]]="House rose","", IF(INDEX(ch_table[[#All],[Time]],ROW()+1)="","",(IF(INDEX(ch_table[[#All],[Time]],ROW()+1)&lt;ch_table[[#This Row],[Time]],INDEX(ch_table[[#All],[Time]],ROW()+1)+1,INDEX(ch_table[[#All],[Time]],ROW()+1))-ch_table[[#This Row],[Time]]))))</f>
        <v>1.8055555555555547E-2</v>
      </c>
      <c r="H2415" s="4" t="str">
        <f>IF(ch_table[[#This Row],[Subject 1]]&lt;&gt;"House rose", "",SUMIF(ch_table[Day], ch_table[[#This Row],[Day]], ch_table[Duration]))</f>
        <v/>
      </c>
      <c r="I2415" s="40">
        <f>SUM(INDEX(ch_table[Duration],1):ch_table[[#This Row],[Duration]])</f>
        <v>65.346527777777851</v>
      </c>
      <c r="J2415" s="4" cm="1">
        <f t="array" ref="J24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15" s="4" t="str" cm="1">
        <f t="array" ref="K24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15" s="4" t="str">
        <f>IF(ch_table[[#This Row],[Subject 1]]&lt;&gt;"House rose", "",SUMIF(ch_table[Day], ch_table[[#This Row],[Day]], ch_table[AAT]))</f>
        <v/>
      </c>
      <c r="M2415" s="39">
        <f>SUM(INDEX(ch_table[AAT],1):ch_table[[#This Row],[AAT]])</f>
        <v>4.3812499999999952</v>
      </c>
    </row>
    <row r="2416" spans="1:13" x14ac:dyDescent="0.35">
      <c r="A2416" s="2">
        <v>208</v>
      </c>
      <c r="B2416" s="3">
        <v>45980</v>
      </c>
      <c r="C2416" s="4">
        <v>0.5</v>
      </c>
      <c r="D2416" s="8" t="s">
        <v>58</v>
      </c>
      <c r="E2416" s="9" t="s">
        <v>118</v>
      </c>
      <c r="G2416" s="4" cm="1">
        <f t="array" ref="G2416">IF(MIN(ROW(ch_table[[Day]:[AAT session total (cum.)]]))+ROWS(ch_table[[Day]:[AAT session total (cum.)]])-1=ROW(),"",IF(ch_table[[#This Row],[Subject 1]]="House rose","", IF(INDEX(ch_table[[#All],[Time]],ROW()+1)="","",(IF(INDEX(ch_table[[#All],[Time]],ROW()+1)&lt;ch_table[[#This Row],[Time]],INDEX(ch_table[[#All],[Time]],ROW()+1)+1,INDEX(ch_table[[#All],[Time]],ROW()+1))-ch_table[[#This Row],[Time]]))))</f>
        <v>2.777777777777779E-2</v>
      </c>
      <c r="H2416" s="4" t="str">
        <f>IF(ch_table[[#This Row],[Subject 1]]&lt;&gt;"House rose", "",SUMIF(ch_table[Day], ch_table[[#This Row],[Day]], ch_table[Duration]))</f>
        <v/>
      </c>
      <c r="I2416" s="40">
        <f>SUM(INDEX(ch_table[Duration],1):ch_table[[#This Row],[Duration]])</f>
        <v>65.374305555555623</v>
      </c>
      <c r="J2416" s="4" cm="1">
        <f t="array" ref="J24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16" s="4" t="str" cm="1">
        <f t="array" ref="K24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16" s="4" t="str">
        <f>IF(ch_table[[#This Row],[Subject 1]]&lt;&gt;"House rose", "",SUMIF(ch_table[Day], ch_table[[#This Row],[Day]], ch_table[AAT]))</f>
        <v/>
      </c>
      <c r="M2416" s="39">
        <f>SUM(INDEX(ch_table[AAT],1):ch_table[[#This Row],[AAT]])</f>
        <v>4.3812499999999952</v>
      </c>
    </row>
    <row r="2417" spans="1:13" ht="29" x14ac:dyDescent="0.35">
      <c r="A2417" s="2">
        <v>208</v>
      </c>
      <c r="B2417" s="3">
        <v>45980</v>
      </c>
      <c r="C2417" s="4">
        <v>0.52777777777777779</v>
      </c>
      <c r="D2417" s="8" t="s">
        <v>32</v>
      </c>
      <c r="E2417" s="9" t="s">
        <v>1345</v>
      </c>
      <c r="G2417" s="4" cm="1">
        <f t="array" ref="G2417">IF(MIN(ROW(ch_table[[Day]:[AAT session total (cum.)]]))+ROWS(ch_table[[Day]:[AAT session total (cum.)]])-1=ROW(),"",IF(ch_table[[#This Row],[Subject 1]]="House rose","", IF(INDEX(ch_table[[#All],[Time]],ROW()+1)="","",(IF(INDEX(ch_table[[#All],[Time]],ROW()+1)&lt;ch_table[[#This Row],[Time]],INDEX(ch_table[[#All],[Time]],ROW()+1)+1,INDEX(ch_table[[#All],[Time]],ROW()+1))-ch_table[[#This Row],[Time]]))))</f>
        <v>1.5277777777777724E-2</v>
      </c>
      <c r="H2417" s="4" t="str">
        <f>IF(ch_table[[#This Row],[Subject 1]]&lt;&gt;"House rose", "",SUMIF(ch_table[Day], ch_table[[#This Row],[Day]], ch_table[Duration]))</f>
        <v/>
      </c>
      <c r="I2417" s="40">
        <f>SUM(INDEX(ch_table[Duration],1):ch_table[[#This Row],[Duration]])</f>
        <v>65.389583333333405</v>
      </c>
      <c r="J2417" s="4" cm="1">
        <f t="array" ref="J24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17" s="4" t="str" cm="1">
        <f t="array" ref="K24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17" s="4" t="str">
        <f>IF(ch_table[[#This Row],[Subject 1]]&lt;&gt;"House rose", "",SUMIF(ch_table[Day], ch_table[[#This Row],[Day]], ch_table[AAT]))</f>
        <v/>
      </c>
      <c r="M2417" s="39">
        <f>SUM(INDEX(ch_table[AAT],1):ch_table[[#This Row],[AAT]])</f>
        <v>4.3812499999999952</v>
      </c>
    </row>
    <row r="2418" spans="1:13" ht="29" x14ac:dyDescent="0.35">
      <c r="A2418" s="2">
        <v>208</v>
      </c>
      <c r="B2418" s="3">
        <v>45980</v>
      </c>
      <c r="C2418" s="4">
        <v>0.54305555555555551</v>
      </c>
      <c r="D2418" s="8" t="s">
        <v>247</v>
      </c>
      <c r="E2418" s="9" t="s">
        <v>1346</v>
      </c>
      <c r="G2418" s="4" cm="1">
        <f t="array" ref="G2418">IF(MIN(ROW(ch_table[[Day]:[AAT session total (cum.)]]))+ROWS(ch_table[[Day]:[AAT session total (cum.)]])-1=ROW(),"",IF(ch_table[[#This Row],[Subject 1]]="House rose","", IF(INDEX(ch_table[[#All],[Time]],ROW()+1)="","",(IF(INDEX(ch_table[[#All],[Time]],ROW()+1)&lt;ch_table[[#This Row],[Time]],INDEX(ch_table[[#All],[Time]],ROW()+1)+1,INDEX(ch_table[[#All],[Time]],ROW()+1))-ch_table[[#This Row],[Time]]))))</f>
        <v>6.9444444444445308E-3</v>
      </c>
      <c r="H2418" s="4" t="str">
        <f>IF(ch_table[[#This Row],[Subject 1]]&lt;&gt;"House rose", "",SUMIF(ch_table[Day], ch_table[[#This Row],[Day]], ch_table[Duration]))</f>
        <v/>
      </c>
      <c r="I2418" s="40">
        <f>SUM(INDEX(ch_table[Duration],1):ch_table[[#This Row],[Duration]])</f>
        <v>65.396527777777848</v>
      </c>
      <c r="J2418" s="4" cm="1">
        <f t="array" ref="J24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18" s="4" t="str" cm="1">
        <f t="array" ref="K24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18" s="4" t="str">
        <f>IF(ch_table[[#This Row],[Subject 1]]&lt;&gt;"House rose", "",SUMIF(ch_table[Day], ch_table[[#This Row],[Day]], ch_table[AAT]))</f>
        <v/>
      </c>
      <c r="M2418" s="39">
        <f>SUM(INDEX(ch_table[AAT],1):ch_table[[#This Row],[AAT]])</f>
        <v>4.3812499999999952</v>
      </c>
    </row>
    <row r="2419" spans="1:13" x14ac:dyDescent="0.35">
      <c r="A2419" s="2">
        <v>208</v>
      </c>
      <c r="B2419" s="3">
        <v>45980</v>
      </c>
      <c r="C2419" s="4">
        <v>0.55000000000000004</v>
      </c>
      <c r="D2419" s="8" t="s">
        <v>67</v>
      </c>
      <c r="E2419" s="9" t="s">
        <v>1347</v>
      </c>
      <c r="G2419" s="4" cm="1">
        <f t="array" ref="G2419">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419" s="4" t="str">
        <f>IF(ch_table[[#This Row],[Subject 1]]&lt;&gt;"House rose", "",SUMIF(ch_table[Day], ch_table[[#This Row],[Day]], ch_table[Duration]))</f>
        <v/>
      </c>
      <c r="I2419" s="40">
        <f>SUM(INDEX(ch_table[Duration],1):ch_table[[#This Row],[Duration]])</f>
        <v>65.397916666666731</v>
      </c>
      <c r="J2419" s="4" cm="1">
        <f t="array" ref="J24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19" s="4" t="str" cm="1">
        <f t="array" ref="K24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19" s="4" t="str">
        <f>IF(ch_table[[#This Row],[Subject 1]]&lt;&gt;"House rose", "",SUMIF(ch_table[Day], ch_table[[#This Row],[Day]], ch_table[AAT]))</f>
        <v/>
      </c>
      <c r="M2419" s="39">
        <f>SUM(INDEX(ch_table[AAT],1):ch_table[[#This Row],[AAT]])</f>
        <v>4.3812499999999952</v>
      </c>
    </row>
    <row r="2420" spans="1:13" x14ac:dyDescent="0.35">
      <c r="A2420" s="2">
        <v>208</v>
      </c>
      <c r="B2420" s="3">
        <v>45980</v>
      </c>
      <c r="C2420" s="4">
        <v>0.55138888888888893</v>
      </c>
      <c r="D2420" s="8" t="s">
        <v>320</v>
      </c>
      <c r="E2420" s="8" t="s">
        <v>602</v>
      </c>
      <c r="F2420" s="9" t="s">
        <v>53</v>
      </c>
      <c r="G2420" s="4" cm="1">
        <f t="array" ref="G2420">IF(MIN(ROW(ch_table[[Day]:[AAT session total (cum.)]]))+ROWS(ch_table[[Day]:[AAT session total (cum.)]])-1=ROW(),"",IF(ch_table[[#This Row],[Subject 1]]="House rose","", IF(INDEX(ch_table[[#All],[Time]],ROW()+1)="","",(IF(INDEX(ch_table[[#All],[Time]],ROW()+1)&lt;ch_table[[#This Row],[Time]],INDEX(ch_table[[#All],[Time]],ROW()+1)+1,INDEX(ch_table[[#All],[Time]],ROW()+1))-ch_table[[#This Row],[Time]]))))</f>
        <v>4.3749999999999956E-2</v>
      </c>
      <c r="H2420" s="4" t="str">
        <f>IF(ch_table[[#This Row],[Subject 1]]&lt;&gt;"House rose", "",SUMIF(ch_table[Day], ch_table[[#This Row],[Day]], ch_table[Duration]))</f>
        <v/>
      </c>
      <c r="I2420" s="40">
        <f>SUM(INDEX(ch_table[Duration],1):ch_table[[#This Row],[Duration]])</f>
        <v>65.441666666666734</v>
      </c>
      <c r="J2420" s="4" cm="1">
        <f t="array" ref="J24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20" s="4" t="str" cm="1">
        <f t="array" ref="K24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20" s="4" t="str">
        <f>IF(ch_table[[#This Row],[Subject 1]]&lt;&gt;"House rose", "",SUMIF(ch_table[Day], ch_table[[#This Row],[Day]], ch_table[AAT]))</f>
        <v/>
      </c>
      <c r="M2420" s="39">
        <f>SUM(INDEX(ch_table[AAT],1):ch_table[[#This Row],[AAT]])</f>
        <v>4.3812499999999952</v>
      </c>
    </row>
    <row r="2421" spans="1:13" x14ac:dyDescent="0.35">
      <c r="A2421" s="2">
        <v>208</v>
      </c>
      <c r="B2421" s="3">
        <v>45980</v>
      </c>
      <c r="C2421" s="4">
        <v>0.59513888888888888</v>
      </c>
      <c r="D2421" s="8" t="s">
        <v>112</v>
      </c>
      <c r="E2421" s="9" t="s">
        <v>1117</v>
      </c>
      <c r="G2421" s="4" cm="1">
        <f t="array" ref="G2421">IF(MIN(ROW(ch_table[[Day]:[AAT session total (cum.)]]))+ROWS(ch_table[[Day]:[AAT session total (cum.)]])-1=ROW(),"",IF(ch_table[[#This Row],[Subject 1]]="House rose","", IF(INDEX(ch_table[[#All],[Time]],ROW()+1)="","",(IF(INDEX(ch_table[[#All],[Time]],ROW()+1)&lt;ch_table[[#This Row],[Time]],INDEX(ch_table[[#All],[Time]],ROW()+1)+1,INDEX(ch_table[[#All],[Time]],ROW()+1))-ch_table[[#This Row],[Time]]))))</f>
        <v>9.0277777777777457E-3</v>
      </c>
      <c r="H2421" s="4" t="str">
        <f>IF(ch_table[[#This Row],[Subject 1]]&lt;&gt;"House rose", "",SUMIF(ch_table[Day], ch_table[[#This Row],[Day]], ch_table[Duration]))</f>
        <v/>
      </c>
      <c r="I2421" s="40">
        <f>SUM(INDEX(ch_table[Duration],1):ch_table[[#This Row],[Duration]])</f>
        <v>65.450694444444508</v>
      </c>
      <c r="J2421" s="4" cm="1">
        <f t="array" ref="J24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21" s="4" t="str" cm="1">
        <f t="array" ref="K24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21" s="4" t="str">
        <f>IF(ch_table[[#This Row],[Subject 1]]&lt;&gt;"House rose", "",SUMIF(ch_table[Day], ch_table[[#This Row],[Day]], ch_table[AAT]))</f>
        <v/>
      </c>
      <c r="M2421" s="39">
        <f>SUM(INDEX(ch_table[AAT],1):ch_table[[#This Row],[AAT]])</f>
        <v>4.3812499999999952</v>
      </c>
    </row>
    <row r="2422" spans="1:13" x14ac:dyDescent="0.35">
      <c r="A2422" s="2">
        <v>208</v>
      </c>
      <c r="B2422" s="3">
        <v>45980</v>
      </c>
      <c r="C2422" s="4">
        <v>0.60416666666666663</v>
      </c>
      <c r="D2422" s="8" t="s">
        <v>114</v>
      </c>
      <c r="E2422" s="9" t="s">
        <v>1117</v>
      </c>
      <c r="G2422" s="4" cm="1">
        <f t="array" ref="G2422">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2422" s="4" t="str">
        <f>IF(ch_table[[#This Row],[Subject 1]]&lt;&gt;"House rose", "",SUMIF(ch_table[Day], ch_table[[#This Row],[Day]], ch_table[Duration]))</f>
        <v/>
      </c>
      <c r="I2422" s="40">
        <f>SUM(INDEX(ch_table[Duration],1):ch_table[[#This Row],[Duration]])</f>
        <v>65.454166666666737</v>
      </c>
      <c r="J2422" s="4" cm="1">
        <f t="array" ref="J24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22" s="4" t="str" cm="1">
        <f t="array" ref="K24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22" s="4" t="str">
        <f>IF(ch_table[[#This Row],[Subject 1]]&lt;&gt;"House rose", "",SUMIF(ch_table[Day], ch_table[[#This Row],[Day]], ch_table[AAT]))</f>
        <v/>
      </c>
      <c r="M2422" s="39">
        <f>SUM(INDEX(ch_table[AAT],1):ch_table[[#This Row],[AAT]])</f>
        <v>4.3812499999999952</v>
      </c>
    </row>
    <row r="2423" spans="1:13" ht="29" x14ac:dyDescent="0.35">
      <c r="A2423" s="2">
        <v>208</v>
      </c>
      <c r="B2423" s="3">
        <v>45980</v>
      </c>
      <c r="C2423" s="4">
        <v>0.60763888888888884</v>
      </c>
      <c r="D2423" s="8" t="s">
        <v>54</v>
      </c>
      <c r="E2423" s="9" t="s">
        <v>1348</v>
      </c>
      <c r="G2423" s="4" cm="1">
        <f t="array" ref="G2423">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423" s="4" t="str">
        <f>IF(ch_table[[#This Row],[Subject 1]]&lt;&gt;"House rose", "",SUMIF(ch_table[Day], ch_table[[#This Row],[Day]], ch_table[Duration]))</f>
        <v/>
      </c>
      <c r="I2423" s="40">
        <f>SUM(INDEX(ch_table[Duration],1):ch_table[[#This Row],[Duration]])</f>
        <v>65.45555555555562</v>
      </c>
      <c r="J2423" s="4" cm="1">
        <f t="array" ref="J24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23" s="4" t="str" cm="1">
        <f t="array" ref="K24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23" s="4" t="str">
        <f>IF(ch_table[[#This Row],[Subject 1]]&lt;&gt;"House rose", "",SUMIF(ch_table[Day], ch_table[[#This Row],[Day]], ch_table[AAT]))</f>
        <v/>
      </c>
      <c r="M2423" s="39">
        <f>SUM(INDEX(ch_table[AAT],1):ch_table[[#This Row],[AAT]])</f>
        <v>4.3812499999999952</v>
      </c>
    </row>
    <row r="2424" spans="1:13" x14ac:dyDescent="0.35">
      <c r="A2424" s="2">
        <v>208</v>
      </c>
      <c r="B2424" s="3">
        <v>45980</v>
      </c>
      <c r="C2424" s="4">
        <v>0.60902777777777772</v>
      </c>
      <c r="D2424" s="8" t="s">
        <v>30</v>
      </c>
      <c r="E2424" s="9" t="s">
        <v>1349</v>
      </c>
      <c r="G2424" s="4" cm="1">
        <f t="array" ref="G2424">IF(MIN(ROW(ch_table[[Day]:[AAT session total (cum.)]]))+ROWS(ch_table[[Day]:[AAT session total (cum.)]])-1=ROW(),"",IF(ch_table[[#This Row],[Subject 1]]="House rose","", IF(INDEX(ch_table[[#All],[Time]],ROW()+1)="","",(IF(INDEX(ch_table[[#All],[Time]],ROW()+1)&lt;ch_table[[#This Row],[Time]],INDEX(ch_table[[#All],[Time]],ROW()+1)+1,INDEX(ch_table[[#All],[Time]],ROW()+1))-ch_table[[#This Row],[Time]]))))</f>
        <v>1.5277777777777835E-2</v>
      </c>
      <c r="H2424" s="4" t="str">
        <f>IF(ch_table[[#This Row],[Subject 1]]&lt;&gt;"House rose", "",SUMIF(ch_table[Day], ch_table[[#This Row],[Day]], ch_table[Duration]))</f>
        <v/>
      </c>
      <c r="I2424" s="40">
        <f>SUM(INDEX(ch_table[Duration],1):ch_table[[#This Row],[Duration]])</f>
        <v>65.470833333333402</v>
      </c>
      <c r="J2424" s="4" cm="1">
        <f t="array" ref="J24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24" s="4" t="str" cm="1">
        <f t="array" ref="K24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24" s="4" t="str">
        <f>IF(ch_table[[#This Row],[Subject 1]]&lt;&gt;"House rose", "",SUMIF(ch_table[Day], ch_table[[#This Row],[Day]], ch_table[AAT]))</f>
        <v/>
      </c>
      <c r="M2424" s="39">
        <f>SUM(INDEX(ch_table[AAT],1):ch_table[[#This Row],[AAT]])</f>
        <v>4.3812499999999952</v>
      </c>
    </row>
    <row r="2425" spans="1:13" x14ac:dyDescent="0.35">
      <c r="A2425" s="48">
        <v>208</v>
      </c>
      <c r="B2425" s="49">
        <v>45980</v>
      </c>
      <c r="C2425" s="45">
        <v>0.62430555555555556</v>
      </c>
      <c r="D2425" s="44" t="s">
        <v>17</v>
      </c>
      <c r="E2425" s="50"/>
      <c r="F2425" s="50"/>
      <c r="G2425" s="45" t="str" cm="1">
        <f t="array" ref="G2425">IF(MIN(ROW(ch_table[[Day]:[AAT session total (cum.)]]))+ROWS(ch_table[[Day]:[AAT session total (cum.)]])-1=ROW(),"",IF(ch_table[[#This Row],[Subject 1]]="House rose","", IF(INDEX(ch_table[[#All],[Time]],ROW()+1)="","",(IF(INDEX(ch_table[[#All],[Time]],ROW()+1)&lt;ch_table[[#This Row],[Time]],INDEX(ch_table[[#All],[Time]],ROW()+1)+1,INDEX(ch_table[[#All],[Time]],ROW()+1))-ch_table[[#This Row],[Time]]))))</f>
        <v/>
      </c>
      <c r="H2425" s="45">
        <f>IF(ch_table[[#This Row],[Subject 1]]&lt;&gt;"House rose", "",SUMIF(ch_table[Day], ch_table[[#This Row],[Day]], ch_table[Duration]))</f>
        <v>0.14513888888888887</v>
      </c>
      <c r="I2425" s="46">
        <f>SUM(INDEX(ch_table[Duration],1):ch_table[[#This Row],[Duration]])</f>
        <v>65.470833333333402</v>
      </c>
      <c r="J2425" s="45" cm="1">
        <f t="array" ref="J24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25" s="45" t="str" cm="1">
        <f t="array" ref="K24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25" s="45">
        <f>IF(ch_table[[#This Row],[Subject 1]]&lt;&gt;"House rose", "",SUMIF(ch_table[Day], ch_table[[#This Row],[Day]], ch_table[AAT]))</f>
        <v>0</v>
      </c>
      <c r="M2425" s="47">
        <f>SUM(INDEX(ch_table[AAT],1):ch_table[[#This Row],[AAT]])</f>
        <v>4.3812499999999952</v>
      </c>
    </row>
    <row r="2426" spans="1:13" x14ac:dyDescent="0.35">
      <c r="A2426" s="2">
        <v>209</v>
      </c>
      <c r="B2426" s="3">
        <v>45981</v>
      </c>
      <c r="C2426" s="4">
        <v>0.39583333333333331</v>
      </c>
      <c r="D2426" s="8" t="s">
        <v>18</v>
      </c>
      <c r="G2426" s="4" cm="1">
        <f t="array" ref="G2426">IF(MIN(ROW(ch_table[[Day]:[AAT session total (cum.)]]))+ROWS(ch_table[[Day]:[AAT session total (cum.)]])-1=ROW(),"",IF(ch_table[[#This Row],[Subject 1]]="House rose","", IF(INDEX(ch_table[[#All],[Time]],ROW()+1)="","",(IF(INDEX(ch_table[[#All],[Time]],ROW()+1)&lt;ch_table[[#This Row],[Time]],INDEX(ch_table[[#All],[Time]],ROW()+1)+1,INDEX(ch_table[[#All],[Time]],ROW()+1))-ch_table[[#This Row],[Time]]))))</f>
        <v>2.7777777777778234E-3</v>
      </c>
      <c r="H2426" s="4" t="str">
        <f>IF(ch_table[[#This Row],[Subject 1]]&lt;&gt;"House rose", "",SUMIF(ch_table[Day], ch_table[[#This Row],[Day]], ch_table[Duration]))</f>
        <v/>
      </c>
      <c r="I2426" s="40">
        <f>SUM(INDEX(ch_table[Duration],1):ch_table[[#This Row],[Duration]])</f>
        <v>65.473611111111182</v>
      </c>
      <c r="J2426" s="4" cm="1">
        <f t="array" ref="J24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26" s="4" t="str" cm="1">
        <f t="array" ref="K24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26" s="4" t="str">
        <f>IF(ch_table[[#This Row],[Subject 1]]&lt;&gt;"House rose", "",SUMIF(ch_table[Day], ch_table[[#This Row],[Day]], ch_table[AAT]))</f>
        <v/>
      </c>
      <c r="M2426" s="39">
        <f>SUM(INDEX(ch_table[AAT],1):ch_table[[#This Row],[AAT]])</f>
        <v>4.3812499999999952</v>
      </c>
    </row>
    <row r="2427" spans="1:13" x14ac:dyDescent="0.35">
      <c r="A2427" s="2">
        <v>209</v>
      </c>
      <c r="B2427" s="3">
        <v>45981</v>
      </c>
      <c r="C2427" s="4">
        <v>0.39861111111111114</v>
      </c>
      <c r="D2427" s="8" t="s">
        <v>58</v>
      </c>
      <c r="E2427" s="9" t="s">
        <v>134</v>
      </c>
      <c r="G2427" s="4" cm="1">
        <f t="array" ref="G2427">IF(MIN(ROW(ch_table[[Day]:[AAT session total (cum.)]]))+ROWS(ch_table[[Day]:[AAT session total (cum.)]])-1=ROW(),"",IF(ch_table[[#This Row],[Subject 1]]="House rose","", IF(INDEX(ch_table[[#All],[Time]],ROW()+1)="","",(IF(INDEX(ch_table[[#All],[Time]],ROW()+1)&lt;ch_table[[#This Row],[Time]],INDEX(ch_table[[#All],[Time]],ROW()+1)+1,INDEX(ch_table[[#All],[Time]],ROW()+1))-ch_table[[#This Row],[Time]]))))</f>
        <v>3.2638888888888884E-2</v>
      </c>
      <c r="H2427" s="4" t="str">
        <f>IF(ch_table[[#This Row],[Subject 1]]&lt;&gt;"House rose", "",SUMIF(ch_table[Day], ch_table[[#This Row],[Day]], ch_table[Duration]))</f>
        <v/>
      </c>
      <c r="I2427" s="40">
        <f>SUM(INDEX(ch_table[Duration],1):ch_table[[#This Row],[Duration]])</f>
        <v>65.506250000000065</v>
      </c>
      <c r="J2427" s="4" cm="1">
        <f t="array" ref="J24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27" s="4" t="str" cm="1">
        <f t="array" ref="K24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27" s="4" t="str">
        <f>IF(ch_table[[#This Row],[Subject 1]]&lt;&gt;"House rose", "",SUMIF(ch_table[Day], ch_table[[#This Row],[Day]], ch_table[AAT]))</f>
        <v/>
      </c>
      <c r="M2427" s="39">
        <f>SUM(INDEX(ch_table[AAT],1):ch_table[[#This Row],[AAT]])</f>
        <v>4.3812499999999952</v>
      </c>
    </row>
    <row r="2428" spans="1:13" x14ac:dyDescent="0.35">
      <c r="A2428" s="2">
        <v>209</v>
      </c>
      <c r="B2428" s="3">
        <v>45981</v>
      </c>
      <c r="C2428" s="4">
        <v>0.43125000000000002</v>
      </c>
      <c r="D2428" s="8" t="s">
        <v>60</v>
      </c>
      <c r="E2428" s="9" t="s">
        <v>134</v>
      </c>
      <c r="G2428" s="4" cm="1">
        <f t="array" ref="G2428">IF(MIN(ROW(ch_table[[Day]:[AAT session total (cum.)]]))+ROWS(ch_table[[Day]:[AAT session total (cum.)]])-1=ROW(),"",IF(ch_table[[#This Row],[Subject 1]]="House rose","", IF(INDEX(ch_table[[#All],[Time]],ROW()+1)="","",(IF(INDEX(ch_table[[#All],[Time]],ROW()+1)&lt;ch_table[[#This Row],[Time]],INDEX(ch_table[[#All],[Time]],ROW()+1)+1,INDEX(ch_table[[#All],[Time]],ROW()+1))-ch_table[[#This Row],[Time]]))))</f>
        <v>1.4583333333333337E-2</v>
      </c>
      <c r="H2428" s="4" t="str">
        <f>IF(ch_table[[#This Row],[Subject 1]]&lt;&gt;"House rose", "",SUMIF(ch_table[Day], ch_table[[#This Row],[Day]], ch_table[Duration]))</f>
        <v/>
      </c>
      <c r="I2428" s="40">
        <f>SUM(INDEX(ch_table[Duration],1):ch_table[[#This Row],[Duration]])</f>
        <v>65.5208333333334</v>
      </c>
      <c r="J2428" s="4" cm="1">
        <f t="array" ref="J24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28" s="4" t="str" cm="1">
        <f t="array" ref="K24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28" s="4" t="str">
        <f>IF(ch_table[[#This Row],[Subject 1]]&lt;&gt;"House rose", "",SUMIF(ch_table[Day], ch_table[[#This Row],[Day]], ch_table[AAT]))</f>
        <v/>
      </c>
      <c r="M2428" s="39">
        <f>SUM(INDEX(ch_table[AAT],1):ch_table[[#This Row],[AAT]])</f>
        <v>4.3812499999999952</v>
      </c>
    </row>
    <row r="2429" spans="1:13" ht="29" x14ac:dyDescent="0.35">
      <c r="A2429" s="2">
        <v>209</v>
      </c>
      <c r="B2429" s="3">
        <v>45981</v>
      </c>
      <c r="C2429" s="4">
        <v>0.44583333333333336</v>
      </c>
      <c r="D2429" s="8" t="s">
        <v>32</v>
      </c>
      <c r="E2429" s="9" t="s">
        <v>1350</v>
      </c>
      <c r="G2429" s="4" cm="1">
        <f t="array" ref="G2429">IF(MIN(ROW(ch_table[[Day]:[AAT session total (cum.)]]))+ROWS(ch_table[[Day]:[AAT session total (cum.)]])-1=ROW(),"",IF(ch_table[[#This Row],[Subject 1]]="House rose","", IF(INDEX(ch_table[[#All],[Time]],ROW()+1)="","",(IF(INDEX(ch_table[[#All],[Time]],ROW()+1)&lt;ch_table[[#This Row],[Time]],INDEX(ch_table[[#All],[Time]],ROW()+1)+1,INDEX(ch_table[[#All],[Time]],ROW()+1))-ch_table[[#This Row],[Time]]))))</f>
        <v>2.0833333333333315E-2</v>
      </c>
      <c r="H2429" s="4" t="str">
        <f>IF(ch_table[[#This Row],[Subject 1]]&lt;&gt;"House rose", "",SUMIF(ch_table[Day], ch_table[[#This Row],[Day]], ch_table[Duration]))</f>
        <v/>
      </c>
      <c r="I2429" s="40">
        <f>SUM(INDEX(ch_table[Duration],1):ch_table[[#This Row],[Duration]])</f>
        <v>65.541666666666728</v>
      </c>
      <c r="J2429" s="4" cm="1">
        <f t="array" ref="J24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29" s="4" t="str" cm="1">
        <f t="array" ref="K24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29" s="4" t="str">
        <f>IF(ch_table[[#This Row],[Subject 1]]&lt;&gt;"House rose", "",SUMIF(ch_table[Day], ch_table[[#This Row],[Day]], ch_table[AAT]))</f>
        <v/>
      </c>
      <c r="M2429" s="39">
        <f>SUM(INDEX(ch_table[AAT],1):ch_table[[#This Row],[AAT]])</f>
        <v>4.3812499999999952</v>
      </c>
    </row>
    <row r="2430" spans="1:13" ht="58" x14ac:dyDescent="0.35">
      <c r="A2430" s="2">
        <v>209</v>
      </c>
      <c r="B2430" s="3">
        <v>45981</v>
      </c>
      <c r="C2430" s="4">
        <v>0.46666666666666667</v>
      </c>
      <c r="D2430" s="8" t="s">
        <v>32</v>
      </c>
      <c r="E2430" s="9" t="s">
        <v>1351</v>
      </c>
      <c r="G2430" s="4" cm="1">
        <f t="array" ref="G2430">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2430" s="4" t="str">
        <f>IF(ch_table[[#This Row],[Subject 1]]&lt;&gt;"House rose", "",SUMIF(ch_table[Day], ch_table[[#This Row],[Day]], ch_table[Duration]))</f>
        <v/>
      </c>
      <c r="I2430" s="40">
        <f>SUM(INDEX(ch_table[Duration],1):ch_table[[#This Row],[Duration]])</f>
        <v>65.567361111111168</v>
      </c>
      <c r="J2430" s="4" cm="1">
        <f t="array" ref="J24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30" s="4" t="str" cm="1">
        <f t="array" ref="K24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30" s="4" t="str">
        <f>IF(ch_table[[#This Row],[Subject 1]]&lt;&gt;"House rose", "",SUMIF(ch_table[Day], ch_table[[#This Row],[Day]], ch_table[AAT]))</f>
        <v/>
      </c>
      <c r="M2430" s="39">
        <f>SUM(INDEX(ch_table[AAT],1):ch_table[[#This Row],[AAT]])</f>
        <v>4.3812499999999952</v>
      </c>
    </row>
    <row r="2431" spans="1:13" ht="43.5" x14ac:dyDescent="0.35">
      <c r="A2431" s="2">
        <v>209</v>
      </c>
      <c r="B2431" s="3">
        <v>45981</v>
      </c>
      <c r="C2431" s="4">
        <v>0.49236111111111114</v>
      </c>
      <c r="D2431" s="8" t="s">
        <v>32</v>
      </c>
      <c r="E2431" s="9" t="s">
        <v>1352</v>
      </c>
      <c r="G2431" s="4" cm="1">
        <f t="array" ref="G2431">IF(MIN(ROW(ch_table[[Day]:[AAT session total (cum.)]]))+ROWS(ch_table[[Day]:[AAT session total (cum.)]])-1=ROW(),"",IF(ch_table[[#This Row],[Subject 1]]="House rose","", IF(INDEX(ch_table[[#All],[Time]],ROW()+1)="","",(IF(INDEX(ch_table[[#All],[Time]],ROW()+1)&lt;ch_table[[#This Row],[Time]],INDEX(ch_table[[#All],[Time]],ROW()+1)+1,INDEX(ch_table[[#All],[Time]],ROW()+1))-ch_table[[#This Row],[Time]]))))</f>
        <v>1.2499999999999956E-2</v>
      </c>
      <c r="H2431" s="4" t="str">
        <f>IF(ch_table[[#This Row],[Subject 1]]&lt;&gt;"House rose", "",SUMIF(ch_table[Day], ch_table[[#This Row],[Day]], ch_table[Duration]))</f>
        <v/>
      </c>
      <c r="I2431" s="40">
        <f>SUM(INDEX(ch_table[Duration],1):ch_table[[#This Row],[Duration]])</f>
        <v>65.579861111111171</v>
      </c>
      <c r="J2431" s="4" cm="1">
        <f t="array" ref="J24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31" s="4" t="str" cm="1">
        <f t="array" ref="K24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31" s="4" t="str">
        <f>IF(ch_table[[#This Row],[Subject 1]]&lt;&gt;"House rose", "",SUMIF(ch_table[Day], ch_table[[#This Row],[Day]], ch_table[AAT]))</f>
        <v/>
      </c>
      <c r="M2431" s="39">
        <f>SUM(INDEX(ch_table[AAT],1):ch_table[[#This Row],[AAT]])</f>
        <v>4.3812499999999952</v>
      </c>
    </row>
    <row r="2432" spans="1:13" x14ac:dyDescent="0.35">
      <c r="A2432" s="2">
        <v>209</v>
      </c>
      <c r="B2432" s="3">
        <v>45981</v>
      </c>
      <c r="C2432" s="4">
        <v>0.50486111111111109</v>
      </c>
      <c r="D2432" s="8" t="s">
        <v>34</v>
      </c>
      <c r="E2432" s="9" t="s">
        <v>35</v>
      </c>
      <c r="G2432" s="4" cm="1">
        <f t="array" ref="G2432">IF(MIN(ROW(ch_table[[Day]:[AAT session total (cum.)]]))+ROWS(ch_table[[Day]:[AAT session total (cum.)]])-1=ROW(),"",IF(ch_table[[#This Row],[Subject 1]]="House rose","", IF(INDEX(ch_table[[#All],[Time]],ROW()+1)="","",(IF(INDEX(ch_table[[#All],[Time]],ROW()+1)&lt;ch_table[[#This Row],[Time]],INDEX(ch_table[[#All],[Time]],ROW()+1)+1,INDEX(ch_table[[#All],[Time]],ROW()+1))-ch_table[[#This Row],[Time]]))))</f>
        <v>4.3750000000000067E-2</v>
      </c>
      <c r="H2432" s="4" t="str">
        <f>IF(ch_table[[#This Row],[Subject 1]]&lt;&gt;"House rose", "",SUMIF(ch_table[Day], ch_table[[#This Row],[Day]], ch_table[Duration]))</f>
        <v/>
      </c>
      <c r="I2432" s="40">
        <f>SUM(INDEX(ch_table[Duration],1):ch_table[[#This Row],[Duration]])</f>
        <v>65.623611111111174</v>
      </c>
      <c r="J2432" s="4" cm="1">
        <f t="array" ref="J24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32" s="4" t="str" cm="1">
        <f t="array" ref="K24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32" s="4" t="str">
        <f>IF(ch_table[[#This Row],[Subject 1]]&lt;&gt;"House rose", "",SUMIF(ch_table[Day], ch_table[[#This Row],[Day]], ch_table[AAT]))</f>
        <v/>
      </c>
      <c r="M2432" s="39">
        <f>SUM(INDEX(ch_table[AAT],1):ch_table[[#This Row],[AAT]])</f>
        <v>4.3812499999999952</v>
      </c>
    </row>
    <row r="2433" spans="1:13" ht="29" x14ac:dyDescent="0.35">
      <c r="A2433" s="2">
        <v>209</v>
      </c>
      <c r="B2433" s="3">
        <v>45981</v>
      </c>
      <c r="C2433" s="4">
        <v>0.54861111111111116</v>
      </c>
      <c r="D2433" s="8" t="s">
        <v>36</v>
      </c>
      <c r="E2433" s="9" t="s">
        <v>1353</v>
      </c>
      <c r="G2433" s="4" cm="1">
        <f t="array" ref="G2433">IF(MIN(ROW(ch_table[[Day]:[AAT session total (cum.)]]))+ROWS(ch_table[[Day]:[AAT session total (cum.)]])-1=ROW(),"",IF(ch_table[[#This Row],[Subject 1]]="House rose","", IF(INDEX(ch_table[[#All],[Time]],ROW()+1)="","",(IF(INDEX(ch_table[[#All],[Time]],ROW()+1)&lt;ch_table[[#This Row],[Time]],INDEX(ch_table[[#All],[Time]],ROW()+1)+1,INDEX(ch_table[[#All],[Time]],ROW()+1))-ch_table[[#This Row],[Time]]))))</f>
        <v>3.8888888888888862E-2</v>
      </c>
      <c r="H2433" s="4" t="str">
        <f>IF(ch_table[[#This Row],[Subject 1]]&lt;&gt;"House rose", "",SUMIF(ch_table[Day], ch_table[[#This Row],[Day]], ch_table[Duration]))</f>
        <v/>
      </c>
      <c r="I2433" s="40">
        <f>SUM(INDEX(ch_table[Duration],1):ch_table[[#This Row],[Duration]])</f>
        <v>65.662500000000065</v>
      </c>
      <c r="J2433" s="4" cm="1">
        <f t="array" ref="J24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33" s="4" t="str" cm="1">
        <f t="array" ref="K24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33" s="4" t="str">
        <f>IF(ch_table[[#This Row],[Subject 1]]&lt;&gt;"House rose", "",SUMIF(ch_table[Day], ch_table[[#This Row],[Day]], ch_table[AAT]))</f>
        <v/>
      </c>
      <c r="M2433" s="39">
        <f>SUM(INDEX(ch_table[AAT],1):ch_table[[#This Row],[AAT]])</f>
        <v>4.3812499999999952</v>
      </c>
    </row>
    <row r="2434" spans="1:13" ht="43.5" x14ac:dyDescent="0.35">
      <c r="A2434" s="2">
        <v>209</v>
      </c>
      <c r="B2434" s="3">
        <v>45981</v>
      </c>
      <c r="C2434" s="4">
        <v>0.58750000000000002</v>
      </c>
      <c r="D2434" s="8" t="s">
        <v>457</v>
      </c>
      <c r="E2434" s="9" t="s">
        <v>1354</v>
      </c>
      <c r="G2434" s="4" cm="1">
        <f t="array" ref="G2434">IF(MIN(ROW(ch_table[[Day]:[AAT session total (cum.)]]))+ROWS(ch_table[[Day]:[AAT session total (cum.)]])-1=ROW(),"",IF(ch_table[[#This Row],[Subject 1]]="House rose","", IF(INDEX(ch_table[[#All],[Time]],ROW()+1)="","",(IF(INDEX(ch_table[[#All],[Time]],ROW()+1)&lt;ch_table[[#This Row],[Time]],INDEX(ch_table[[#All],[Time]],ROW()+1)+1,INDEX(ch_table[[#All],[Time]],ROW()+1))-ch_table[[#This Row],[Time]]))))</f>
        <v>1.1805555555555514E-2</v>
      </c>
      <c r="H2434" s="4" t="str">
        <f>IF(ch_table[[#This Row],[Subject 1]]&lt;&gt;"House rose", "",SUMIF(ch_table[Day], ch_table[[#This Row],[Day]], ch_table[Duration]))</f>
        <v/>
      </c>
      <c r="I2434" s="40">
        <f>SUM(INDEX(ch_table[Duration],1):ch_table[[#This Row],[Duration]])</f>
        <v>65.67430555555562</v>
      </c>
      <c r="J2434" s="4" cm="1">
        <f t="array" ref="J24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34" s="4" t="str" cm="1">
        <f t="array" ref="K24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34" s="4" t="str">
        <f>IF(ch_table[[#This Row],[Subject 1]]&lt;&gt;"House rose", "",SUMIF(ch_table[Day], ch_table[[#This Row],[Day]], ch_table[AAT]))</f>
        <v/>
      </c>
      <c r="M2434" s="39">
        <f>SUM(INDEX(ch_table[AAT],1):ch_table[[#This Row],[AAT]])</f>
        <v>4.3812499999999952</v>
      </c>
    </row>
    <row r="2435" spans="1:13" x14ac:dyDescent="0.35">
      <c r="A2435" s="2">
        <v>209</v>
      </c>
      <c r="B2435" s="3">
        <v>45981</v>
      </c>
      <c r="C2435" s="4">
        <v>0.59930555555555554</v>
      </c>
      <c r="D2435" s="8" t="s">
        <v>333</v>
      </c>
      <c r="E2435" s="9" t="s">
        <v>335</v>
      </c>
      <c r="G2435" s="4" cm="1">
        <f t="array" ref="G2435">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2435" s="4" t="str">
        <f>IF(ch_table[[#This Row],[Subject 1]]&lt;&gt;"House rose", "",SUMIF(ch_table[Day], ch_table[[#This Row],[Day]], ch_table[Duration]))</f>
        <v/>
      </c>
      <c r="I2435" s="40">
        <f>SUM(INDEX(ch_table[Duration],1):ch_table[[#This Row],[Duration]])</f>
        <v>65.681250000000063</v>
      </c>
      <c r="J2435" s="4" cm="1">
        <f t="array" ref="J24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35" s="4" t="str" cm="1">
        <f t="array" ref="K24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35" s="4" t="str">
        <f>IF(ch_table[[#This Row],[Subject 1]]&lt;&gt;"House rose", "",SUMIF(ch_table[Day], ch_table[[#This Row],[Day]], ch_table[AAT]))</f>
        <v/>
      </c>
      <c r="M2435" s="39">
        <f>SUM(INDEX(ch_table[AAT],1):ch_table[[#This Row],[AAT]])</f>
        <v>4.3812499999999952</v>
      </c>
    </row>
    <row r="2436" spans="1:13" x14ac:dyDescent="0.35">
      <c r="A2436" s="2">
        <v>209</v>
      </c>
      <c r="B2436" s="3">
        <v>45981</v>
      </c>
      <c r="C2436" s="4">
        <v>0.60624999999999996</v>
      </c>
      <c r="D2436" s="8" t="s">
        <v>28</v>
      </c>
      <c r="E2436" s="9" t="s">
        <v>1294</v>
      </c>
      <c r="F2436" s="9" t="s">
        <v>22</v>
      </c>
      <c r="G2436" s="4" cm="1">
        <f t="array" ref="G2436">IF(MIN(ROW(ch_table[[Day]:[AAT session total (cum.)]]))+ROWS(ch_table[[Day]:[AAT session total (cum.)]])-1=ROW(),"",IF(ch_table[[#This Row],[Subject 1]]="House rose","", IF(INDEX(ch_table[[#All],[Time]],ROW()+1)="","",(IF(INDEX(ch_table[[#All],[Time]],ROW()+1)&lt;ch_table[[#This Row],[Time]],INDEX(ch_table[[#All],[Time]],ROW()+1)+1,INDEX(ch_table[[#All],[Time]],ROW()+1))-ch_table[[#This Row],[Time]]))))</f>
        <v>0</v>
      </c>
      <c r="H2436" s="4" t="str">
        <f>IF(ch_table[[#This Row],[Subject 1]]&lt;&gt;"House rose", "",SUMIF(ch_table[Day], ch_table[[#This Row],[Day]], ch_table[Duration]))</f>
        <v/>
      </c>
      <c r="I2436" s="40">
        <f>SUM(INDEX(ch_table[Duration],1):ch_table[[#This Row],[Duration]])</f>
        <v>65.681250000000063</v>
      </c>
      <c r="J2436" s="4" cm="1">
        <f t="array" ref="J24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36" s="4" t="str" cm="1">
        <f t="array" ref="K24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36" s="4" t="str">
        <f>IF(ch_table[[#This Row],[Subject 1]]&lt;&gt;"House rose", "",SUMIF(ch_table[Day], ch_table[[#This Row],[Day]], ch_table[AAT]))</f>
        <v/>
      </c>
      <c r="M2436" s="39">
        <f>SUM(INDEX(ch_table[AAT],1):ch_table[[#This Row],[AAT]])</f>
        <v>4.3812499999999952</v>
      </c>
    </row>
    <row r="2437" spans="1:13" x14ac:dyDescent="0.35">
      <c r="A2437" s="2">
        <v>209</v>
      </c>
      <c r="B2437" s="3">
        <v>45981</v>
      </c>
      <c r="C2437" s="4">
        <v>0.60624999999999996</v>
      </c>
      <c r="D2437" s="8" t="s">
        <v>333</v>
      </c>
      <c r="E2437" s="9" t="s">
        <v>335</v>
      </c>
      <c r="G2437" s="4" cm="1">
        <f t="array" ref="G2437">IF(MIN(ROW(ch_table[[Day]:[AAT session total (cum.)]]))+ROWS(ch_table[[Day]:[AAT session total (cum.)]])-1=ROW(),"",IF(ch_table[[#This Row],[Subject 1]]="House rose","", IF(INDEX(ch_table[[#All],[Time]],ROW()+1)="","",(IF(INDEX(ch_table[[#All],[Time]],ROW()+1)&lt;ch_table[[#This Row],[Time]],INDEX(ch_table[[#All],[Time]],ROW()+1)+1,INDEX(ch_table[[#All],[Time]],ROW()+1))-ch_table[[#This Row],[Time]]))))</f>
        <v>6.3194444444444442E-2</v>
      </c>
      <c r="H2437" s="4" t="str">
        <f>IF(ch_table[[#This Row],[Subject 1]]&lt;&gt;"House rose", "",SUMIF(ch_table[Day], ch_table[[#This Row],[Day]], ch_table[Duration]))</f>
        <v/>
      </c>
      <c r="I2437" s="40">
        <f>SUM(INDEX(ch_table[Duration],1):ch_table[[#This Row],[Duration]])</f>
        <v>65.744444444444511</v>
      </c>
      <c r="J2437" s="4" cm="1">
        <f t="array" ref="J24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37" s="4" t="str" cm="1">
        <f t="array" ref="K24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37" s="4" t="str">
        <f>IF(ch_table[[#This Row],[Subject 1]]&lt;&gt;"House rose", "",SUMIF(ch_table[Day], ch_table[[#This Row],[Day]], ch_table[AAT]))</f>
        <v/>
      </c>
      <c r="M2437" s="39">
        <f>SUM(INDEX(ch_table[AAT],1):ch_table[[#This Row],[AAT]])</f>
        <v>4.3812499999999952</v>
      </c>
    </row>
    <row r="2438" spans="1:13" x14ac:dyDescent="0.35">
      <c r="A2438" s="2">
        <v>209</v>
      </c>
      <c r="B2438" s="3">
        <v>45981</v>
      </c>
      <c r="C2438" s="4">
        <v>0.6694444444444444</v>
      </c>
      <c r="D2438" s="8" t="s">
        <v>333</v>
      </c>
      <c r="E2438" s="9" t="s">
        <v>1355</v>
      </c>
      <c r="G2438" s="4" cm="1">
        <f t="array" ref="G2438">IF(MIN(ROW(ch_table[[Day]:[AAT session total (cum.)]]))+ROWS(ch_table[[Day]:[AAT session total (cum.)]])-1=ROW(),"",IF(ch_table[[#This Row],[Subject 1]]="House rose","", IF(INDEX(ch_table[[#All],[Time]],ROW()+1)="","",(IF(INDEX(ch_table[[#All],[Time]],ROW()+1)&lt;ch_table[[#This Row],[Time]],INDEX(ch_table[[#All],[Time]],ROW()+1)+1,INDEX(ch_table[[#All],[Time]],ROW()+1))-ch_table[[#This Row],[Time]]))))</f>
        <v>7.6388888888889728E-3</v>
      </c>
      <c r="H2438" s="4" t="str">
        <f>IF(ch_table[[#This Row],[Subject 1]]&lt;&gt;"House rose", "",SUMIF(ch_table[Day], ch_table[[#This Row],[Day]], ch_table[Duration]))</f>
        <v/>
      </c>
      <c r="I2438" s="40">
        <f>SUM(INDEX(ch_table[Duration],1):ch_table[[#This Row],[Duration]])</f>
        <v>65.752083333333402</v>
      </c>
      <c r="J2438" s="4" cm="1">
        <f t="array" ref="J24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38" s="4" t="str" cm="1">
        <f t="array" ref="K24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38" s="4" t="str">
        <f>IF(ch_table[[#This Row],[Subject 1]]&lt;&gt;"House rose", "",SUMIF(ch_table[Day], ch_table[[#This Row],[Day]], ch_table[AAT]))</f>
        <v/>
      </c>
      <c r="M2438" s="39">
        <f>SUM(INDEX(ch_table[AAT],1):ch_table[[#This Row],[AAT]])</f>
        <v>4.3812499999999952</v>
      </c>
    </row>
    <row r="2439" spans="1:13" x14ac:dyDescent="0.35">
      <c r="A2439" s="2">
        <v>209</v>
      </c>
      <c r="B2439" s="3">
        <v>45981</v>
      </c>
      <c r="C2439" s="4">
        <v>0.67708333333333337</v>
      </c>
      <c r="D2439" s="8" t="s">
        <v>28</v>
      </c>
      <c r="E2439" s="9" t="s">
        <v>1321</v>
      </c>
      <c r="F2439" s="9" t="s">
        <v>22</v>
      </c>
      <c r="G2439" s="4" cm="1">
        <f t="array" ref="G2439">IF(MIN(ROW(ch_table[[Day]:[AAT session total (cum.)]]))+ROWS(ch_table[[Day]:[AAT session total (cum.)]])-1=ROW(),"",IF(ch_table[[#This Row],[Subject 1]]="House rose","", IF(INDEX(ch_table[[#All],[Time]],ROW()+1)="","",(IF(INDEX(ch_table[[#All],[Time]],ROW()+1)&lt;ch_table[[#This Row],[Time]],INDEX(ch_table[[#All],[Time]],ROW()+1)+1,INDEX(ch_table[[#All],[Time]],ROW()+1))-ch_table[[#This Row],[Time]]))))</f>
        <v>0</v>
      </c>
      <c r="H2439" s="4" t="str">
        <f>IF(ch_table[[#This Row],[Subject 1]]&lt;&gt;"House rose", "",SUMIF(ch_table[Day], ch_table[[#This Row],[Day]], ch_table[Duration]))</f>
        <v/>
      </c>
      <c r="I2439" s="40">
        <f>SUM(INDEX(ch_table[Duration],1):ch_table[[#This Row],[Duration]])</f>
        <v>65.752083333333402</v>
      </c>
      <c r="J2439" s="4" cm="1">
        <f t="array" ref="J24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39" s="4" t="str" cm="1">
        <f t="array" ref="K24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39" s="4" t="str">
        <f>IF(ch_table[[#This Row],[Subject 1]]&lt;&gt;"House rose", "",SUMIF(ch_table[Day], ch_table[[#This Row],[Day]], ch_table[AAT]))</f>
        <v/>
      </c>
      <c r="M2439" s="39">
        <f>SUM(INDEX(ch_table[AAT],1):ch_table[[#This Row],[AAT]])</f>
        <v>4.3812499999999952</v>
      </c>
    </row>
    <row r="2440" spans="1:13" x14ac:dyDescent="0.35">
      <c r="A2440" s="2">
        <v>209</v>
      </c>
      <c r="B2440" s="3">
        <v>45981</v>
      </c>
      <c r="C2440" s="4">
        <v>0.67708333333333337</v>
      </c>
      <c r="D2440" s="8" t="s">
        <v>333</v>
      </c>
      <c r="E2440" s="9" t="s">
        <v>1355</v>
      </c>
      <c r="G2440" s="4" cm="1">
        <f t="array" ref="G2440">IF(MIN(ROW(ch_table[[Day]:[AAT session total (cum.)]]))+ROWS(ch_table[[Day]:[AAT session total (cum.)]])-1=ROW(),"",IF(ch_table[[#This Row],[Subject 1]]="House rose","", IF(INDEX(ch_table[[#All],[Time]],ROW()+1)="","",(IF(INDEX(ch_table[[#All],[Time]],ROW()+1)&lt;ch_table[[#This Row],[Time]],INDEX(ch_table[[#All],[Time]],ROW()+1)+1,INDEX(ch_table[[#All],[Time]],ROW()+1))-ch_table[[#This Row],[Time]]))))</f>
        <v>3.125E-2</v>
      </c>
      <c r="H2440" s="4" t="str">
        <f>IF(ch_table[[#This Row],[Subject 1]]&lt;&gt;"House rose", "",SUMIF(ch_table[Day], ch_table[[#This Row],[Day]], ch_table[Duration]))</f>
        <v/>
      </c>
      <c r="I2440" s="40">
        <f>SUM(INDEX(ch_table[Duration],1):ch_table[[#This Row],[Duration]])</f>
        <v>65.783333333333402</v>
      </c>
      <c r="J2440" s="4" cm="1">
        <f t="array" ref="J24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40" s="4" t="str" cm="1">
        <f t="array" ref="K24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40" s="4" t="str">
        <f>IF(ch_table[[#This Row],[Subject 1]]&lt;&gt;"House rose", "",SUMIF(ch_table[Day], ch_table[[#This Row],[Day]], ch_table[AAT]))</f>
        <v/>
      </c>
      <c r="M2440" s="39">
        <f>SUM(INDEX(ch_table[AAT],1):ch_table[[#This Row],[AAT]])</f>
        <v>4.3812499999999952</v>
      </c>
    </row>
    <row r="2441" spans="1:13" ht="29" x14ac:dyDescent="0.35">
      <c r="A2441" s="2">
        <v>209</v>
      </c>
      <c r="B2441" s="3">
        <v>45981</v>
      </c>
      <c r="C2441" s="4">
        <v>0.70833333333333337</v>
      </c>
      <c r="D2441" s="8" t="s">
        <v>30</v>
      </c>
      <c r="E2441" s="9" t="s">
        <v>1356</v>
      </c>
      <c r="G2441" s="4" cm="1">
        <f t="array" ref="G2441">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2441" s="4" t="str">
        <f>IF(ch_table[[#This Row],[Subject 1]]&lt;&gt;"House rose", "",SUMIF(ch_table[Day], ch_table[[#This Row],[Day]], ch_table[Duration]))</f>
        <v/>
      </c>
      <c r="I2441" s="40">
        <f>SUM(INDEX(ch_table[Duration],1):ch_table[[#This Row],[Duration]])</f>
        <v>65.796527777777854</v>
      </c>
      <c r="J2441" s="4" cm="1">
        <f t="array" ref="J24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41" s="4" cm="1">
        <f t="array" ref="K24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1.3194444444444398E-2</v>
      </c>
      <c r="L2441" s="4" t="str">
        <f>IF(ch_table[[#This Row],[Subject 1]]&lt;&gt;"House rose", "",SUMIF(ch_table[Day], ch_table[[#This Row],[Day]], ch_table[AAT]))</f>
        <v/>
      </c>
      <c r="M2441" s="39">
        <f>SUM(INDEX(ch_table[AAT],1):ch_table[[#This Row],[AAT]])</f>
        <v>4.3944444444444395</v>
      </c>
    </row>
    <row r="2442" spans="1:13" x14ac:dyDescent="0.35">
      <c r="A2442" s="48">
        <v>209</v>
      </c>
      <c r="B2442" s="49">
        <v>45981</v>
      </c>
      <c r="C2442" s="45">
        <v>0.72152777777777777</v>
      </c>
      <c r="D2442" s="44" t="s">
        <v>17</v>
      </c>
      <c r="E2442" s="50"/>
      <c r="F2442" s="50"/>
      <c r="G2442" s="45" t="str" cm="1">
        <f t="array" ref="G2442">IF(MIN(ROW(ch_table[[Day]:[AAT session total (cum.)]]))+ROWS(ch_table[[Day]:[AAT session total (cum.)]])-1=ROW(),"",IF(ch_table[[#This Row],[Subject 1]]="House rose","", IF(INDEX(ch_table[[#All],[Time]],ROW()+1)="","",(IF(INDEX(ch_table[[#All],[Time]],ROW()+1)&lt;ch_table[[#This Row],[Time]],INDEX(ch_table[[#All],[Time]],ROW()+1)+1,INDEX(ch_table[[#All],[Time]],ROW()+1))-ch_table[[#This Row],[Time]]))))</f>
        <v/>
      </c>
      <c r="H2442" s="45">
        <f>IF(ch_table[[#This Row],[Subject 1]]&lt;&gt;"House rose", "",SUMIF(ch_table[Day], ch_table[[#This Row],[Day]], ch_table[Duration]))</f>
        <v>0.32569444444444445</v>
      </c>
      <c r="I2442" s="46">
        <f>SUM(INDEX(ch_table[Duration],1):ch_table[[#This Row],[Duration]])</f>
        <v>65.796527777777854</v>
      </c>
      <c r="J2442" s="45" cm="1">
        <f t="array" ref="J24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42" s="45" t="str" cm="1">
        <f t="array" ref="K24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42" s="45">
        <f>IF(ch_table[[#This Row],[Subject 1]]&lt;&gt;"House rose", "",SUMIF(ch_table[Day], ch_table[[#This Row],[Day]], ch_table[AAT]))</f>
        <v>1.3194444444444398E-2</v>
      </c>
      <c r="M2442" s="47">
        <f>SUM(INDEX(ch_table[AAT],1):ch_table[[#This Row],[AAT]])</f>
        <v>4.3944444444444395</v>
      </c>
    </row>
    <row r="2443" spans="1:13" x14ac:dyDescent="0.35">
      <c r="A2443" s="2">
        <v>210</v>
      </c>
      <c r="B2443" s="3">
        <v>45985</v>
      </c>
      <c r="C2443" s="4">
        <v>0.60416666666666663</v>
      </c>
      <c r="D2443" s="8" t="s">
        <v>18</v>
      </c>
      <c r="G2443" s="4" cm="1">
        <f t="array" ref="G244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443" s="4" t="str">
        <f>IF(ch_table[[#This Row],[Subject 1]]&lt;&gt;"House rose", "",SUMIF(ch_table[Day], ch_table[[#This Row],[Day]], ch_table[Duration]))</f>
        <v/>
      </c>
      <c r="I2443" s="40">
        <f>SUM(INDEX(ch_table[Duration],1):ch_table[[#This Row],[Duration]])</f>
        <v>65.799305555555634</v>
      </c>
      <c r="J2443" s="4" cm="1">
        <f t="array" ref="J24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443" s="4" t="str" cm="1">
        <f t="array" ref="K24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43" s="4" t="str">
        <f>IF(ch_table[[#This Row],[Subject 1]]&lt;&gt;"House rose", "",SUMIF(ch_table[Day], ch_table[[#This Row],[Day]], ch_table[AAT]))</f>
        <v/>
      </c>
      <c r="M2443" s="39">
        <f>SUM(INDEX(ch_table[AAT],1):ch_table[[#This Row],[AAT]])</f>
        <v>4.3944444444444395</v>
      </c>
    </row>
    <row r="2444" spans="1:13" x14ac:dyDescent="0.35">
      <c r="A2444" s="2">
        <v>210</v>
      </c>
      <c r="B2444" s="3">
        <v>45985</v>
      </c>
      <c r="C2444" s="4">
        <v>0.6069444444444444</v>
      </c>
      <c r="D2444" s="8" t="s">
        <v>58</v>
      </c>
      <c r="E2444" s="9" t="s">
        <v>234</v>
      </c>
      <c r="G2444" s="4" cm="1">
        <f t="array" ref="G2444">IF(MIN(ROW(ch_table[[Day]:[AAT session total (cum.)]]))+ROWS(ch_table[[Day]:[AAT session total (cum.)]])-1=ROW(),"",IF(ch_table[[#This Row],[Subject 1]]="House rose","", IF(INDEX(ch_table[[#All],[Time]],ROW()+1)="","",(IF(INDEX(ch_table[[#All],[Time]],ROW()+1)&lt;ch_table[[#This Row],[Time]],INDEX(ch_table[[#All],[Time]],ROW()+1)+1,INDEX(ch_table[[#All],[Time]],ROW()+1))-ch_table[[#This Row],[Time]]))))</f>
        <v>3.2638888888888884E-2</v>
      </c>
      <c r="H2444" s="4" t="str">
        <f>IF(ch_table[[#This Row],[Subject 1]]&lt;&gt;"House rose", "",SUMIF(ch_table[Day], ch_table[[#This Row],[Day]], ch_table[Duration]))</f>
        <v/>
      </c>
      <c r="I2444" s="40">
        <f>SUM(INDEX(ch_table[Duration],1):ch_table[[#This Row],[Duration]])</f>
        <v>65.831944444444517</v>
      </c>
      <c r="J2444" s="4" cm="1">
        <f t="array" ref="J24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444" s="4" t="str" cm="1">
        <f t="array" ref="K24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44" s="4" t="str">
        <f>IF(ch_table[[#This Row],[Subject 1]]&lt;&gt;"House rose", "",SUMIF(ch_table[Day], ch_table[[#This Row],[Day]], ch_table[AAT]))</f>
        <v/>
      </c>
      <c r="M2444" s="39">
        <f>SUM(INDEX(ch_table[AAT],1):ch_table[[#This Row],[AAT]])</f>
        <v>4.3944444444444395</v>
      </c>
    </row>
    <row r="2445" spans="1:13" x14ac:dyDescent="0.35">
      <c r="A2445" s="2">
        <v>210</v>
      </c>
      <c r="B2445" s="3">
        <v>45985</v>
      </c>
      <c r="C2445" s="4">
        <v>0.63958333333333328</v>
      </c>
      <c r="D2445" s="8" t="s">
        <v>60</v>
      </c>
      <c r="E2445" s="9" t="s">
        <v>234</v>
      </c>
      <c r="G2445" s="4" cm="1">
        <f t="array" ref="G2445">IF(MIN(ROW(ch_table[[Day]:[AAT session total (cum.)]]))+ROWS(ch_table[[Day]:[AAT session total (cum.)]])-1=ROW(),"",IF(ch_table[[#This Row],[Subject 1]]="House rose","", IF(INDEX(ch_table[[#All],[Time]],ROW()+1)="","",(IF(INDEX(ch_table[[#All],[Time]],ROW()+1)&lt;ch_table[[#This Row],[Time]],INDEX(ch_table[[#All],[Time]],ROW()+1)+1,INDEX(ch_table[[#All],[Time]],ROW()+1))-ch_table[[#This Row],[Time]]))))</f>
        <v>1.3888888888888951E-2</v>
      </c>
      <c r="H2445" s="4" t="str">
        <f>IF(ch_table[[#This Row],[Subject 1]]&lt;&gt;"House rose", "",SUMIF(ch_table[Day], ch_table[[#This Row],[Day]], ch_table[Duration]))</f>
        <v/>
      </c>
      <c r="I2445" s="40">
        <f>SUM(INDEX(ch_table[Duration],1):ch_table[[#This Row],[Duration]])</f>
        <v>65.845833333333402</v>
      </c>
      <c r="J2445" s="4" cm="1">
        <f t="array" ref="J24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445" s="4" t="str" cm="1">
        <f t="array" ref="K24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45" s="4" t="str">
        <f>IF(ch_table[[#This Row],[Subject 1]]&lt;&gt;"House rose", "",SUMIF(ch_table[Day], ch_table[[#This Row],[Day]], ch_table[AAT]))</f>
        <v/>
      </c>
      <c r="M2445" s="39">
        <f>SUM(INDEX(ch_table[AAT],1):ch_table[[#This Row],[AAT]])</f>
        <v>4.3944444444444395</v>
      </c>
    </row>
    <row r="2446" spans="1:13" ht="29" x14ac:dyDescent="0.35">
      <c r="A2446" s="2">
        <v>210</v>
      </c>
      <c r="B2446" s="3">
        <v>45985</v>
      </c>
      <c r="C2446" s="4">
        <v>0.65347222222222223</v>
      </c>
      <c r="D2446" s="8" t="s">
        <v>32</v>
      </c>
      <c r="E2446" s="9" t="s">
        <v>1357</v>
      </c>
      <c r="G2446" s="4" cm="1">
        <f t="array" ref="G2446">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2446" s="4" t="str">
        <f>IF(ch_table[[#This Row],[Subject 1]]&lt;&gt;"House rose", "",SUMIF(ch_table[Day], ch_table[[#This Row],[Day]], ch_table[Duration]))</f>
        <v/>
      </c>
      <c r="I2446" s="40">
        <f>SUM(INDEX(ch_table[Duration],1):ch_table[[#This Row],[Duration]])</f>
        <v>65.865277777777848</v>
      </c>
      <c r="J2446" s="4" cm="1">
        <f t="array" ref="J24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446" s="4" t="str" cm="1">
        <f t="array" ref="K24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46" s="4" t="str">
        <f>IF(ch_table[[#This Row],[Subject 1]]&lt;&gt;"House rose", "",SUMIF(ch_table[Day], ch_table[[#This Row],[Day]], ch_table[AAT]))</f>
        <v/>
      </c>
      <c r="M2446" s="39">
        <f>SUM(INDEX(ch_table[AAT],1):ch_table[[#This Row],[AAT]])</f>
        <v>4.3944444444444395</v>
      </c>
    </row>
    <row r="2447" spans="1:13" ht="29" x14ac:dyDescent="0.35">
      <c r="A2447" s="2">
        <v>210</v>
      </c>
      <c r="B2447" s="3">
        <v>45985</v>
      </c>
      <c r="C2447" s="4">
        <v>0.67291666666666672</v>
      </c>
      <c r="D2447" s="8" t="s">
        <v>32</v>
      </c>
      <c r="E2447" s="9" t="s">
        <v>1358</v>
      </c>
      <c r="G2447" s="4" cm="1">
        <f t="array" ref="G2447">IF(MIN(ROW(ch_table[[Day]:[AAT session total (cum.)]]))+ROWS(ch_table[[Day]:[AAT session total (cum.)]])-1=ROW(),"",IF(ch_table[[#This Row],[Subject 1]]="House rose","", IF(INDEX(ch_table[[#All],[Time]],ROW()+1)="","",(IF(INDEX(ch_table[[#All],[Time]],ROW()+1)&lt;ch_table[[#This Row],[Time]],INDEX(ch_table[[#All],[Time]],ROW()+1)+1,INDEX(ch_table[[#All],[Time]],ROW()+1))-ch_table[[#This Row],[Time]]))))</f>
        <v>2.8472222222222121E-2</v>
      </c>
      <c r="H2447" s="4" t="str">
        <f>IF(ch_table[[#This Row],[Subject 1]]&lt;&gt;"House rose", "",SUMIF(ch_table[Day], ch_table[[#This Row],[Day]], ch_table[Duration]))</f>
        <v/>
      </c>
      <c r="I2447" s="40">
        <f>SUM(INDEX(ch_table[Duration],1):ch_table[[#This Row],[Duration]])</f>
        <v>65.893750000000068</v>
      </c>
      <c r="J2447" s="4" cm="1">
        <f t="array" ref="J24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447" s="4" t="str" cm="1">
        <f t="array" ref="K24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47" s="4" t="str">
        <f>IF(ch_table[[#This Row],[Subject 1]]&lt;&gt;"House rose", "",SUMIF(ch_table[Day], ch_table[[#This Row],[Day]], ch_table[AAT]))</f>
        <v/>
      </c>
      <c r="M2447" s="39">
        <f>SUM(INDEX(ch_table[AAT],1):ch_table[[#This Row],[AAT]])</f>
        <v>4.3944444444444395</v>
      </c>
    </row>
    <row r="2448" spans="1:13" ht="29" x14ac:dyDescent="0.35">
      <c r="A2448" s="2">
        <v>210</v>
      </c>
      <c r="B2448" s="3">
        <v>45985</v>
      </c>
      <c r="C2448" s="4">
        <v>0.70138888888888884</v>
      </c>
      <c r="D2448" s="8" t="s">
        <v>36</v>
      </c>
      <c r="E2448" s="9" t="s">
        <v>1359</v>
      </c>
      <c r="G2448" s="4" cm="1">
        <f t="array" ref="G2448">IF(MIN(ROW(ch_table[[Day]:[AAT session total (cum.)]]))+ROWS(ch_table[[Day]:[AAT session total (cum.)]])-1=ROW(),"",IF(ch_table[[#This Row],[Subject 1]]="House rose","", IF(INDEX(ch_table[[#All],[Time]],ROW()+1)="","",(IF(INDEX(ch_table[[#All],[Time]],ROW()+1)&lt;ch_table[[#This Row],[Time]],INDEX(ch_table[[#All],[Time]],ROW()+1)+1,INDEX(ch_table[[#All],[Time]],ROW()+1))-ch_table[[#This Row],[Time]]))))</f>
        <v>3.1944444444444442E-2</v>
      </c>
      <c r="H2448" s="4" t="str">
        <f>IF(ch_table[[#This Row],[Subject 1]]&lt;&gt;"House rose", "",SUMIF(ch_table[Day], ch_table[[#This Row],[Day]], ch_table[Duration]))</f>
        <v/>
      </c>
      <c r="I2448" s="40">
        <f>SUM(INDEX(ch_table[Duration],1):ch_table[[#This Row],[Duration]])</f>
        <v>65.925694444444517</v>
      </c>
      <c r="J2448" s="4" cm="1">
        <f t="array" ref="J24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448" s="4" t="str" cm="1">
        <f t="array" ref="K24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48" s="4" t="str">
        <f>IF(ch_table[[#This Row],[Subject 1]]&lt;&gt;"House rose", "",SUMIF(ch_table[Day], ch_table[[#This Row],[Day]], ch_table[AAT]))</f>
        <v/>
      </c>
      <c r="M2448" s="39">
        <f>SUM(INDEX(ch_table[AAT],1):ch_table[[#This Row],[AAT]])</f>
        <v>4.3944444444444395</v>
      </c>
    </row>
    <row r="2449" spans="1:13" x14ac:dyDescent="0.35">
      <c r="A2449" s="2">
        <v>210</v>
      </c>
      <c r="B2449" s="3">
        <v>45985</v>
      </c>
      <c r="C2449" s="4">
        <v>0.73333333333333328</v>
      </c>
      <c r="D2449" s="8" t="s">
        <v>67</v>
      </c>
      <c r="E2449" s="9" t="s">
        <v>1360</v>
      </c>
      <c r="G2449" s="4" cm="1">
        <f t="array" ref="G2449">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2449" s="4" t="str">
        <f>IF(ch_table[[#This Row],[Subject 1]]&lt;&gt;"House rose", "",SUMIF(ch_table[Day], ch_table[[#This Row],[Day]], ch_table[Duration]))</f>
        <v/>
      </c>
      <c r="I2449" s="40">
        <f>SUM(INDEX(ch_table[Duration],1):ch_table[[#This Row],[Duration]])</f>
        <v>65.9270833333334</v>
      </c>
      <c r="J2449" s="4" cm="1">
        <f t="array" ref="J24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449" s="4" t="str" cm="1">
        <f t="array" ref="K24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49" s="4" t="str">
        <f>IF(ch_table[[#This Row],[Subject 1]]&lt;&gt;"House rose", "",SUMIF(ch_table[Day], ch_table[[#This Row],[Day]], ch_table[AAT]))</f>
        <v/>
      </c>
      <c r="M2449" s="39">
        <f>SUM(INDEX(ch_table[AAT],1):ch_table[[#This Row],[AAT]])</f>
        <v>4.3944444444444395</v>
      </c>
    </row>
    <row r="2450" spans="1:13" x14ac:dyDescent="0.35">
      <c r="A2450" s="2">
        <v>210</v>
      </c>
      <c r="B2450" s="3">
        <v>45985</v>
      </c>
      <c r="C2450" s="4">
        <v>0.73472222222222228</v>
      </c>
      <c r="D2450" s="8" t="s">
        <v>249</v>
      </c>
      <c r="E2450" s="9" t="s">
        <v>1154</v>
      </c>
      <c r="F2450" s="9" t="s">
        <v>53</v>
      </c>
      <c r="G2450" s="4" cm="1">
        <f t="array" ref="G2450">IF(MIN(ROW(ch_table[[Day]:[AAT session total (cum.)]]))+ROWS(ch_table[[Day]:[AAT session total (cum.)]])-1=ROW(),"",IF(ch_table[[#This Row],[Subject 1]]="House rose","", IF(INDEX(ch_table[[#All],[Time]],ROW()+1)="","",(IF(INDEX(ch_table[[#All],[Time]],ROW()+1)&lt;ch_table[[#This Row],[Time]],INDEX(ch_table[[#All],[Time]],ROW()+1)+1,INDEX(ch_table[[#All],[Time]],ROW()+1))-ch_table[[#This Row],[Time]]))))</f>
        <v>0.21527777777777768</v>
      </c>
      <c r="H2450" s="4" t="str">
        <f>IF(ch_table[[#This Row],[Subject 1]]&lt;&gt;"House rose", "",SUMIF(ch_table[Day], ch_table[[#This Row],[Day]], ch_table[Duration]))</f>
        <v/>
      </c>
      <c r="I2450" s="40">
        <f>SUM(INDEX(ch_table[Duration],1):ch_table[[#This Row],[Duration]])</f>
        <v>66.142361111111171</v>
      </c>
      <c r="J2450" s="4" cm="1">
        <f t="array" ref="J24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450" s="4" cm="1">
        <f t="array" ref="K24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3.3333333333333326E-2</v>
      </c>
      <c r="L2450" s="4" t="str">
        <f>IF(ch_table[[#This Row],[Subject 1]]&lt;&gt;"House rose", "",SUMIF(ch_table[Day], ch_table[[#This Row],[Day]], ch_table[AAT]))</f>
        <v/>
      </c>
      <c r="M2450" s="39">
        <f>SUM(INDEX(ch_table[AAT],1):ch_table[[#This Row],[AAT]])</f>
        <v>4.4277777777777727</v>
      </c>
    </row>
    <row r="2451" spans="1:13" x14ac:dyDescent="0.35">
      <c r="A2451" s="2">
        <v>210</v>
      </c>
      <c r="B2451" s="3">
        <v>45985</v>
      </c>
      <c r="C2451" s="4">
        <v>0.95</v>
      </c>
      <c r="D2451" s="8" t="s">
        <v>54</v>
      </c>
      <c r="E2451" s="9" t="s">
        <v>1361</v>
      </c>
      <c r="G2451" s="4" cm="1">
        <f t="array" ref="G2451">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451" s="4" t="str">
        <f>IF(ch_table[[#This Row],[Subject 1]]&lt;&gt;"House rose", "",SUMIF(ch_table[Day], ch_table[[#This Row],[Day]], ch_table[Duration]))</f>
        <v/>
      </c>
      <c r="I2451" s="40">
        <f>SUM(INDEX(ch_table[Duration],1):ch_table[[#This Row],[Duration]])</f>
        <v>66.143750000000054</v>
      </c>
      <c r="J2451" s="4" cm="1">
        <f t="array" ref="J24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451" s="4" cm="1">
        <f t="array" ref="K24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2451" s="4" t="str">
        <f>IF(ch_table[[#This Row],[Subject 1]]&lt;&gt;"House rose", "",SUMIF(ch_table[Day], ch_table[[#This Row],[Day]], ch_table[AAT]))</f>
        <v/>
      </c>
      <c r="M2451" s="39">
        <f>SUM(INDEX(ch_table[AAT],1):ch_table[[#This Row],[AAT]])</f>
        <v>4.4291666666666618</v>
      </c>
    </row>
    <row r="2452" spans="1:13" ht="29" x14ac:dyDescent="0.35">
      <c r="A2452" s="2">
        <v>210</v>
      </c>
      <c r="B2452" s="3">
        <v>45985</v>
      </c>
      <c r="C2452" s="4">
        <v>0.95138888888888884</v>
      </c>
      <c r="D2452" s="8" t="s">
        <v>30</v>
      </c>
      <c r="E2452" s="9" t="s">
        <v>1362</v>
      </c>
      <c r="G2452" s="4" cm="1">
        <f t="array" ref="G2452">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2452" s="4" t="str">
        <f>IF(ch_table[[#This Row],[Subject 1]]&lt;&gt;"House rose", "",SUMIF(ch_table[Day], ch_table[[#This Row],[Day]], ch_table[Duration]))</f>
        <v/>
      </c>
      <c r="I2452" s="40">
        <f>SUM(INDEX(ch_table[Duration],1):ch_table[[#This Row],[Duration]])</f>
        <v>66.163888888888948</v>
      </c>
      <c r="J2452" s="4" cm="1">
        <f t="array" ref="J24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452" s="4" cm="1">
        <f t="array" ref="K24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2.0138888888888928E-2</v>
      </c>
      <c r="L2452" s="4" t="str">
        <f>IF(ch_table[[#This Row],[Subject 1]]&lt;&gt;"House rose", "",SUMIF(ch_table[Day], ch_table[[#This Row],[Day]], ch_table[AAT]))</f>
        <v/>
      </c>
      <c r="M2452" s="39">
        <f>SUM(INDEX(ch_table[AAT],1):ch_table[[#This Row],[AAT]])</f>
        <v>4.4493055555555507</v>
      </c>
    </row>
    <row r="2453" spans="1:13" x14ac:dyDescent="0.35">
      <c r="A2453" s="48">
        <v>210</v>
      </c>
      <c r="B2453" s="49">
        <v>45985</v>
      </c>
      <c r="C2453" s="45">
        <v>0.97152777777777777</v>
      </c>
      <c r="D2453" s="44" t="s">
        <v>17</v>
      </c>
      <c r="E2453" s="50"/>
      <c r="F2453" s="50"/>
      <c r="G2453" s="45" t="str" cm="1">
        <f t="array" ref="G2453">IF(MIN(ROW(ch_table[[Day]:[AAT session total (cum.)]]))+ROWS(ch_table[[Day]:[AAT session total (cum.)]])-1=ROW(),"",IF(ch_table[[#This Row],[Subject 1]]="House rose","", IF(INDEX(ch_table[[#All],[Time]],ROW()+1)="","",(IF(INDEX(ch_table[[#All],[Time]],ROW()+1)&lt;ch_table[[#This Row],[Time]],INDEX(ch_table[[#All],[Time]],ROW()+1)+1,INDEX(ch_table[[#All],[Time]],ROW()+1))-ch_table[[#This Row],[Time]]))))</f>
        <v/>
      </c>
      <c r="H2453" s="45">
        <f>IF(ch_table[[#This Row],[Subject 1]]&lt;&gt;"House rose", "",SUMIF(ch_table[Day], ch_table[[#This Row],[Day]], ch_table[Duration]))</f>
        <v>0.36736111111111114</v>
      </c>
      <c r="I2453" s="46">
        <f>SUM(INDEX(ch_table[Duration],1):ch_table[[#This Row],[Duration]])</f>
        <v>66.163888888888948</v>
      </c>
      <c r="J2453" s="45" cm="1">
        <f t="array" ref="J24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453" s="45" t="str" cm="1">
        <f t="array" ref="K24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53" s="45">
        <f>IF(ch_table[[#This Row],[Subject 1]]&lt;&gt;"House rose", "",SUMIF(ch_table[Day], ch_table[[#This Row],[Day]], ch_table[AAT]))</f>
        <v>5.4861111111111138E-2</v>
      </c>
      <c r="M2453" s="47">
        <f>SUM(INDEX(ch_table[AAT],1):ch_table[[#This Row],[AAT]])</f>
        <v>4.4493055555555507</v>
      </c>
    </row>
    <row r="2454" spans="1:13" x14ac:dyDescent="0.35">
      <c r="A2454" s="2">
        <v>211</v>
      </c>
      <c r="B2454" s="3">
        <v>45986</v>
      </c>
      <c r="C2454" s="4">
        <v>0.47916666666666669</v>
      </c>
      <c r="D2454" s="8" t="s">
        <v>18</v>
      </c>
      <c r="G2454" s="4" cm="1">
        <f t="array" ref="G245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454" s="4" t="str">
        <f>IF(ch_table[[#This Row],[Subject 1]]&lt;&gt;"House rose", "",SUMIF(ch_table[Day], ch_table[[#This Row],[Day]], ch_table[Duration]))</f>
        <v/>
      </c>
      <c r="I2454" s="40">
        <f>SUM(INDEX(ch_table[Duration],1):ch_table[[#This Row],[Duration]])</f>
        <v>66.166666666666728</v>
      </c>
      <c r="J2454" s="4" cm="1">
        <f t="array" ref="J24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54" s="4" t="str" cm="1">
        <f t="array" ref="K24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54" s="4" t="str">
        <f>IF(ch_table[[#This Row],[Subject 1]]&lt;&gt;"House rose", "",SUMIF(ch_table[Day], ch_table[[#This Row],[Day]], ch_table[AAT]))</f>
        <v/>
      </c>
      <c r="M2454" s="39">
        <f>SUM(INDEX(ch_table[AAT],1):ch_table[[#This Row],[AAT]])</f>
        <v>4.4493055555555507</v>
      </c>
    </row>
    <row r="2455" spans="1:13" x14ac:dyDescent="0.35">
      <c r="A2455" s="2">
        <v>211</v>
      </c>
      <c r="B2455" s="3">
        <v>45986</v>
      </c>
      <c r="C2455" s="4">
        <v>0.48194444444444445</v>
      </c>
      <c r="D2455" s="8" t="s">
        <v>58</v>
      </c>
      <c r="E2455" s="9" t="s">
        <v>59</v>
      </c>
      <c r="G2455" s="4" cm="1">
        <f t="array" ref="G2455">IF(MIN(ROW(ch_table[[Day]:[AAT session total (cum.)]]))+ROWS(ch_table[[Day]:[AAT session total (cum.)]])-1=ROW(),"",IF(ch_table[[#This Row],[Subject 1]]="House rose","", IF(INDEX(ch_table[[#All],[Time]],ROW()+1)="","",(IF(INDEX(ch_table[[#All],[Time]],ROW()+1)&lt;ch_table[[#This Row],[Time]],INDEX(ch_table[[#All],[Time]],ROW()+1)+1,INDEX(ch_table[[#All],[Time]],ROW()+1))-ch_table[[#This Row],[Time]]))))</f>
        <v>3.1944444444444386E-2</v>
      </c>
      <c r="H2455" s="4" t="str">
        <f>IF(ch_table[[#This Row],[Subject 1]]&lt;&gt;"House rose", "",SUMIF(ch_table[Day], ch_table[[#This Row],[Day]], ch_table[Duration]))</f>
        <v/>
      </c>
      <c r="I2455" s="40">
        <f>SUM(INDEX(ch_table[Duration],1):ch_table[[#This Row],[Duration]])</f>
        <v>66.198611111111177</v>
      </c>
      <c r="J2455" s="4" cm="1">
        <f t="array" ref="J24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55" s="4" t="str" cm="1">
        <f t="array" ref="K24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55" s="4" t="str">
        <f>IF(ch_table[[#This Row],[Subject 1]]&lt;&gt;"House rose", "",SUMIF(ch_table[Day], ch_table[[#This Row],[Day]], ch_table[AAT]))</f>
        <v/>
      </c>
      <c r="M2455" s="39">
        <f>SUM(INDEX(ch_table[AAT],1):ch_table[[#This Row],[AAT]])</f>
        <v>4.4493055555555507</v>
      </c>
    </row>
    <row r="2456" spans="1:13" x14ac:dyDescent="0.35">
      <c r="A2456" s="2">
        <v>211</v>
      </c>
      <c r="B2456" s="3">
        <v>45986</v>
      </c>
      <c r="C2456" s="4">
        <v>0.51388888888888884</v>
      </c>
      <c r="D2456" s="8" t="s">
        <v>60</v>
      </c>
      <c r="E2456" s="9" t="s">
        <v>59</v>
      </c>
      <c r="G2456" s="4" cm="1">
        <f t="array" ref="G2456">IF(MIN(ROW(ch_table[[Day]:[AAT session total (cum.)]]))+ROWS(ch_table[[Day]:[AAT session total (cum.)]])-1=ROW(),"",IF(ch_table[[#This Row],[Subject 1]]="House rose","", IF(INDEX(ch_table[[#All],[Time]],ROW()+1)="","",(IF(INDEX(ch_table[[#All],[Time]],ROW()+1)&lt;ch_table[[#This Row],[Time]],INDEX(ch_table[[#All],[Time]],ROW()+1)+1,INDEX(ch_table[[#All],[Time]],ROW()+1))-ch_table[[#This Row],[Time]]))))</f>
        <v>1.1805555555555625E-2</v>
      </c>
      <c r="H2456" s="4" t="str">
        <f>IF(ch_table[[#This Row],[Subject 1]]&lt;&gt;"House rose", "",SUMIF(ch_table[Day], ch_table[[#This Row],[Day]], ch_table[Duration]))</f>
        <v/>
      </c>
      <c r="I2456" s="40">
        <f>SUM(INDEX(ch_table[Duration],1):ch_table[[#This Row],[Duration]])</f>
        <v>66.210416666666731</v>
      </c>
      <c r="J2456" s="4" cm="1">
        <f t="array" ref="J24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56" s="4" t="str" cm="1">
        <f t="array" ref="K24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56" s="4" t="str">
        <f>IF(ch_table[[#This Row],[Subject 1]]&lt;&gt;"House rose", "",SUMIF(ch_table[Day], ch_table[[#This Row],[Day]], ch_table[AAT]))</f>
        <v/>
      </c>
      <c r="M2456" s="39">
        <f>SUM(INDEX(ch_table[AAT],1):ch_table[[#This Row],[AAT]])</f>
        <v>4.4493055555555507</v>
      </c>
    </row>
    <row r="2457" spans="1:13" x14ac:dyDescent="0.35">
      <c r="A2457" s="2">
        <v>211</v>
      </c>
      <c r="B2457" s="3">
        <v>45986</v>
      </c>
      <c r="C2457" s="4">
        <v>0.52569444444444446</v>
      </c>
      <c r="D2457" s="8" t="s">
        <v>36</v>
      </c>
      <c r="E2457" s="9" t="s">
        <v>1363</v>
      </c>
      <c r="G2457" s="4" cm="1">
        <f t="array" ref="G2457">IF(MIN(ROW(ch_table[[Day]:[AAT session total (cum.)]]))+ROWS(ch_table[[Day]:[AAT session total (cum.)]])-1=ROW(),"",IF(ch_table[[#This Row],[Subject 1]]="House rose","", IF(INDEX(ch_table[[#All],[Time]],ROW()+1)="","",(IF(INDEX(ch_table[[#All],[Time]],ROW()+1)&lt;ch_table[[#This Row],[Time]],INDEX(ch_table[[#All],[Time]],ROW()+1)+1,INDEX(ch_table[[#All],[Time]],ROW()+1))-ch_table[[#This Row],[Time]]))))</f>
        <v>6.3194444444444442E-2</v>
      </c>
      <c r="H2457" s="4" t="str">
        <f>IF(ch_table[[#This Row],[Subject 1]]&lt;&gt;"House rose", "",SUMIF(ch_table[Day], ch_table[[#This Row],[Day]], ch_table[Duration]))</f>
        <v/>
      </c>
      <c r="I2457" s="40">
        <f>SUM(INDEX(ch_table[Duration],1):ch_table[[#This Row],[Duration]])</f>
        <v>66.27361111111118</v>
      </c>
      <c r="J2457" s="4" cm="1">
        <f t="array" ref="J24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57" s="4" t="str" cm="1">
        <f t="array" ref="K24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57" s="4" t="str">
        <f>IF(ch_table[[#This Row],[Subject 1]]&lt;&gt;"House rose", "",SUMIF(ch_table[Day], ch_table[[#This Row],[Day]], ch_table[AAT]))</f>
        <v/>
      </c>
      <c r="M2457" s="39">
        <f>SUM(INDEX(ch_table[AAT],1):ch_table[[#This Row],[AAT]])</f>
        <v>4.4493055555555507</v>
      </c>
    </row>
    <row r="2458" spans="1:13" ht="29" x14ac:dyDescent="0.35">
      <c r="A2458" s="2">
        <v>211</v>
      </c>
      <c r="B2458" s="3">
        <v>45986</v>
      </c>
      <c r="C2458" s="4">
        <v>0.58888888888888891</v>
      </c>
      <c r="D2458" s="8" t="s">
        <v>36</v>
      </c>
      <c r="E2458" s="9" t="s">
        <v>1364</v>
      </c>
      <c r="G2458" s="4" cm="1">
        <f t="array" ref="G2458">IF(MIN(ROW(ch_table[[Day]:[AAT session total (cum.)]]))+ROWS(ch_table[[Day]:[AAT session total (cum.)]])-1=ROW(),"",IF(ch_table[[#This Row],[Subject 1]]="House rose","", IF(INDEX(ch_table[[#All],[Time]],ROW()+1)="","",(IF(INDEX(ch_table[[#All],[Time]],ROW()+1)&lt;ch_table[[#This Row],[Time]],INDEX(ch_table[[#All],[Time]],ROW()+1)+1,INDEX(ch_table[[#All],[Time]],ROW()+1))-ch_table[[#This Row],[Time]]))))</f>
        <v>5.1388888888888817E-2</v>
      </c>
      <c r="H2458" s="4" t="str">
        <f>IF(ch_table[[#This Row],[Subject 1]]&lt;&gt;"House rose", "",SUMIF(ch_table[Day], ch_table[[#This Row],[Day]], ch_table[Duration]))</f>
        <v/>
      </c>
      <c r="I2458" s="40">
        <f>SUM(INDEX(ch_table[Duration],1):ch_table[[#This Row],[Duration]])</f>
        <v>66.325000000000074</v>
      </c>
      <c r="J2458" s="4" cm="1">
        <f t="array" ref="J24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58" s="4" t="str" cm="1">
        <f t="array" ref="K24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58" s="4" t="str">
        <f>IF(ch_table[[#This Row],[Subject 1]]&lt;&gt;"House rose", "",SUMIF(ch_table[Day], ch_table[[#This Row],[Day]], ch_table[AAT]))</f>
        <v/>
      </c>
      <c r="M2458" s="39">
        <f>SUM(INDEX(ch_table[AAT],1):ch_table[[#This Row],[AAT]])</f>
        <v>4.4493055555555507</v>
      </c>
    </row>
    <row r="2459" spans="1:13" ht="43.5" x14ac:dyDescent="0.35">
      <c r="A2459" s="2">
        <v>211</v>
      </c>
      <c r="B2459" s="3">
        <v>45986</v>
      </c>
      <c r="C2459" s="4">
        <v>0.64027777777777772</v>
      </c>
      <c r="D2459" s="8" t="s">
        <v>39</v>
      </c>
      <c r="E2459" s="9" t="s">
        <v>1365</v>
      </c>
      <c r="G2459" s="4" cm="1">
        <f t="array" ref="G2459">IF(MIN(ROW(ch_table[[Day]:[AAT session total (cum.)]]))+ROWS(ch_table[[Day]:[AAT session total (cum.)]])-1=ROW(),"",IF(ch_table[[#This Row],[Subject 1]]="House rose","", IF(INDEX(ch_table[[#All],[Time]],ROW()+1)="","",(IF(INDEX(ch_table[[#All],[Time]],ROW()+1)&lt;ch_table[[#This Row],[Time]],INDEX(ch_table[[#All],[Time]],ROW()+1)+1,INDEX(ch_table[[#All],[Time]],ROW()+1))-ch_table[[#This Row],[Time]]))))</f>
        <v>2.7777777777778789E-3</v>
      </c>
      <c r="H2459" s="4" t="str">
        <f>IF(ch_table[[#This Row],[Subject 1]]&lt;&gt;"House rose", "",SUMIF(ch_table[Day], ch_table[[#This Row],[Day]], ch_table[Duration]))</f>
        <v/>
      </c>
      <c r="I2459" s="40">
        <f>SUM(INDEX(ch_table[Duration],1):ch_table[[#This Row],[Duration]])</f>
        <v>66.327777777777854</v>
      </c>
      <c r="J2459" s="4" cm="1">
        <f t="array" ref="J24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59" s="4" t="str" cm="1">
        <f t="array" ref="K24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59" s="4" t="str">
        <f>IF(ch_table[[#This Row],[Subject 1]]&lt;&gt;"House rose", "",SUMIF(ch_table[Day], ch_table[[#This Row],[Day]], ch_table[AAT]))</f>
        <v/>
      </c>
      <c r="M2459" s="39">
        <f>SUM(INDEX(ch_table[AAT],1):ch_table[[#This Row],[AAT]])</f>
        <v>4.4493055555555507</v>
      </c>
    </row>
    <row r="2460" spans="1:13" x14ac:dyDescent="0.35">
      <c r="A2460" s="2">
        <v>211</v>
      </c>
      <c r="B2460" s="3">
        <v>45986</v>
      </c>
      <c r="C2460" s="4">
        <v>0.6430555555555556</v>
      </c>
      <c r="D2460" s="8" t="s">
        <v>247</v>
      </c>
      <c r="E2460" s="9" t="s">
        <v>1366</v>
      </c>
      <c r="G2460" s="4" cm="1">
        <f t="array" ref="G2460">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2460" s="4" t="str">
        <f>IF(ch_table[[#This Row],[Subject 1]]&lt;&gt;"House rose", "",SUMIF(ch_table[Day], ch_table[[#This Row],[Day]], ch_table[Duration]))</f>
        <v/>
      </c>
      <c r="I2460" s="40">
        <f>SUM(INDEX(ch_table[Duration],1):ch_table[[#This Row],[Duration]])</f>
        <v>66.335416666666745</v>
      </c>
      <c r="J2460" s="4" cm="1">
        <f t="array" ref="J24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60" s="4" t="str" cm="1">
        <f t="array" ref="K24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60" s="4" t="str">
        <f>IF(ch_table[[#This Row],[Subject 1]]&lt;&gt;"House rose", "",SUMIF(ch_table[Day], ch_table[[#This Row],[Day]], ch_table[AAT]))</f>
        <v/>
      </c>
      <c r="M2460" s="39">
        <f>SUM(INDEX(ch_table[AAT],1):ch_table[[#This Row],[AAT]])</f>
        <v>4.4493055555555507</v>
      </c>
    </row>
    <row r="2461" spans="1:13" x14ac:dyDescent="0.35">
      <c r="A2461" s="2">
        <v>211</v>
      </c>
      <c r="B2461" s="3">
        <v>45986</v>
      </c>
      <c r="C2461" s="4">
        <v>0.65069444444444446</v>
      </c>
      <c r="D2461" s="8" t="s">
        <v>249</v>
      </c>
      <c r="E2461" s="9" t="s">
        <v>1154</v>
      </c>
      <c r="F2461" s="9" t="s">
        <v>53</v>
      </c>
      <c r="G2461" s="4" cm="1">
        <f t="array" ref="G2461">IF(MIN(ROW(ch_table[[Day]:[AAT session total (cum.)]]))+ROWS(ch_table[[Day]:[AAT session total (cum.)]])-1=ROW(),"",IF(ch_table[[#This Row],[Subject 1]]="House rose","", IF(INDEX(ch_table[[#All],[Time]],ROW()+1)="","",(IF(INDEX(ch_table[[#All],[Time]],ROW()+1)&lt;ch_table[[#This Row],[Time]],INDEX(ch_table[[#All],[Time]],ROW()+1)+1,INDEX(ch_table[[#All],[Time]],ROW()+1))-ch_table[[#This Row],[Time]]))))</f>
        <v>0.12569444444444444</v>
      </c>
      <c r="H2461" s="4" t="str">
        <f>IF(ch_table[[#This Row],[Subject 1]]&lt;&gt;"House rose", "",SUMIF(ch_table[Day], ch_table[[#This Row],[Day]], ch_table[Duration]))</f>
        <v/>
      </c>
      <c r="I2461" s="40">
        <f>SUM(INDEX(ch_table[Duration],1):ch_table[[#This Row],[Duration]])</f>
        <v>66.461111111111194</v>
      </c>
      <c r="J2461" s="4" cm="1">
        <f t="array" ref="J24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61" s="4" t="str" cm="1">
        <f t="array" ref="K24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61" s="4" t="str">
        <f>IF(ch_table[[#This Row],[Subject 1]]&lt;&gt;"House rose", "",SUMIF(ch_table[Day], ch_table[[#This Row],[Day]], ch_table[AAT]))</f>
        <v/>
      </c>
      <c r="M2461" s="39">
        <f>SUM(INDEX(ch_table[AAT],1):ch_table[[#This Row],[AAT]])</f>
        <v>4.4493055555555507</v>
      </c>
    </row>
    <row r="2462" spans="1:13" x14ac:dyDescent="0.35">
      <c r="A2462" s="2">
        <v>211</v>
      </c>
      <c r="B2462" s="3">
        <v>45986</v>
      </c>
      <c r="C2462" s="4">
        <v>0.77638888888888891</v>
      </c>
      <c r="D2462" s="8" t="s">
        <v>114</v>
      </c>
      <c r="E2462" s="9" t="s">
        <v>1154</v>
      </c>
      <c r="F2462" s="9" t="s">
        <v>53</v>
      </c>
      <c r="G2462" s="4" cm="1">
        <f t="array" ref="G2462">IF(MIN(ROW(ch_table[[Day]:[AAT session total (cum.)]]))+ROWS(ch_table[[Day]:[AAT session total (cum.)]])-1=ROW(),"",IF(ch_table[[#This Row],[Subject 1]]="House rose","", IF(INDEX(ch_table[[#All],[Time]],ROW()+1)="","",(IF(INDEX(ch_table[[#All],[Time]],ROW()+1)&lt;ch_table[[#This Row],[Time]],INDEX(ch_table[[#All],[Time]],ROW()+1)+1,INDEX(ch_table[[#All],[Time]],ROW()+1))-ch_table[[#This Row],[Time]]))))</f>
        <v>1.1805555555555514E-2</v>
      </c>
      <c r="H2462" s="4" t="str">
        <f>IF(ch_table[[#This Row],[Subject 1]]&lt;&gt;"House rose", "",SUMIF(ch_table[Day], ch_table[[#This Row],[Day]], ch_table[Duration]))</f>
        <v/>
      </c>
      <c r="I2462" s="40">
        <f>SUM(INDEX(ch_table[Duration],1):ch_table[[#This Row],[Duration]])</f>
        <v>66.472916666666748</v>
      </c>
      <c r="J2462" s="4" cm="1">
        <f t="array" ref="J24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62" s="4" t="str" cm="1">
        <f t="array" ref="K24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62" s="4" t="str">
        <f>IF(ch_table[[#This Row],[Subject 1]]&lt;&gt;"House rose", "",SUMIF(ch_table[Day], ch_table[[#This Row],[Day]], ch_table[AAT]))</f>
        <v/>
      </c>
      <c r="M2462" s="39">
        <f>SUM(INDEX(ch_table[AAT],1):ch_table[[#This Row],[AAT]])</f>
        <v>4.4493055555555507</v>
      </c>
    </row>
    <row r="2463" spans="1:13" x14ac:dyDescent="0.35">
      <c r="A2463" s="2">
        <v>211</v>
      </c>
      <c r="B2463" s="3">
        <v>45986</v>
      </c>
      <c r="C2463" s="4">
        <v>0.78819444444444442</v>
      </c>
      <c r="D2463" s="8" t="s">
        <v>54</v>
      </c>
      <c r="E2463" s="9" t="s">
        <v>1367</v>
      </c>
      <c r="G2463" s="4" cm="1">
        <f t="array" ref="G2463">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463" s="4" t="str">
        <f>IF(ch_table[[#This Row],[Subject 1]]&lt;&gt;"House rose", "",SUMIF(ch_table[Day], ch_table[[#This Row],[Day]], ch_table[Duration]))</f>
        <v/>
      </c>
      <c r="I2463" s="40">
        <f>SUM(INDEX(ch_table[Duration],1):ch_table[[#This Row],[Duration]])</f>
        <v>66.474305555555631</v>
      </c>
      <c r="J2463" s="4" cm="1">
        <f t="array" ref="J24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63" s="4" t="str" cm="1">
        <f t="array" ref="K24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63" s="4" t="str">
        <f>IF(ch_table[[#This Row],[Subject 1]]&lt;&gt;"House rose", "",SUMIF(ch_table[Day], ch_table[[#This Row],[Day]], ch_table[AAT]))</f>
        <v/>
      </c>
      <c r="M2463" s="39">
        <f>SUM(INDEX(ch_table[AAT],1):ch_table[[#This Row],[AAT]])</f>
        <v>4.4493055555555507</v>
      </c>
    </row>
    <row r="2464" spans="1:13" x14ac:dyDescent="0.35">
      <c r="A2464" s="2">
        <v>211</v>
      </c>
      <c r="B2464" s="3">
        <v>45986</v>
      </c>
      <c r="C2464" s="4">
        <v>0.7895833333333333</v>
      </c>
      <c r="D2464" s="8" t="s">
        <v>54</v>
      </c>
      <c r="E2464" s="9" t="s">
        <v>1368</v>
      </c>
      <c r="G2464" s="4" cm="1">
        <f t="array" ref="G246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464" s="4" t="str">
        <f>IF(ch_table[[#This Row],[Subject 1]]&lt;&gt;"House rose", "",SUMIF(ch_table[Day], ch_table[[#This Row],[Day]], ch_table[Duration]))</f>
        <v/>
      </c>
      <c r="I2464" s="40">
        <f>SUM(INDEX(ch_table[Duration],1):ch_table[[#This Row],[Duration]])</f>
        <v>66.47500000000008</v>
      </c>
      <c r="J2464" s="4" cm="1">
        <f t="array" ref="J24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64" s="4" t="str" cm="1">
        <f t="array" ref="K24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64" s="4" t="str">
        <f>IF(ch_table[[#This Row],[Subject 1]]&lt;&gt;"House rose", "",SUMIF(ch_table[Day], ch_table[[#This Row],[Day]], ch_table[AAT]))</f>
        <v/>
      </c>
      <c r="M2464" s="39">
        <f>SUM(INDEX(ch_table[AAT],1):ch_table[[#This Row],[AAT]])</f>
        <v>4.4493055555555507</v>
      </c>
    </row>
    <row r="2465" spans="1:13" x14ac:dyDescent="0.35">
      <c r="A2465" s="2">
        <v>211</v>
      </c>
      <c r="B2465" s="3">
        <v>45986</v>
      </c>
      <c r="C2465" s="4">
        <v>0.79027777777777775</v>
      </c>
      <c r="D2465" s="8" t="s">
        <v>54</v>
      </c>
      <c r="E2465" s="9" t="s">
        <v>1369</v>
      </c>
      <c r="G2465" s="4" cm="1">
        <f t="array" ref="G2465">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465" s="4" t="str">
        <f>IF(ch_table[[#This Row],[Subject 1]]&lt;&gt;"House rose", "",SUMIF(ch_table[Day], ch_table[[#This Row],[Day]], ch_table[Duration]))</f>
        <v/>
      </c>
      <c r="I2465" s="40">
        <f>SUM(INDEX(ch_table[Duration],1):ch_table[[#This Row],[Duration]])</f>
        <v>66.476388888888962</v>
      </c>
      <c r="J2465" s="4" cm="1">
        <f t="array" ref="J24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65" s="4" t="str" cm="1">
        <f t="array" ref="K24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65" s="4" t="str">
        <f>IF(ch_table[[#This Row],[Subject 1]]&lt;&gt;"House rose", "",SUMIF(ch_table[Day], ch_table[[#This Row],[Day]], ch_table[AAT]))</f>
        <v/>
      </c>
      <c r="M2465" s="39">
        <f>SUM(INDEX(ch_table[AAT],1):ch_table[[#This Row],[AAT]])</f>
        <v>4.4493055555555507</v>
      </c>
    </row>
    <row r="2466" spans="1:13" ht="29" x14ac:dyDescent="0.35">
      <c r="A2466" s="2">
        <v>211</v>
      </c>
      <c r="B2466" s="3">
        <v>45986</v>
      </c>
      <c r="C2466" s="4">
        <v>0.79166666666666663</v>
      </c>
      <c r="D2466" s="8" t="s">
        <v>30</v>
      </c>
      <c r="E2466" s="9" t="s">
        <v>1370</v>
      </c>
      <c r="G2466" s="4" cm="1">
        <f t="array" ref="G2466">IF(MIN(ROW(ch_table[[Day]:[AAT session total (cum.)]]))+ROWS(ch_table[[Day]:[AAT session total (cum.)]])-1=ROW(),"",IF(ch_table[[#This Row],[Subject 1]]="House rose","", IF(INDEX(ch_table[[#All],[Time]],ROW()+1)="","",(IF(INDEX(ch_table[[#All],[Time]],ROW()+1)&lt;ch_table[[#This Row],[Time]],INDEX(ch_table[[#All],[Time]],ROW()+1)+1,INDEX(ch_table[[#All],[Time]],ROW()+1))-ch_table[[#This Row],[Time]]))))</f>
        <v>1.5277777777777835E-2</v>
      </c>
      <c r="H2466" s="4" t="str">
        <f>IF(ch_table[[#This Row],[Subject 1]]&lt;&gt;"House rose", "",SUMIF(ch_table[Day], ch_table[[#This Row],[Day]], ch_table[Duration]))</f>
        <v/>
      </c>
      <c r="I2466" s="40">
        <f>SUM(INDEX(ch_table[Duration],1):ch_table[[#This Row],[Duration]])</f>
        <v>66.491666666666745</v>
      </c>
      <c r="J2466" s="4" cm="1">
        <f t="array" ref="J24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66" s="4" cm="1">
        <f t="array" ref="K24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1.5277777777777835E-2</v>
      </c>
      <c r="L2466" s="4" t="str">
        <f>IF(ch_table[[#This Row],[Subject 1]]&lt;&gt;"House rose", "",SUMIF(ch_table[Day], ch_table[[#This Row],[Day]], ch_table[AAT]))</f>
        <v/>
      </c>
      <c r="M2466" s="39">
        <f>SUM(INDEX(ch_table[AAT],1):ch_table[[#This Row],[AAT]])</f>
        <v>4.4645833333333282</v>
      </c>
    </row>
    <row r="2467" spans="1:13" x14ac:dyDescent="0.35">
      <c r="A2467" s="48">
        <v>211</v>
      </c>
      <c r="B2467" s="49">
        <v>45986</v>
      </c>
      <c r="C2467" s="45">
        <v>0.80694444444444446</v>
      </c>
      <c r="D2467" s="44" t="s">
        <v>17</v>
      </c>
      <c r="E2467" s="50"/>
      <c r="F2467" s="50"/>
      <c r="G2467" s="45" t="str" cm="1">
        <f t="array" ref="G2467">IF(MIN(ROW(ch_table[[Day]:[AAT session total (cum.)]]))+ROWS(ch_table[[Day]:[AAT session total (cum.)]])-1=ROW(),"",IF(ch_table[[#This Row],[Subject 1]]="House rose","", IF(INDEX(ch_table[[#All],[Time]],ROW()+1)="","",(IF(INDEX(ch_table[[#All],[Time]],ROW()+1)&lt;ch_table[[#This Row],[Time]],INDEX(ch_table[[#All],[Time]],ROW()+1)+1,INDEX(ch_table[[#All],[Time]],ROW()+1))-ch_table[[#This Row],[Time]]))))</f>
        <v/>
      </c>
      <c r="H2467" s="45">
        <f>IF(ch_table[[#This Row],[Subject 1]]&lt;&gt;"House rose", "",SUMIF(ch_table[Day], ch_table[[#This Row],[Day]], ch_table[Duration]))</f>
        <v>0.32777777777777778</v>
      </c>
      <c r="I2467" s="46">
        <f>SUM(INDEX(ch_table[Duration],1):ch_table[[#This Row],[Duration]])</f>
        <v>66.491666666666745</v>
      </c>
      <c r="J2467" s="45" cm="1">
        <f t="array" ref="J24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67" s="45" t="str" cm="1">
        <f t="array" ref="K24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67" s="45">
        <f>IF(ch_table[[#This Row],[Subject 1]]&lt;&gt;"House rose", "",SUMIF(ch_table[Day], ch_table[[#This Row],[Day]], ch_table[AAT]))</f>
        <v>1.5277777777777835E-2</v>
      </c>
      <c r="M2467" s="47">
        <f>SUM(INDEX(ch_table[AAT],1):ch_table[[#This Row],[AAT]])</f>
        <v>4.4645833333333282</v>
      </c>
    </row>
    <row r="2468" spans="1:13" x14ac:dyDescent="0.35">
      <c r="A2468" s="2">
        <v>212</v>
      </c>
      <c r="B2468" s="3">
        <v>45987</v>
      </c>
      <c r="C2468" s="4">
        <v>0.47916666666666669</v>
      </c>
      <c r="D2468" s="8" t="s">
        <v>18</v>
      </c>
      <c r="G2468" s="4" cm="1">
        <f t="array" ref="G246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468" s="4" t="str">
        <f>IF(ch_table[[#This Row],[Subject 1]]&lt;&gt;"House rose", "",SUMIF(ch_table[Day], ch_table[[#This Row],[Day]], ch_table[Duration]))</f>
        <v/>
      </c>
      <c r="I2468" s="40">
        <f>SUM(INDEX(ch_table[Duration],1):ch_table[[#This Row],[Duration]])</f>
        <v>66.494444444444525</v>
      </c>
      <c r="J2468" s="4" cm="1">
        <f t="array" ref="J24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68" s="4" t="str" cm="1">
        <f t="array" ref="K24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68" s="4" t="str">
        <f>IF(ch_table[[#This Row],[Subject 1]]&lt;&gt;"House rose", "",SUMIF(ch_table[Day], ch_table[[#This Row],[Day]], ch_table[AAT]))</f>
        <v/>
      </c>
      <c r="M2468" s="39">
        <f>SUM(INDEX(ch_table[AAT],1):ch_table[[#This Row],[AAT]])</f>
        <v>4.4645833333333282</v>
      </c>
    </row>
    <row r="2469" spans="1:13" x14ac:dyDescent="0.35">
      <c r="A2469" s="2">
        <v>212</v>
      </c>
      <c r="B2469" s="3">
        <v>45987</v>
      </c>
      <c r="C2469" s="4">
        <v>0.48194444444444445</v>
      </c>
      <c r="D2469" s="8" t="s">
        <v>58</v>
      </c>
      <c r="E2469" s="9" t="s">
        <v>117</v>
      </c>
      <c r="G2469" s="4" cm="1">
        <f t="array" ref="G2469">IF(MIN(ROW(ch_table[[Day]:[AAT session total (cum.)]]))+ROWS(ch_table[[Day]:[AAT session total (cum.)]])-1=ROW(),"",IF(ch_table[[#This Row],[Subject 1]]="House rose","", IF(INDEX(ch_table[[#All],[Time]],ROW()+1)="","",(IF(INDEX(ch_table[[#All],[Time]],ROW()+1)&lt;ch_table[[#This Row],[Time]],INDEX(ch_table[[#All],[Time]],ROW()+1)+1,INDEX(ch_table[[#All],[Time]],ROW()+1))-ch_table[[#This Row],[Time]]))))</f>
        <v>1.8055555555555547E-2</v>
      </c>
      <c r="H2469" s="4" t="str">
        <f>IF(ch_table[[#This Row],[Subject 1]]&lt;&gt;"House rose", "",SUMIF(ch_table[Day], ch_table[[#This Row],[Day]], ch_table[Duration]))</f>
        <v/>
      </c>
      <c r="I2469" s="40">
        <f>SUM(INDEX(ch_table[Duration],1):ch_table[[#This Row],[Duration]])</f>
        <v>66.512500000000074</v>
      </c>
      <c r="J2469" s="4" cm="1">
        <f t="array" ref="J24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69" s="4" t="str" cm="1">
        <f t="array" ref="K24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69" s="4" t="str">
        <f>IF(ch_table[[#This Row],[Subject 1]]&lt;&gt;"House rose", "",SUMIF(ch_table[Day], ch_table[[#This Row],[Day]], ch_table[AAT]))</f>
        <v/>
      </c>
      <c r="M2469" s="39">
        <f>SUM(INDEX(ch_table[AAT],1):ch_table[[#This Row],[AAT]])</f>
        <v>4.4645833333333282</v>
      </c>
    </row>
    <row r="2470" spans="1:13" x14ac:dyDescent="0.35">
      <c r="A2470" s="2">
        <v>212</v>
      </c>
      <c r="B2470" s="3">
        <v>45987</v>
      </c>
      <c r="C2470" s="4">
        <v>0.5</v>
      </c>
      <c r="D2470" s="8" t="s">
        <v>58</v>
      </c>
      <c r="E2470" s="9" t="s">
        <v>118</v>
      </c>
      <c r="G2470" s="4" cm="1">
        <f t="array" ref="G2470">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2470" s="4" t="str">
        <f>IF(ch_table[[#This Row],[Subject 1]]&lt;&gt;"House rose", "",SUMIF(ch_table[Day], ch_table[[#This Row],[Day]], ch_table[Duration]))</f>
        <v/>
      </c>
      <c r="I2470" s="40">
        <f>SUM(INDEX(ch_table[Duration],1):ch_table[[#This Row],[Duration]])</f>
        <v>66.533333333333402</v>
      </c>
      <c r="J2470" s="4" cm="1">
        <f t="array" ref="J24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70" s="4" t="str" cm="1">
        <f t="array" ref="K24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70" s="4" t="str">
        <f>IF(ch_table[[#This Row],[Subject 1]]&lt;&gt;"House rose", "",SUMIF(ch_table[Day], ch_table[[#This Row],[Day]], ch_table[AAT]))</f>
        <v/>
      </c>
      <c r="M2470" s="39">
        <f>SUM(INDEX(ch_table[AAT],1):ch_table[[#This Row],[AAT]])</f>
        <v>4.4645833333333282</v>
      </c>
    </row>
    <row r="2471" spans="1:13" ht="29" x14ac:dyDescent="0.35">
      <c r="A2471" s="2">
        <v>212</v>
      </c>
      <c r="B2471" s="3">
        <v>45987</v>
      </c>
      <c r="C2471" s="4">
        <v>0.52083333333333337</v>
      </c>
      <c r="D2471" s="8" t="s">
        <v>39</v>
      </c>
      <c r="E2471" s="9" t="s">
        <v>1371</v>
      </c>
      <c r="G2471" s="4" cm="1">
        <f t="array" ref="G2471">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471" s="4" t="str">
        <f>IF(ch_table[[#This Row],[Subject 1]]&lt;&gt;"House rose", "",SUMIF(ch_table[Day], ch_table[[#This Row],[Day]], ch_table[Duration]))</f>
        <v/>
      </c>
      <c r="I2471" s="40">
        <f>SUM(INDEX(ch_table[Duration],1):ch_table[[#This Row],[Duration]])</f>
        <v>66.534027777777851</v>
      </c>
      <c r="J2471" s="4" cm="1">
        <f t="array" ref="J24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71" s="4" t="str" cm="1">
        <f t="array" ref="K24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71" s="4" t="str">
        <f>IF(ch_table[[#This Row],[Subject 1]]&lt;&gt;"House rose", "",SUMIF(ch_table[Day], ch_table[[#This Row],[Day]], ch_table[AAT]))</f>
        <v/>
      </c>
      <c r="M2471" s="39">
        <f>SUM(INDEX(ch_table[AAT],1):ch_table[[#This Row],[AAT]])</f>
        <v>4.4645833333333282</v>
      </c>
    </row>
    <row r="2472" spans="1:13" x14ac:dyDescent="0.35">
      <c r="A2472" s="2">
        <v>212</v>
      </c>
      <c r="B2472" s="3">
        <v>45987</v>
      </c>
      <c r="C2472" s="4">
        <v>0.52152777777777781</v>
      </c>
      <c r="D2472" s="8" t="s">
        <v>254</v>
      </c>
      <c r="E2472" s="9" t="s">
        <v>255</v>
      </c>
      <c r="G2472" s="4" cm="1">
        <f t="array" ref="G2472">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472" s="4" t="str">
        <f>IF(ch_table[[#This Row],[Subject 1]]&lt;&gt;"House rose", "",SUMIF(ch_table[Day], ch_table[[#This Row],[Day]], ch_table[Duration]))</f>
        <v/>
      </c>
      <c r="I2472" s="40">
        <f>SUM(INDEX(ch_table[Duration],1):ch_table[[#This Row],[Duration]])</f>
        <v>66.536111111111182</v>
      </c>
      <c r="J2472" s="4" cm="1">
        <f t="array" ref="J24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72" s="4" t="str" cm="1">
        <f t="array" ref="K24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72" s="4" t="str">
        <f>IF(ch_table[[#This Row],[Subject 1]]&lt;&gt;"House rose", "",SUMIF(ch_table[Day], ch_table[[#This Row],[Day]], ch_table[AAT]))</f>
        <v/>
      </c>
      <c r="M2472" s="39">
        <f>SUM(INDEX(ch_table[AAT],1):ch_table[[#This Row],[AAT]])</f>
        <v>4.4645833333333282</v>
      </c>
    </row>
    <row r="2473" spans="1:13" x14ac:dyDescent="0.35">
      <c r="A2473" s="2">
        <v>212</v>
      </c>
      <c r="B2473" s="3">
        <v>45987</v>
      </c>
      <c r="C2473" s="4">
        <v>0.52361111111111114</v>
      </c>
      <c r="D2473" s="8" t="s">
        <v>36</v>
      </c>
      <c r="E2473" s="9" t="s">
        <v>1372</v>
      </c>
      <c r="G2473" s="4" cm="1">
        <f t="array" ref="G2473">IF(MIN(ROW(ch_table[[Day]:[AAT session total (cum.)]]))+ROWS(ch_table[[Day]:[AAT session total (cum.)]])-1=ROW(),"",IF(ch_table[[#This Row],[Subject 1]]="House rose","", IF(INDEX(ch_table[[#All],[Time]],ROW()+1)="","",(IF(INDEX(ch_table[[#All],[Time]],ROW()+1)&lt;ch_table[[#This Row],[Time]],INDEX(ch_table[[#All],[Time]],ROW()+1)+1,INDEX(ch_table[[#All],[Time]],ROW()+1))-ch_table[[#This Row],[Time]]))))</f>
        <v>4.5833333333333282E-2</v>
      </c>
      <c r="H2473" s="4" t="str">
        <f>IF(ch_table[[#This Row],[Subject 1]]&lt;&gt;"House rose", "",SUMIF(ch_table[Day], ch_table[[#This Row],[Day]], ch_table[Duration]))</f>
        <v/>
      </c>
      <c r="I2473" s="40">
        <f>SUM(INDEX(ch_table[Duration],1):ch_table[[#This Row],[Duration]])</f>
        <v>66.581944444444517</v>
      </c>
      <c r="J2473" s="4" cm="1">
        <f t="array" ref="J24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73" s="4" t="str" cm="1">
        <f t="array" ref="K24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73" s="4" t="str">
        <f>IF(ch_table[[#This Row],[Subject 1]]&lt;&gt;"House rose", "",SUMIF(ch_table[Day], ch_table[[#This Row],[Day]], ch_table[AAT]))</f>
        <v/>
      </c>
      <c r="M2473" s="39">
        <f>SUM(INDEX(ch_table[AAT],1):ch_table[[#This Row],[AAT]])</f>
        <v>4.4645833333333282</v>
      </c>
    </row>
    <row r="2474" spans="1:13" x14ac:dyDescent="0.35">
      <c r="A2474" s="2">
        <v>212</v>
      </c>
      <c r="B2474" s="3">
        <v>45987</v>
      </c>
      <c r="C2474" s="4">
        <v>0.56944444444444442</v>
      </c>
      <c r="D2474" s="8" t="s">
        <v>257</v>
      </c>
      <c r="E2474" s="9" t="s">
        <v>2813</v>
      </c>
      <c r="G2474" s="4" cm="1">
        <f t="array" ref="G2474">IF(MIN(ROW(ch_table[[Day]:[AAT session total (cum.)]]))+ROWS(ch_table[[Day]:[AAT session total (cum.)]])-1=ROW(),"",IF(ch_table[[#This Row],[Subject 1]]="House rose","", IF(INDEX(ch_table[[#All],[Time]],ROW()+1)="","",(IF(INDEX(ch_table[[#All],[Time]],ROW()+1)&lt;ch_table[[#This Row],[Time]],INDEX(ch_table[[#All],[Time]],ROW()+1)+1,INDEX(ch_table[[#All],[Time]],ROW()+1))-ch_table[[#This Row],[Time]]))))</f>
        <v>6.3194444444444442E-2</v>
      </c>
      <c r="H2474" s="4" t="str">
        <f>IF(ch_table[[#This Row],[Subject 1]]&lt;&gt;"House rose", "",SUMIF(ch_table[Day], ch_table[[#This Row],[Day]], ch_table[Duration]))</f>
        <v/>
      </c>
      <c r="I2474" s="40">
        <f>SUM(INDEX(ch_table[Duration],1):ch_table[[#This Row],[Duration]])</f>
        <v>66.645138888888965</v>
      </c>
      <c r="J2474" s="4" cm="1">
        <f t="array" ref="J24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74" s="4" t="str" cm="1">
        <f t="array" ref="K24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74" s="4" t="str">
        <f>IF(ch_table[[#This Row],[Subject 1]]&lt;&gt;"House rose", "",SUMIF(ch_table[Day], ch_table[[#This Row],[Day]], ch_table[AAT]))</f>
        <v/>
      </c>
      <c r="M2474" s="39">
        <f>SUM(INDEX(ch_table[AAT],1):ch_table[[#This Row],[AAT]])</f>
        <v>4.4645833333333282</v>
      </c>
    </row>
    <row r="2475" spans="1:13" x14ac:dyDescent="0.35">
      <c r="A2475" s="2">
        <v>212</v>
      </c>
      <c r="B2475" s="3">
        <v>45987</v>
      </c>
      <c r="C2475" s="4">
        <v>0.63263888888888886</v>
      </c>
      <c r="D2475" s="8" t="s">
        <v>28</v>
      </c>
      <c r="E2475" s="9" t="s">
        <v>1374</v>
      </c>
      <c r="F2475" s="9" t="s">
        <v>22</v>
      </c>
      <c r="G2475" s="4" cm="1">
        <f t="array" ref="G2475">IF(MIN(ROW(ch_table[[Day]:[AAT session total (cum.)]]))+ROWS(ch_table[[Day]:[AAT session total (cum.)]])-1=ROW(),"",IF(ch_table[[#This Row],[Subject 1]]="House rose","", IF(INDEX(ch_table[[#All],[Time]],ROW()+1)="","",(IF(INDEX(ch_table[[#All],[Time]],ROW()+1)&lt;ch_table[[#This Row],[Time]],INDEX(ch_table[[#All],[Time]],ROW()+1)+1,INDEX(ch_table[[#All],[Time]],ROW()+1))-ch_table[[#This Row],[Time]]))))</f>
        <v>0</v>
      </c>
      <c r="H2475" s="4" t="str">
        <f>IF(ch_table[[#This Row],[Subject 1]]&lt;&gt;"House rose", "",SUMIF(ch_table[Day], ch_table[[#This Row],[Day]], ch_table[Duration]))</f>
        <v/>
      </c>
      <c r="I2475" s="40">
        <f>SUM(INDEX(ch_table[Duration],1):ch_table[[#This Row],[Duration]])</f>
        <v>66.645138888888965</v>
      </c>
      <c r="J2475" s="4" cm="1">
        <f t="array" ref="J24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75" s="4" t="str" cm="1">
        <f t="array" ref="K24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75" s="4" t="str">
        <f>IF(ch_table[[#This Row],[Subject 1]]&lt;&gt;"House rose", "",SUMIF(ch_table[Day], ch_table[[#This Row],[Day]], ch_table[AAT]))</f>
        <v/>
      </c>
      <c r="M2475" s="39">
        <f>SUM(INDEX(ch_table[AAT],1):ch_table[[#This Row],[AAT]])</f>
        <v>4.4645833333333282</v>
      </c>
    </row>
    <row r="2476" spans="1:13" x14ac:dyDescent="0.35">
      <c r="A2476" s="2">
        <v>212</v>
      </c>
      <c r="B2476" s="3">
        <v>45987</v>
      </c>
      <c r="C2476" s="4">
        <v>0.63263888888888886</v>
      </c>
      <c r="D2476" s="8" t="s">
        <v>257</v>
      </c>
      <c r="E2476" s="9" t="s">
        <v>1373</v>
      </c>
      <c r="G2476" s="4" cm="1">
        <f t="array" ref="G2476">IF(MIN(ROW(ch_table[[Day]:[AAT session total (cum.)]]))+ROWS(ch_table[[Day]:[AAT session total (cum.)]])-1=ROW(),"",IF(ch_table[[#This Row],[Subject 1]]="House rose","", IF(INDEX(ch_table[[#All],[Time]],ROW()+1)="","",(IF(INDEX(ch_table[[#All],[Time]],ROW()+1)&lt;ch_table[[#This Row],[Time]],INDEX(ch_table[[#All],[Time]],ROW()+1)+1,INDEX(ch_table[[#All],[Time]],ROW()+1))-ch_table[[#This Row],[Time]]))))</f>
        <v>0.15902777777777777</v>
      </c>
      <c r="H2476" s="4" t="str">
        <f>IF(ch_table[[#This Row],[Subject 1]]&lt;&gt;"House rose", "",SUMIF(ch_table[Day], ch_table[[#This Row],[Day]], ch_table[Duration]))</f>
        <v/>
      </c>
      <c r="I2476" s="40">
        <f>SUM(INDEX(ch_table[Duration],1):ch_table[[#This Row],[Duration]])</f>
        <v>66.804166666666745</v>
      </c>
      <c r="J2476" s="4" cm="1">
        <f t="array" ref="J24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76" s="4" t="str" cm="1">
        <f t="array" ref="K24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76" s="4" t="str">
        <f>IF(ch_table[[#This Row],[Subject 1]]&lt;&gt;"House rose", "",SUMIF(ch_table[Day], ch_table[[#This Row],[Day]], ch_table[AAT]))</f>
        <v/>
      </c>
      <c r="M2476" s="39">
        <f>SUM(INDEX(ch_table[AAT],1):ch_table[[#This Row],[AAT]])</f>
        <v>4.4645833333333282</v>
      </c>
    </row>
    <row r="2477" spans="1:13" x14ac:dyDescent="0.35">
      <c r="A2477" s="2">
        <v>212</v>
      </c>
      <c r="B2477" s="3">
        <v>45987</v>
      </c>
      <c r="C2477" s="4">
        <v>0.79166666666666663</v>
      </c>
      <c r="D2477" s="8" t="s">
        <v>30</v>
      </c>
      <c r="E2477" s="9" t="s">
        <v>1375</v>
      </c>
      <c r="G2477" s="4" cm="1">
        <f t="array" ref="G2477">IF(MIN(ROW(ch_table[[Day]:[AAT session total (cum.)]]))+ROWS(ch_table[[Day]:[AAT session total (cum.)]])-1=ROW(),"",IF(ch_table[[#This Row],[Subject 1]]="House rose","", IF(INDEX(ch_table[[#All],[Time]],ROW()+1)="","",(IF(INDEX(ch_table[[#All],[Time]],ROW()+1)&lt;ch_table[[#This Row],[Time]],INDEX(ch_table[[#All],[Time]],ROW()+1)+1,INDEX(ch_table[[#All],[Time]],ROW()+1))-ch_table[[#This Row],[Time]]))))</f>
        <v>1.3194444444444509E-2</v>
      </c>
      <c r="H2477" s="4" t="str">
        <f>IF(ch_table[[#This Row],[Subject 1]]&lt;&gt;"House rose", "",SUMIF(ch_table[Day], ch_table[[#This Row],[Day]], ch_table[Duration]))</f>
        <v/>
      </c>
      <c r="I2477" s="40">
        <f>SUM(INDEX(ch_table[Duration],1):ch_table[[#This Row],[Duration]])</f>
        <v>66.817361111111197</v>
      </c>
      <c r="J2477" s="4" cm="1">
        <f t="array" ref="J24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77" s="4" cm="1">
        <f t="array" ref="K24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1.3194444444444509E-2</v>
      </c>
      <c r="L2477" s="4" t="str">
        <f>IF(ch_table[[#This Row],[Subject 1]]&lt;&gt;"House rose", "",SUMIF(ch_table[Day], ch_table[[#This Row],[Day]], ch_table[AAT]))</f>
        <v/>
      </c>
      <c r="M2477" s="39">
        <f>SUM(INDEX(ch_table[AAT],1):ch_table[[#This Row],[AAT]])</f>
        <v>4.4777777777777725</v>
      </c>
    </row>
    <row r="2478" spans="1:13" x14ac:dyDescent="0.35">
      <c r="A2478" s="48">
        <v>212</v>
      </c>
      <c r="B2478" s="49">
        <v>45987</v>
      </c>
      <c r="C2478" s="45">
        <v>0.80486111111111114</v>
      </c>
      <c r="D2478" s="44" t="s">
        <v>17</v>
      </c>
      <c r="E2478" s="50"/>
      <c r="F2478" s="50"/>
      <c r="G2478" s="45" t="str" cm="1">
        <f t="array" ref="G2478">IF(MIN(ROW(ch_table[[Day]:[AAT session total (cum.)]]))+ROWS(ch_table[[Day]:[AAT session total (cum.)]])-1=ROW(),"",IF(ch_table[[#This Row],[Subject 1]]="House rose","", IF(INDEX(ch_table[[#All],[Time]],ROW()+1)="","",(IF(INDEX(ch_table[[#All],[Time]],ROW()+1)&lt;ch_table[[#This Row],[Time]],INDEX(ch_table[[#All],[Time]],ROW()+1)+1,INDEX(ch_table[[#All],[Time]],ROW()+1))-ch_table[[#This Row],[Time]]))))</f>
        <v/>
      </c>
      <c r="H2478" s="45">
        <f>IF(ch_table[[#This Row],[Subject 1]]&lt;&gt;"House rose", "",SUMIF(ch_table[Day], ch_table[[#This Row],[Day]], ch_table[Duration]))</f>
        <v>0.32569444444444445</v>
      </c>
      <c r="I2478" s="46">
        <f>SUM(INDEX(ch_table[Duration],1):ch_table[[#This Row],[Duration]])</f>
        <v>66.817361111111197</v>
      </c>
      <c r="J2478" s="45" cm="1">
        <f t="array" ref="J24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78" s="45" t="str" cm="1">
        <f t="array" ref="K24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78" s="45">
        <f>IF(ch_table[[#This Row],[Subject 1]]&lt;&gt;"House rose", "",SUMIF(ch_table[Day], ch_table[[#This Row],[Day]], ch_table[AAT]))</f>
        <v>1.3194444444444509E-2</v>
      </c>
      <c r="M2478" s="47">
        <f>SUM(INDEX(ch_table[AAT],1):ch_table[[#This Row],[AAT]])</f>
        <v>4.4777777777777725</v>
      </c>
    </row>
    <row r="2479" spans="1:13" x14ac:dyDescent="0.35">
      <c r="A2479" s="2">
        <v>213</v>
      </c>
      <c r="B2479" s="3">
        <v>45988</v>
      </c>
      <c r="C2479" s="4">
        <v>0.39583333333333331</v>
      </c>
      <c r="D2479" s="8" t="s">
        <v>18</v>
      </c>
      <c r="G2479" s="4" cm="1">
        <f t="array" ref="G2479">IF(MIN(ROW(ch_table[[Day]:[AAT session total (cum.)]]))+ROWS(ch_table[[Day]:[AAT session total (cum.)]])-1=ROW(),"",IF(ch_table[[#This Row],[Subject 1]]="House rose","", IF(INDEX(ch_table[[#All],[Time]],ROW()+1)="","",(IF(INDEX(ch_table[[#All],[Time]],ROW()+1)&lt;ch_table[[#This Row],[Time]],INDEX(ch_table[[#All],[Time]],ROW()+1)+1,INDEX(ch_table[[#All],[Time]],ROW()+1))-ch_table[[#This Row],[Time]]))))</f>
        <v>2.7777777777778234E-3</v>
      </c>
      <c r="H2479" s="4" t="str">
        <f>IF(ch_table[[#This Row],[Subject 1]]&lt;&gt;"House rose", "",SUMIF(ch_table[Day], ch_table[[#This Row],[Day]], ch_table[Duration]))</f>
        <v/>
      </c>
      <c r="I2479" s="40">
        <f>SUM(INDEX(ch_table[Duration],1):ch_table[[#This Row],[Duration]])</f>
        <v>66.820138888888977</v>
      </c>
      <c r="J2479" s="4" cm="1">
        <f t="array" ref="J24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79" s="4" t="str" cm="1">
        <f t="array" ref="K24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79" s="4" t="str">
        <f>IF(ch_table[[#This Row],[Subject 1]]&lt;&gt;"House rose", "",SUMIF(ch_table[Day], ch_table[[#This Row],[Day]], ch_table[AAT]))</f>
        <v/>
      </c>
      <c r="M2479" s="39">
        <f>SUM(INDEX(ch_table[AAT],1):ch_table[[#This Row],[AAT]])</f>
        <v>4.4777777777777725</v>
      </c>
    </row>
    <row r="2480" spans="1:13" x14ac:dyDescent="0.35">
      <c r="A2480" s="2">
        <v>213</v>
      </c>
      <c r="B2480" s="3">
        <v>45988</v>
      </c>
      <c r="C2480" s="4">
        <v>0.39861111111111114</v>
      </c>
      <c r="D2480" s="8" t="s">
        <v>58</v>
      </c>
      <c r="E2480" s="9" t="s">
        <v>208</v>
      </c>
      <c r="G2480" s="4" cm="1">
        <f t="array" ref="G2480">IF(MIN(ROW(ch_table[[Day]:[AAT session total (cum.)]]))+ROWS(ch_table[[Day]:[AAT session total (cum.)]])-1=ROW(),"",IF(ch_table[[#This Row],[Subject 1]]="House rose","", IF(INDEX(ch_table[[#All],[Time]],ROW()+1)="","",(IF(INDEX(ch_table[[#All],[Time]],ROW()+1)&lt;ch_table[[#This Row],[Time]],INDEX(ch_table[[#All],[Time]],ROW()+1)+1,INDEX(ch_table[[#All],[Time]],ROW()+1))-ch_table[[#This Row],[Time]]))))</f>
        <v>1.9444444444444431E-2</v>
      </c>
      <c r="H2480" s="4" t="str">
        <f>IF(ch_table[[#This Row],[Subject 1]]&lt;&gt;"House rose", "",SUMIF(ch_table[Day], ch_table[[#This Row],[Day]], ch_table[Duration]))</f>
        <v/>
      </c>
      <c r="I2480" s="40">
        <f>SUM(INDEX(ch_table[Duration],1):ch_table[[#This Row],[Duration]])</f>
        <v>66.839583333333422</v>
      </c>
      <c r="J2480" s="4" cm="1">
        <f t="array" ref="J24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80" s="4" t="str" cm="1">
        <f t="array" ref="K24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80" s="4" t="str">
        <f>IF(ch_table[[#This Row],[Subject 1]]&lt;&gt;"House rose", "",SUMIF(ch_table[Day], ch_table[[#This Row],[Day]], ch_table[AAT]))</f>
        <v/>
      </c>
      <c r="M2480" s="39">
        <f>SUM(INDEX(ch_table[AAT],1):ch_table[[#This Row],[AAT]])</f>
        <v>4.4777777777777725</v>
      </c>
    </row>
    <row r="2481" spans="1:13" x14ac:dyDescent="0.35">
      <c r="A2481" s="2">
        <v>213</v>
      </c>
      <c r="B2481" s="3">
        <v>45988</v>
      </c>
      <c r="C2481" s="4">
        <v>0.41805555555555557</v>
      </c>
      <c r="D2481" s="8" t="s">
        <v>60</v>
      </c>
      <c r="E2481" s="9" t="s">
        <v>208</v>
      </c>
      <c r="G2481" s="4" cm="1">
        <f t="array" ref="G2481">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2481" s="4" t="str">
        <f>IF(ch_table[[#This Row],[Subject 1]]&lt;&gt;"House rose", "",SUMIF(ch_table[Day], ch_table[[#This Row],[Day]], ch_table[Duration]))</f>
        <v/>
      </c>
      <c r="I2481" s="40">
        <f>SUM(INDEX(ch_table[Duration],1):ch_table[[#This Row],[Duration]])</f>
        <v>66.847222222222314</v>
      </c>
      <c r="J2481" s="4" cm="1">
        <f t="array" ref="J24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81" s="4" t="str" cm="1">
        <f t="array" ref="K24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81" s="4" t="str">
        <f>IF(ch_table[[#This Row],[Subject 1]]&lt;&gt;"House rose", "",SUMIF(ch_table[Day], ch_table[[#This Row],[Day]], ch_table[AAT]))</f>
        <v/>
      </c>
      <c r="M2481" s="39">
        <f>SUM(INDEX(ch_table[AAT],1):ch_table[[#This Row],[AAT]])</f>
        <v>4.4777777777777725</v>
      </c>
    </row>
    <row r="2482" spans="1:13" x14ac:dyDescent="0.35">
      <c r="A2482" s="2">
        <v>213</v>
      </c>
      <c r="B2482" s="3">
        <v>45988</v>
      </c>
      <c r="C2482" s="4">
        <v>0.42569444444444443</v>
      </c>
      <c r="D2482" s="8" t="s">
        <v>58</v>
      </c>
      <c r="E2482" s="9" t="s">
        <v>209</v>
      </c>
      <c r="G2482" s="4" cm="1">
        <f t="array" ref="G2482">IF(MIN(ROW(ch_table[[Day]:[AAT session total (cum.)]]))+ROWS(ch_table[[Day]:[AAT session total (cum.)]])-1=ROW(),"",IF(ch_table[[#This Row],[Subject 1]]="House rose","", IF(INDEX(ch_table[[#All],[Time]],ROW()+1)="","",(IF(INDEX(ch_table[[#All],[Time]],ROW()+1)&lt;ch_table[[#This Row],[Time]],INDEX(ch_table[[#All],[Time]],ROW()+1)+1,INDEX(ch_table[[#All],[Time]],ROW()+1))-ch_table[[#This Row],[Time]]))))</f>
        <v>1.2500000000000011E-2</v>
      </c>
      <c r="H2482" s="4" t="str">
        <f>IF(ch_table[[#This Row],[Subject 1]]&lt;&gt;"House rose", "",SUMIF(ch_table[Day], ch_table[[#This Row],[Day]], ch_table[Duration]))</f>
        <v/>
      </c>
      <c r="I2482" s="40">
        <f>SUM(INDEX(ch_table[Duration],1):ch_table[[#This Row],[Duration]])</f>
        <v>66.859722222222317</v>
      </c>
      <c r="J2482" s="4" cm="1">
        <f t="array" ref="J24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82" s="4" t="str" cm="1">
        <f t="array" ref="K24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82" s="4" t="str">
        <f>IF(ch_table[[#This Row],[Subject 1]]&lt;&gt;"House rose", "",SUMIF(ch_table[Day], ch_table[[#This Row],[Day]], ch_table[AAT]))</f>
        <v/>
      </c>
      <c r="M2482" s="39">
        <f>SUM(INDEX(ch_table[AAT],1):ch_table[[#This Row],[AAT]])</f>
        <v>4.4777777777777725</v>
      </c>
    </row>
    <row r="2483" spans="1:13" ht="29" x14ac:dyDescent="0.35">
      <c r="A2483" s="2">
        <v>213</v>
      </c>
      <c r="B2483" s="3">
        <v>45988</v>
      </c>
      <c r="C2483" s="4">
        <v>0.43819444444444444</v>
      </c>
      <c r="D2483" s="8" t="s">
        <v>32</v>
      </c>
      <c r="E2483" s="9" t="s">
        <v>1376</v>
      </c>
      <c r="G2483" s="4" cm="1">
        <f t="array" ref="G2483">IF(MIN(ROW(ch_table[[Day]:[AAT session total (cum.)]]))+ROWS(ch_table[[Day]:[AAT session total (cum.)]])-1=ROW(),"",IF(ch_table[[#This Row],[Subject 1]]="House rose","", IF(INDEX(ch_table[[#All],[Time]],ROW()+1)="","",(IF(INDEX(ch_table[[#All],[Time]],ROW()+1)&lt;ch_table[[#This Row],[Time]],INDEX(ch_table[[#All],[Time]],ROW()+1)+1,INDEX(ch_table[[#All],[Time]],ROW()+1))-ch_table[[#This Row],[Time]]))))</f>
        <v>3.472222222222221E-2</v>
      </c>
      <c r="H2483" s="4" t="str">
        <f>IF(ch_table[[#This Row],[Subject 1]]&lt;&gt;"House rose", "",SUMIF(ch_table[Day], ch_table[[#This Row],[Day]], ch_table[Duration]))</f>
        <v/>
      </c>
      <c r="I2483" s="40">
        <f>SUM(INDEX(ch_table[Duration],1):ch_table[[#This Row],[Duration]])</f>
        <v>66.894444444444545</v>
      </c>
      <c r="J2483" s="4" cm="1">
        <f t="array" ref="J24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83" s="4" t="str" cm="1">
        <f t="array" ref="K24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83" s="4" t="str">
        <f>IF(ch_table[[#This Row],[Subject 1]]&lt;&gt;"House rose", "",SUMIF(ch_table[Day], ch_table[[#This Row],[Day]], ch_table[AAT]))</f>
        <v/>
      </c>
      <c r="M2483" s="39">
        <f>SUM(INDEX(ch_table[AAT],1):ch_table[[#This Row],[AAT]])</f>
        <v>4.4777777777777725</v>
      </c>
    </row>
    <row r="2484" spans="1:13" x14ac:dyDescent="0.35">
      <c r="A2484" s="2">
        <v>213</v>
      </c>
      <c r="B2484" s="3">
        <v>45988</v>
      </c>
      <c r="C2484" s="4">
        <v>0.47291666666666665</v>
      </c>
      <c r="D2484" s="8" t="s">
        <v>34</v>
      </c>
      <c r="E2484" s="9" t="s">
        <v>35</v>
      </c>
      <c r="G2484" s="4" cm="1">
        <f t="array" ref="G2484">IF(MIN(ROW(ch_table[[Day]:[AAT session total (cum.)]]))+ROWS(ch_table[[Day]:[AAT session total (cum.)]])-1=ROW(),"",IF(ch_table[[#This Row],[Subject 1]]="House rose","", IF(INDEX(ch_table[[#All],[Time]],ROW()+1)="","",(IF(INDEX(ch_table[[#All],[Time]],ROW()+1)&lt;ch_table[[#This Row],[Time]],INDEX(ch_table[[#All],[Time]],ROW()+1)+1,INDEX(ch_table[[#All],[Time]],ROW()+1))-ch_table[[#This Row],[Time]]))))</f>
        <v>4.3750000000000067E-2</v>
      </c>
      <c r="H2484" s="4" t="str">
        <f>IF(ch_table[[#This Row],[Subject 1]]&lt;&gt;"House rose", "",SUMIF(ch_table[Day], ch_table[[#This Row],[Day]], ch_table[Duration]))</f>
        <v/>
      </c>
      <c r="I2484" s="40">
        <f>SUM(INDEX(ch_table[Duration],1):ch_table[[#This Row],[Duration]])</f>
        <v>66.938194444444548</v>
      </c>
      <c r="J2484" s="4" cm="1">
        <f t="array" ref="J24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84" s="4" t="str" cm="1">
        <f t="array" ref="K24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84" s="4" t="str">
        <f>IF(ch_table[[#This Row],[Subject 1]]&lt;&gt;"House rose", "",SUMIF(ch_table[Day], ch_table[[#This Row],[Day]], ch_table[AAT]))</f>
        <v/>
      </c>
      <c r="M2484" s="39">
        <f>SUM(INDEX(ch_table[AAT],1):ch_table[[#This Row],[AAT]])</f>
        <v>4.4777777777777725</v>
      </c>
    </row>
    <row r="2485" spans="1:13" x14ac:dyDescent="0.35">
      <c r="A2485" s="2">
        <v>213</v>
      </c>
      <c r="B2485" s="3">
        <v>45988</v>
      </c>
      <c r="C2485" s="4">
        <v>0.51666666666666672</v>
      </c>
      <c r="D2485" s="8" t="s">
        <v>257</v>
      </c>
      <c r="E2485" s="9" t="s">
        <v>1377</v>
      </c>
      <c r="G2485" s="4" cm="1">
        <f t="array" ref="G2485">IF(MIN(ROW(ch_table[[Day]:[AAT session total (cum.)]]))+ROWS(ch_table[[Day]:[AAT session total (cum.)]])-1=ROW(),"",IF(ch_table[[#This Row],[Subject 1]]="House rose","", IF(INDEX(ch_table[[#All],[Time]],ROW()+1)="","",(IF(INDEX(ch_table[[#All],[Time]],ROW()+1)&lt;ch_table[[#This Row],[Time]],INDEX(ch_table[[#All],[Time]],ROW()+1)+1,INDEX(ch_table[[#All],[Time]],ROW()+1))-ch_table[[#This Row],[Time]]))))</f>
        <v>4.9999999999999933E-2</v>
      </c>
      <c r="H2485" s="4" t="str">
        <f>IF(ch_table[[#This Row],[Subject 1]]&lt;&gt;"House rose", "",SUMIF(ch_table[Day], ch_table[[#This Row],[Day]], ch_table[Duration]))</f>
        <v/>
      </c>
      <c r="I2485" s="40">
        <f>SUM(INDEX(ch_table[Duration],1):ch_table[[#This Row],[Duration]])</f>
        <v>66.988194444444545</v>
      </c>
      <c r="J2485" s="4" cm="1">
        <f t="array" ref="J24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85" s="4" t="str" cm="1">
        <f t="array" ref="K24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85" s="4" t="str">
        <f>IF(ch_table[[#This Row],[Subject 1]]&lt;&gt;"House rose", "",SUMIF(ch_table[Day], ch_table[[#This Row],[Day]], ch_table[AAT]))</f>
        <v/>
      </c>
      <c r="M2485" s="39">
        <f>SUM(INDEX(ch_table[AAT],1):ch_table[[#This Row],[AAT]])</f>
        <v>4.4777777777777725</v>
      </c>
    </row>
    <row r="2486" spans="1:13" x14ac:dyDescent="0.35">
      <c r="A2486" s="2">
        <v>213</v>
      </c>
      <c r="B2486" s="3">
        <v>45988</v>
      </c>
      <c r="C2486" s="4">
        <v>0.56666666666666665</v>
      </c>
      <c r="D2486" s="8" t="s">
        <v>28</v>
      </c>
      <c r="E2486" s="9" t="s">
        <v>1378</v>
      </c>
      <c r="F2486" s="9" t="s">
        <v>22</v>
      </c>
      <c r="G2486" s="4" cm="1">
        <f t="array" ref="G2486">IF(MIN(ROW(ch_table[[Day]:[AAT session total (cum.)]]))+ROWS(ch_table[[Day]:[AAT session total (cum.)]])-1=ROW(),"",IF(ch_table[[#This Row],[Subject 1]]="House rose","", IF(INDEX(ch_table[[#All],[Time]],ROW()+1)="","",(IF(INDEX(ch_table[[#All],[Time]],ROW()+1)&lt;ch_table[[#This Row],[Time]],INDEX(ch_table[[#All],[Time]],ROW()+1)+1,INDEX(ch_table[[#All],[Time]],ROW()+1))-ch_table[[#This Row],[Time]]))))</f>
        <v>0</v>
      </c>
      <c r="H2486" s="4" t="str">
        <f>IF(ch_table[[#This Row],[Subject 1]]&lt;&gt;"House rose", "",SUMIF(ch_table[Day], ch_table[[#This Row],[Day]], ch_table[Duration]))</f>
        <v/>
      </c>
      <c r="I2486" s="40">
        <f>SUM(INDEX(ch_table[Duration],1):ch_table[[#This Row],[Duration]])</f>
        <v>66.988194444444545</v>
      </c>
      <c r="J2486" s="4" cm="1">
        <f t="array" ref="J24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86" s="4" t="str" cm="1">
        <f t="array" ref="K24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86" s="4" t="str">
        <f>IF(ch_table[[#This Row],[Subject 1]]&lt;&gt;"House rose", "",SUMIF(ch_table[Day], ch_table[[#This Row],[Day]], ch_table[AAT]))</f>
        <v/>
      </c>
      <c r="M2486" s="39">
        <f>SUM(INDEX(ch_table[AAT],1):ch_table[[#This Row],[AAT]])</f>
        <v>4.4777777777777725</v>
      </c>
    </row>
    <row r="2487" spans="1:13" x14ac:dyDescent="0.35">
      <c r="A2487" s="2">
        <v>213</v>
      </c>
      <c r="B2487" s="3">
        <v>45988</v>
      </c>
      <c r="C2487" s="4">
        <v>0.56666666666666665</v>
      </c>
      <c r="D2487" s="8" t="s">
        <v>257</v>
      </c>
      <c r="E2487" s="9" t="s">
        <v>1377</v>
      </c>
      <c r="G2487" s="4" cm="1">
        <f t="array" ref="G2487">IF(MIN(ROW(ch_table[[Day]:[AAT session total (cum.)]]))+ROWS(ch_table[[Day]:[AAT session total (cum.)]])-1=ROW(),"",IF(ch_table[[#This Row],[Subject 1]]="House rose","", IF(INDEX(ch_table[[#All],[Time]],ROW()+1)="","",(IF(INDEX(ch_table[[#All],[Time]],ROW()+1)&lt;ch_table[[#This Row],[Time]],INDEX(ch_table[[#All],[Time]],ROW()+1)+1,INDEX(ch_table[[#All],[Time]],ROW()+1))-ch_table[[#This Row],[Time]]))))</f>
        <v>0.14166666666666672</v>
      </c>
      <c r="H2487" s="4" t="str">
        <f>IF(ch_table[[#This Row],[Subject 1]]&lt;&gt;"House rose", "",SUMIF(ch_table[Day], ch_table[[#This Row],[Day]], ch_table[Duration]))</f>
        <v/>
      </c>
      <c r="I2487" s="40">
        <f>SUM(INDEX(ch_table[Duration],1):ch_table[[#This Row],[Duration]])</f>
        <v>67.129861111111211</v>
      </c>
      <c r="J2487" s="4" cm="1">
        <f t="array" ref="J24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87" s="4" t="str" cm="1">
        <f t="array" ref="K24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87" s="4" t="str">
        <f>IF(ch_table[[#This Row],[Subject 1]]&lt;&gt;"House rose", "",SUMIF(ch_table[Day], ch_table[[#This Row],[Day]], ch_table[AAT]))</f>
        <v/>
      </c>
      <c r="M2487" s="39">
        <f>SUM(INDEX(ch_table[AAT],1):ch_table[[#This Row],[AAT]])</f>
        <v>4.4777777777777725</v>
      </c>
    </row>
    <row r="2488" spans="1:13" x14ac:dyDescent="0.35">
      <c r="A2488" s="2">
        <v>213</v>
      </c>
      <c r="B2488" s="3">
        <v>45988</v>
      </c>
      <c r="C2488" s="4">
        <v>0.70833333333333337</v>
      </c>
      <c r="D2488" s="8" t="s">
        <v>30</v>
      </c>
      <c r="E2488" s="9" t="s">
        <v>1379</v>
      </c>
      <c r="G2488" s="4" cm="1">
        <f t="array" ref="G2488">IF(MIN(ROW(ch_table[[Day]:[AAT session total (cum.)]]))+ROWS(ch_table[[Day]:[AAT session total (cum.)]])-1=ROW(),"",IF(ch_table[[#This Row],[Subject 1]]="House rose","", IF(INDEX(ch_table[[#All],[Time]],ROW()+1)="","",(IF(INDEX(ch_table[[#All],[Time]],ROW()+1)&lt;ch_table[[#This Row],[Time]],INDEX(ch_table[[#All],[Time]],ROW()+1)+1,INDEX(ch_table[[#All],[Time]],ROW()+1))-ch_table[[#This Row],[Time]]))))</f>
        <v>1.5972222222222165E-2</v>
      </c>
      <c r="H2488" s="4" t="str">
        <f>IF(ch_table[[#This Row],[Subject 1]]&lt;&gt;"House rose", "",SUMIF(ch_table[Day], ch_table[[#This Row],[Day]], ch_table[Duration]))</f>
        <v/>
      </c>
      <c r="I2488" s="40">
        <f>SUM(INDEX(ch_table[Duration],1):ch_table[[#This Row],[Duration]])</f>
        <v>67.145833333333428</v>
      </c>
      <c r="J2488" s="4" cm="1">
        <f t="array" ref="J24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88" s="4" cm="1">
        <f t="array" ref="K24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1.5972222222222165E-2</v>
      </c>
      <c r="L2488" s="4" t="str">
        <f>IF(ch_table[[#This Row],[Subject 1]]&lt;&gt;"House rose", "",SUMIF(ch_table[Day], ch_table[[#This Row],[Day]], ch_table[AAT]))</f>
        <v/>
      </c>
      <c r="M2488" s="39">
        <f>SUM(INDEX(ch_table[AAT],1):ch_table[[#This Row],[AAT]])</f>
        <v>4.493749999999995</v>
      </c>
    </row>
    <row r="2489" spans="1:13" x14ac:dyDescent="0.35">
      <c r="A2489" s="48">
        <v>213</v>
      </c>
      <c r="B2489" s="49">
        <v>45988</v>
      </c>
      <c r="C2489" s="45">
        <v>0.72430555555555554</v>
      </c>
      <c r="D2489" s="44" t="s">
        <v>17</v>
      </c>
      <c r="E2489" s="50"/>
      <c r="F2489" s="50"/>
      <c r="G2489" s="45" t="str" cm="1">
        <f t="array" ref="G2489">IF(MIN(ROW(ch_table[[Day]:[AAT session total (cum.)]]))+ROWS(ch_table[[Day]:[AAT session total (cum.)]])-1=ROW(),"",IF(ch_table[[#This Row],[Subject 1]]="House rose","", IF(INDEX(ch_table[[#All],[Time]],ROW()+1)="","",(IF(INDEX(ch_table[[#All],[Time]],ROW()+1)&lt;ch_table[[#This Row],[Time]],INDEX(ch_table[[#All],[Time]],ROW()+1)+1,INDEX(ch_table[[#All],[Time]],ROW()+1))-ch_table[[#This Row],[Time]]))))</f>
        <v/>
      </c>
      <c r="H2489" s="45">
        <f>IF(ch_table[[#This Row],[Subject 1]]&lt;&gt;"House rose", "",SUMIF(ch_table[Day], ch_table[[#This Row],[Day]], ch_table[Duration]))</f>
        <v>0.32847222222222222</v>
      </c>
      <c r="I2489" s="46">
        <f>SUM(INDEX(ch_table[Duration],1):ch_table[[#This Row],[Duration]])</f>
        <v>67.145833333333428</v>
      </c>
      <c r="J2489" s="45" cm="1">
        <f t="array" ref="J24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89" s="45" t="str" cm="1">
        <f t="array" ref="K24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89" s="45">
        <f>IF(ch_table[[#This Row],[Subject 1]]&lt;&gt;"House rose", "",SUMIF(ch_table[Day], ch_table[[#This Row],[Day]], ch_table[AAT]))</f>
        <v>1.5972222222222165E-2</v>
      </c>
      <c r="M2489" s="47">
        <f>SUM(INDEX(ch_table[AAT],1):ch_table[[#This Row],[AAT]])</f>
        <v>4.493749999999995</v>
      </c>
    </row>
    <row r="2490" spans="1:13" x14ac:dyDescent="0.35">
      <c r="A2490" s="2">
        <v>214</v>
      </c>
      <c r="B2490" s="3">
        <v>45992</v>
      </c>
      <c r="C2490" s="4">
        <v>0.60416666666666663</v>
      </c>
      <c r="D2490" s="8" t="s">
        <v>18</v>
      </c>
      <c r="G2490" s="4" cm="1">
        <f t="array" ref="G249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490" s="4" t="str">
        <f>IF(ch_table[[#This Row],[Subject 1]]&lt;&gt;"House rose", "",SUMIF(ch_table[Day], ch_table[[#This Row],[Day]], ch_table[Duration]))</f>
        <v/>
      </c>
      <c r="I2490" s="40">
        <f>SUM(INDEX(ch_table[Duration],1):ch_table[[#This Row],[Duration]])</f>
        <v>67.148611111111208</v>
      </c>
      <c r="J2490" s="4" cm="1">
        <f t="array" ref="J24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490" s="4" t="str" cm="1">
        <f t="array" ref="K24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90" s="4" t="str">
        <f>IF(ch_table[[#This Row],[Subject 1]]&lt;&gt;"House rose", "",SUMIF(ch_table[Day], ch_table[[#This Row],[Day]], ch_table[AAT]))</f>
        <v/>
      </c>
      <c r="M2490" s="39">
        <f>SUM(INDEX(ch_table[AAT],1):ch_table[[#This Row],[AAT]])</f>
        <v>4.493749999999995</v>
      </c>
    </row>
    <row r="2491" spans="1:13" x14ac:dyDescent="0.35">
      <c r="A2491" s="2">
        <v>214</v>
      </c>
      <c r="B2491" s="3">
        <v>45992</v>
      </c>
      <c r="C2491" s="4">
        <v>0.6069444444444444</v>
      </c>
      <c r="D2491" s="8" t="s">
        <v>58</v>
      </c>
      <c r="E2491" s="9" t="s">
        <v>127</v>
      </c>
      <c r="G2491" s="4" cm="1">
        <f t="array" ref="G2491">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3.0555555555555558E-2</v>
      </c>
      <c r="H2491" s="4" t="str">
        <f>IF(ch_table[[#This Row],[Subject 1]]&lt;&gt;"House rose", "",SUMIF(ch_table[Day], ch_table[[#This Row],[Day]], ch_table[Duration]))</f>
        <v/>
      </c>
      <c r="I2491" s="40">
        <f>SUM(INDEX(ch_table[Duration],1):ch_table[[#This Row],[Duration]])</f>
        <v>67.17916666666676</v>
      </c>
      <c r="J2491" s="4" cm="1">
        <f t="array" ref="J24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491" s="4" t="str" cm="1">
        <f t="array" ref="K24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91" s="4" t="str">
        <f>IF(ch_table[[#This Row],[Subject 1]]&lt;&gt;"House rose", "",SUMIF(ch_table[Day], ch_table[[#This Row],[Day]], ch_table[AAT]))</f>
        <v/>
      </c>
      <c r="M2491" s="39">
        <f>SUM(INDEX(ch_table[AAT],1):ch_table[[#This Row],[AAT]])</f>
        <v>4.493749999999995</v>
      </c>
    </row>
    <row r="2492" spans="1:13" x14ac:dyDescent="0.35">
      <c r="A2492" s="2">
        <v>214</v>
      </c>
      <c r="B2492" s="3">
        <v>45992</v>
      </c>
      <c r="C2492" s="4">
        <v>0.63749999999999996</v>
      </c>
      <c r="D2492" s="8" t="s">
        <v>60</v>
      </c>
      <c r="E2492" s="9" t="s">
        <v>127</v>
      </c>
      <c r="G2492" s="4" cm="1">
        <f t="array" ref="G2492">IF(MIN(ROW(ch_table[[Day]:[AAT session total (cum.)]]))+ROWS(ch_table[[Day]:[AAT session total (cum.)]])-1=ROW(),"",IF(ch_table[[#This Row],[Subject 1]]="House rose","", IF(INDEX(ch_table[[#All],[Time]],ROW()+1)="","",(IF(INDEX(ch_table[[#All],[Time]],ROW()+1)&lt;ch_table[[#This Row],[Time]],INDEX(ch_table[[#All],[Time]],ROW()+1)+1,INDEX(ch_table[[#All],[Time]],ROW()+1))-ch_table[[#This Row],[Time]]))))</f>
        <v>1.1805555555555625E-2</v>
      </c>
      <c r="H2492" s="4" t="str">
        <f>IF(ch_table[[#This Row],[Subject 1]]&lt;&gt;"House rose", "",SUMIF(ch_table[Day], ch_table[[#This Row],[Day]], ch_table[Duration]))</f>
        <v/>
      </c>
      <c r="I2492" s="40">
        <f>SUM(INDEX(ch_table[Duration],1):ch_table[[#This Row],[Duration]])</f>
        <v>67.190972222222314</v>
      </c>
      <c r="J2492" s="4" cm="1">
        <f t="array" ref="J24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492" s="4" t="str" cm="1">
        <f t="array" ref="K24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92" s="4" t="str">
        <f>IF(ch_table[[#This Row],[Subject 1]]&lt;&gt;"House rose", "",SUMIF(ch_table[Day], ch_table[[#This Row],[Day]], ch_table[AAT]))</f>
        <v/>
      </c>
      <c r="M2492" s="39">
        <f>SUM(INDEX(ch_table[AAT],1):ch_table[[#This Row],[AAT]])</f>
        <v>4.493749999999995</v>
      </c>
    </row>
    <row r="2493" spans="1:13" x14ac:dyDescent="0.35">
      <c r="A2493" s="2">
        <v>214</v>
      </c>
      <c r="B2493" s="3">
        <v>45992</v>
      </c>
      <c r="C2493" s="4">
        <v>0.64930555555555558</v>
      </c>
      <c r="D2493" s="8" t="s">
        <v>15</v>
      </c>
      <c r="G2493" s="4" cm="1">
        <f t="array" ref="G2493">IF(MIN(ROW(ch_table[[Day]:[AAT session total (cum.)]]))+ROWS(ch_table[[Day]:[AAT session total (cum.)]])-1=ROW(),"",IF(ch_table[[#This Row],[Subject 1]]="House rose","", IF(INDEX(ch_table[[#All],[Time]],ROW()+1)="","",(IF(INDEX(ch_table[[#All],[Time]],ROW()+1)&lt;ch_table[[#This Row],[Time]],INDEX(ch_table[[#All],[Time]],ROW()+1)+1,INDEX(ch_table[[#All],[Time]],ROW()+1))-ch_table[[#This Row],[Time]]))))</f>
        <v>4.8611111111110938E-3</v>
      </c>
      <c r="H2493" s="4" t="str">
        <f>IF(ch_table[[#This Row],[Subject 1]]&lt;&gt;"House rose", "",SUMIF(ch_table[Day], ch_table[[#This Row],[Day]], ch_table[Duration]))</f>
        <v/>
      </c>
      <c r="I2493" s="40">
        <f>SUM(INDEX(ch_table[Duration],1):ch_table[[#This Row],[Duration]])</f>
        <v>67.195833333333425</v>
      </c>
      <c r="J2493" s="4" cm="1">
        <f t="array" ref="J24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493" s="4" t="str" cm="1">
        <f t="array" ref="K24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93" s="4" t="str">
        <f>IF(ch_table[[#This Row],[Subject 1]]&lt;&gt;"House rose", "",SUMIF(ch_table[Day], ch_table[[#This Row],[Day]], ch_table[AAT]))</f>
        <v/>
      </c>
      <c r="M2493" s="39">
        <f>SUM(INDEX(ch_table[AAT],1):ch_table[[#This Row],[AAT]])</f>
        <v>4.493749999999995</v>
      </c>
    </row>
    <row r="2494" spans="1:13" ht="29" x14ac:dyDescent="0.35">
      <c r="A2494" s="2">
        <v>214</v>
      </c>
      <c r="B2494" s="3">
        <v>45992</v>
      </c>
      <c r="C2494" s="4">
        <v>0.65416666666666667</v>
      </c>
      <c r="D2494" s="8" t="s">
        <v>36</v>
      </c>
      <c r="E2494" s="9" t="s">
        <v>1380</v>
      </c>
      <c r="G2494" s="4" cm="1">
        <f t="array" ref="G2494">IF(MIN(ROW(ch_table[[Day]:[AAT session total (cum.)]]))+ROWS(ch_table[[Day]:[AAT session total (cum.)]])-1=ROW(),"",IF(ch_table[[#This Row],[Subject 1]]="House rose","", IF(INDEX(ch_table[[#All],[Time]],ROW()+1)="","",(IF(INDEX(ch_table[[#All],[Time]],ROW()+1)&lt;ch_table[[#This Row],[Time]],INDEX(ch_table[[#All],[Time]],ROW()+1)+1,INDEX(ch_table[[#All],[Time]],ROW()+1))-ch_table[[#This Row],[Time]]))))</f>
        <v>5.0000000000000044E-2</v>
      </c>
      <c r="H2494" s="4" t="str">
        <f>IF(ch_table[[#This Row],[Subject 1]]&lt;&gt;"House rose", "",SUMIF(ch_table[Day], ch_table[[#This Row],[Day]], ch_table[Duration]))</f>
        <v/>
      </c>
      <c r="I2494" s="40">
        <f>SUM(INDEX(ch_table[Duration],1):ch_table[[#This Row],[Duration]])</f>
        <v>67.245833333333422</v>
      </c>
      <c r="J2494" s="4" cm="1">
        <f t="array" ref="J24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494" s="4" t="str" cm="1">
        <f t="array" ref="K24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94" s="4" t="str">
        <f>IF(ch_table[[#This Row],[Subject 1]]&lt;&gt;"House rose", "",SUMIF(ch_table[Day], ch_table[[#This Row],[Day]], ch_table[AAT]))</f>
        <v/>
      </c>
      <c r="M2494" s="39">
        <f>SUM(INDEX(ch_table[AAT],1):ch_table[[#This Row],[AAT]])</f>
        <v>4.493749999999995</v>
      </c>
    </row>
    <row r="2495" spans="1:13" x14ac:dyDescent="0.35">
      <c r="A2495" s="2">
        <v>214</v>
      </c>
      <c r="B2495" s="3">
        <v>45992</v>
      </c>
      <c r="C2495" s="4">
        <v>0.70416666666666672</v>
      </c>
      <c r="D2495" s="8" t="s">
        <v>247</v>
      </c>
      <c r="E2495" s="9" t="s">
        <v>1381</v>
      </c>
      <c r="G2495" s="4" cm="1">
        <f t="array" ref="G2495">IF(MIN(ROW(ch_table[[Day]:[AAT session total (cum.)]]))+ROWS(ch_table[[Day]:[AAT session total (cum.)]])-1=ROW(),"",IF(ch_table[[#This Row],[Subject 1]]="House rose","", IF(INDEX(ch_table[[#All],[Time]],ROW()+1)="","",(IF(INDEX(ch_table[[#All],[Time]],ROW()+1)&lt;ch_table[[#This Row],[Time]],INDEX(ch_table[[#All],[Time]],ROW()+1)+1,INDEX(ch_table[[#All],[Time]],ROW()+1))-ch_table[[#This Row],[Time]]))))</f>
        <v>6.2499999999999778E-3</v>
      </c>
      <c r="H2495" s="4" t="str">
        <f>IF(ch_table[[#This Row],[Subject 1]]&lt;&gt;"House rose", "",SUMIF(ch_table[Day], ch_table[[#This Row],[Day]], ch_table[Duration]))</f>
        <v/>
      </c>
      <c r="I2495" s="40">
        <f>SUM(INDEX(ch_table[Duration],1):ch_table[[#This Row],[Duration]])</f>
        <v>67.252083333333417</v>
      </c>
      <c r="J2495" s="4" cm="1">
        <f t="array" ref="J24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495" s="4" t="str" cm="1">
        <f t="array" ref="K24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95" s="4" t="str">
        <f>IF(ch_table[[#This Row],[Subject 1]]&lt;&gt;"House rose", "",SUMIF(ch_table[Day], ch_table[[#This Row],[Day]], ch_table[AAT]))</f>
        <v/>
      </c>
      <c r="M2495" s="39">
        <f>SUM(INDEX(ch_table[AAT],1):ch_table[[#This Row],[AAT]])</f>
        <v>4.493749999999995</v>
      </c>
    </row>
    <row r="2496" spans="1:13" x14ac:dyDescent="0.35">
      <c r="A2496" s="2">
        <v>214</v>
      </c>
      <c r="B2496" s="3">
        <v>45992</v>
      </c>
      <c r="C2496" s="4">
        <v>0.7104166666666667</v>
      </c>
      <c r="D2496" s="8" t="s">
        <v>257</v>
      </c>
      <c r="E2496" s="9" t="s">
        <v>1382</v>
      </c>
      <c r="G2496" s="4" cm="1">
        <f t="array" ref="G2496">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2496" s="4" t="str">
        <f>IF(ch_table[[#This Row],[Subject 1]]&lt;&gt;"House rose", "",SUMIF(ch_table[Day], ch_table[[#This Row],[Day]], ch_table[Duration]))</f>
        <v/>
      </c>
      <c r="I2496" s="40">
        <f>SUM(INDEX(ch_table[Duration],1):ch_table[[#This Row],[Duration]])</f>
        <v>67.278472222222305</v>
      </c>
      <c r="J2496" s="4" cm="1">
        <f t="array" ref="J24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496" s="4" t="str" cm="1">
        <f t="array" ref="K24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96" s="4" t="str">
        <f>IF(ch_table[[#This Row],[Subject 1]]&lt;&gt;"House rose", "",SUMIF(ch_table[Day], ch_table[[#This Row],[Day]], ch_table[AAT]))</f>
        <v/>
      </c>
      <c r="M2496" s="39">
        <f>SUM(INDEX(ch_table[AAT],1):ch_table[[#This Row],[AAT]])</f>
        <v>4.493749999999995</v>
      </c>
    </row>
    <row r="2497" spans="1:13" x14ac:dyDescent="0.35">
      <c r="A2497" s="2">
        <v>214</v>
      </c>
      <c r="B2497" s="3">
        <v>45992</v>
      </c>
      <c r="C2497" s="4">
        <v>0.7368055555555556</v>
      </c>
      <c r="D2497" s="8" t="s">
        <v>28</v>
      </c>
      <c r="E2497" s="9" t="s">
        <v>1383</v>
      </c>
      <c r="F2497" s="9" t="s">
        <v>22</v>
      </c>
      <c r="G2497" s="4" cm="1">
        <f t="array" ref="G2497">IF(MIN(ROW(ch_table[[Day]:[AAT session total (cum.)]]))+ROWS(ch_table[[Day]:[AAT session total (cum.)]])-1=ROW(),"",IF(ch_table[[#This Row],[Subject 1]]="House rose","", IF(INDEX(ch_table[[#All],[Time]],ROW()+1)="","",(IF(INDEX(ch_table[[#All],[Time]],ROW()+1)&lt;ch_table[[#This Row],[Time]],INDEX(ch_table[[#All],[Time]],ROW()+1)+1,INDEX(ch_table[[#All],[Time]],ROW()+1))-ch_table[[#This Row],[Time]]))))</f>
        <v>0</v>
      </c>
      <c r="H2497" s="4" t="str">
        <f>IF(ch_table[[#This Row],[Subject 1]]&lt;&gt;"House rose", "",SUMIF(ch_table[Day], ch_table[[#This Row],[Day]], ch_table[Duration]))</f>
        <v/>
      </c>
      <c r="I2497" s="40">
        <f>SUM(INDEX(ch_table[Duration],1):ch_table[[#This Row],[Duration]])</f>
        <v>67.278472222222305</v>
      </c>
      <c r="J2497" s="4" cm="1">
        <f t="array" ref="J24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497" s="4" t="str" cm="1">
        <f t="array" ref="K24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97" s="4" t="str">
        <f>IF(ch_table[[#This Row],[Subject 1]]&lt;&gt;"House rose", "",SUMIF(ch_table[Day], ch_table[[#This Row],[Day]], ch_table[AAT]))</f>
        <v/>
      </c>
      <c r="M2497" s="39">
        <f>SUM(INDEX(ch_table[AAT],1):ch_table[[#This Row],[AAT]])</f>
        <v>4.493749999999995</v>
      </c>
    </row>
    <row r="2498" spans="1:13" x14ac:dyDescent="0.35">
      <c r="A2498" s="2">
        <v>214</v>
      </c>
      <c r="B2498" s="3">
        <v>45992</v>
      </c>
      <c r="C2498" s="4">
        <v>0.7368055555555556</v>
      </c>
      <c r="D2498" s="8" t="s">
        <v>257</v>
      </c>
      <c r="E2498" s="9" t="s">
        <v>1382</v>
      </c>
      <c r="G2498" s="4" cm="1">
        <f t="array" ref="G2498">IF(MIN(ROW(ch_table[[Day]:[AAT session total (cum.)]]))+ROWS(ch_table[[Day]:[AAT session total (cum.)]])-1=ROW(),"",IF(ch_table[[#This Row],[Subject 1]]="House rose","", IF(INDEX(ch_table[[#All],[Time]],ROW()+1)="","",(IF(INDEX(ch_table[[#All],[Time]],ROW()+1)&lt;ch_table[[#This Row],[Time]],INDEX(ch_table[[#All],[Time]],ROW()+1)+1,INDEX(ch_table[[#All],[Time]],ROW()+1))-ch_table[[#This Row],[Time]]))))</f>
        <v>0.17986111111111103</v>
      </c>
      <c r="H2498" s="4" t="str">
        <f>IF(ch_table[[#This Row],[Subject 1]]&lt;&gt;"House rose", "",SUMIF(ch_table[Day], ch_table[[#This Row],[Day]], ch_table[Duration]))</f>
        <v/>
      </c>
      <c r="I2498" s="40">
        <f>SUM(INDEX(ch_table[Duration],1):ch_table[[#This Row],[Duration]])</f>
        <v>67.458333333333414</v>
      </c>
      <c r="J2498" s="4" cm="1">
        <f t="array" ref="J24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498" s="4" t="str" cm="1">
        <f t="array" ref="K24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98" s="4" t="str">
        <f>IF(ch_table[[#This Row],[Subject 1]]&lt;&gt;"House rose", "",SUMIF(ch_table[Day], ch_table[[#This Row],[Day]], ch_table[AAT]))</f>
        <v/>
      </c>
      <c r="M2498" s="39">
        <f>SUM(INDEX(ch_table[AAT],1):ch_table[[#This Row],[AAT]])</f>
        <v>4.493749999999995</v>
      </c>
    </row>
    <row r="2499" spans="1:13" x14ac:dyDescent="0.35">
      <c r="A2499" s="2">
        <v>214</v>
      </c>
      <c r="B2499" s="3">
        <v>45992</v>
      </c>
      <c r="C2499" s="4">
        <v>0.91666666666666663</v>
      </c>
      <c r="D2499" s="8" t="s">
        <v>30</v>
      </c>
      <c r="E2499" s="9" t="s">
        <v>1384</v>
      </c>
      <c r="G2499" s="4" cm="1">
        <f t="array" ref="G2499">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2499" s="4" t="str">
        <f>IF(ch_table[[#This Row],[Subject 1]]&lt;&gt;"House rose", "",SUMIF(ch_table[Day], ch_table[[#This Row],[Day]], ch_table[Duration]))</f>
        <v/>
      </c>
      <c r="I2499" s="40">
        <f>SUM(INDEX(ch_table[Duration],1):ch_table[[#This Row],[Duration]])</f>
        <v>67.476388888888962</v>
      </c>
      <c r="J2499" s="4" cm="1">
        <f t="array" ref="J24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499" s="4" cm="1">
        <f t="array" ref="K24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1.8055555555555602E-2</v>
      </c>
      <c r="L2499" s="4" t="str">
        <f>IF(ch_table[[#This Row],[Subject 1]]&lt;&gt;"House rose", "",SUMIF(ch_table[Day], ch_table[[#This Row],[Day]], ch_table[AAT]))</f>
        <v/>
      </c>
      <c r="M2499" s="39">
        <f>SUM(INDEX(ch_table[AAT],1):ch_table[[#This Row],[AAT]])</f>
        <v>4.5118055555555507</v>
      </c>
    </row>
    <row r="2500" spans="1:13" x14ac:dyDescent="0.35">
      <c r="A2500" s="48">
        <v>214</v>
      </c>
      <c r="B2500" s="49">
        <v>45992</v>
      </c>
      <c r="C2500" s="45">
        <v>0.93472222222222223</v>
      </c>
      <c r="D2500" s="44" t="s">
        <v>17</v>
      </c>
      <c r="E2500" s="50"/>
      <c r="F2500" s="50"/>
      <c r="G2500" s="45" t="str" cm="1">
        <f t="array" ref="G2500">IF(MIN(ROW(ch_table[[Day]:[AAT session total (cum.)]]))+ROWS(ch_table[[Day]:[AAT session total (cum.)]])-1=ROW(),"",IF(ch_table[[#This Row],[Subject 1]]="House rose","", IF(INDEX(ch_table[[#All],[Time]],ROW()+1)="","",(IF(INDEX(ch_table[[#All],[Time]],ROW()+1)&lt;ch_table[[#This Row],[Time]],INDEX(ch_table[[#All],[Time]],ROW()+1)+1,INDEX(ch_table[[#All],[Time]],ROW()+1))-ch_table[[#This Row],[Time]]))))</f>
        <v/>
      </c>
      <c r="H2500" s="45">
        <f>IF(ch_table[[#This Row],[Subject 1]]&lt;&gt;"House rose", "",SUMIF(ch_table[Day], ch_table[[#This Row],[Day]], ch_table[Duration]))</f>
        <v>0.3305555555555556</v>
      </c>
      <c r="I2500" s="46">
        <f>SUM(INDEX(ch_table[Duration],1):ch_table[[#This Row],[Duration]])</f>
        <v>67.476388888888962</v>
      </c>
      <c r="J2500" s="45" cm="1">
        <f t="array" ref="J25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500" s="45" t="str" cm="1">
        <f t="array" ref="K25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00" s="45">
        <f>IF(ch_table[[#This Row],[Subject 1]]&lt;&gt;"House rose", "",SUMIF(ch_table[Day], ch_table[[#This Row],[Day]], ch_table[AAT]))</f>
        <v>1.8055555555555602E-2</v>
      </c>
      <c r="M2500" s="47">
        <f>SUM(INDEX(ch_table[AAT],1):ch_table[[#This Row],[AAT]])</f>
        <v>4.5118055555555507</v>
      </c>
    </row>
    <row r="2501" spans="1:13" x14ac:dyDescent="0.35">
      <c r="A2501" s="2">
        <v>215</v>
      </c>
      <c r="B2501" s="3">
        <v>45993</v>
      </c>
      <c r="C2501" s="4">
        <v>0.47916666666666669</v>
      </c>
      <c r="D2501" s="8" t="s">
        <v>18</v>
      </c>
      <c r="G2501" s="4" cm="1">
        <f t="array" ref="G2501">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501" s="4" t="str">
        <f>IF(ch_table[[#This Row],[Subject 1]]&lt;&gt;"House rose", "",SUMIF(ch_table[Day], ch_table[[#This Row],[Day]], ch_table[Duration]))</f>
        <v/>
      </c>
      <c r="I2501" s="40">
        <f>SUM(INDEX(ch_table[Duration],1):ch_table[[#This Row],[Duration]])</f>
        <v>67.479166666666742</v>
      </c>
      <c r="J2501" s="4" cm="1">
        <f t="array" ref="J25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01" s="4" t="str" cm="1">
        <f t="array" ref="K25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01" s="4" t="str">
        <f>IF(ch_table[[#This Row],[Subject 1]]&lt;&gt;"House rose", "",SUMIF(ch_table[Day], ch_table[[#This Row],[Day]], ch_table[AAT]))</f>
        <v/>
      </c>
      <c r="M2501" s="39">
        <f>SUM(INDEX(ch_table[AAT],1):ch_table[[#This Row],[AAT]])</f>
        <v>4.5118055555555507</v>
      </c>
    </row>
    <row r="2502" spans="1:13" x14ac:dyDescent="0.35">
      <c r="A2502" s="2">
        <v>215</v>
      </c>
      <c r="B2502" s="3">
        <v>45993</v>
      </c>
      <c r="C2502" s="4">
        <v>0.48194444444444445</v>
      </c>
      <c r="D2502" s="8" t="s">
        <v>58</v>
      </c>
      <c r="E2502" s="9" t="s">
        <v>1013</v>
      </c>
      <c r="G2502" s="4" cm="1">
        <f t="array" ref="G2502">IF(MIN(ROW(ch_table[[Day]:[AAT session total (cum.)]]))+ROWS(ch_table[[Day]:[AAT session total (cum.)]])-1=ROW(),"",IF(ch_table[[#This Row],[Subject 1]]="House rose","", IF(INDEX(ch_table[[#All],[Time]],ROW()+1)="","",(IF(INDEX(ch_table[[#All],[Time]],ROW()+1)&lt;ch_table[[#This Row],[Time]],INDEX(ch_table[[#All],[Time]],ROW()+1)+1,INDEX(ch_table[[#All],[Time]],ROW()+1))-ch_table[[#This Row],[Time]]))))</f>
        <v>3.2638888888888828E-2</v>
      </c>
      <c r="H2502" s="4" t="str">
        <f>IF(ch_table[[#This Row],[Subject 1]]&lt;&gt;"House rose", "",SUMIF(ch_table[Day], ch_table[[#This Row],[Day]], ch_table[Duration]))</f>
        <v/>
      </c>
      <c r="I2502" s="40">
        <f>SUM(INDEX(ch_table[Duration],1):ch_table[[#This Row],[Duration]])</f>
        <v>67.511805555555625</v>
      </c>
      <c r="J2502" s="4" cm="1">
        <f t="array" ref="J25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02" s="4" t="str" cm="1">
        <f t="array" ref="K25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02" s="4" t="str">
        <f>IF(ch_table[[#This Row],[Subject 1]]&lt;&gt;"House rose", "",SUMIF(ch_table[Day], ch_table[[#This Row],[Day]], ch_table[AAT]))</f>
        <v/>
      </c>
      <c r="M2502" s="39">
        <f>SUM(INDEX(ch_table[AAT],1):ch_table[[#This Row],[AAT]])</f>
        <v>4.5118055555555507</v>
      </c>
    </row>
    <row r="2503" spans="1:13" x14ac:dyDescent="0.35">
      <c r="A2503" s="2">
        <v>215</v>
      </c>
      <c r="B2503" s="3">
        <v>45993</v>
      </c>
      <c r="C2503" s="4">
        <v>0.51458333333333328</v>
      </c>
      <c r="D2503" s="8" t="s">
        <v>60</v>
      </c>
      <c r="E2503" s="9" t="s">
        <v>1013</v>
      </c>
      <c r="G2503" s="4" cm="1">
        <f t="array" ref="G2503">IF(MIN(ROW(ch_table[[Day]:[AAT session total (cum.)]]))+ROWS(ch_table[[Day]:[AAT session total (cum.)]])-1=ROW(),"",IF(ch_table[[#This Row],[Subject 1]]="House rose","", IF(INDEX(ch_table[[#All],[Time]],ROW()+1)="","",(IF(INDEX(ch_table[[#All],[Time]],ROW()+1)&lt;ch_table[[#This Row],[Time]],INDEX(ch_table[[#All],[Time]],ROW()+1)+1,INDEX(ch_table[[#All],[Time]],ROW()+1))-ch_table[[#This Row],[Time]]))))</f>
        <v>1.3194444444444509E-2</v>
      </c>
      <c r="H2503" s="4" t="str">
        <f>IF(ch_table[[#This Row],[Subject 1]]&lt;&gt;"House rose", "",SUMIF(ch_table[Day], ch_table[[#This Row],[Day]], ch_table[Duration]))</f>
        <v/>
      </c>
      <c r="I2503" s="40">
        <f>SUM(INDEX(ch_table[Duration],1):ch_table[[#This Row],[Duration]])</f>
        <v>67.525000000000077</v>
      </c>
      <c r="J2503" s="4" cm="1">
        <f t="array" ref="J25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03" s="4" t="str" cm="1">
        <f t="array" ref="K25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03" s="4" t="str">
        <f>IF(ch_table[[#This Row],[Subject 1]]&lt;&gt;"House rose", "",SUMIF(ch_table[Day], ch_table[[#This Row],[Day]], ch_table[AAT]))</f>
        <v/>
      </c>
      <c r="M2503" s="39">
        <f>SUM(INDEX(ch_table[AAT],1):ch_table[[#This Row],[AAT]])</f>
        <v>4.5118055555555507</v>
      </c>
    </row>
    <row r="2504" spans="1:13" ht="29" x14ac:dyDescent="0.35">
      <c r="A2504" s="2">
        <v>215</v>
      </c>
      <c r="B2504" s="3">
        <v>45993</v>
      </c>
      <c r="C2504" s="4">
        <v>0.52777777777777779</v>
      </c>
      <c r="D2504" s="8" t="s">
        <v>36</v>
      </c>
      <c r="E2504" s="9" t="s">
        <v>1385</v>
      </c>
      <c r="G2504" s="4" cm="1">
        <f t="array" ref="G2504">IF(MIN(ROW(ch_table[[Day]:[AAT session total (cum.)]]))+ROWS(ch_table[[Day]:[AAT session total (cum.)]])-1=ROW(),"",IF(ch_table[[#This Row],[Subject 1]]="House rose","", IF(INDEX(ch_table[[#All],[Time]],ROW()+1)="","",(IF(INDEX(ch_table[[#All],[Time]],ROW()+1)&lt;ch_table[[#This Row],[Time]],INDEX(ch_table[[#All],[Time]],ROW()+1)+1,INDEX(ch_table[[#All],[Time]],ROW()+1))-ch_table[[#This Row],[Time]]))))</f>
        <v>4.7916666666666607E-2</v>
      </c>
      <c r="H2504" s="4" t="str">
        <f>IF(ch_table[[#This Row],[Subject 1]]&lt;&gt;"House rose", "",SUMIF(ch_table[Day], ch_table[[#This Row],[Day]], ch_table[Duration]))</f>
        <v/>
      </c>
      <c r="I2504" s="40">
        <f>SUM(INDEX(ch_table[Duration],1):ch_table[[#This Row],[Duration]])</f>
        <v>67.572916666666742</v>
      </c>
      <c r="J2504" s="4" cm="1">
        <f t="array" ref="J25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04" s="4" t="str" cm="1">
        <f t="array" ref="K25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04" s="4" t="str">
        <f>IF(ch_table[[#This Row],[Subject 1]]&lt;&gt;"House rose", "",SUMIF(ch_table[Day], ch_table[[#This Row],[Day]], ch_table[AAT]))</f>
        <v/>
      </c>
      <c r="M2504" s="39">
        <f>SUM(INDEX(ch_table[AAT],1):ch_table[[#This Row],[AAT]])</f>
        <v>4.5118055555555507</v>
      </c>
    </row>
    <row r="2505" spans="1:13" ht="29" x14ac:dyDescent="0.35">
      <c r="A2505" s="2">
        <v>215</v>
      </c>
      <c r="B2505" s="3">
        <v>45993</v>
      </c>
      <c r="C2505" s="4">
        <v>0.5756944444444444</v>
      </c>
      <c r="D2505" s="8" t="s">
        <v>36</v>
      </c>
      <c r="E2505" s="9" t="s">
        <v>1386</v>
      </c>
      <c r="G2505" s="4" cm="1">
        <f t="array" ref="G2505">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3.0555555555555558E-2</v>
      </c>
      <c r="H2505" s="4" t="str">
        <f>IF(ch_table[[#This Row],[Subject 1]]&lt;&gt;"House rose", "",SUMIF(ch_table[Day], ch_table[[#This Row],[Day]], ch_table[Duration]))</f>
        <v/>
      </c>
      <c r="I2505" s="40">
        <f>SUM(INDEX(ch_table[Duration],1):ch_table[[#This Row],[Duration]])</f>
        <v>67.603472222222294</v>
      </c>
      <c r="J2505" s="4" cm="1">
        <f t="array" ref="J25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05" s="4" t="str" cm="1">
        <f t="array" ref="K25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05" s="4" t="str">
        <f>IF(ch_table[[#This Row],[Subject 1]]&lt;&gt;"House rose", "",SUMIF(ch_table[Day], ch_table[[#This Row],[Day]], ch_table[AAT]))</f>
        <v/>
      </c>
      <c r="M2505" s="39">
        <f>SUM(INDEX(ch_table[AAT],1):ch_table[[#This Row],[AAT]])</f>
        <v>4.5118055555555507</v>
      </c>
    </row>
    <row r="2506" spans="1:13" x14ac:dyDescent="0.35">
      <c r="A2506" s="2">
        <v>215</v>
      </c>
      <c r="B2506" s="3">
        <v>45993</v>
      </c>
      <c r="C2506" s="4">
        <v>0.60624999999999996</v>
      </c>
      <c r="D2506" s="8" t="s">
        <v>67</v>
      </c>
      <c r="E2506" s="9" t="s">
        <v>1387</v>
      </c>
      <c r="G2506" s="4" cm="1">
        <f t="array" ref="G2506">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506" s="4" t="str">
        <f>IF(ch_table[[#This Row],[Subject 1]]&lt;&gt;"House rose", "",SUMIF(ch_table[Day], ch_table[[#This Row],[Day]], ch_table[Duration]))</f>
        <v/>
      </c>
      <c r="I2506" s="40">
        <f>SUM(INDEX(ch_table[Duration],1):ch_table[[#This Row],[Duration]])</f>
        <v>67.604166666666742</v>
      </c>
      <c r="J2506" s="4" cm="1">
        <f t="array" ref="J25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06" s="4" t="str" cm="1">
        <f t="array" ref="K25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06" s="4" t="str">
        <f>IF(ch_table[[#This Row],[Subject 1]]&lt;&gt;"House rose", "",SUMIF(ch_table[Day], ch_table[[#This Row],[Day]], ch_table[AAT]))</f>
        <v/>
      </c>
      <c r="M2506" s="39">
        <f>SUM(INDEX(ch_table[AAT],1):ch_table[[#This Row],[AAT]])</f>
        <v>4.5118055555555507</v>
      </c>
    </row>
    <row r="2507" spans="1:13" x14ac:dyDescent="0.35">
      <c r="A2507" s="2">
        <v>215</v>
      </c>
      <c r="B2507" s="3">
        <v>45993</v>
      </c>
      <c r="C2507" s="4">
        <v>0.6069444444444444</v>
      </c>
      <c r="D2507" s="8" t="s">
        <v>247</v>
      </c>
      <c r="E2507" s="9" t="s">
        <v>1388</v>
      </c>
      <c r="G2507" s="4" cm="1">
        <f t="array" ref="G2507">IF(MIN(ROW(ch_table[[Day]:[AAT session total (cum.)]]))+ROWS(ch_table[[Day]:[AAT session total (cum.)]])-1=ROW(),"",IF(ch_table[[#This Row],[Subject 1]]="House rose","", IF(INDEX(ch_table[[#All],[Time]],ROW()+1)="","",(IF(INDEX(ch_table[[#All],[Time]],ROW()+1)&lt;ch_table[[#This Row],[Time]],INDEX(ch_table[[#All],[Time]],ROW()+1)+1,INDEX(ch_table[[#All],[Time]],ROW()+1))-ch_table[[#This Row],[Time]]))))</f>
        <v>5.5555555555556468E-3</v>
      </c>
      <c r="H2507" s="4" t="str">
        <f>IF(ch_table[[#This Row],[Subject 1]]&lt;&gt;"House rose", "",SUMIF(ch_table[Day], ch_table[[#This Row],[Day]], ch_table[Duration]))</f>
        <v/>
      </c>
      <c r="I2507" s="40">
        <f>SUM(INDEX(ch_table[Duration],1):ch_table[[#This Row],[Duration]])</f>
        <v>67.609722222222302</v>
      </c>
      <c r="J2507" s="4" cm="1">
        <f t="array" ref="J25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07" s="4" t="str" cm="1">
        <f t="array" ref="K25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07" s="4" t="str">
        <f>IF(ch_table[[#This Row],[Subject 1]]&lt;&gt;"House rose", "",SUMIF(ch_table[Day], ch_table[[#This Row],[Day]], ch_table[AAT]))</f>
        <v/>
      </c>
      <c r="M2507" s="39">
        <f>SUM(INDEX(ch_table[AAT],1):ch_table[[#This Row],[AAT]])</f>
        <v>4.5118055555555507</v>
      </c>
    </row>
    <row r="2508" spans="1:13" x14ac:dyDescent="0.35">
      <c r="A2508" s="2">
        <v>215</v>
      </c>
      <c r="B2508" s="3">
        <v>45993</v>
      </c>
      <c r="C2508" s="4">
        <v>0.61250000000000004</v>
      </c>
      <c r="D2508" s="8" t="s">
        <v>257</v>
      </c>
      <c r="E2508" s="9" t="s">
        <v>1389</v>
      </c>
      <c r="G2508" s="4" cm="1">
        <f t="array" ref="G2508">IF(MIN(ROW(ch_table[[Day]:[AAT session total (cum.)]]))+ROWS(ch_table[[Day]:[AAT session total (cum.)]])-1=ROW(),"",IF(ch_table[[#This Row],[Subject 1]]="House rose","", IF(INDEX(ch_table[[#All],[Time]],ROW()+1)="","",(IF(INDEX(ch_table[[#All],[Time]],ROW()+1)&lt;ch_table[[#This Row],[Time]],INDEX(ch_table[[#All],[Time]],ROW()+1)+1,INDEX(ch_table[[#All],[Time]],ROW()+1))-ch_table[[#This Row],[Time]]))))</f>
        <v>0</v>
      </c>
      <c r="H2508" s="4" t="str">
        <f>IF(ch_table[[#This Row],[Subject 1]]&lt;&gt;"House rose", "",SUMIF(ch_table[Day], ch_table[[#This Row],[Day]], ch_table[Duration]))</f>
        <v/>
      </c>
      <c r="I2508" s="40">
        <f>SUM(INDEX(ch_table[Duration],1):ch_table[[#This Row],[Duration]])</f>
        <v>67.609722222222302</v>
      </c>
      <c r="J2508" s="4" cm="1">
        <f t="array" ref="J25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08" s="4" t="str" cm="1">
        <f t="array" ref="K25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08" s="4" t="str">
        <f>IF(ch_table[[#This Row],[Subject 1]]&lt;&gt;"House rose", "",SUMIF(ch_table[Day], ch_table[[#This Row],[Day]], ch_table[AAT]))</f>
        <v/>
      </c>
      <c r="M2508" s="39">
        <f>SUM(INDEX(ch_table[AAT],1):ch_table[[#This Row],[AAT]])</f>
        <v>4.5118055555555507</v>
      </c>
    </row>
    <row r="2509" spans="1:13" x14ac:dyDescent="0.35">
      <c r="A2509" s="2">
        <v>215</v>
      </c>
      <c r="B2509" s="3">
        <v>45993</v>
      </c>
      <c r="C2509" s="4">
        <v>0.61250000000000004</v>
      </c>
      <c r="D2509" s="8" t="s">
        <v>28</v>
      </c>
      <c r="E2509" s="9" t="s">
        <v>1390</v>
      </c>
      <c r="F2509" s="9" t="s">
        <v>22</v>
      </c>
      <c r="G2509" s="4" cm="1">
        <f t="array" ref="G2509">IF(MIN(ROW(ch_table[[Day]:[AAT session total (cum.)]]))+ROWS(ch_table[[Day]:[AAT session total (cum.)]])-1=ROW(),"",IF(ch_table[[#This Row],[Subject 1]]="House rose","", IF(INDEX(ch_table[[#All],[Time]],ROW()+1)="","",(IF(INDEX(ch_table[[#All],[Time]],ROW()+1)&lt;ch_table[[#This Row],[Time]],INDEX(ch_table[[#All],[Time]],ROW()+1)+1,INDEX(ch_table[[#All],[Time]],ROW()+1))-ch_table[[#This Row],[Time]]))))</f>
        <v>0</v>
      </c>
      <c r="H2509" s="4" t="str">
        <f>IF(ch_table[[#This Row],[Subject 1]]&lt;&gt;"House rose", "",SUMIF(ch_table[Day], ch_table[[#This Row],[Day]], ch_table[Duration]))</f>
        <v/>
      </c>
      <c r="I2509" s="40">
        <f>SUM(INDEX(ch_table[Duration],1):ch_table[[#This Row],[Duration]])</f>
        <v>67.609722222222302</v>
      </c>
      <c r="J2509" s="4" cm="1">
        <f t="array" ref="J25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09" s="4" t="str" cm="1">
        <f t="array" ref="K25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09" s="4" t="str">
        <f>IF(ch_table[[#This Row],[Subject 1]]&lt;&gt;"House rose", "",SUMIF(ch_table[Day], ch_table[[#This Row],[Day]], ch_table[AAT]))</f>
        <v/>
      </c>
      <c r="M2509" s="39">
        <f>SUM(INDEX(ch_table[AAT],1):ch_table[[#This Row],[AAT]])</f>
        <v>4.5118055555555507</v>
      </c>
    </row>
    <row r="2510" spans="1:13" x14ac:dyDescent="0.35">
      <c r="A2510" s="2">
        <v>215</v>
      </c>
      <c r="B2510" s="3">
        <v>45993</v>
      </c>
      <c r="C2510" s="4">
        <v>0.61250000000000004</v>
      </c>
      <c r="D2510" s="8" t="s">
        <v>257</v>
      </c>
      <c r="E2510" s="9" t="s">
        <v>1389</v>
      </c>
      <c r="F2510" s="9" t="s">
        <v>53</v>
      </c>
      <c r="G2510" s="4" cm="1">
        <f t="array" ref="G2510">IF(MIN(ROW(ch_table[[Day]:[AAT session total (cum.)]]))+ROWS(ch_table[[Day]:[AAT session total (cum.)]])-1=ROW(),"",IF(ch_table[[#This Row],[Subject 1]]="House rose","", IF(INDEX(ch_table[[#All],[Time]],ROW()+1)="","",(IF(INDEX(ch_table[[#All],[Time]],ROW()+1)&lt;ch_table[[#This Row],[Time]],INDEX(ch_table[[#All],[Time]],ROW()+1)+1,INDEX(ch_table[[#All],[Time]],ROW()+1))-ch_table[[#This Row],[Time]]))))</f>
        <v>0.24374999999999991</v>
      </c>
      <c r="H2510" s="4" t="str">
        <f>IF(ch_table[[#This Row],[Subject 1]]&lt;&gt;"House rose", "",SUMIF(ch_table[Day], ch_table[[#This Row],[Day]], ch_table[Duration]))</f>
        <v/>
      </c>
      <c r="I2510" s="40">
        <f>SUM(INDEX(ch_table[Duration],1):ch_table[[#This Row],[Duration]])</f>
        <v>67.853472222222308</v>
      </c>
      <c r="J2510" s="4" cm="1">
        <f t="array" ref="J25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10" s="4" cm="1">
        <f t="array" ref="K25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6.4583333333333326E-2</v>
      </c>
      <c r="L2510" s="4" t="str">
        <f>IF(ch_table[[#This Row],[Subject 1]]&lt;&gt;"House rose", "",SUMIF(ch_table[Day], ch_table[[#This Row],[Day]], ch_table[AAT]))</f>
        <v/>
      </c>
      <c r="M2510" s="39">
        <f>SUM(INDEX(ch_table[AAT],1):ch_table[[#This Row],[AAT]])</f>
        <v>4.576388888888884</v>
      </c>
    </row>
    <row r="2511" spans="1:13" x14ac:dyDescent="0.35">
      <c r="A2511" s="2">
        <v>215</v>
      </c>
      <c r="B2511" s="3">
        <v>45993</v>
      </c>
      <c r="C2511" s="4">
        <v>0.85624999999999996</v>
      </c>
      <c r="D2511" s="8" t="s">
        <v>54</v>
      </c>
      <c r="E2511" s="9" t="s">
        <v>1391</v>
      </c>
      <c r="G2511" s="4" cm="1">
        <f t="array" ref="G2511">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511" s="4" t="str">
        <f>IF(ch_table[[#This Row],[Subject 1]]&lt;&gt;"House rose", "",SUMIF(ch_table[Day], ch_table[[#This Row],[Day]], ch_table[Duration]))</f>
        <v/>
      </c>
      <c r="I2511" s="40">
        <f>SUM(INDEX(ch_table[Duration],1):ch_table[[#This Row],[Duration]])</f>
        <v>67.854861111111191</v>
      </c>
      <c r="J2511" s="4" cm="1">
        <f t="array" ref="J25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11" s="4" cm="1">
        <f t="array" ref="K25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2511" s="4" t="str">
        <f>IF(ch_table[[#This Row],[Subject 1]]&lt;&gt;"House rose", "",SUMIF(ch_table[Day], ch_table[[#This Row],[Day]], ch_table[AAT]))</f>
        <v/>
      </c>
      <c r="M2511" s="39">
        <f>SUM(INDEX(ch_table[AAT],1):ch_table[[#This Row],[AAT]])</f>
        <v>4.5777777777777731</v>
      </c>
    </row>
    <row r="2512" spans="1:13" x14ac:dyDescent="0.35">
      <c r="A2512" s="2">
        <v>215</v>
      </c>
      <c r="B2512" s="3">
        <v>45993</v>
      </c>
      <c r="C2512" s="4">
        <v>0.85763888888888884</v>
      </c>
      <c r="D2512" s="8" t="s">
        <v>54</v>
      </c>
      <c r="E2512" s="9" t="s">
        <v>1392</v>
      </c>
      <c r="G2512" s="4" cm="1">
        <f t="array" ref="G2512">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512" s="4" t="str">
        <f>IF(ch_table[[#This Row],[Subject 1]]&lt;&gt;"House rose", "",SUMIF(ch_table[Day], ch_table[[#This Row],[Day]], ch_table[Duration]))</f>
        <v/>
      </c>
      <c r="I2512" s="40">
        <f>SUM(INDEX(ch_table[Duration],1):ch_table[[#This Row],[Duration]])</f>
        <v>67.85555555555564</v>
      </c>
      <c r="J2512" s="4" cm="1">
        <f t="array" ref="J25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12" s="4" cm="1">
        <f t="array" ref="K25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2512" s="4" t="str">
        <f>IF(ch_table[[#This Row],[Subject 1]]&lt;&gt;"House rose", "",SUMIF(ch_table[Day], ch_table[[#This Row],[Day]], ch_table[AAT]))</f>
        <v/>
      </c>
      <c r="M2512" s="39">
        <f>SUM(INDEX(ch_table[AAT],1):ch_table[[#This Row],[AAT]])</f>
        <v>4.5784722222222172</v>
      </c>
    </row>
    <row r="2513" spans="1:13" x14ac:dyDescent="0.35">
      <c r="A2513" s="2">
        <v>215</v>
      </c>
      <c r="B2513" s="3">
        <v>45993</v>
      </c>
      <c r="C2513" s="4">
        <v>0.85833333333333328</v>
      </c>
      <c r="D2513" s="8" t="s">
        <v>30</v>
      </c>
      <c r="E2513" s="9" t="s">
        <v>1393</v>
      </c>
      <c r="G2513" s="4" cm="1">
        <f t="array" ref="G2513">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2513" s="4" t="str">
        <f>IF(ch_table[[#This Row],[Subject 1]]&lt;&gt;"House rose", "",SUMIF(ch_table[Day], ch_table[[#This Row],[Day]], ch_table[Duration]))</f>
        <v/>
      </c>
      <c r="I2513" s="40">
        <f>SUM(INDEX(ch_table[Duration],1):ch_table[[#This Row],[Duration]])</f>
        <v>67.875000000000085</v>
      </c>
      <c r="J2513" s="4" cm="1">
        <f t="array" ref="J25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13" s="4" cm="1">
        <f t="array" ref="K25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1.9444444444444486E-2</v>
      </c>
      <c r="L2513" s="4" t="str">
        <f>IF(ch_table[[#This Row],[Subject 1]]&lt;&gt;"House rose", "",SUMIF(ch_table[Day], ch_table[[#This Row],[Day]], ch_table[AAT]))</f>
        <v/>
      </c>
      <c r="M2513" s="39">
        <f>SUM(INDEX(ch_table[AAT],1):ch_table[[#This Row],[AAT]])</f>
        <v>4.597916666666662</v>
      </c>
    </row>
    <row r="2514" spans="1:13" x14ac:dyDescent="0.35">
      <c r="A2514" s="48">
        <v>215</v>
      </c>
      <c r="B2514" s="49">
        <v>45993</v>
      </c>
      <c r="C2514" s="45">
        <v>0.87777777777777777</v>
      </c>
      <c r="D2514" s="44" t="s">
        <v>17</v>
      </c>
      <c r="E2514" s="50"/>
      <c r="F2514" s="50"/>
      <c r="G2514" s="45" t="str" cm="1">
        <f t="array" ref="G2514">IF(MIN(ROW(ch_table[[Day]:[AAT session total (cum.)]]))+ROWS(ch_table[[Day]:[AAT session total (cum.)]])-1=ROW(),"",IF(ch_table[[#This Row],[Subject 1]]="House rose","", IF(INDEX(ch_table[[#All],[Time]],ROW()+1)="","",(IF(INDEX(ch_table[[#All],[Time]],ROW()+1)&lt;ch_table[[#This Row],[Time]],INDEX(ch_table[[#All],[Time]],ROW()+1)+1,INDEX(ch_table[[#All],[Time]],ROW()+1))-ch_table[[#This Row],[Time]]))))</f>
        <v/>
      </c>
      <c r="H2514" s="45">
        <f>IF(ch_table[[#This Row],[Subject 1]]&lt;&gt;"House rose", "",SUMIF(ch_table[Day], ch_table[[#This Row],[Day]], ch_table[Duration]))</f>
        <v>0.39861111111111108</v>
      </c>
      <c r="I2514" s="46">
        <f>SUM(INDEX(ch_table[Duration],1):ch_table[[#This Row],[Duration]])</f>
        <v>67.875000000000085</v>
      </c>
      <c r="J2514" s="45" cm="1">
        <f t="array" ref="J25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14" s="45" t="str" cm="1">
        <f t="array" ref="K25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14" s="45">
        <f>IF(ch_table[[#This Row],[Subject 1]]&lt;&gt;"House rose", "",SUMIF(ch_table[Day], ch_table[[#This Row],[Day]], ch_table[AAT]))</f>
        <v>8.6111111111111138E-2</v>
      </c>
      <c r="M2514" s="47">
        <f>SUM(INDEX(ch_table[AAT],1):ch_table[[#This Row],[AAT]])</f>
        <v>4.597916666666662</v>
      </c>
    </row>
    <row r="2515" spans="1:13" x14ac:dyDescent="0.35">
      <c r="A2515" s="2">
        <v>216</v>
      </c>
      <c r="B2515" s="3">
        <v>45994</v>
      </c>
      <c r="C2515" s="4">
        <v>0.47916666666666669</v>
      </c>
      <c r="D2515" s="8" t="s">
        <v>18</v>
      </c>
      <c r="G2515" s="4" cm="1">
        <f t="array" ref="G251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515" s="4" t="str">
        <f>IF(ch_table[[#This Row],[Subject 1]]&lt;&gt;"House rose", "",SUMIF(ch_table[Day], ch_table[[#This Row],[Day]], ch_table[Duration]))</f>
        <v/>
      </c>
      <c r="I2515" s="40">
        <f>SUM(INDEX(ch_table[Duration],1):ch_table[[#This Row],[Duration]])</f>
        <v>67.877777777777865</v>
      </c>
      <c r="J2515" s="4" cm="1">
        <f t="array" ref="J25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15" s="4" t="str" cm="1">
        <f t="array" ref="K25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15" s="4" t="str">
        <f>IF(ch_table[[#This Row],[Subject 1]]&lt;&gt;"House rose", "",SUMIF(ch_table[Day], ch_table[[#This Row],[Day]], ch_table[AAT]))</f>
        <v/>
      </c>
      <c r="M2515" s="39">
        <f>SUM(INDEX(ch_table[AAT],1):ch_table[[#This Row],[AAT]])</f>
        <v>4.597916666666662</v>
      </c>
    </row>
    <row r="2516" spans="1:13" x14ac:dyDescent="0.35">
      <c r="A2516" s="2">
        <v>216</v>
      </c>
      <c r="B2516" s="3">
        <v>45994</v>
      </c>
      <c r="C2516" s="4">
        <v>0.48194444444444445</v>
      </c>
      <c r="D2516" s="8" t="s">
        <v>58</v>
      </c>
      <c r="E2516" s="9" t="s">
        <v>148</v>
      </c>
      <c r="G2516" s="4" cm="1">
        <f t="array" ref="G2516">IF(MIN(ROW(ch_table[[Day]:[AAT session total (cum.)]]))+ROWS(ch_table[[Day]:[AAT session total (cum.)]])-1=ROW(),"",IF(ch_table[[#This Row],[Subject 1]]="House rose","", IF(INDEX(ch_table[[#All],[Time]],ROW()+1)="","",(IF(INDEX(ch_table[[#All],[Time]],ROW()+1)&lt;ch_table[[#This Row],[Time]],INDEX(ch_table[[#All],[Time]],ROW()+1)+1,INDEX(ch_table[[#All],[Time]],ROW()+1))-ch_table[[#This Row],[Time]]))))</f>
        <v>1.7361111111111105E-2</v>
      </c>
      <c r="H2516" s="4" t="str">
        <f>IF(ch_table[[#This Row],[Subject 1]]&lt;&gt;"House rose", "",SUMIF(ch_table[Day], ch_table[[#This Row],[Day]], ch_table[Duration]))</f>
        <v/>
      </c>
      <c r="I2516" s="40">
        <f>SUM(INDEX(ch_table[Duration],1):ch_table[[#This Row],[Duration]])</f>
        <v>67.89513888888898</v>
      </c>
      <c r="J2516" s="4" cm="1">
        <f t="array" ref="J25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16" s="4" t="str" cm="1">
        <f t="array" ref="K25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16" s="4" t="str">
        <f>IF(ch_table[[#This Row],[Subject 1]]&lt;&gt;"House rose", "",SUMIF(ch_table[Day], ch_table[[#This Row],[Day]], ch_table[AAT]))</f>
        <v/>
      </c>
      <c r="M2516" s="39">
        <f>SUM(INDEX(ch_table[AAT],1):ch_table[[#This Row],[AAT]])</f>
        <v>4.597916666666662</v>
      </c>
    </row>
    <row r="2517" spans="1:13" x14ac:dyDescent="0.35">
      <c r="A2517" s="2">
        <v>216</v>
      </c>
      <c r="B2517" s="3">
        <v>45994</v>
      </c>
      <c r="C2517" s="4">
        <v>0.49930555555555556</v>
      </c>
      <c r="D2517" s="8" t="s">
        <v>58</v>
      </c>
      <c r="E2517" s="9" t="s">
        <v>118</v>
      </c>
      <c r="G2517" s="4" cm="1">
        <f t="array" ref="G2517">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2517" s="4" t="str">
        <f>IF(ch_table[[#This Row],[Subject 1]]&lt;&gt;"House rose", "",SUMIF(ch_table[Day], ch_table[[#This Row],[Day]], ch_table[Duration]))</f>
        <v/>
      </c>
      <c r="I2517" s="40">
        <f>SUM(INDEX(ch_table[Duration],1):ch_table[[#This Row],[Duration]])</f>
        <v>67.921527777777868</v>
      </c>
      <c r="J2517" s="4" cm="1">
        <f t="array" ref="J25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17" s="4" t="str" cm="1">
        <f t="array" ref="K25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17" s="4" t="str">
        <f>IF(ch_table[[#This Row],[Subject 1]]&lt;&gt;"House rose", "",SUMIF(ch_table[Day], ch_table[[#This Row],[Day]], ch_table[AAT]))</f>
        <v/>
      </c>
      <c r="M2517" s="39">
        <f>SUM(INDEX(ch_table[AAT],1):ch_table[[#This Row],[AAT]])</f>
        <v>4.597916666666662</v>
      </c>
    </row>
    <row r="2518" spans="1:13" ht="29" x14ac:dyDescent="0.35">
      <c r="A2518" s="2">
        <v>216</v>
      </c>
      <c r="B2518" s="3">
        <v>45994</v>
      </c>
      <c r="C2518" s="4">
        <v>0.52569444444444446</v>
      </c>
      <c r="D2518" s="8" t="s">
        <v>32</v>
      </c>
      <c r="E2518" s="9" t="s">
        <v>1394</v>
      </c>
      <c r="G2518" s="4" cm="1">
        <f t="array" ref="G2518">IF(MIN(ROW(ch_table[[Day]:[AAT session total (cum.)]]))+ROWS(ch_table[[Day]:[AAT session total (cum.)]])-1=ROW(),"",IF(ch_table[[#This Row],[Subject 1]]="House rose","", IF(INDEX(ch_table[[#All],[Time]],ROW()+1)="","",(IF(INDEX(ch_table[[#All],[Time]],ROW()+1)&lt;ch_table[[#This Row],[Time]],INDEX(ch_table[[#All],[Time]],ROW()+1)+1,INDEX(ch_table[[#All],[Time]],ROW()+1))-ch_table[[#This Row],[Time]]))))</f>
        <v>2.2222222222222254E-2</v>
      </c>
      <c r="H2518" s="4" t="str">
        <f>IF(ch_table[[#This Row],[Subject 1]]&lt;&gt;"House rose", "",SUMIF(ch_table[Day], ch_table[[#This Row],[Day]], ch_table[Duration]))</f>
        <v/>
      </c>
      <c r="I2518" s="40">
        <f>SUM(INDEX(ch_table[Duration],1):ch_table[[#This Row],[Duration]])</f>
        <v>67.943750000000094</v>
      </c>
      <c r="J2518" s="4" cm="1">
        <f t="array" ref="J25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18" s="4" t="str" cm="1">
        <f t="array" ref="K25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18" s="4" t="str">
        <f>IF(ch_table[[#This Row],[Subject 1]]&lt;&gt;"House rose", "",SUMIF(ch_table[Day], ch_table[[#This Row],[Day]], ch_table[AAT]))</f>
        <v/>
      </c>
      <c r="M2518" s="39">
        <f>SUM(INDEX(ch_table[AAT],1):ch_table[[#This Row],[AAT]])</f>
        <v>4.597916666666662</v>
      </c>
    </row>
    <row r="2519" spans="1:13" ht="29" x14ac:dyDescent="0.35">
      <c r="A2519" s="2">
        <v>216</v>
      </c>
      <c r="B2519" s="3">
        <v>45994</v>
      </c>
      <c r="C2519" s="4">
        <v>0.54791666666666672</v>
      </c>
      <c r="D2519" s="8" t="s">
        <v>32</v>
      </c>
      <c r="E2519" s="9" t="s">
        <v>1395</v>
      </c>
      <c r="G2519" s="4" cm="1">
        <f t="array" ref="G2519">IF(MIN(ROW(ch_table[[Day]:[AAT session total (cum.)]]))+ROWS(ch_table[[Day]:[AAT session total (cum.)]])-1=ROW(),"",IF(ch_table[[#This Row],[Subject 1]]="House rose","", IF(INDEX(ch_table[[#All],[Time]],ROW()+1)="","",(IF(INDEX(ch_table[[#All],[Time]],ROW()+1)&lt;ch_table[[#This Row],[Time]],INDEX(ch_table[[#All],[Time]],ROW()+1)+1,INDEX(ch_table[[#All],[Time]],ROW()+1))-ch_table[[#This Row],[Time]]))))</f>
        <v>2.7083333333333237E-2</v>
      </c>
      <c r="H2519" s="4" t="str">
        <f>IF(ch_table[[#This Row],[Subject 1]]&lt;&gt;"House rose", "",SUMIF(ch_table[Day], ch_table[[#This Row],[Day]], ch_table[Duration]))</f>
        <v/>
      </c>
      <c r="I2519" s="40">
        <f>SUM(INDEX(ch_table[Duration],1):ch_table[[#This Row],[Duration]])</f>
        <v>67.970833333333431</v>
      </c>
      <c r="J2519" s="4" cm="1">
        <f t="array" ref="J25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19" s="4" t="str" cm="1">
        <f t="array" ref="K25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19" s="4" t="str">
        <f>IF(ch_table[[#This Row],[Subject 1]]&lt;&gt;"House rose", "",SUMIF(ch_table[Day], ch_table[[#This Row],[Day]], ch_table[AAT]))</f>
        <v/>
      </c>
      <c r="M2519" s="39">
        <f>SUM(INDEX(ch_table[AAT],1):ch_table[[#This Row],[AAT]])</f>
        <v>4.597916666666662</v>
      </c>
    </row>
    <row r="2520" spans="1:13" ht="43.5" x14ac:dyDescent="0.35">
      <c r="A2520" s="2">
        <v>216</v>
      </c>
      <c r="B2520" s="3">
        <v>45994</v>
      </c>
      <c r="C2520" s="4">
        <v>0.57499999999999996</v>
      </c>
      <c r="D2520" s="8" t="s">
        <v>32</v>
      </c>
      <c r="E2520" s="9" t="s">
        <v>1396</v>
      </c>
      <c r="G2520" s="4" cm="1">
        <f t="array" ref="G2520">IF(MIN(ROW(ch_table[[Day]:[AAT session total (cum.)]]))+ROWS(ch_table[[Day]:[AAT session total (cum.)]])-1=ROW(),"",IF(ch_table[[#This Row],[Subject 1]]="House rose","", IF(INDEX(ch_table[[#All],[Time]],ROW()+1)="","",(IF(INDEX(ch_table[[#All],[Time]],ROW()+1)&lt;ch_table[[#This Row],[Time]],INDEX(ch_table[[#All],[Time]],ROW()+1)+1,INDEX(ch_table[[#All],[Time]],ROW()+1))-ch_table[[#This Row],[Time]]))))</f>
        <v>1.4583333333333393E-2</v>
      </c>
      <c r="H2520" s="4" t="str">
        <f>IF(ch_table[[#This Row],[Subject 1]]&lt;&gt;"House rose", "",SUMIF(ch_table[Day], ch_table[[#This Row],[Day]], ch_table[Duration]))</f>
        <v/>
      </c>
      <c r="I2520" s="40">
        <f>SUM(INDEX(ch_table[Duration],1):ch_table[[#This Row],[Duration]])</f>
        <v>67.985416666666765</v>
      </c>
      <c r="J2520" s="4" cm="1">
        <f t="array" ref="J25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20" s="4" t="str" cm="1">
        <f t="array" ref="K25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20" s="4" t="str">
        <f>IF(ch_table[[#This Row],[Subject 1]]&lt;&gt;"House rose", "",SUMIF(ch_table[Day], ch_table[[#This Row],[Day]], ch_table[AAT]))</f>
        <v/>
      </c>
      <c r="M2520" s="39">
        <f>SUM(INDEX(ch_table[AAT],1):ch_table[[#This Row],[AAT]])</f>
        <v>4.597916666666662</v>
      </c>
    </row>
    <row r="2521" spans="1:13" x14ac:dyDescent="0.35">
      <c r="A2521" s="2">
        <v>216</v>
      </c>
      <c r="B2521" s="3">
        <v>45994</v>
      </c>
      <c r="C2521" s="4">
        <v>0.58958333333333335</v>
      </c>
      <c r="D2521" s="8" t="s">
        <v>247</v>
      </c>
      <c r="E2521" s="9" t="s">
        <v>1397</v>
      </c>
      <c r="G2521" s="4" cm="1">
        <f t="array" ref="G2521">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2521" s="4" t="str">
        <f>IF(ch_table[[#This Row],[Subject 1]]&lt;&gt;"House rose", "",SUMIF(ch_table[Day], ch_table[[#This Row],[Day]], ch_table[Duration]))</f>
        <v/>
      </c>
      <c r="I2521" s="40">
        <f>SUM(INDEX(ch_table[Duration],1):ch_table[[#This Row],[Duration]])</f>
        <v>67.992361111111208</v>
      </c>
      <c r="J2521" s="4" cm="1">
        <f t="array" ref="J25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21" s="4" t="str" cm="1">
        <f t="array" ref="K25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21" s="4" t="str">
        <f>IF(ch_table[[#This Row],[Subject 1]]&lt;&gt;"House rose", "",SUMIF(ch_table[Day], ch_table[[#This Row],[Day]], ch_table[AAT]))</f>
        <v/>
      </c>
      <c r="M2521" s="39">
        <f>SUM(INDEX(ch_table[AAT],1):ch_table[[#This Row],[AAT]])</f>
        <v>4.597916666666662</v>
      </c>
    </row>
    <row r="2522" spans="1:13" x14ac:dyDescent="0.35">
      <c r="A2522" s="2">
        <v>216</v>
      </c>
      <c r="B2522" s="3">
        <v>45994</v>
      </c>
      <c r="C2522" s="4">
        <v>0.59652777777777777</v>
      </c>
      <c r="D2522" s="8" t="s">
        <v>249</v>
      </c>
      <c r="E2522" s="9" t="s">
        <v>1070</v>
      </c>
      <c r="F2522" s="9" t="s">
        <v>53</v>
      </c>
      <c r="G2522" s="4" cm="1">
        <f t="array" ref="G2522">IF(MIN(ROW(ch_table[[Day]:[AAT session total (cum.)]]))+ROWS(ch_table[[Day]:[AAT session total (cum.)]])-1=ROW(),"",IF(ch_table[[#This Row],[Subject 1]]="House rose","", IF(INDEX(ch_table[[#All],[Time]],ROW()+1)="","",(IF(INDEX(ch_table[[#All],[Time]],ROW()+1)&lt;ch_table[[#This Row],[Time]],INDEX(ch_table[[#All],[Time]],ROW()+1)+1,INDEX(ch_table[[#All],[Time]],ROW()+1))-ch_table[[#This Row],[Time]]))))</f>
        <v>0.15277777777777779</v>
      </c>
      <c r="H2522" s="4" t="str">
        <f>IF(ch_table[[#This Row],[Subject 1]]&lt;&gt;"House rose", "",SUMIF(ch_table[Day], ch_table[[#This Row],[Day]], ch_table[Duration]))</f>
        <v/>
      </c>
      <c r="I2522" s="40">
        <f>SUM(INDEX(ch_table[Duration],1):ch_table[[#This Row],[Duration]])</f>
        <v>68.14513888888898</v>
      </c>
      <c r="J2522" s="4" cm="1">
        <f t="array" ref="J25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22" s="4" t="str" cm="1">
        <f t="array" ref="K25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22" s="4" t="str">
        <f>IF(ch_table[[#This Row],[Subject 1]]&lt;&gt;"House rose", "",SUMIF(ch_table[Day], ch_table[[#This Row],[Day]], ch_table[AAT]))</f>
        <v/>
      </c>
      <c r="M2522" s="39">
        <f>SUM(INDEX(ch_table[AAT],1):ch_table[[#This Row],[AAT]])</f>
        <v>4.597916666666662</v>
      </c>
    </row>
    <row r="2523" spans="1:13" x14ac:dyDescent="0.35">
      <c r="A2523" s="2">
        <v>216</v>
      </c>
      <c r="B2523" s="3">
        <v>45994</v>
      </c>
      <c r="C2523" s="4">
        <v>0.74930555555555556</v>
      </c>
      <c r="D2523" s="8" t="s">
        <v>114</v>
      </c>
      <c r="E2523" s="9" t="s">
        <v>1070</v>
      </c>
      <c r="G2523" s="4" cm="1">
        <f t="array" ref="G2523">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2523" s="4" t="str">
        <f>IF(ch_table[[#This Row],[Subject 1]]&lt;&gt;"House rose", "",SUMIF(ch_table[Day], ch_table[[#This Row],[Day]], ch_table[Duration]))</f>
        <v/>
      </c>
      <c r="I2523" s="40">
        <f>SUM(INDEX(ch_table[Duration],1):ch_table[[#This Row],[Duration]])</f>
        <v>68.153472222222319</v>
      </c>
      <c r="J2523" s="4" cm="1">
        <f t="array" ref="J25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23" s="4" t="str" cm="1">
        <f t="array" ref="K25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23" s="4" t="str">
        <f>IF(ch_table[[#This Row],[Subject 1]]&lt;&gt;"House rose", "",SUMIF(ch_table[Day], ch_table[[#This Row],[Day]], ch_table[AAT]))</f>
        <v/>
      </c>
      <c r="M2523" s="39">
        <f>SUM(INDEX(ch_table[AAT],1):ch_table[[#This Row],[AAT]])</f>
        <v>4.597916666666662</v>
      </c>
    </row>
    <row r="2524" spans="1:13" x14ac:dyDescent="0.35">
      <c r="A2524" s="2">
        <v>216</v>
      </c>
      <c r="B2524" s="3">
        <v>45994</v>
      </c>
      <c r="C2524" s="4">
        <v>0.75763888888888886</v>
      </c>
      <c r="D2524" s="8" t="s">
        <v>54</v>
      </c>
      <c r="E2524" s="9" t="s">
        <v>1398</v>
      </c>
      <c r="G2524" s="4" cm="1">
        <f t="array" ref="G252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524" s="4" t="str">
        <f>IF(ch_table[[#This Row],[Subject 1]]&lt;&gt;"House rose", "",SUMIF(ch_table[Day], ch_table[[#This Row],[Day]], ch_table[Duration]))</f>
        <v/>
      </c>
      <c r="I2524" s="40">
        <f>SUM(INDEX(ch_table[Duration],1):ch_table[[#This Row],[Duration]])</f>
        <v>68.154166666666768</v>
      </c>
      <c r="J2524" s="4" cm="1">
        <f t="array" ref="J25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24" s="4" t="str" cm="1">
        <f t="array" ref="K25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24" s="4" t="str">
        <f>IF(ch_table[[#This Row],[Subject 1]]&lt;&gt;"House rose", "",SUMIF(ch_table[Day], ch_table[[#This Row],[Day]], ch_table[AAT]))</f>
        <v/>
      </c>
      <c r="M2524" s="39">
        <f>SUM(INDEX(ch_table[AAT],1):ch_table[[#This Row],[AAT]])</f>
        <v>4.597916666666662</v>
      </c>
    </row>
    <row r="2525" spans="1:13" x14ac:dyDescent="0.35">
      <c r="A2525" s="2">
        <v>216</v>
      </c>
      <c r="B2525" s="3">
        <v>45994</v>
      </c>
      <c r="C2525" s="4">
        <v>0.7583333333333333</v>
      </c>
      <c r="D2525" s="8" t="s">
        <v>54</v>
      </c>
      <c r="E2525" s="9" t="s">
        <v>1399</v>
      </c>
      <c r="G2525" s="4" cm="1">
        <f t="array" ref="G2525">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525" s="4" t="str">
        <f>IF(ch_table[[#This Row],[Subject 1]]&lt;&gt;"House rose", "",SUMIF(ch_table[Day], ch_table[[#This Row],[Day]], ch_table[Duration]))</f>
        <v/>
      </c>
      <c r="I2525" s="40">
        <f>SUM(INDEX(ch_table[Duration],1):ch_table[[#This Row],[Duration]])</f>
        <v>68.155555555555651</v>
      </c>
      <c r="J2525" s="4" cm="1">
        <f t="array" ref="J25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25" s="4" t="str" cm="1">
        <f t="array" ref="K25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25" s="4" t="str">
        <f>IF(ch_table[[#This Row],[Subject 1]]&lt;&gt;"House rose", "",SUMIF(ch_table[Day], ch_table[[#This Row],[Day]], ch_table[AAT]))</f>
        <v/>
      </c>
      <c r="M2525" s="39">
        <f>SUM(INDEX(ch_table[AAT],1):ch_table[[#This Row],[AAT]])</f>
        <v>4.597916666666662</v>
      </c>
    </row>
    <row r="2526" spans="1:13" ht="29" x14ac:dyDescent="0.35">
      <c r="A2526" s="2">
        <v>216</v>
      </c>
      <c r="B2526" s="3">
        <v>45994</v>
      </c>
      <c r="C2526" s="4">
        <v>0.75972222222222219</v>
      </c>
      <c r="D2526" s="8" t="s">
        <v>30</v>
      </c>
      <c r="E2526" s="9" t="s">
        <v>1400</v>
      </c>
      <c r="G2526" s="4" cm="1">
        <f t="array" ref="G2526">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2526" s="4" t="str">
        <f>IF(ch_table[[#This Row],[Subject 1]]&lt;&gt;"House rose", "",SUMIF(ch_table[Day], ch_table[[#This Row],[Day]], ch_table[Duration]))</f>
        <v/>
      </c>
      <c r="I2526" s="40">
        <f>SUM(INDEX(ch_table[Duration],1):ch_table[[#This Row],[Duration]])</f>
        <v>68.1736111111112</v>
      </c>
      <c r="J2526" s="4" cm="1">
        <f t="array" ref="J25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26" s="4" t="str" cm="1">
        <f t="array" ref="K25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26" s="4" t="str">
        <f>IF(ch_table[[#This Row],[Subject 1]]&lt;&gt;"House rose", "",SUMIF(ch_table[Day], ch_table[[#This Row],[Day]], ch_table[AAT]))</f>
        <v/>
      </c>
      <c r="M2526" s="39">
        <f>SUM(INDEX(ch_table[AAT],1):ch_table[[#This Row],[AAT]])</f>
        <v>4.597916666666662</v>
      </c>
    </row>
    <row r="2527" spans="1:13" x14ac:dyDescent="0.35">
      <c r="A2527" s="48">
        <v>216</v>
      </c>
      <c r="B2527" s="49">
        <v>45994</v>
      </c>
      <c r="C2527" s="45">
        <v>0.77777777777777779</v>
      </c>
      <c r="D2527" s="44" t="s">
        <v>17</v>
      </c>
      <c r="E2527" s="50"/>
      <c r="F2527" s="50"/>
      <c r="G2527" s="45" t="str" cm="1">
        <f t="array" ref="G2527">IF(MIN(ROW(ch_table[[Day]:[AAT session total (cum.)]]))+ROWS(ch_table[[Day]:[AAT session total (cum.)]])-1=ROW(),"",IF(ch_table[[#This Row],[Subject 1]]="House rose","", IF(INDEX(ch_table[[#All],[Time]],ROW()+1)="","",(IF(INDEX(ch_table[[#All],[Time]],ROW()+1)&lt;ch_table[[#This Row],[Time]],INDEX(ch_table[[#All],[Time]],ROW()+1)+1,INDEX(ch_table[[#All],[Time]],ROW()+1))-ch_table[[#This Row],[Time]]))))</f>
        <v/>
      </c>
      <c r="H2527" s="45">
        <f>IF(ch_table[[#This Row],[Subject 1]]&lt;&gt;"House rose", "",SUMIF(ch_table[Day], ch_table[[#This Row],[Day]], ch_table[Duration]))</f>
        <v>0.2986111111111111</v>
      </c>
      <c r="I2527" s="46">
        <f>SUM(INDEX(ch_table[Duration],1):ch_table[[#This Row],[Duration]])</f>
        <v>68.1736111111112</v>
      </c>
      <c r="J2527" s="45" cm="1">
        <f t="array" ref="J25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27" s="45" t="str" cm="1">
        <f t="array" ref="K25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27" s="45">
        <f>IF(ch_table[[#This Row],[Subject 1]]&lt;&gt;"House rose", "",SUMIF(ch_table[Day], ch_table[[#This Row],[Day]], ch_table[AAT]))</f>
        <v>0</v>
      </c>
      <c r="M2527" s="47">
        <f>SUM(INDEX(ch_table[AAT],1):ch_table[[#This Row],[AAT]])</f>
        <v>4.597916666666662</v>
      </c>
    </row>
    <row r="2528" spans="1:13" x14ac:dyDescent="0.35">
      <c r="A2528" s="2">
        <v>217</v>
      </c>
      <c r="B2528" s="3">
        <v>45995</v>
      </c>
      <c r="C2528" s="4">
        <v>0.39583333333333331</v>
      </c>
      <c r="D2528" s="8" t="s">
        <v>18</v>
      </c>
      <c r="G2528" s="4" cm="1">
        <f t="array" ref="G2528">IF(MIN(ROW(ch_table[[Day]:[AAT session total (cum.)]]))+ROWS(ch_table[[Day]:[AAT session total (cum.)]])-1=ROW(),"",IF(ch_table[[#This Row],[Subject 1]]="House rose","", IF(INDEX(ch_table[[#All],[Time]],ROW()+1)="","",(IF(INDEX(ch_table[[#All],[Time]],ROW()+1)&lt;ch_table[[#This Row],[Time]],INDEX(ch_table[[#All],[Time]],ROW()+1)+1,INDEX(ch_table[[#All],[Time]],ROW()+1))-ch_table[[#This Row],[Time]]))))</f>
        <v>2.7777777777778234E-3</v>
      </c>
      <c r="H2528" s="4" t="str">
        <f>IF(ch_table[[#This Row],[Subject 1]]&lt;&gt;"House rose", "",SUMIF(ch_table[Day], ch_table[[#This Row],[Day]], ch_table[Duration]))</f>
        <v/>
      </c>
      <c r="I2528" s="40">
        <f>SUM(INDEX(ch_table[Duration],1):ch_table[[#This Row],[Duration]])</f>
        <v>68.17638888888898</v>
      </c>
      <c r="J2528" s="4" cm="1">
        <f t="array" ref="J25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28" s="4" t="str" cm="1">
        <f t="array" ref="K25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28" s="4" t="str">
        <f>IF(ch_table[[#This Row],[Subject 1]]&lt;&gt;"House rose", "",SUMIF(ch_table[Day], ch_table[[#This Row],[Day]], ch_table[AAT]))</f>
        <v/>
      </c>
      <c r="M2528" s="39">
        <f>SUM(INDEX(ch_table[AAT],1):ch_table[[#This Row],[AAT]])</f>
        <v>4.597916666666662</v>
      </c>
    </row>
    <row r="2529" spans="1:13" x14ac:dyDescent="0.35">
      <c r="A2529" s="2">
        <v>217</v>
      </c>
      <c r="B2529" s="3">
        <v>45995</v>
      </c>
      <c r="C2529" s="4">
        <v>0.39861111111111114</v>
      </c>
      <c r="D2529" s="8" t="s">
        <v>58</v>
      </c>
      <c r="E2529" s="9" t="s">
        <v>75</v>
      </c>
      <c r="G2529" s="4" cm="1">
        <f t="array" ref="G2529">IF(MIN(ROW(ch_table[[Day]:[AAT session total (cum.)]]))+ROWS(ch_table[[Day]:[AAT session total (cum.)]])-1=ROW(),"",IF(ch_table[[#This Row],[Subject 1]]="House rose","", IF(INDEX(ch_table[[#All],[Time]],ROW()+1)="","",(IF(INDEX(ch_table[[#All],[Time]],ROW()+1)&lt;ch_table[[#This Row],[Time]],INDEX(ch_table[[#All],[Time]],ROW()+1)+1,INDEX(ch_table[[#All],[Time]],ROW()+1))-ch_table[[#This Row],[Time]]))))</f>
        <v>2.7777777777777735E-2</v>
      </c>
      <c r="H2529" s="4" t="str">
        <f>IF(ch_table[[#This Row],[Subject 1]]&lt;&gt;"House rose", "",SUMIF(ch_table[Day], ch_table[[#This Row],[Day]], ch_table[Duration]))</f>
        <v/>
      </c>
      <c r="I2529" s="40">
        <f>SUM(INDEX(ch_table[Duration],1):ch_table[[#This Row],[Duration]])</f>
        <v>68.204166666666751</v>
      </c>
      <c r="J2529" s="4" cm="1">
        <f t="array" ref="J25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29" s="4" t="str" cm="1">
        <f t="array" ref="K25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29" s="4" t="str">
        <f>IF(ch_table[[#This Row],[Subject 1]]&lt;&gt;"House rose", "",SUMIF(ch_table[Day], ch_table[[#This Row],[Day]], ch_table[AAT]))</f>
        <v/>
      </c>
      <c r="M2529" s="39">
        <f>SUM(INDEX(ch_table[AAT],1):ch_table[[#This Row],[AAT]])</f>
        <v>4.597916666666662</v>
      </c>
    </row>
    <row r="2530" spans="1:13" x14ac:dyDescent="0.35">
      <c r="A2530" s="2">
        <v>217</v>
      </c>
      <c r="B2530" s="3">
        <v>45995</v>
      </c>
      <c r="C2530" s="4">
        <v>0.42638888888888887</v>
      </c>
      <c r="D2530" s="8" t="s">
        <v>60</v>
      </c>
      <c r="E2530" s="9" t="s">
        <v>75</v>
      </c>
      <c r="G2530" s="4" cm="1">
        <f t="array" ref="G2530">IF(MIN(ROW(ch_table[[Day]:[AAT session total (cum.)]]))+ROWS(ch_table[[Day]:[AAT session total (cum.)]])-1=ROW(),"",IF(ch_table[[#This Row],[Subject 1]]="House rose","", IF(INDEX(ch_table[[#All],[Time]],ROW()+1)="","",(IF(INDEX(ch_table[[#All],[Time]],ROW()+1)&lt;ch_table[[#This Row],[Time]],INDEX(ch_table[[#All],[Time]],ROW()+1)+1,INDEX(ch_table[[#All],[Time]],ROW()+1))-ch_table[[#This Row],[Time]]))))</f>
        <v>7.6388888888889173E-3</v>
      </c>
      <c r="H2530" s="4" t="str">
        <f>IF(ch_table[[#This Row],[Subject 1]]&lt;&gt;"House rose", "",SUMIF(ch_table[Day], ch_table[[#This Row],[Day]], ch_table[Duration]))</f>
        <v/>
      </c>
      <c r="I2530" s="40">
        <f>SUM(INDEX(ch_table[Duration],1):ch_table[[#This Row],[Duration]])</f>
        <v>68.211805555555642</v>
      </c>
      <c r="J2530" s="4" cm="1">
        <f t="array" ref="J25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30" s="4" t="str" cm="1">
        <f t="array" ref="K25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30" s="4" t="str">
        <f>IF(ch_table[[#This Row],[Subject 1]]&lt;&gt;"House rose", "",SUMIF(ch_table[Day], ch_table[[#This Row],[Day]], ch_table[AAT]))</f>
        <v/>
      </c>
      <c r="M2530" s="39">
        <f>SUM(INDEX(ch_table[AAT],1):ch_table[[#This Row],[AAT]])</f>
        <v>4.597916666666662</v>
      </c>
    </row>
    <row r="2531" spans="1:13" x14ac:dyDescent="0.35">
      <c r="A2531" s="2">
        <v>217</v>
      </c>
      <c r="B2531" s="3">
        <v>45995</v>
      </c>
      <c r="C2531" s="4">
        <v>0.43402777777777779</v>
      </c>
      <c r="D2531" s="8" t="s">
        <v>15</v>
      </c>
      <c r="G2531" s="4" cm="1">
        <f t="array" ref="G2531">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2531" s="4" t="str">
        <f>IF(ch_table[[#This Row],[Subject 1]]&lt;&gt;"House rose", "",SUMIF(ch_table[Day], ch_table[[#This Row],[Day]], ch_table[Duration]))</f>
        <v/>
      </c>
      <c r="I2531" s="40">
        <f>SUM(INDEX(ch_table[Duration],1):ch_table[[#This Row],[Duration]])</f>
        <v>68.215277777777871</v>
      </c>
      <c r="J2531" s="4" cm="1">
        <f t="array" ref="J25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31" s="4" t="str" cm="1">
        <f t="array" ref="K25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31" s="4" t="str">
        <f>IF(ch_table[[#This Row],[Subject 1]]&lt;&gt;"House rose", "",SUMIF(ch_table[Day], ch_table[[#This Row],[Day]], ch_table[AAT]))</f>
        <v/>
      </c>
      <c r="M2531" s="39">
        <f>SUM(INDEX(ch_table[AAT],1):ch_table[[#This Row],[AAT]])</f>
        <v>4.597916666666662</v>
      </c>
    </row>
    <row r="2532" spans="1:13" ht="43.5" x14ac:dyDescent="0.35">
      <c r="A2532" s="2">
        <v>217</v>
      </c>
      <c r="B2532" s="3">
        <v>45995</v>
      </c>
      <c r="C2532" s="4">
        <v>0.4375</v>
      </c>
      <c r="D2532" s="8" t="s">
        <v>32</v>
      </c>
      <c r="E2532" s="9" t="s">
        <v>1401</v>
      </c>
      <c r="G2532" s="4" cm="1">
        <f t="array" ref="G2532">IF(MIN(ROW(ch_table[[Day]:[AAT session total (cum.)]]))+ROWS(ch_table[[Day]:[AAT session total (cum.)]])-1=ROW(),"",IF(ch_table[[#This Row],[Subject 1]]="House rose","", IF(INDEX(ch_table[[#All],[Time]],ROW()+1)="","",(IF(INDEX(ch_table[[#All],[Time]],ROW()+1)&lt;ch_table[[#This Row],[Time]],INDEX(ch_table[[#All],[Time]],ROW()+1)+1,INDEX(ch_table[[#All],[Time]],ROW()+1))-ch_table[[#This Row],[Time]]))))</f>
        <v>3.4027777777777768E-2</v>
      </c>
      <c r="H2532" s="4" t="str">
        <f>IF(ch_table[[#This Row],[Subject 1]]&lt;&gt;"House rose", "",SUMIF(ch_table[Day], ch_table[[#This Row],[Day]], ch_table[Duration]))</f>
        <v/>
      </c>
      <c r="I2532" s="40">
        <f>SUM(INDEX(ch_table[Duration],1):ch_table[[#This Row],[Duration]])</f>
        <v>68.249305555555651</v>
      </c>
      <c r="J2532" s="4" cm="1">
        <f t="array" ref="J25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32" s="4" t="str" cm="1">
        <f t="array" ref="K25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32" s="4" t="str">
        <f>IF(ch_table[[#This Row],[Subject 1]]&lt;&gt;"House rose", "",SUMIF(ch_table[Day], ch_table[[#This Row],[Day]], ch_table[AAT]))</f>
        <v/>
      </c>
      <c r="M2532" s="39">
        <f>SUM(INDEX(ch_table[AAT],1):ch_table[[#This Row],[AAT]])</f>
        <v>4.597916666666662</v>
      </c>
    </row>
    <row r="2533" spans="1:13" x14ac:dyDescent="0.35">
      <c r="A2533" s="2">
        <v>217</v>
      </c>
      <c r="B2533" s="3">
        <v>45995</v>
      </c>
      <c r="C2533" s="4">
        <v>0.47152777777777777</v>
      </c>
      <c r="D2533" s="8" t="s">
        <v>34</v>
      </c>
      <c r="E2533" s="9" t="s">
        <v>35</v>
      </c>
      <c r="G2533" s="4" cm="1">
        <f t="array" ref="G2533">IF(MIN(ROW(ch_table[[Day]:[AAT session total (cum.)]]))+ROWS(ch_table[[Day]:[AAT session total (cum.)]])-1=ROW(),"",IF(ch_table[[#This Row],[Subject 1]]="House rose","", IF(INDEX(ch_table[[#All],[Time]],ROW()+1)="","",(IF(INDEX(ch_table[[#All],[Time]],ROW()+1)&lt;ch_table[[#This Row],[Time]],INDEX(ch_table[[#All],[Time]],ROW()+1)+1,INDEX(ch_table[[#All],[Time]],ROW()+1))-ch_table[[#This Row],[Time]]))))</f>
        <v>4.6527777777777835E-2</v>
      </c>
      <c r="H2533" s="4" t="str">
        <f>IF(ch_table[[#This Row],[Subject 1]]&lt;&gt;"House rose", "",SUMIF(ch_table[Day], ch_table[[#This Row],[Day]], ch_table[Duration]))</f>
        <v/>
      </c>
      <c r="I2533" s="40">
        <f>SUM(INDEX(ch_table[Duration],1):ch_table[[#This Row],[Duration]])</f>
        <v>68.295833333333434</v>
      </c>
      <c r="J2533" s="4" cm="1">
        <f t="array" ref="J25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33" s="4" t="str" cm="1">
        <f t="array" ref="K25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33" s="4" t="str">
        <f>IF(ch_table[[#This Row],[Subject 1]]&lt;&gt;"House rose", "",SUMIF(ch_table[Day], ch_table[[#This Row],[Day]], ch_table[AAT]))</f>
        <v/>
      </c>
      <c r="M2533" s="39">
        <f>SUM(INDEX(ch_table[AAT],1):ch_table[[#This Row],[AAT]])</f>
        <v>4.597916666666662</v>
      </c>
    </row>
    <row r="2534" spans="1:13" ht="29" x14ac:dyDescent="0.35">
      <c r="A2534" s="2">
        <v>217</v>
      </c>
      <c r="B2534" s="3">
        <v>45995</v>
      </c>
      <c r="C2534" s="4">
        <v>0.5180555555555556</v>
      </c>
      <c r="D2534" s="8" t="s">
        <v>254</v>
      </c>
      <c r="E2534" s="9" t="s">
        <v>1402</v>
      </c>
      <c r="G2534" s="4" cm="1">
        <f t="array" ref="G253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534" s="4" t="str">
        <f>IF(ch_table[[#This Row],[Subject 1]]&lt;&gt;"House rose", "",SUMIF(ch_table[Day], ch_table[[#This Row],[Day]], ch_table[Duration]))</f>
        <v/>
      </c>
      <c r="I2534" s="40">
        <f>SUM(INDEX(ch_table[Duration],1):ch_table[[#This Row],[Duration]])</f>
        <v>68.296527777777882</v>
      </c>
      <c r="J2534" s="4" cm="1">
        <f t="array" ref="J25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34" s="4" t="str" cm="1">
        <f t="array" ref="K25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34" s="4" t="str">
        <f>IF(ch_table[[#This Row],[Subject 1]]&lt;&gt;"House rose", "",SUMIF(ch_table[Day], ch_table[[#This Row],[Day]], ch_table[AAT]))</f>
        <v/>
      </c>
      <c r="M2534" s="39">
        <f>SUM(INDEX(ch_table[AAT],1):ch_table[[#This Row],[AAT]])</f>
        <v>4.597916666666662</v>
      </c>
    </row>
    <row r="2535" spans="1:13" ht="29" x14ac:dyDescent="0.35">
      <c r="A2535" s="2">
        <v>217</v>
      </c>
      <c r="B2535" s="3">
        <v>45995</v>
      </c>
      <c r="C2535" s="4">
        <v>0.51875000000000004</v>
      </c>
      <c r="D2535" s="8" t="s">
        <v>36</v>
      </c>
      <c r="E2535" s="9" t="s">
        <v>1403</v>
      </c>
      <c r="G2535" s="4" cm="1">
        <f t="array" ref="G2535">IF(MIN(ROW(ch_table[[Day]:[AAT session total (cum.)]]))+ROWS(ch_table[[Day]:[AAT session total (cum.)]])-1=ROW(),"",IF(ch_table[[#This Row],[Subject 1]]="House rose","", IF(INDEX(ch_table[[#All],[Time]],ROW()+1)="","",(IF(INDEX(ch_table[[#All],[Time]],ROW()+1)&lt;ch_table[[#This Row],[Time]],INDEX(ch_table[[#All],[Time]],ROW()+1)+1,INDEX(ch_table[[#All],[Time]],ROW()+1))-ch_table[[#This Row],[Time]]))))</f>
        <v>2.6388888888888795E-2</v>
      </c>
      <c r="H2535" s="4" t="str">
        <f>IF(ch_table[[#This Row],[Subject 1]]&lt;&gt;"House rose", "",SUMIF(ch_table[Day], ch_table[[#This Row],[Day]], ch_table[Duration]))</f>
        <v/>
      </c>
      <c r="I2535" s="40">
        <f>SUM(INDEX(ch_table[Duration],1):ch_table[[#This Row],[Duration]])</f>
        <v>68.322916666666771</v>
      </c>
      <c r="J2535" s="4" cm="1">
        <f t="array" ref="J25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35" s="4" t="str" cm="1">
        <f t="array" ref="K25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35" s="4" t="str">
        <f>IF(ch_table[[#This Row],[Subject 1]]&lt;&gt;"House rose", "",SUMIF(ch_table[Day], ch_table[[#This Row],[Day]], ch_table[AAT]))</f>
        <v/>
      </c>
      <c r="M2535" s="39">
        <f>SUM(INDEX(ch_table[AAT],1):ch_table[[#This Row],[AAT]])</f>
        <v>4.597916666666662</v>
      </c>
    </row>
    <row r="2536" spans="1:13" x14ac:dyDescent="0.35">
      <c r="A2536" s="2">
        <v>217</v>
      </c>
      <c r="B2536" s="3">
        <v>45995</v>
      </c>
      <c r="C2536" s="4">
        <v>0.54513888888888884</v>
      </c>
      <c r="D2536" s="8" t="s">
        <v>36</v>
      </c>
      <c r="E2536" s="9" t="s">
        <v>1404</v>
      </c>
      <c r="G2536" s="4" cm="1">
        <f t="array" ref="G2536">IF(MIN(ROW(ch_table[[Day]:[AAT session total (cum.)]]))+ROWS(ch_table[[Day]:[AAT session total (cum.)]])-1=ROW(),"",IF(ch_table[[#This Row],[Subject 1]]="House rose","", IF(INDEX(ch_table[[#All],[Time]],ROW()+1)="","",(IF(INDEX(ch_table[[#All],[Time]],ROW()+1)&lt;ch_table[[#This Row],[Time]],INDEX(ch_table[[#All],[Time]],ROW()+1)+1,INDEX(ch_table[[#All],[Time]],ROW()+1))-ch_table[[#This Row],[Time]]))))</f>
        <v>3.2638888888888884E-2</v>
      </c>
      <c r="H2536" s="4" t="str">
        <f>IF(ch_table[[#This Row],[Subject 1]]&lt;&gt;"House rose", "",SUMIF(ch_table[Day], ch_table[[#This Row],[Day]], ch_table[Duration]))</f>
        <v/>
      </c>
      <c r="I2536" s="40">
        <f>SUM(INDEX(ch_table[Duration],1):ch_table[[#This Row],[Duration]])</f>
        <v>68.355555555555654</v>
      </c>
      <c r="J2536" s="4" cm="1">
        <f t="array" ref="J25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36" s="4" t="str" cm="1">
        <f t="array" ref="K25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36" s="4" t="str">
        <f>IF(ch_table[[#This Row],[Subject 1]]&lt;&gt;"House rose", "",SUMIF(ch_table[Day], ch_table[[#This Row],[Day]], ch_table[AAT]))</f>
        <v/>
      </c>
      <c r="M2536" s="39">
        <f>SUM(INDEX(ch_table[AAT],1):ch_table[[#This Row],[AAT]])</f>
        <v>4.597916666666662</v>
      </c>
    </row>
    <row r="2537" spans="1:13" ht="58" x14ac:dyDescent="0.35">
      <c r="A2537" s="2">
        <v>217</v>
      </c>
      <c r="B2537" s="3">
        <v>45995</v>
      </c>
      <c r="C2537" s="4">
        <v>0.57777777777777772</v>
      </c>
      <c r="D2537" s="8" t="s">
        <v>457</v>
      </c>
      <c r="E2537" s="9" t="s">
        <v>1405</v>
      </c>
      <c r="G2537" s="4" cm="1">
        <f t="array" ref="G2537">IF(MIN(ROW(ch_table[[Day]:[AAT session total (cum.)]]))+ROWS(ch_table[[Day]:[AAT session total (cum.)]])-1=ROW(),"",IF(ch_table[[#This Row],[Subject 1]]="House rose","", IF(INDEX(ch_table[[#All],[Time]],ROW()+1)="","",(IF(INDEX(ch_table[[#All],[Time]],ROW()+1)&lt;ch_table[[#This Row],[Time]],INDEX(ch_table[[#All],[Time]],ROW()+1)+1,INDEX(ch_table[[#All],[Time]],ROW()+1))-ch_table[[#This Row],[Time]]))))</f>
        <v>1.6666666666666718E-2</v>
      </c>
      <c r="H2537" s="4" t="str">
        <f>IF(ch_table[[#This Row],[Subject 1]]&lt;&gt;"House rose", "",SUMIF(ch_table[Day], ch_table[[#This Row],[Day]], ch_table[Duration]))</f>
        <v/>
      </c>
      <c r="I2537" s="40">
        <f>SUM(INDEX(ch_table[Duration],1):ch_table[[#This Row],[Duration]])</f>
        <v>68.372222222222319</v>
      </c>
      <c r="J2537" s="4" cm="1">
        <f t="array" ref="J25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37" s="4" t="str" cm="1">
        <f t="array" ref="K25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37" s="4" t="str">
        <f>IF(ch_table[[#This Row],[Subject 1]]&lt;&gt;"House rose", "",SUMIF(ch_table[Day], ch_table[[#This Row],[Day]], ch_table[AAT]))</f>
        <v/>
      </c>
      <c r="M2537" s="39">
        <f>SUM(INDEX(ch_table[AAT],1):ch_table[[#This Row],[AAT]])</f>
        <v>4.597916666666662</v>
      </c>
    </row>
    <row r="2538" spans="1:13" x14ac:dyDescent="0.35">
      <c r="A2538" s="2">
        <v>217</v>
      </c>
      <c r="B2538" s="3">
        <v>45995</v>
      </c>
      <c r="C2538" s="4">
        <v>0.59444444444444444</v>
      </c>
      <c r="D2538" s="8" t="s">
        <v>333</v>
      </c>
      <c r="E2538" s="9" t="s">
        <v>1406</v>
      </c>
      <c r="F2538" s="9" t="s">
        <v>362</v>
      </c>
      <c r="G2538" s="4" cm="1">
        <f t="array" ref="G2538">IF(MIN(ROW(ch_table[[Day]:[AAT session total (cum.)]]))+ROWS(ch_table[[Day]:[AAT session total (cum.)]])-1=ROW(),"",IF(ch_table[[#This Row],[Subject 1]]="House rose","", IF(INDEX(ch_table[[#All],[Time]],ROW()+1)="","",(IF(INDEX(ch_table[[#All],[Time]],ROW()+1)&lt;ch_table[[#This Row],[Time]],INDEX(ch_table[[#All],[Time]],ROW()+1)+1,INDEX(ch_table[[#All],[Time]],ROW()+1))-ch_table[[#This Row],[Time]]))))</f>
        <v>0.11319444444444449</v>
      </c>
      <c r="H2538" s="4" t="str">
        <f>IF(ch_table[[#This Row],[Subject 1]]&lt;&gt;"House rose", "",SUMIF(ch_table[Day], ch_table[[#This Row],[Day]], ch_table[Duration]))</f>
        <v/>
      </c>
      <c r="I2538" s="40">
        <f>SUM(INDEX(ch_table[Duration],1):ch_table[[#This Row],[Duration]])</f>
        <v>68.485416666666765</v>
      </c>
      <c r="J2538" s="4" cm="1">
        <f t="array" ref="J25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38" s="4" t="str" cm="1">
        <f t="array" ref="K25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38" s="4" t="str">
        <f>IF(ch_table[[#This Row],[Subject 1]]&lt;&gt;"House rose", "",SUMIF(ch_table[Day], ch_table[[#This Row],[Day]], ch_table[AAT]))</f>
        <v/>
      </c>
      <c r="M2538" s="39">
        <f>SUM(INDEX(ch_table[AAT],1):ch_table[[#This Row],[AAT]])</f>
        <v>4.597916666666662</v>
      </c>
    </row>
    <row r="2539" spans="1:13" ht="29" x14ac:dyDescent="0.35">
      <c r="A2539" s="2">
        <v>217</v>
      </c>
      <c r="B2539" s="3">
        <v>45995</v>
      </c>
      <c r="C2539" s="4">
        <v>0.70763888888888893</v>
      </c>
      <c r="D2539" s="8" t="s">
        <v>30</v>
      </c>
      <c r="E2539" s="9" t="s">
        <v>1407</v>
      </c>
      <c r="G2539" s="4" cm="1">
        <f t="array" ref="G2539">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2539" s="4" t="str">
        <f>IF(ch_table[[#This Row],[Subject 1]]&lt;&gt;"House rose", "",SUMIF(ch_table[Day], ch_table[[#This Row],[Day]], ch_table[Duration]))</f>
        <v/>
      </c>
      <c r="I2539" s="40">
        <f>SUM(INDEX(ch_table[Duration],1):ch_table[[#This Row],[Duration]])</f>
        <v>68.498611111111217</v>
      </c>
      <c r="J2539" s="4" cm="1">
        <f t="array" ref="J25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39" s="4" cm="1">
        <f t="array" ref="K25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1.2499999999999956E-2</v>
      </c>
      <c r="L2539" s="4" t="str">
        <f>IF(ch_table[[#This Row],[Subject 1]]&lt;&gt;"House rose", "",SUMIF(ch_table[Day], ch_table[[#This Row],[Day]], ch_table[AAT]))</f>
        <v/>
      </c>
      <c r="M2539" s="39">
        <f>SUM(INDEX(ch_table[AAT],1):ch_table[[#This Row],[AAT]])</f>
        <v>4.6104166666666622</v>
      </c>
    </row>
    <row r="2540" spans="1:13" x14ac:dyDescent="0.35">
      <c r="A2540" s="48">
        <v>217</v>
      </c>
      <c r="B2540" s="49">
        <v>45995</v>
      </c>
      <c r="C2540" s="45">
        <v>0.72083333333333333</v>
      </c>
      <c r="D2540" s="44" t="s">
        <v>17</v>
      </c>
      <c r="E2540" s="50"/>
      <c r="F2540" s="50"/>
      <c r="G2540" s="45" t="str" cm="1">
        <f t="array" ref="G2540">IF(MIN(ROW(ch_table[[Day]:[AAT session total (cum.)]]))+ROWS(ch_table[[Day]:[AAT session total (cum.)]])-1=ROW(),"",IF(ch_table[[#This Row],[Subject 1]]="House rose","", IF(INDEX(ch_table[[#All],[Time]],ROW()+1)="","",(IF(INDEX(ch_table[[#All],[Time]],ROW()+1)&lt;ch_table[[#This Row],[Time]],INDEX(ch_table[[#All],[Time]],ROW()+1)+1,INDEX(ch_table[[#All],[Time]],ROW()+1))-ch_table[[#This Row],[Time]]))))</f>
        <v/>
      </c>
      <c r="H2540" s="45">
        <f>IF(ch_table[[#This Row],[Subject 1]]&lt;&gt;"House rose", "",SUMIF(ch_table[Day], ch_table[[#This Row],[Day]], ch_table[Duration]))</f>
        <v>0.32500000000000001</v>
      </c>
      <c r="I2540" s="46">
        <f>SUM(INDEX(ch_table[Duration],1):ch_table[[#This Row],[Duration]])</f>
        <v>68.498611111111217</v>
      </c>
      <c r="J2540" s="45" cm="1">
        <f t="array" ref="J25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40" s="45" t="str" cm="1">
        <f t="array" ref="K25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40" s="45">
        <f>IF(ch_table[[#This Row],[Subject 1]]&lt;&gt;"House rose", "",SUMIF(ch_table[Day], ch_table[[#This Row],[Day]], ch_table[AAT]))</f>
        <v>1.2499999999999956E-2</v>
      </c>
      <c r="M2540" s="47">
        <f>SUM(INDEX(ch_table[AAT],1):ch_table[[#This Row],[AAT]])</f>
        <v>4.6104166666666622</v>
      </c>
    </row>
    <row r="2541" spans="1:13" x14ac:dyDescent="0.35">
      <c r="A2541" s="2">
        <v>218</v>
      </c>
      <c r="B2541" s="3">
        <v>45999</v>
      </c>
      <c r="C2541" s="4">
        <v>0.60416666666666663</v>
      </c>
      <c r="D2541" s="8" t="s">
        <v>18</v>
      </c>
      <c r="G2541" s="4" cm="1">
        <f t="array" ref="G2541">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541" s="4" t="str">
        <f>IF(ch_table[[#This Row],[Subject 1]]&lt;&gt;"House rose", "",SUMIF(ch_table[Day], ch_table[[#This Row],[Day]], ch_table[Duration]))</f>
        <v/>
      </c>
      <c r="I2541" s="40">
        <f>SUM(INDEX(ch_table[Duration],1):ch_table[[#This Row],[Duration]])</f>
        <v>68.501388888888997</v>
      </c>
      <c r="J2541" s="4" cm="1">
        <f t="array" ref="J25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541" s="4" t="str" cm="1">
        <f t="array" ref="K25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41" s="4" t="str">
        <f>IF(ch_table[[#This Row],[Subject 1]]&lt;&gt;"House rose", "",SUMIF(ch_table[Day], ch_table[[#This Row],[Day]], ch_table[AAT]))</f>
        <v/>
      </c>
      <c r="M2541" s="39">
        <f>SUM(INDEX(ch_table[AAT],1):ch_table[[#This Row],[AAT]])</f>
        <v>4.6104166666666622</v>
      </c>
    </row>
    <row r="2542" spans="1:13" x14ac:dyDescent="0.35">
      <c r="A2542" s="2">
        <v>218</v>
      </c>
      <c r="B2542" s="3">
        <v>45999</v>
      </c>
      <c r="C2542" s="4">
        <v>0.6069444444444444</v>
      </c>
      <c r="D2542" s="8" t="s">
        <v>58</v>
      </c>
      <c r="E2542" s="9" t="s">
        <v>162</v>
      </c>
      <c r="G2542" s="4" cm="1">
        <f t="array" ref="G2542">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3.0555555555555558E-2</v>
      </c>
      <c r="H2542" s="4" t="str">
        <f>IF(ch_table[[#This Row],[Subject 1]]&lt;&gt;"House rose", "",SUMIF(ch_table[Day], ch_table[[#This Row],[Day]], ch_table[Duration]))</f>
        <v/>
      </c>
      <c r="I2542" s="40">
        <f>SUM(INDEX(ch_table[Duration],1):ch_table[[#This Row],[Duration]])</f>
        <v>68.531944444444548</v>
      </c>
      <c r="J2542" s="4" cm="1">
        <f t="array" ref="J25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542" s="4" t="str" cm="1">
        <f t="array" ref="K25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42" s="4" t="str">
        <f>IF(ch_table[[#This Row],[Subject 1]]&lt;&gt;"House rose", "",SUMIF(ch_table[Day], ch_table[[#This Row],[Day]], ch_table[AAT]))</f>
        <v/>
      </c>
      <c r="M2542" s="39">
        <f>SUM(INDEX(ch_table[AAT],1):ch_table[[#This Row],[AAT]])</f>
        <v>4.6104166666666622</v>
      </c>
    </row>
    <row r="2543" spans="1:13" x14ac:dyDescent="0.35">
      <c r="A2543" s="2">
        <v>218</v>
      </c>
      <c r="B2543" s="3">
        <v>45999</v>
      </c>
      <c r="C2543" s="4">
        <v>0.63749999999999996</v>
      </c>
      <c r="D2543" s="8" t="s">
        <v>60</v>
      </c>
      <c r="E2543" s="9" t="s">
        <v>162</v>
      </c>
      <c r="G2543" s="4" cm="1">
        <f t="array" ref="G2543">IF(MIN(ROW(ch_table[[Day]:[AAT session total (cum.)]]))+ROWS(ch_table[[Day]:[AAT session total (cum.)]])-1=ROW(),"",IF(ch_table[[#This Row],[Subject 1]]="House rose","", IF(INDEX(ch_table[[#All],[Time]],ROW()+1)="","",(IF(INDEX(ch_table[[#All],[Time]],ROW()+1)&lt;ch_table[[#This Row],[Time]],INDEX(ch_table[[#All],[Time]],ROW()+1)+1,INDEX(ch_table[[#All],[Time]],ROW()+1))-ch_table[[#This Row],[Time]]))))</f>
        <v>1.5277777777777835E-2</v>
      </c>
      <c r="H2543" s="4" t="str">
        <f>IF(ch_table[[#This Row],[Subject 1]]&lt;&gt;"House rose", "",SUMIF(ch_table[Day], ch_table[[#This Row],[Day]], ch_table[Duration]))</f>
        <v/>
      </c>
      <c r="I2543" s="40">
        <f>SUM(INDEX(ch_table[Duration],1):ch_table[[#This Row],[Duration]])</f>
        <v>68.547222222222331</v>
      </c>
      <c r="J2543" s="4" cm="1">
        <f t="array" ref="J25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543" s="4" t="str" cm="1">
        <f t="array" ref="K25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43" s="4" t="str">
        <f>IF(ch_table[[#This Row],[Subject 1]]&lt;&gt;"House rose", "",SUMIF(ch_table[Day], ch_table[[#This Row],[Day]], ch_table[AAT]))</f>
        <v/>
      </c>
      <c r="M2543" s="39">
        <f>SUM(INDEX(ch_table[AAT],1):ch_table[[#This Row],[AAT]])</f>
        <v>4.6104166666666622</v>
      </c>
    </row>
    <row r="2544" spans="1:13" ht="43.5" x14ac:dyDescent="0.35">
      <c r="A2544" s="2">
        <v>218</v>
      </c>
      <c r="B2544" s="3">
        <v>45999</v>
      </c>
      <c r="C2544" s="4">
        <v>0.65277777777777779</v>
      </c>
      <c r="D2544" s="8" t="s">
        <v>32</v>
      </c>
      <c r="E2544" s="9" t="s">
        <v>1408</v>
      </c>
      <c r="G2544" s="4" cm="1">
        <f t="array" ref="G2544">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2544" s="4" t="str">
        <f>IF(ch_table[[#This Row],[Subject 1]]&lt;&gt;"House rose", "",SUMIF(ch_table[Day], ch_table[[#This Row],[Day]], ch_table[Duration]))</f>
        <v/>
      </c>
      <c r="I2544" s="40">
        <f>SUM(INDEX(ch_table[Duration],1):ch_table[[#This Row],[Duration]])</f>
        <v>68.575694444444551</v>
      </c>
      <c r="J2544" s="4" cm="1">
        <f t="array" ref="J25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544" s="4" t="str" cm="1">
        <f t="array" ref="K25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44" s="4" t="str">
        <f>IF(ch_table[[#This Row],[Subject 1]]&lt;&gt;"House rose", "",SUMIF(ch_table[Day], ch_table[[#This Row],[Day]], ch_table[AAT]))</f>
        <v/>
      </c>
      <c r="M2544" s="39">
        <f>SUM(INDEX(ch_table[AAT],1):ch_table[[#This Row],[AAT]])</f>
        <v>4.6104166666666622</v>
      </c>
    </row>
    <row r="2545" spans="1:13" ht="29" x14ac:dyDescent="0.35">
      <c r="A2545" s="2">
        <v>218</v>
      </c>
      <c r="B2545" s="3">
        <v>45999</v>
      </c>
      <c r="C2545" s="4">
        <v>0.68125000000000002</v>
      </c>
      <c r="D2545" s="8" t="s">
        <v>32</v>
      </c>
      <c r="E2545" s="9" t="s">
        <v>1409</v>
      </c>
      <c r="G2545" s="4" cm="1">
        <f t="array" ref="G2545">IF(MIN(ROW(ch_table[[Day]:[AAT session total (cum.)]]))+ROWS(ch_table[[Day]:[AAT session total (cum.)]])-1=ROW(),"",IF(ch_table[[#This Row],[Subject 1]]="House rose","", IF(INDEX(ch_table[[#All],[Time]],ROW()+1)="","",(IF(INDEX(ch_table[[#All],[Time]],ROW()+1)&lt;ch_table[[#This Row],[Time]],INDEX(ch_table[[#All],[Time]],ROW()+1)+1,INDEX(ch_table[[#All],[Time]],ROW()+1))-ch_table[[#This Row],[Time]]))))</f>
        <v>2.430555555555558E-2</v>
      </c>
      <c r="H2545" s="4" t="str">
        <f>IF(ch_table[[#This Row],[Subject 1]]&lt;&gt;"House rose", "",SUMIF(ch_table[Day], ch_table[[#This Row],[Day]], ch_table[Duration]))</f>
        <v/>
      </c>
      <c r="I2545" s="40">
        <f>SUM(INDEX(ch_table[Duration],1):ch_table[[#This Row],[Duration]])</f>
        <v>68.600000000000108</v>
      </c>
      <c r="J2545" s="4" cm="1">
        <f t="array" ref="J25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545" s="4" t="str" cm="1">
        <f t="array" ref="K25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45" s="4" t="str">
        <f>IF(ch_table[[#This Row],[Subject 1]]&lt;&gt;"House rose", "",SUMIF(ch_table[Day], ch_table[[#This Row],[Day]], ch_table[AAT]))</f>
        <v/>
      </c>
      <c r="M2545" s="39">
        <f>SUM(INDEX(ch_table[AAT],1):ch_table[[#This Row],[AAT]])</f>
        <v>4.6104166666666622</v>
      </c>
    </row>
    <row r="2546" spans="1:13" ht="29" x14ac:dyDescent="0.35">
      <c r="A2546" s="2">
        <v>218</v>
      </c>
      <c r="B2546" s="3">
        <v>45999</v>
      </c>
      <c r="C2546" s="4">
        <v>0.7055555555555556</v>
      </c>
      <c r="D2546" s="8" t="s">
        <v>32</v>
      </c>
      <c r="E2546" s="9" t="s">
        <v>1410</v>
      </c>
      <c r="G2546" s="4" cm="1">
        <f t="array" ref="G254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2.7777777777777679E-2</v>
      </c>
      <c r="H2546" s="4" t="str">
        <f>IF(ch_table[[#This Row],[Subject 1]]&lt;&gt;"House rose", "",SUMIF(ch_table[Day], ch_table[[#This Row],[Day]], ch_table[Duration]))</f>
        <v/>
      </c>
      <c r="I2546" s="40">
        <f>SUM(INDEX(ch_table[Duration],1):ch_table[[#This Row],[Duration]])</f>
        <v>68.627777777777879</v>
      </c>
      <c r="J2546" s="4" cm="1">
        <f t="array" ref="J25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546" s="4" t="str" cm="1">
        <f t="array" ref="K25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46" s="4" t="str">
        <f>IF(ch_table[[#This Row],[Subject 1]]&lt;&gt;"House rose", "",SUMIF(ch_table[Day], ch_table[[#This Row],[Day]], ch_table[AAT]))</f>
        <v/>
      </c>
      <c r="M2546" s="39">
        <f>SUM(INDEX(ch_table[AAT],1):ch_table[[#This Row],[AAT]])</f>
        <v>4.6104166666666622</v>
      </c>
    </row>
    <row r="2547" spans="1:13" ht="29" x14ac:dyDescent="0.35">
      <c r="A2547" s="2">
        <v>218</v>
      </c>
      <c r="B2547" s="3">
        <v>45999</v>
      </c>
      <c r="C2547" s="4">
        <v>0.73333333333333328</v>
      </c>
      <c r="D2547" s="8" t="s">
        <v>36</v>
      </c>
      <c r="E2547" s="9" t="s">
        <v>1411</v>
      </c>
      <c r="G2547" s="4" cm="1">
        <f t="array" ref="G2547">IF(MIN(ROW(ch_table[[Day]:[AAT session total (cum.)]]))+ROWS(ch_table[[Day]:[AAT session total (cum.)]])-1=ROW(),"",IF(ch_table[[#This Row],[Subject 1]]="House rose","", IF(INDEX(ch_table[[#All],[Time]],ROW()+1)="","",(IF(INDEX(ch_table[[#All],[Time]],ROW()+1)&lt;ch_table[[#This Row],[Time]],INDEX(ch_table[[#All],[Time]],ROW()+1)+1,INDEX(ch_table[[#All],[Time]],ROW()+1))-ch_table[[#This Row],[Time]]))))</f>
        <v>5.4861111111111138E-2</v>
      </c>
      <c r="H2547" s="4" t="str">
        <f>IF(ch_table[[#This Row],[Subject 1]]&lt;&gt;"House rose", "",SUMIF(ch_table[Day], ch_table[[#This Row],[Day]], ch_table[Duration]))</f>
        <v/>
      </c>
      <c r="I2547" s="40">
        <f>SUM(INDEX(ch_table[Duration],1):ch_table[[#This Row],[Duration]])</f>
        <v>68.682638888888988</v>
      </c>
      <c r="J2547" s="4" cm="1">
        <f t="array" ref="J25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547" s="4" t="str" cm="1">
        <f t="array" ref="K25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47" s="4" t="str">
        <f>IF(ch_table[[#This Row],[Subject 1]]&lt;&gt;"House rose", "",SUMIF(ch_table[Day], ch_table[[#This Row],[Day]], ch_table[AAT]))</f>
        <v/>
      </c>
      <c r="M2547" s="39">
        <f>SUM(INDEX(ch_table[AAT],1):ch_table[[#This Row],[AAT]])</f>
        <v>4.6104166666666622</v>
      </c>
    </row>
    <row r="2548" spans="1:13" x14ac:dyDescent="0.35">
      <c r="A2548" s="2">
        <v>218</v>
      </c>
      <c r="B2548" s="3">
        <v>45999</v>
      </c>
      <c r="C2548" s="4">
        <v>0.78819444444444442</v>
      </c>
      <c r="D2548" s="8" t="s">
        <v>320</v>
      </c>
      <c r="E2548" s="9" t="s">
        <v>1195</v>
      </c>
      <c r="F2548" s="9" t="s">
        <v>53</v>
      </c>
      <c r="G2548" s="4" cm="1">
        <f t="array" ref="G2548">IF(MIN(ROW(ch_table[[Day]:[AAT session total (cum.)]]))+ROWS(ch_table[[Day]:[AAT session total (cum.)]])-1=ROW(),"",IF(ch_table[[#This Row],[Subject 1]]="House rose","", IF(INDEX(ch_table[[#All],[Time]],ROW()+1)="","",(IF(INDEX(ch_table[[#All],[Time]],ROW()+1)&lt;ch_table[[#This Row],[Time]],INDEX(ch_table[[#All],[Time]],ROW()+1)+1,INDEX(ch_table[[#All],[Time]],ROW()+1))-ch_table[[#This Row],[Time]]))))</f>
        <v>8.6111111111111138E-2</v>
      </c>
      <c r="H2548" s="4" t="str">
        <f>IF(ch_table[[#This Row],[Subject 1]]&lt;&gt;"House rose", "",SUMIF(ch_table[Day], ch_table[[#This Row],[Day]], ch_table[Duration]))</f>
        <v/>
      </c>
      <c r="I2548" s="40">
        <f>SUM(INDEX(ch_table[Duration],1):ch_table[[#This Row],[Duration]])</f>
        <v>68.768750000000097</v>
      </c>
      <c r="J2548" s="4" cm="1">
        <f t="array" ref="J25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548" s="4" t="str" cm="1">
        <f t="array" ref="K25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48" s="4" t="str">
        <f>IF(ch_table[[#This Row],[Subject 1]]&lt;&gt;"House rose", "",SUMIF(ch_table[Day], ch_table[[#This Row],[Day]], ch_table[AAT]))</f>
        <v/>
      </c>
      <c r="M2548" s="39">
        <f>SUM(INDEX(ch_table[AAT],1):ch_table[[#This Row],[AAT]])</f>
        <v>4.6104166666666622</v>
      </c>
    </row>
    <row r="2549" spans="1:13" x14ac:dyDescent="0.35">
      <c r="A2549" s="2">
        <v>218</v>
      </c>
      <c r="B2549" s="3">
        <v>45999</v>
      </c>
      <c r="C2549" s="4">
        <v>0.87430555555555556</v>
      </c>
      <c r="D2549" s="8" t="s">
        <v>320</v>
      </c>
      <c r="E2549" s="9" t="s">
        <v>963</v>
      </c>
      <c r="G2549" s="4" cm="1">
        <f t="array" ref="G2549">IF(MIN(ROW(ch_table[[Day]:[AAT session total (cum.)]]))+ROWS(ch_table[[Day]:[AAT session total (cum.)]])-1=ROW(),"",IF(ch_table[[#This Row],[Subject 1]]="House rose","", IF(INDEX(ch_table[[#All],[Time]],ROW()+1)="","",(IF(INDEX(ch_table[[#All],[Time]],ROW()+1)&lt;ch_table[[#This Row],[Time]],INDEX(ch_table[[#All],[Time]],ROW()+1)+1,INDEX(ch_table[[#All],[Time]],ROW()+1))-ch_table[[#This Row],[Time]]))))</f>
        <v>1.6666666666666718E-2</v>
      </c>
      <c r="H2549" s="4" t="str">
        <f>IF(ch_table[[#This Row],[Subject 1]]&lt;&gt;"House rose", "",SUMIF(ch_table[Day], ch_table[[#This Row],[Day]], ch_table[Duration]))</f>
        <v/>
      </c>
      <c r="I2549" s="40">
        <f>SUM(INDEX(ch_table[Duration],1):ch_table[[#This Row],[Duration]])</f>
        <v>68.785416666666762</v>
      </c>
      <c r="J2549" s="4" cm="1">
        <f t="array" ref="J25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549" s="4" t="str" cm="1">
        <f t="array" ref="K25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49" s="4" t="str">
        <f>IF(ch_table[[#This Row],[Subject 1]]&lt;&gt;"House rose", "",SUMIF(ch_table[Day], ch_table[[#This Row],[Day]], ch_table[AAT]))</f>
        <v/>
      </c>
      <c r="M2549" s="39">
        <f>SUM(INDEX(ch_table[AAT],1):ch_table[[#This Row],[AAT]])</f>
        <v>4.6104166666666622</v>
      </c>
    </row>
    <row r="2550" spans="1:13" x14ac:dyDescent="0.35">
      <c r="A2550" s="2">
        <v>218</v>
      </c>
      <c r="B2550" s="3">
        <v>45999</v>
      </c>
      <c r="C2550" s="4">
        <v>0.89097222222222228</v>
      </c>
      <c r="D2550" s="8" t="s">
        <v>320</v>
      </c>
      <c r="E2550" s="9" t="s">
        <v>1221</v>
      </c>
      <c r="G2550" s="4" cm="1">
        <f t="array" ref="G2550">IF(MIN(ROW(ch_table[[Day]:[AAT session total (cum.)]]))+ROWS(ch_table[[Day]:[AAT session total (cum.)]])-1=ROW(),"",IF(ch_table[[#This Row],[Subject 1]]="House rose","", IF(INDEX(ch_table[[#All],[Time]],ROW()+1)="","",(IF(INDEX(ch_table[[#All],[Time]],ROW()+1)&lt;ch_table[[#This Row],[Time]],INDEX(ch_table[[#All],[Time]],ROW()+1)+1,INDEX(ch_table[[#All],[Time]],ROW()+1))-ch_table[[#This Row],[Time]]))))</f>
        <v>1.4583333333333282E-2</v>
      </c>
      <c r="H2550" s="4" t="str">
        <f>IF(ch_table[[#This Row],[Subject 1]]&lt;&gt;"House rose", "",SUMIF(ch_table[Day], ch_table[[#This Row],[Day]], ch_table[Duration]))</f>
        <v/>
      </c>
      <c r="I2550" s="40">
        <f>SUM(INDEX(ch_table[Duration],1):ch_table[[#This Row],[Duration]])</f>
        <v>68.800000000000097</v>
      </c>
      <c r="J2550" s="4" cm="1">
        <f t="array" ref="J25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550" s="4" t="str" cm="1">
        <f t="array" ref="K25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50" s="4" t="str">
        <f>IF(ch_table[[#This Row],[Subject 1]]&lt;&gt;"House rose", "",SUMIF(ch_table[Day], ch_table[[#This Row],[Day]], ch_table[AAT]))</f>
        <v/>
      </c>
      <c r="M2550" s="39">
        <f>SUM(INDEX(ch_table[AAT],1):ch_table[[#This Row],[AAT]])</f>
        <v>4.6104166666666622</v>
      </c>
    </row>
    <row r="2551" spans="1:13" x14ac:dyDescent="0.35">
      <c r="A2551" s="2">
        <v>218</v>
      </c>
      <c r="B2551" s="3">
        <v>45999</v>
      </c>
      <c r="C2551" s="4">
        <v>0.90555555555555556</v>
      </c>
      <c r="D2551" s="8" t="s">
        <v>54</v>
      </c>
      <c r="E2551" s="9" t="s">
        <v>1412</v>
      </c>
      <c r="G2551" s="4" cm="1">
        <f t="array" ref="G2551">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551" s="4" t="str">
        <f>IF(ch_table[[#This Row],[Subject 1]]&lt;&gt;"House rose", "",SUMIF(ch_table[Day], ch_table[[#This Row],[Day]], ch_table[Duration]))</f>
        <v/>
      </c>
      <c r="I2551" s="40">
        <f>SUM(INDEX(ch_table[Duration],1):ch_table[[#This Row],[Duration]])</f>
        <v>68.800694444444545</v>
      </c>
      <c r="J2551" s="4" cm="1">
        <f t="array" ref="J25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551" s="4" t="str" cm="1">
        <f t="array" ref="K25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51" s="4" t="str">
        <f>IF(ch_table[[#This Row],[Subject 1]]&lt;&gt;"House rose", "",SUMIF(ch_table[Day], ch_table[[#This Row],[Day]], ch_table[AAT]))</f>
        <v/>
      </c>
      <c r="M2551" s="39">
        <f>SUM(INDEX(ch_table[AAT],1):ch_table[[#This Row],[AAT]])</f>
        <v>4.6104166666666622</v>
      </c>
    </row>
    <row r="2552" spans="1:13" x14ac:dyDescent="0.35">
      <c r="A2552" s="2">
        <v>218</v>
      </c>
      <c r="B2552" s="3">
        <v>45999</v>
      </c>
      <c r="C2552" s="4">
        <v>0.90625</v>
      </c>
      <c r="D2552" s="8" t="s">
        <v>30</v>
      </c>
      <c r="E2552" s="9" t="s">
        <v>1413</v>
      </c>
      <c r="G2552" s="4" cm="1">
        <f t="array" ref="G2552">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1.388888888888884E-2</v>
      </c>
      <c r="H2552" s="4" t="str">
        <f>IF(ch_table[[#This Row],[Subject 1]]&lt;&gt;"House rose", "",SUMIF(ch_table[Day], ch_table[[#This Row],[Day]], ch_table[Duration]))</f>
        <v/>
      </c>
      <c r="I2552" s="40">
        <f>SUM(INDEX(ch_table[Duration],1):ch_table[[#This Row],[Duration]])</f>
        <v>68.814583333333431</v>
      </c>
      <c r="J2552" s="4" cm="1">
        <f t="array" ref="J25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552" s="4" cm="1">
        <f t="array" ref="K25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3.4722222222222099E-3</v>
      </c>
      <c r="L2552" s="4" t="str">
        <f>IF(ch_table[[#This Row],[Subject 1]]&lt;&gt;"House rose", "",SUMIF(ch_table[Day], ch_table[[#This Row],[Day]], ch_table[AAT]))</f>
        <v/>
      </c>
      <c r="M2552" s="39">
        <f>SUM(INDEX(ch_table[AAT],1):ch_table[[#This Row],[AAT]])</f>
        <v>4.6138888888888845</v>
      </c>
    </row>
    <row r="2553" spans="1:13" x14ac:dyDescent="0.35">
      <c r="A2553" s="48">
        <v>218</v>
      </c>
      <c r="B2553" s="49">
        <v>45999</v>
      </c>
      <c r="C2553" s="45">
        <v>0.92013888888888884</v>
      </c>
      <c r="D2553" s="44" t="s">
        <v>17</v>
      </c>
      <c r="E2553" s="50"/>
      <c r="F2553" s="50"/>
      <c r="G2553" s="45" t="str" cm="1">
        <f t="array" ref="G2553">IF(MIN(ROW(ch_table[[Day]:[AAT session total (cum.)]]))+ROWS(ch_table[[Day]:[AAT session total (cum.)]])-1=ROW(),"",IF(ch_table[[#This Row],[Subject 1]]="House rose","", IF(INDEX(ch_table[[#All],[Time]],ROW()+1)="","",(IF(INDEX(ch_table[[#All],[Time]],ROW()+1)&lt;ch_table[[#This Row],[Time]],INDEX(ch_table[[#All],[Time]],ROW()+1)+1,INDEX(ch_table[[#All],[Time]],ROW()+1))-ch_table[[#This Row],[Time]]))))</f>
        <v/>
      </c>
      <c r="H2553" s="45">
        <f>IF(ch_table[[#This Row],[Subject 1]]&lt;&gt;"House rose", "",SUMIF(ch_table[Day], ch_table[[#This Row],[Day]], ch_table[Duration]))</f>
        <v>0.31597222222222221</v>
      </c>
      <c r="I2553" s="46">
        <f>SUM(INDEX(ch_table[Duration],1):ch_table[[#This Row],[Duration]])</f>
        <v>68.814583333333431</v>
      </c>
      <c r="J2553" s="45" cm="1">
        <f t="array" ref="J25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553" s="45" t="str" cm="1">
        <f t="array" ref="K25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53" s="45">
        <f>IF(ch_table[[#This Row],[Subject 1]]&lt;&gt;"House rose", "",SUMIF(ch_table[Day], ch_table[[#This Row],[Day]], ch_table[AAT]))</f>
        <v>3.4722222222222099E-3</v>
      </c>
      <c r="M2553" s="47">
        <f>SUM(INDEX(ch_table[AAT],1):ch_table[[#This Row],[AAT]])</f>
        <v>4.6138888888888845</v>
      </c>
    </row>
    <row r="2554" spans="1:13" x14ac:dyDescent="0.35">
      <c r="A2554" s="2">
        <v>219</v>
      </c>
      <c r="B2554" s="3">
        <v>46000</v>
      </c>
      <c r="C2554" s="4">
        <v>0.47916666666666669</v>
      </c>
      <c r="D2554" s="8" t="s">
        <v>18</v>
      </c>
      <c r="G2554" s="4" cm="1">
        <f t="array" ref="G255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554" s="4" t="str">
        <f>IF(ch_table[[#This Row],[Subject 1]]&lt;&gt;"House rose", "",SUMIF(ch_table[Day], ch_table[[#This Row],[Day]], ch_table[Duration]))</f>
        <v/>
      </c>
      <c r="I2554" s="40">
        <f>SUM(INDEX(ch_table[Duration],1):ch_table[[#This Row],[Duration]])</f>
        <v>68.817361111111211</v>
      </c>
      <c r="J2554" s="4" cm="1">
        <f t="array" ref="J25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54" s="4" t="str" cm="1">
        <f t="array" ref="K25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54" s="4" t="str">
        <f>IF(ch_table[[#This Row],[Subject 1]]&lt;&gt;"House rose", "",SUMIF(ch_table[Day], ch_table[[#This Row],[Day]], ch_table[AAT]))</f>
        <v/>
      </c>
      <c r="M2554" s="39">
        <f>SUM(INDEX(ch_table[AAT],1):ch_table[[#This Row],[AAT]])</f>
        <v>4.6138888888888845</v>
      </c>
    </row>
    <row r="2555" spans="1:13" x14ac:dyDescent="0.35">
      <c r="A2555" s="2">
        <v>219</v>
      </c>
      <c r="B2555" s="3">
        <v>46000</v>
      </c>
      <c r="C2555" s="4">
        <v>0.48194444444444445</v>
      </c>
      <c r="D2555" s="8" t="s">
        <v>58</v>
      </c>
      <c r="E2555" s="9" t="s">
        <v>107</v>
      </c>
      <c r="G2555" s="4" cm="1">
        <f t="array" ref="G2555">IF(MIN(ROW(ch_table[[Day]:[AAT session total (cum.)]]))+ROWS(ch_table[[Day]:[AAT session total (cum.)]])-1=ROW(),"",IF(ch_table[[#This Row],[Subject 1]]="House rose","", IF(INDEX(ch_table[[#All],[Time]],ROW()+1)="","",(IF(INDEX(ch_table[[#All],[Time]],ROW()+1)&lt;ch_table[[#This Row],[Time]],INDEX(ch_table[[#All],[Time]],ROW()+1)+1,INDEX(ch_table[[#All],[Time]],ROW()+1))-ch_table[[#This Row],[Time]]))))</f>
        <v>3.1944444444444386E-2</v>
      </c>
      <c r="H2555" s="4" t="str">
        <f>IF(ch_table[[#This Row],[Subject 1]]&lt;&gt;"House rose", "",SUMIF(ch_table[Day], ch_table[[#This Row],[Day]], ch_table[Duration]))</f>
        <v/>
      </c>
      <c r="I2555" s="40">
        <f>SUM(INDEX(ch_table[Duration],1):ch_table[[#This Row],[Duration]])</f>
        <v>68.849305555555659</v>
      </c>
      <c r="J2555" s="4" cm="1">
        <f t="array" ref="J25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55" s="4" t="str" cm="1">
        <f t="array" ref="K25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55" s="4" t="str">
        <f>IF(ch_table[[#This Row],[Subject 1]]&lt;&gt;"House rose", "",SUMIF(ch_table[Day], ch_table[[#This Row],[Day]], ch_table[AAT]))</f>
        <v/>
      </c>
      <c r="M2555" s="39">
        <f>SUM(INDEX(ch_table[AAT],1):ch_table[[#This Row],[AAT]])</f>
        <v>4.6138888888888845</v>
      </c>
    </row>
    <row r="2556" spans="1:13" x14ac:dyDescent="0.35">
      <c r="A2556" s="2">
        <v>219</v>
      </c>
      <c r="B2556" s="3">
        <v>46000</v>
      </c>
      <c r="C2556" s="4">
        <v>0.51388888888888884</v>
      </c>
      <c r="D2556" s="8" t="s">
        <v>60</v>
      </c>
      <c r="E2556" s="9" t="s">
        <v>107</v>
      </c>
      <c r="G2556" s="4" cm="1">
        <f t="array" ref="G2556">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2556" s="4" t="str">
        <f>IF(ch_table[[#This Row],[Subject 1]]&lt;&gt;"House rose", "",SUMIF(ch_table[Day], ch_table[[#This Row],[Day]], ch_table[Duration]))</f>
        <v/>
      </c>
      <c r="I2556" s="40">
        <f>SUM(INDEX(ch_table[Duration],1):ch_table[[#This Row],[Duration]])</f>
        <v>68.867361111111208</v>
      </c>
      <c r="J2556" s="4" cm="1">
        <f t="array" ref="J25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56" s="4" t="str" cm="1">
        <f t="array" ref="K25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56" s="4" t="str">
        <f>IF(ch_table[[#This Row],[Subject 1]]&lt;&gt;"House rose", "",SUMIF(ch_table[Day], ch_table[[#This Row],[Day]], ch_table[AAT]))</f>
        <v/>
      </c>
      <c r="M2556" s="39">
        <f>SUM(INDEX(ch_table[AAT],1):ch_table[[#This Row],[AAT]])</f>
        <v>4.6138888888888845</v>
      </c>
    </row>
    <row r="2557" spans="1:13" ht="29" x14ac:dyDescent="0.35">
      <c r="A2557" s="2">
        <v>219</v>
      </c>
      <c r="B2557" s="3">
        <v>46000</v>
      </c>
      <c r="C2557" s="4">
        <v>0.53194444444444444</v>
      </c>
      <c r="D2557" s="8" t="s">
        <v>32</v>
      </c>
      <c r="E2557" s="9" t="s">
        <v>1414</v>
      </c>
      <c r="G2557" s="4" cm="1">
        <f t="array" ref="G2557">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3.0555555555555558E-2</v>
      </c>
      <c r="H2557" s="4" t="str">
        <f>IF(ch_table[[#This Row],[Subject 1]]&lt;&gt;"House rose", "",SUMIF(ch_table[Day], ch_table[[#This Row],[Day]], ch_table[Duration]))</f>
        <v/>
      </c>
      <c r="I2557" s="40">
        <f>SUM(INDEX(ch_table[Duration],1):ch_table[[#This Row],[Duration]])</f>
        <v>68.89791666666676</v>
      </c>
      <c r="J2557" s="4" cm="1">
        <f t="array" ref="J25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57" s="4" t="str" cm="1">
        <f t="array" ref="K25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57" s="4" t="str">
        <f>IF(ch_table[[#This Row],[Subject 1]]&lt;&gt;"House rose", "",SUMIF(ch_table[Day], ch_table[[#This Row],[Day]], ch_table[AAT]))</f>
        <v/>
      </c>
      <c r="M2557" s="39">
        <f>SUM(INDEX(ch_table[AAT],1):ch_table[[#This Row],[AAT]])</f>
        <v>4.6138888888888845</v>
      </c>
    </row>
    <row r="2558" spans="1:13" ht="29" x14ac:dyDescent="0.35">
      <c r="A2558" s="2">
        <v>219</v>
      </c>
      <c r="B2558" s="3">
        <v>46000</v>
      </c>
      <c r="C2558" s="4">
        <v>0.5625</v>
      </c>
      <c r="D2558" s="8" t="s">
        <v>36</v>
      </c>
      <c r="E2558" s="9" t="s">
        <v>1415</v>
      </c>
      <c r="G2558" s="4" cm="1">
        <f t="array" ref="G2558">IF(MIN(ROW(ch_table[[Day]:[AAT session total (cum.)]]))+ROWS(ch_table[[Day]:[AAT session total (cum.)]])-1=ROW(),"",IF(ch_table[[#This Row],[Subject 1]]="House rose","", IF(INDEX(ch_table[[#All],[Time]],ROW()+1)="","",(IF(INDEX(ch_table[[#All],[Time]],ROW()+1)&lt;ch_table[[#This Row],[Time]],INDEX(ch_table[[#All],[Time]],ROW()+1)+1,INDEX(ch_table[[#All],[Time]],ROW()+1))-ch_table[[#This Row],[Time]]))))</f>
        <v>4.3749999999999956E-2</v>
      </c>
      <c r="H2558" s="4" t="str">
        <f>IF(ch_table[[#This Row],[Subject 1]]&lt;&gt;"House rose", "",SUMIF(ch_table[Day], ch_table[[#This Row],[Day]], ch_table[Duration]))</f>
        <v/>
      </c>
      <c r="I2558" s="40">
        <f>SUM(INDEX(ch_table[Duration],1):ch_table[[#This Row],[Duration]])</f>
        <v>68.941666666666762</v>
      </c>
      <c r="J2558" s="4" cm="1">
        <f t="array" ref="J25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58" s="4" t="str" cm="1">
        <f t="array" ref="K25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58" s="4" t="str">
        <f>IF(ch_table[[#This Row],[Subject 1]]&lt;&gt;"House rose", "",SUMIF(ch_table[Day], ch_table[[#This Row],[Day]], ch_table[AAT]))</f>
        <v/>
      </c>
      <c r="M2558" s="39">
        <f>SUM(INDEX(ch_table[AAT],1):ch_table[[#This Row],[AAT]])</f>
        <v>4.6138888888888845</v>
      </c>
    </row>
    <row r="2559" spans="1:13" x14ac:dyDescent="0.35">
      <c r="A2559" s="2">
        <v>219</v>
      </c>
      <c r="B2559" s="3">
        <v>46000</v>
      </c>
      <c r="C2559" s="4">
        <v>0.60624999999999996</v>
      </c>
      <c r="D2559" s="8" t="s">
        <v>247</v>
      </c>
      <c r="E2559" s="9" t="s">
        <v>1416</v>
      </c>
      <c r="F2559" s="9" t="s">
        <v>53</v>
      </c>
      <c r="G2559" s="4" cm="1">
        <f t="array" ref="G2559">IF(MIN(ROW(ch_table[[Day]:[AAT session total (cum.)]]))+ROWS(ch_table[[Day]:[AAT session total (cum.)]])-1=ROW(),"",IF(ch_table[[#This Row],[Subject 1]]="House rose","", IF(INDEX(ch_table[[#All],[Time]],ROW()+1)="","",(IF(INDEX(ch_table[[#All],[Time]],ROW()+1)&lt;ch_table[[#This Row],[Time]],INDEX(ch_table[[#All],[Time]],ROW()+1)+1,INDEX(ch_table[[#All],[Time]],ROW()+1))-ch_table[[#This Row],[Time]]))))</f>
        <v>2.430555555555558E-2</v>
      </c>
      <c r="H2559" s="4" t="str">
        <f>IF(ch_table[[#This Row],[Subject 1]]&lt;&gt;"House rose", "",SUMIF(ch_table[Day], ch_table[[#This Row],[Day]], ch_table[Duration]))</f>
        <v/>
      </c>
      <c r="I2559" s="40">
        <f>SUM(INDEX(ch_table[Duration],1):ch_table[[#This Row],[Duration]])</f>
        <v>68.965972222222319</v>
      </c>
      <c r="J2559" s="4" cm="1">
        <f t="array" ref="J25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59" s="4" t="str" cm="1">
        <f t="array" ref="K25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59" s="4" t="str">
        <f>IF(ch_table[[#This Row],[Subject 1]]&lt;&gt;"House rose", "",SUMIF(ch_table[Day], ch_table[[#This Row],[Day]], ch_table[AAT]))</f>
        <v/>
      </c>
      <c r="M2559" s="39">
        <f>SUM(INDEX(ch_table[AAT],1):ch_table[[#This Row],[AAT]])</f>
        <v>4.6138888888888845</v>
      </c>
    </row>
    <row r="2560" spans="1:13" x14ac:dyDescent="0.35">
      <c r="A2560" s="2">
        <v>219</v>
      </c>
      <c r="B2560" s="3">
        <v>46000</v>
      </c>
      <c r="C2560" s="4">
        <v>0.63055555555555554</v>
      </c>
      <c r="D2560" s="8" t="s">
        <v>86</v>
      </c>
      <c r="E2560" s="9" t="s">
        <v>1417</v>
      </c>
      <c r="F2560" s="9" t="s">
        <v>734</v>
      </c>
      <c r="G2560" s="4" cm="1">
        <f t="array" ref="G2560">IF(MIN(ROW(ch_table[[Day]:[AAT session total (cum.)]]))+ROWS(ch_table[[Day]:[AAT session total (cum.)]])-1=ROW(),"",IF(ch_table[[#This Row],[Subject 1]]="House rose","", IF(INDEX(ch_table[[#All],[Time]],ROW()+1)="","",(IF(INDEX(ch_table[[#All],[Time]],ROW()+1)&lt;ch_table[[#This Row],[Time]],INDEX(ch_table[[#All],[Time]],ROW()+1)+1,INDEX(ch_table[[#All],[Time]],ROW()+1))-ch_table[[#This Row],[Time]]))))</f>
        <v>0.1791666666666667</v>
      </c>
      <c r="H2560" s="4" t="str">
        <f>IF(ch_table[[#This Row],[Subject 1]]&lt;&gt;"House rose", "",SUMIF(ch_table[Day], ch_table[[#This Row],[Day]], ch_table[Duration]))</f>
        <v/>
      </c>
      <c r="I2560" s="40">
        <f>SUM(INDEX(ch_table[Duration],1):ch_table[[#This Row],[Duration]])</f>
        <v>69.14513888888898</v>
      </c>
      <c r="J2560" s="4" cm="1">
        <f t="array" ref="J25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60" s="4" cm="1">
        <f t="array" ref="K25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1.8055555555555602E-2</v>
      </c>
      <c r="L2560" s="4" t="str">
        <f>IF(ch_table[[#This Row],[Subject 1]]&lt;&gt;"House rose", "",SUMIF(ch_table[Day], ch_table[[#This Row],[Day]], ch_table[AAT]))</f>
        <v/>
      </c>
      <c r="M2560" s="39">
        <f>SUM(INDEX(ch_table[AAT],1):ch_table[[#This Row],[AAT]])</f>
        <v>4.6319444444444402</v>
      </c>
    </row>
    <row r="2561" spans="1:13" ht="29" x14ac:dyDescent="0.35">
      <c r="A2561" s="2">
        <v>219</v>
      </c>
      <c r="B2561" s="3">
        <v>46000</v>
      </c>
      <c r="C2561" s="4">
        <v>0.80972222222222223</v>
      </c>
      <c r="D2561" s="8" t="s">
        <v>54</v>
      </c>
      <c r="E2561" s="9" t="s">
        <v>1418</v>
      </c>
      <c r="G2561" s="4" cm="1">
        <f t="array" ref="G2561">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561" s="4" t="str">
        <f>IF(ch_table[[#This Row],[Subject 1]]&lt;&gt;"House rose", "",SUMIF(ch_table[Day], ch_table[[#This Row],[Day]], ch_table[Duration]))</f>
        <v/>
      </c>
      <c r="I2561" s="40">
        <f>SUM(INDEX(ch_table[Duration],1):ch_table[[#This Row],[Duration]])</f>
        <v>69.146527777777862</v>
      </c>
      <c r="J2561" s="4" cm="1">
        <f t="array" ref="J25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61" s="4" cm="1">
        <f t="array" ref="K25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2561" s="4" t="str">
        <f>IF(ch_table[[#This Row],[Subject 1]]&lt;&gt;"House rose", "",SUMIF(ch_table[Day], ch_table[[#This Row],[Day]], ch_table[AAT]))</f>
        <v/>
      </c>
      <c r="M2561" s="39">
        <f>SUM(INDEX(ch_table[AAT],1):ch_table[[#This Row],[AAT]])</f>
        <v>4.6333333333333293</v>
      </c>
    </row>
    <row r="2562" spans="1:13" x14ac:dyDescent="0.35">
      <c r="A2562" s="2">
        <v>219</v>
      </c>
      <c r="B2562" s="3">
        <v>46000</v>
      </c>
      <c r="C2562" s="4">
        <v>0.81111111111111112</v>
      </c>
      <c r="D2562" s="8" t="s">
        <v>54</v>
      </c>
      <c r="E2562" s="9" t="s">
        <v>1419</v>
      </c>
      <c r="G2562" s="4" cm="1">
        <f t="array" ref="G2562">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562" s="4" t="str">
        <f>IF(ch_table[[#This Row],[Subject 1]]&lt;&gt;"House rose", "",SUMIF(ch_table[Day], ch_table[[#This Row],[Day]], ch_table[Duration]))</f>
        <v/>
      </c>
      <c r="I2562" s="40">
        <f>SUM(INDEX(ch_table[Duration],1):ch_table[[#This Row],[Duration]])</f>
        <v>69.147222222222311</v>
      </c>
      <c r="J2562" s="4" cm="1">
        <f t="array" ref="J25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62" s="4" cm="1">
        <f t="array" ref="K25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2562" s="4" t="str">
        <f>IF(ch_table[[#This Row],[Subject 1]]&lt;&gt;"House rose", "",SUMIF(ch_table[Day], ch_table[[#This Row],[Day]], ch_table[AAT]))</f>
        <v/>
      </c>
      <c r="M2562" s="39">
        <f>SUM(INDEX(ch_table[AAT],1):ch_table[[#This Row],[AAT]])</f>
        <v>4.6340277777777734</v>
      </c>
    </row>
    <row r="2563" spans="1:13" x14ac:dyDescent="0.35">
      <c r="A2563" s="2">
        <v>219</v>
      </c>
      <c r="B2563" s="3">
        <v>46000</v>
      </c>
      <c r="C2563" s="4">
        <v>0.81180555555555556</v>
      </c>
      <c r="D2563" s="8" t="s">
        <v>54</v>
      </c>
      <c r="E2563" s="9" t="s">
        <v>1420</v>
      </c>
      <c r="G2563" s="4" cm="1">
        <f t="array" ref="G2563">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563" s="4" t="str">
        <f>IF(ch_table[[#This Row],[Subject 1]]&lt;&gt;"House rose", "",SUMIF(ch_table[Day], ch_table[[#This Row],[Day]], ch_table[Duration]))</f>
        <v/>
      </c>
      <c r="I2563" s="40">
        <f>SUM(INDEX(ch_table[Duration],1):ch_table[[#This Row],[Duration]])</f>
        <v>69.14791666666676</v>
      </c>
      <c r="J2563" s="4" cm="1">
        <f t="array" ref="J25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63" s="4" cm="1">
        <f t="array" ref="K25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2563" s="4" t="str">
        <f>IF(ch_table[[#This Row],[Subject 1]]&lt;&gt;"House rose", "",SUMIF(ch_table[Day], ch_table[[#This Row],[Day]], ch_table[AAT]))</f>
        <v/>
      </c>
      <c r="M2563" s="39">
        <f>SUM(INDEX(ch_table[AAT],1):ch_table[[#This Row],[AAT]])</f>
        <v>4.6347222222222175</v>
      </c>
    </row>
    <row r="2564" spans="1:13" x14ac:dyDescent="0.35">
      <c r="A2564" s="2">
        <v>219</v>
      </c>
      <c r="B2564" s="3">
        <v>46000</v>
      </c>
      <c r="C2564" s="4">
        <v>0.8125</v>
      </c>
      <c r="D2564" s="8" t="s">
        <v>54</v>
      </c>
      <c r="E2564" s="9" t="s">
        <v>1421</v>
      </c>
      <c r="G2564" s="4" cm="1">
        <f t="array" ref="G256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564" s="4" t="str">
        <f>IF(ch_table[[#This Row],[Subject 1]]&lt;&gt;"House rose", "",SUMIF(ch_table[Day], ch_table[[#This Row],[Day]], ch_table[Duration]))</f>
        <v/>
      </c>
      <c r="I2564" s="40">
        <f>SUM(INDEX(ch_table[Duration],1):ch_table[[#This Row],[Duration]])</f>
        <v>69.148611111111208</v>
      </c>
      <c r="J2564" s="4" cm="1">
        <f t="array" ref="J25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64" s="4" cm="1">
        <f t="array" ref="K25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2564" s="4" t="str">
        <f>IF(ch_table[[#This Row],[Subject 1]]&lt;&gt;"House rose", "",SUMIF(ch_table[Day], ch_table[[#This Row],[Day]], ch_table[AAT]))</f>
        <v/>
      </c>
      <c r="M2564" s="39">
        <f>SUM(INDEX(ch_table[AAT],1):ch_table[[#This Row],[AAT]])</f>
        <v>4.6354166666666616</v>
      </c>
    </row>
    <row r="2565" spans="1:13" ht="29" x14ac:dyDescent="0.35">
      <c r="A2565" s="2">
        <v>219</v>
      </c>
      <c r="B2565" s="3">
        <v>46000</v>
      </c>
      <c r="C2565" s="4">
        <v>0.81319444444444444</v>
      </c>
      <c r="D2565" s="8" t="s">
        <v>30</v>
      </c>
      <c r="E2565" s="9" t="s">
        <v>1422</v>
      </c>
      <c r="G2565" s="4" cm="1">
        <f t="array" ref="G2565">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2565" s="4" t="str">
        <f>IF(ch_table[[#This Row],[Subject 1]]&lt;&gt;"House rose", "",SUMIF(ch_table[Day], ch_table[[#This Row],[Day]], ch_table[Duration]))</f>
        <v/>
      </c>
      <c r="I2565" s="40">
        <f>SUM(INDEX(ch_table[Duration],1):ch_table[[#This Row],[Duration]])</f>
        <v>69.168055555555654</v>
      </c>
      <c r="J2565" s="4" cm="1">
        <f t="array" ref="J25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65" s="4" cm="1">
        <f t="array" ref="K25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1.9444444444444486E-2</v>
      </c>
      <c r="L2565" s="4" t="str">
        <f>IF(ch_table[[#This Row],[Subject 1]]&lt;&gt;"House rose", "",SUMIF(ch_table[Day], ch_table[[#This Row],[Day]], ch_table[AAT]))</f>
        <v/>
      </c>
      <c r="M2565" s="39">
        <f>SUM(INDEX(ch_table[AAT],1):ch_table[[#This Row],[AAT]])</f>
        <v>4.6548611111111065</v>
      </c>
    </row>
    <row r="2566" spans="1:13" x14ac:dyDescent="0.35">
      <c r="A2566" s="48">
        <v>219</v>
      </c>
      <c r="B2566" s="49">
        <v>46000</v>
      </c>
      <c r="C2566" s="45">
        <v>0.83263888888888893</v>
      </c>
      <c r="D2566" s="44" t="s">
        <v>17</v>
      </c>
      <c r="E2566" s="50"/>
      <c r="F2566" s="50"/>
      <c r="G2566" s="45" t="str" cm="1">
        <f t="array" ref="G2566">IF(MIN(ROW(ch_table[[Day]:[AAT session total (cum.)]]))+ROWS(ch_table[[Day]:[AAT session total (cum.)]])-1=ROW(),"",IF(ch_table[[#This Row],[Subject 1]]="House rose","", IF(INDEX(ch_table[[#All],[Time]],ROW()+1)="","",(IF(INDEX(ch_table[[#All],[Time]],ROW()+1)&lt;ch_table[[#This Row],[Time]],INDEX(ch_table[[#All],[Time]],ROW()+1)+1,INDEX(ch_table[[#All],[Time]],ROW()+1))-ch_table[[#This Row],[Time]]))))</f>
        <v/>
      </c>
      <c r="H2566" s="45">
        <f>IF(ch_table[[#This Row],[Subject 1]]&lt;&gt;"House rose", "",SUMIF(ch_table[Day], ch_table[[#This Row],[Day]], ch_table[Duration]))</f>
        <v>0.35347222222222224</v>
      </c>
      <c r="I2566" s="46">
        <f>SUM(INDEX(ch_table[Duration],1):ch_table[[#This Row],[Duration]])</f>
        <v>69.168055555555654</v>
      </c>
      <c r="J2566" s="45" cm="1">
        <f t="array" ref="J25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66" s="45" t="str" cm="1">
        <f t="array" ref="K25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66" s="45">
        <f>IF(ch_table[[#This Row],[Subject 1]]&lt;&gt;"House rose", "",SUMIF(ch_table[Day], ch_table[[#This Row],[Day]], ch_table[AAT]))</f>
        <v>4.0972222222222299E-2</v>
      </c>
      <c r="M2566" s="47">
        <f>SUM(INDEX(ch_table[AAT],1):ch_table[[#This Row],[AAT]])</f>
        <v>4.6548611111111065</v>
      </c>
    </row>
    <row r="2567" spans="1:13" x14ac:dyDescent="0.35">
      <c r="A2567" s="2">
        <v>220</v>
      </c>
      <c r="B2567" s="3">
        <v>46001</v>
      </c>
      <c r="C2567" s="4">
        <v>0.47916666666666669</v>
      </c>
      <c r="D2567" s="8" t="s">
        <v>18</v>
      </c>
      <c r="G2567" s="4" cm="1">
        <f t="array" ref="G256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567" s="4" t="str">
        <f>IF(ch_table[[#This Row],[Subject 1]]&lt;&gt;"House rose", "",SUMIF(ch_table[Day], ch_table[[#This Row],[Day]], ch_table[Duration]))</f>
        <v/>
      </c>
      <c r="I2567" s="40">
        <f>SUM(INDEX(ch_table[Duration],1):ch_table[[#This Row],[Duration]])</f>
        <v>69.170833333333434</v>
      </c>
      <c r="J2567" s="4" cm="1">
        <f t="array" ref="J25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67" s="4" t="str" cm="1">
        <f t="array" ref="K25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67" s="4" t="str">
        <f>IF(ch_table[[#This Row],[Subject 1]]&lt;&gt;"House rose", "",SUMIF(ch_table[Day], ch_table[[#This Row],[Day]], ch_table[AAT]))</f>
        <v/>
      </c>
      <c r="M2567" s="39">
        <f>SUM(INDEX(ch_table[AAT],1):ch_table[[#This Row],[AAT]])</f>
        <v>4.6548611111111065</v>
      </c>
    </row>
    <row r="2568" spans="1:13" x14ac:dyDescent="0.35">
      <c r="A2568" s="2">
        <v>220</v>
      </c>
      <c r="B2568" s="3">
        <v>46001</v>
      </c>
      <c r="C2568" s="4">
        <v>0.48194444444444445</v>
      </c>
      <c r="D2568" s="8" t="s">
        <v>58</v>
      </c>
      <c r="E2568" s="9" t="s">
        <v>175</v>
      </c>
      <c r="G2568" s="4" cm="1">
        <f t="array" ref="G2568">IF(MIN(ROW(ch_table[[Day]:[AAT session total (cum.)]]))+ROWS(ch_table[[Day]:[AAT session total (cum.)]])-1=ROW(),"",IF(ch_table[[#This Row],[Subject 1]]="House rose","", IF(INDEX(ch_table[[#All],[Time]],ROW()+1)="","",(IF(INDEX(ch_table[[#All],[Time]],ROW()+1)&lt;ch_table[[#This Row],[Time]],INDEX(ch_table[[#All],[Time]],ROW()+1)+1,INDEX(ch_table[[#All],[Time]],ROW()+1))-ch_table[[#This Row],[Time]]))))</f>
        <v>1.4583333333333337E-2</v>
      </c>
      <c r="H2568" s="4" t="str">
        <f>IF(ch_table[[#This Row],[Subject 1]]&lt;&gt;"House rose", "",SUMIF(ch_table[Day], ch_table[[#This Row],[Day]], ch_table[Duration]))</f>
        <v/>
      </c>
      <c r="I2568" s="40">
        <f>SUM(INDEX(ch_table[Duration],1):ch_table[[#This Row],[Duration]])</f>
        <v>69.185416666666768</v>
      </c>
      <c r="J2568" s="4" cm="1">
        <f t="array" ref="J25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68" s="4" t="str" cm="1">
        <f t="array" ref="K25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68" s="4" t="str">
        <f>IF(ch_table[[#This Row],[Subject 1]]&lt;&gt;"House rose", "",SUMIF(ch_table[Day], ch_table[[#This Row],[Day]], ch_table[AAT]))</f>
        <v/>
      </c>
      <c r="M2568" s="39">
        <f>SUM(INDEX(ch_table[AAT],1):ch_table[[#This Row],[AAT]])</f>
        <v>4.6548611111111065</v>
      </c>
    </row>
    <row r="2569" spans="1:13" x14ac:dyDescent="0.35">
      <c r="A2569" s="2">
        <v>220</v>
      </c>
      <c r="B2569" s="3">
        <v>46001</v>
      </c>
      <c r="C2569" s="4">
        <v>0.49652777777777779</v>
      </c>
      <c r="D2569" s="8" t="s">
        <v>60</v>
      </c>
      <c r="E2569" s="9" t="s">
        <v>175</v>
      </c>
      <c r="G2569" s="4" cm="1">
        <f t="array" ref="G2569">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2569" s="4" t="str">
        <f>IF(ch_table[[#This Row],[Subject 1]]&lt;&gt;"House rose", "",SUMIF(ch_table[Day], ch_table[[#This Row],[Day]], ch_table[Duration]))</f>
        <v/>
      </c>
      <c r="I2569" s="40">
        <f>SUM(INDEX(ch_table[Duration],1):ch_table[[#This Row],[Duration]])</f>
        <v>69.188888888888997</v>
      </c>
      <c r="J2569" s="4" cm="1">
        <f t="array" ref="J25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69" s="4" t="str" cm="1">
        <f t="array" ref="K25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69" s="4" t="str">
        <f>IF(ch_table[[#This Row],[Subject 1]]&lt;&gt;"House rose", "",SUMIF(ch_table[Day], ch_table[[#This Row],[Day]], ch_table[AAT]))</f>
        <v/>
      </c>
      <c r="M2569" s="39">
        <f>SUM(INDEX(ch_table[AAT],1):ch_table[[#This Row],[AAT]])</f>
        <v>4.6548611111111065</v>
      </c>
    </row>
    <row r="2570" spans="1:13" x14ac:dyDescent="0.35">
      <c r="A2570" s="2">
        <v>220</v>
      </c>
      <c r="B2570" s="3">
        <v>46001</v>
      </c>
      <c r="C2570" s="4">
        <v>0.5</v>
      </c>
      <c r="D2570" s="8" t="s">
        <v>58</v>
      </c>
      <c r="E2570" s="9" t="s">
        <v>118</v>
      </c>
      <c r="G2570" s="4" cm="1">
        <f t="array" ref="G2570">IF(MIN(ROW(ch_table[[Day]:[AAT session total (cum.)]]))+ROWS(ch_table[[Day]:[AAT session total (cum.)]])-1=ROW(),"",IF(ch_table[[#This Row],[Subject 1]]="House rose","", IF(INDEX(ch_table[[#All],[Time]],ROW()+1)="","",(IF(INDEX(ch_table[[#All],[Time]],ROW()+1)&lt;ch_table[[#This Row],[Time]],INDEX(ch_table[[#All],[Time]],ROW()+1)+1,INDEX(ch_table[[#All],[Time]],ROW()+1))-ch_table[[#This Row],[Time]]))))</f>
        <v>2.2916666666666696E-2</v>
      </c>
      <c r="H2570" s="4" t="str">
        <f>IF(ch_table[[#This Row],[Subject 1]]&lt;&gt;"House rose", "",SUMIF(ch_table[Day], ch_table[[#This Row],[Day]], ch_table[Duration]))</f>
        <v/>
      </c>
      <c r="I2570" s="40">
        <f>SUM(INDEX(ch_table[Duration],1):ch_table[[#This Row],[Duration]])</f>
        <v>69.211805555555657</v>
      </c>
      <c r="J2570" s="4" cm="1">
        <f t="array" ref="J25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70" s="4" t="str" cm="1">
        <f t="array" ref="K25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70" s="4" t="str">
        <f>IF(ch_table[[#This Row],[Subject 1]]&lt;&gt;"House rose", "",SUMIF(ch_table[Day], ch_table[[#This Row],[Day]], ch_table[AAT]))</f>
        <v/>
      </c>
      <c r="M2570" s="39">
        <f>SUM(INDEX(ch_table[AAT],1):ch_table[[#This Row],[AAT]])</f>
        <v>4.6548611111111065</v>
      </c>
    </row>
    <row r="2571" spans="1:13" ht="58" x14ac:dyDescent="0.35">
      <c r="A2571" s="2">
        <v>220</v>
      </c>
      <c r="B2571" s="3">
        <v>46001</v>
      </c>
      <c r="C2571" s="4">
        <v>0.5229166666666667</v>
      </c>
      <c r="D2571" s="8" t="s">
        <v>39</v>
      </c>
      <c r="E2571" s="9" t="s">
        <v>1423</v>
      </c>
      <c r="G2571" s="4" cm="1">
        <f t="array" ref="G2571">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2571" s="4" t="str">
        <f>IF(ch_table[[#This Row],[Subject 1]]&lt;&gt;"House rose", "",SUMIF(ch_table[Day], ch_table[[#This Row],[Day]], ch_table[Duration]))</f>
        <v/>
      </c>
      <c r="I2571" s="40">
        <f>SUM(INDEX(ch_table[Duration],1):ch_table[[#This Row],[Duration]])</f>
        <v>69.215972222222319</v>
      </c>
      <c r="J2571" s="4" cm="1">
        <f t="array" ref="J25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71" s="4" t="str" cm="1">
        <f t="array" ref="K25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71" s="4" t="str">
        <f>IF(ch_table[[#This Row],[Subject 1]]&lt;&gt;"House rose", "",SUMIF(ch_table[Day], ch_table[[#This Row],[Day]], ch_table[AAT]))</f>
        <v/>
      </c>
      <c r="M2571" s="39">
        <f>SUM(INDEX(ch_table[AAT],1):ch_table[[#This Row],[AAT]])</f>
        <v>4.6548611111111065</v>
      </c>
    </row>
    <row r="2572" spans="1:13" ht="29" x14ac:dyDescent="0.35">
      <c r="A2572" s="2">
        <v>220</v>
      </c>
      <c r="B2572" s="3">
        <v>46001</v>
      </c>
      <c r="C2572" s="4">
        <v>0.52708333333333335</v>
      </c>
      <c r="D2572" s="8" t="s">
        <v>247</v>
      </c>
      <c r="E2572" s="9" t="s">
        <v>1424</v>
      </c>
      <c r="G2572" s="4" cm="1">
        <f t="array" ref="G2572">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2572" s="4" t="str">
        <f>IF(ch_table[[#This Row],[Subject 1]]&lt;&gt;"House rose", "",SUMIF(ch_table[Day], ch_table[[#This Row],[Day]], ch_table[Duration]))</f>
        <v/>
      </c>
      <c r="I2572" s="40">
        <f>SUM(INDEX(ch_table[Duration],1):ch_table[[#This Row],[Duration]])</f>
        <v>69.224305555555659</v>
      </c>
      <c r="J2572" s="4" cm="1">
        <f t="array" ref="J25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72" s="4" t="str" cm="1">
        <f t="array" ref="K25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72" s="4" t="str">
        <f>IF(ch_table[[#This Row],[Subject 1]]&lt;&gt;"House rose", "",SUMIF(ch_table[Day], ch_table[[#This Row],[Day]], ch_table[AAT]))</f>
        <v/>
      </c>
      <c r="M2572" s="39">
        <f>SUM(INDEX(ch_table[AAT],1):ch_table[[#This Row],[AAT]])</f>
        <v>4.6548611111111065</v>
      </c>
    </row>
    <row r="2573" spans="1:13" x14ac:dyDescent="0.35">
      <c r="A2573" s="2">
        <v>220</v>
      </c>
      <c r="B2573" s="3">
        <v>46001</v>
      </c>
      <c r="C2573" s="4">
        <v>0.53541666666666665</v>
      </c>
      <c r="D2573" s="8" t="s">
        <v>1425</v>
      </c>
      <c r="E2573" s="9" t="s">
        <v>2827</v>
      </c>
      <c r="F2573" s="9" t="s">
        <v>53</v>
      </c>
      <c r="G2573" s="4" cm="1">
        <f t="array" ref="G2573">IF(MIN(ROW(ch_table[[Day]:[AAT session total (cum.)]]))+ROWS(ch_table[[Day]:[AAT session total (cum.)]])-1=ROW(),"",IF(ch_table[[#This Row],[Subject 1]]="House rose","", IF(INDEX(ch_table[[#All],[Time]],ROW()+1)="","",(IF(INDEX(ch_table[[#All],[Time]],ROW()+1)&lt;ch_table[[#This Row],[Time]],INDEX(ch_table[[#All],[Time]],ROW()+1)+1,INDEX(ch_table[[#All],[Time]],ROW()+1))-ch_table[[#This Row],[Time]]))))</f>
        <v>0.18333333333333335</v>
      </c>
      <c r="H2573" s="4" t="str">
        <f>IF(ch_table[[#This Row],[Subject 1]]&lt;&gt;"House rose", "",SUMIF(ch_table[Day], ch_table[[#This Row],[Day]], ch_table[Duration]))</f>
        <v/>
      </c>
      <c r="I2573" s="40">
        <f>SUM(INDEX(ch_table[Duration],1):ch_table[[#This Row],[Duration]])</f>
        <v>69.407638888888997</v>
      </c>
      <c r="J2573" s="4" cm="1">
        <f t="array" ref="J25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73" s="4" t="str" cm="1">
        <f t="array" ref="K25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73" s="4" t="str">
        <f>IF(ch_table[[#This Row],[Subject 1]]&lt;&gt;"House rose", "",SUMIF(ch_table[Day], ch_table[[#This Row],[Day]], ch_table[AAT]))</f>
        <v/>
      </c>
      <c r="M2573" s="39">
        <f>SUM(INDEX(ch_table[AAT],1):ch_table[[#This Row],[AAT]])</f>
        <v>4.6548611111111065</v>
      </c>
    </row>
    <row r="2574" spans="1:13" x14ac:dyDescent="0.35">
      <c r="A2574" s="2">
        <v>220</v>
      </c>
      <c r="B2574" s="3">
        <v>46001</v>
      </c>
      <c r="C2574" s="4">
        <v>0.71875</v>
      </c>
      <c r="D2574" s="8" t="s">
        <v>1425</v>
      </c>
      <c r="E2574" s="9" t="s">
        <v>2828</v>
      </c>
      <c r="F2574" s="9" t="s">
        <v>53</v>
      </c>
      <c r="G2574" s="4" cm="1">
        <f t="array" ref="G2574">IF(MIN(ROW(ch_table[[Day]:[AAT session total (cum.)]]))+ROWS(ch_table[[Day]:[AAT session total (cum.)]])-1=ROW(),"",IF(ch_table[[#This Row],[Subject 1]]="House rose","", IF(INDEX(ch_table[[#All],[Time]],ROW()+1)="","",(IF(INDEX(ch_table[[#All],[Time]],ROW()+1)&lt;ch_table[[#This Row],[Time]],INDEX(ch_table[[#All],[Time]],ROW()+1)+1,INDEX(ch_table[[#All],[Time]],ROW()+1))-ch_table[[#This Row],[Time]]))))</f>
        <v>8.1250000000000044E-2</v>
      </c>
      <c r="H2574" s="4" t="str">
        <f>IF(ch_table[[#This Row],[Subject 1]]&lt;&gt;"House rose", "",SUMIF(ch_table[Day], ch_table[[#This Row],[Day]], ch_table[Duration]))</f>
        <v/>
      </c>
      <c r="I2574" s="40">
        <f>SUM(INDEX(ch_table[Duration],1):ch_table[[#This Row],[Duration]])</f>
        <v>69.488888888888994</v>
      </c>
      <c r="J2574" s="4" cm="1">
        <f t="array" ref="J25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74" s="4" cm="1">
        <f t="array" ref="K25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8.3333333333334147E-3</v>
      </c>
      <c r="L2574" s="4" t="str">
        <f>IF(ch_table[[#This Row],[Subject 1]]&lt;&gt;"House rose", "",SUMIF(ch_table[Day], ch_table[[#This Row],[Day]], ch_table[AAT]))</f>
        <v/>
      </c>
      <c r="M2574" s="39">
        <f>SUM(INDEX(ch_table[AAT],1):ch_table[[#This Row],[AAT]])</f>
        <v>4.6631944444444402</v>
      </c>
    </row>
    <row r="2575" spans="1:13" ht="29" x14ac:dyDescent="0.35">
      <c r="A2575" s="2">
        <v>220</v>
      </c>
      <c r="B2575" s="3">
        <v>46001</v>
      </c>
      <c r="C2575" s="4">
        <v>0.8</v>
      </c>
      <c r="D2575" s="8" t="s">
        <v>36</v>
      </c>
      <c r="E2575" s="9" t="s">
        <v>1426</v>
      </c>
      <c r="G2575" s="4" cm="1">
        <f t="array" ref="G2575">IF(MIN(ROW(ch_table[[Day]:[AAT session total (cum.)]]))+ROWS(ch_table[[Day]:[AAT session total (cum.)]])-1=ROW(),"",IF(ch_table[[#This Row],[Subject 1]]="House rose","", IF(INDEX(ch_table[[#All],[Time]],ROW()+1)="","",(IF(INDEX(ch_table[[#All],[Time]],ROW()+1)&lt;ch_table[[#This Row],[Time]],INDEX(ch_table[[#All],[Time]],ROW()+1)+1,INDEX(ch_table[[#All],[Time]],ROW()+1))-ch_table[[#This Row],[Time]]))))</f>
        <v>4.5833333333333282E-2</v>
      </c>
      <c r="H2575" s="4" t="str">
        <f>IF(ch_table[[#This Row],[Subject 1]]&lt;&gt;"House rose", "",SUMIF(ch_table[Day], ch_table[[#This Row],[Day]], ch_table[Duration]))</f>
        <v/>
      </c>
      <c r="I2575" s="40">
        <f>SUM(INDEX(ch_table[Duration],1):ch_table[[#This Row],[Duration]])</f>
        <v>69.534722222222328</v>
      </c>
      <c r="J2575" s="4" cm="1">
        <f t="array" ref="J25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75" s="4" cm="1">
        <f t="array" ref="K25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4.5833333333333282E-2</v>
      </c>
      <c r="L2575" s="4" t="str">
        <f>IF(ch_table[[#This Row],[Subject 1]]&lt;&gt;"House rose", "",SUMIF(ch_table[Day], ch_table[[#This Row],[Day]], ch_table[AAT]))</f>
        <v/>
      </c>
      <c r="M2575" s="39">
        <f>SUM(INDEX(ch_table[AAT],1):ch_table[[#This Row],[AAT]])</f>
        <v>4.7090277777777736</v>
      </c>
    </row>
    <row r="2576" spans="1:13" x14ac:dyDescent="0.35">
      <c r="A2576" s="2">
        <v>220</v>
      </c>
      <c r="B2576" s="3">
        <v>46001</v>
      </c>
      <c r="C2576" s="4">
        <v>0.84583333333333333</v>
      </c>
      <c r="D2576" s="8" t="s">
        <v>54</v>
      </c>
      <c r="E2576" s="9" t="s">
        <v>1427</v>
      </c>
      <c r="G2576" s="4" cm="1">
        <f t="array" ref="G2576">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576" s="4" t="str">
        <f>IF(ch_table[[#This Row],[Subject 1]]&lt;&gt;"House rose", "",SUMIF(ch_table[Day], ch_table[[#This Row],[Day]], ch_table[Duration]))</f>
        <v/>
      </c>
      <c r="I2576" s="40">
        <f>SUM(INDEX(ch_table[Duration],1):ch_table[[#This Row],[Duration]])</f>
        <v>69.536111111111211</v>
      </c>
      <c r="J2576" s="4" cm="1">
        <f t="array" ref="J25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76" s="4" cm="1">
        <f t="array" ref="K25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2576" s="4" t="str">
        <f>IF(ch_table[[#This Row],[Subject 1]]&lt;&gt;"House rose", "",SUMIF(ch_table[Day], ch_table[[#This Row],[Day]], ch_table[AAT]))</f>
        <v/>
      </c>
      <c r="M2576" s="39">
        <f>SUM(INDEX(ch_table[AAT],1):ch_table[[#This Row],[AAT]])</f>
        <v>4.7104166666666627</v>
      </c>
    </row>
    <row r="2577" spans="1:13" x14ac:dyDescent="0.35">
      <c r="A2577" s="2">
        <v>220</v>
      </c>
      <c r="B2577" s="3">
        <v>46001</v>
      </c>
      <c r="C2577" s="4">
        <v>0.84722222222222221</v>
      </c>
      <c r="D2577" s="8" t="s">
        <v>54</v>
      </c>
      <c r="E2577" s="9" t="s">
        <v>1428</v>
      </c>
      <c r="G2577" s="4" cm="1">
        <f t="array" ref="G2577">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577" s="4" t="str">
        <f>IF(ch_table[[#This Row],[Subject 1]]&lt;&gt;"House rose", "",SUMIF(ch_table[Day], ch_table[[#This Row],[Day]], ch_table[Duration]))</f>
        <v/>
      </c>
      <c r="I2577" s="40">
        <f>SUM(INDEX(ch_table[Duration],1):ch_table[[#This Row],[Duration]])</f>
        <v>69.538194444444542</v>
      </c>
      <c r="J2577" s="4" cm="1">
        <f t="array" ref="J25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77" s="4" cm="1">
        <f t="array" ref="K25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2.0833333333333259E-3</v>
      </c>
      <c r="L2577" s="4" t="str">
        <f>IF(ch_table[[#This Row],[Subject 1]]&lt;&gt;"House rose", "",SUMIF(ch_table[Day], ch_table[[#This Row],[Day]], ch_table[AAT]))</f>
        <v/>
      </c>
      <c r="M2577" s="39">
        <f>SUM(INDEX(ch_table[AAT],1):ch_table[[#This Row],[AAT]])</f>
        <v>4.7124999999999959</v>
      </c>
    </row>
    <row r="2578" spans="1:13" ht="29" x14ac:dyDescent="0.35">
      <c r="A2578" s="2">
        <v>220</v>
      </c>
      <c r="B2578" s="3">
        <v>46001</v>
      </c>
      <c r="C2578" s="4">
        <v>0.84930555555555554</v>
      </c>
      <c r="D2578" s="8" t="s">
        <v>30</v>
      </c>
      <c r="E2578" s="9" t="s">
        <v>1429</v>
      </c>
      <c r="G2578" s="4" cm="1">
        <f t="array" ref="G2578">IF(MIN(ROW(ch_table[[Day]:[AAT session total (cum.)]]))+ROWS(ch_table[[Day]:[AAT session total (cum.)]])-1=ROW(),"",IF(ch_table[[#This Row],[Subject 1]]="House rose","", IF(INDEX(ch_table[[#All],[Time]],ROW()+1)="","",(IF(INDEX(ch_table[[#All],[Time]],ROW()+1)&lt;ch_table[[#This Row],[Time]],INDEX(ch_table[[#All],[Time]],ROW()+1)+1,INDEX(ch_table[[#All],[Time]],ROW()+1))-ch_table[[#This Row],[Time]]))))</f>
        <v>1.8750000000000044E-2</v>
      </c>
      <c r="H2578" s="4" t="str">
        <f>IF(ch_table[[#This Row],[Subject 1]]&lt;&gt;"House rose", "",SUMIF(ch_table[Day], ch_table[[#This Row],[Day]], ch_table[Duration]))</f>
        <v/>
      </c>
      <c r="I2578" s="40">
        <f>SUM(INDEX(ch_table[Duration],1):ch_table[[#This Row],[Duration]])</f>
        <v>69.556944444444539</v>
      </c>
      <c r="J2578" s="4" cm="1">
        <f t="array" ref="J25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78" s="4" cm="1">
        <f t="array" ref="K25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1.8750000000000044E-2</v>
      </c>
      <c r="L2578" s="4" t="str">
        <f>IF(ch_table[[#This Row],[Subject 1]]&lt;&gt;"House rose", "",SUMIF(ch_table[Day], ch_table[[#This Row],[Day]], ch_table[AAT]))</f>
        <v/>
      </c>
      <c r="M2578" s="39">
        <f>SUM(INDEX(ch_table[AAT],1):ch_table[[#This Row],[AAT]])</f>
        <v>4.7312499999999957</v>
      </c>
    </row>
    <row r="2579" spans="1:13" x14ac:dyDescent="0.35">
      <c r="A2579" s="48">
        <v>220</v>
      </c>
      <c r="B2579" s="49">
        <v>46001</v>
      </c>
      <c r="C2579" s="45">
        <v>0.86805555555555558</v>
      </c>
      <c r="D2579" s="44" t="s">
        <v>17</v>
      </c>
      <c r="E2579" s="50"/>
      <c r="F2579" s="50"/>
      <c r="G2579" s="45" t="str" cm="1">
        <f t="array" ref="G2579">IF(MIN(ROW(ch_table[[Day]:[AAT session total (cum.)]]))+ROWS(ch_table[[Day]:[AAT session total (cum.)]])-1=ROW(),"",IF(ch_table[[#This Row],[Subject 1]]="House rose","", IF(INDEX(ch_table[[#All],[Time]],ROW()+1)="","",(IF(INDEX(ch_table[[#All],[Time]],ROW()+1)&lt;ch_table[[#This Row],[Time]],INDEX(ch_table[[#All],[Time]],ROW()+1)+1,INDEX(ch_table[[#All],[Time]],ROW()+1))-ch_table[[#This Row],[Time]]))))</f>
        <v/>
      </c>
      <c r="H2579" s="45">
        <f>IF(ch_table[[#This Row],[Subject 1]]&lt;&gt;"House rose", "",SUMIF(ch_table[Day], ch_table[[#This Row],[Day]], ch_table[Duration]))</f>
        <v>0.3888888888888889</v>
      </c>
      <c r="I2579" s="46">
        <f>SUM(INDEX(ch_table[Duration],1):ch_table[[#This Row],[Duration]])</f>
        <v>69.556944444444539</v>
      </c>
      <c r="J2579" s="45" cm="1">
        <f t="array" ref="J25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79" s="45" t="str" cm="1">
        <f t="array" ref="K25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79" s="45">
        <f>IF(ch_table[[#This Row],[Subject 1]]&lt;&gt;"House rose", "",SUMIF(ch_table[Day], ch_table[[#This Row],[Day]], ch_table[AAT]))</f>
        <v>7.6388888888888951E-2</v>
      </c>
      <c r="M2579" s="47">
        <f>SUM(INDEX(ch_table[AAT],1):ch_table[[#This Row],[AAT]])</f>
        <v>4.7312499999999957</v>
      </c>
    </row>
    <row r="2580" spans="1:13" x14ac:dyDescent="0.35">
      <c r="A2580" s="2">
        <v>221</v>
      </c>
      <c r="B2580" s="3">
        <v>46002</v>
      </c>
      <c r="C2580" s="4">
        <v>0.39583333333333331</v>
      </c>
      <c r="D2580" s="8" t="s">
        <v>18</v>
      </c>
      <c r="G2580" s="4" cm="1">
        <f t="array" ref="G2580">IF(MIN(ROW(ch_table[[Day]:[AAT session total (cum.)]]))+ROWS(ch_table[[Day]:[AAT session total (cum.)]])-1=ROW(),"",IF(ch_table[[#This Row],[Subject 1]]="House rose","", IF(INDEX(ch_table[[#All],[Time]],ROW()+1)="","",(IF(INDEX(ch_table[[#All],[Time]],ROW()+1)&lt;ch_table[[#This Row],[Time]],INDEX(ch_table[[#All],[Time]],ROW()+1)+1,INDEX(ch_table[[#All],[Time]],ROW()+1))-ch_table[[#This Row],[Time]]))))</f>
        <v>2.7777777777778234E-3</v>
      </c>
      <c r="H2580" s="4" t="str">
        <f>IF(ch_table[[#This Row],[Subject 1]]&lt;&gt;"House rose", "",SUMIF(ch_table[Day], ch_table[[#This Row],[Day]], ch_table[Duration]))</f>
        <v/>
      </c>
      <c r="I2580" s="40">
        <f>SUM(INDEX(ch_table[Duration],1):ch_table[[#This Row],[Duration]])</f>
        <v>69.559722222222319</v>
      </c>
      <c r="J2580" s="4" cm="1">
        <f t="array" ref="J25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80" s="4" t="str" cm="1">
        <f t="array" ref="K25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80" s="4" t="str">
        <f>IF(ch_table[[#This Row],[Subject 1]]&lt;&gt;"House rose", "",SUMIF(ch_table[Day], ch_table[[#This Row],[Day]], ch_table[AAT]))</f>
        <v/>
      </c>
      <c r="M2580" s="39">
        <f>SUM(INDEX(ch_table[AAT],1):ch_table[[#This Row],[AAT]])</f>
        <v>4.7312499999999957</v>
      </c>
    </row>
    <row r="2581" spans="1:13" x14ac:dyDescent="0.35">
      <c r="A2581" s="2">
        <v>221</v>
      </c>
      <c r="B2581" s="3">
        <v>46002</v>
      </c>
      <c r="C2581" s="4">
        <v>0.39861111111111114</v>
      </c>
      <c r="D2581" s="8" t="s">
        <v>58</v>
      </c>
      <c r="E2581" s="9" t="s">
        <v>122</v>
      </c>
      <c r="G2581" s="4" cm="1">
        <f t="array" ref="G2581">IF(MIN(ROW(ch_table[[Day]:[AAT session total (cum.)]]))+ROWS(ch_table[[Day]:[AAT session total (cum.)]])-1=ROW(),"",IF(ch_table[[#This Row],[Subject 1]]="House rose","", IF(INDEX(ch_table[[#All],[Time]],ROW()+1)="","",(IF(INDEX(ch_table[[#All],[Time]],ROW()+1)&lt;ch_table[[#This Row],[Time]],INDEX(ch_table[[#All],[Time]],ROW()+1)+1,INDEX(ch_table[[#All],[Time]],ROW()+1))-ch_table[[#This Row],[Time]]))))</f>
        <v>3.125E-2</v>
      </c>
      <c r="H2581" s="4" t="str">
        <f>IF(ch_table[[#This Row],[Subject 1]]&lt;&gt;"House rose", "",SUMIF(ch_table[Day], ch_table[[#This Row],[Day]], ch_table[Duration]))</f>
        <v/>
      </c>
      <c r="I2581" s="40">
        <f>SUM(INDEX(ch_table[Duration],1):ch_table[[#This Row],[Duration]])</f>
        <v>69.590972222222319</v>
      </c>
      <c r="J2581" s="4" cm="1">
        <f t="array" ref="J25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81" s="4" t="str" cm="1">
        <f t="array" ref="K25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81" s="4" t="str">
        <f>IF(ch_table[[#This Row],[Subject 1]]&lt;&gt;"House rose", "",SUMIF(ch_table[Day], ch_table[[#This Row],[Day]], ch_table[AAT]))</f>
        <v/>
      </c>
      <c r="M2581" s="39">
        <f>SUM(INDEX(ch_table[AAT],1):ch_table[[#This Row],[AAT]])</f>
        <v>4.7312499999999957</v>
      </c>
    </row>
    <row r="2582" spans="1:13" x14ac:dyDescent="0.35">
      <c r="A2582" s="2">
        <v>221</v>
      </c>
      <c r="B2582" s="3">
        <v>46002</v>
      </c>
      <c r="C2582" s="4">
        <v>0.42986111111111114</v>
      </c>
      <c r="D2582" s="8" t="s">
        <v>60</v>
      </c>
      <c r="E2582" s="9" t="s">
        <v>122</v>
      </c>
      <c r="G2582" s="4" cm="1">
        <f t="array" ref="G2582">IF(MIN(ROW(ch_table[[Day]:[AAT session total (cum.)]]))+ROWS(ch_table[[Day]:[AAT session total (cum.)]])-1=ROW(),"",IF(ch_table[[#This Row],[Subject 1]]="House rose","", IF(INDEX(ch_table[[#All],[Time]],ROW()+1)="","",(IF(INDEX(ch_table[[#All],[Time]],ROW()+1)&lt;ch_table[[#This Row],[Time]],INDEX(ch_table[[#All],[Time]],ROW()+1)+1,INDEX(ch_table[[#All],[Time]],ROW()+1))-ch_table[[#This Row],[Time]]))))</f>
        <v>1.4583333333333282E-2</v>
      </c>
      <c r="H2582" s="4" t="str">
        <f>IF(ch_table[[#This Row],[Subject 1]]&lt;&gt;"House rose", "",SUMIF(ch_table[Day], ch_table[[#This Row],[Day]], ch_table[Duration]))</f>
        <v/>
      </c>
      <c r="I2582" s="40">
        <f>SUM(INDEX(ch_table[Duration],1):ch_table[[#This Row],[Duration]])</f>
        <v>69.605555555555654</v>
      </c>
      <c r="J2582" s="4" cm="1">
        <f t="array" ref="J25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82" s="4" t="str" cm="1">
        <f t="array" ref="K25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82" s="4" t="str">
        <f>IF(ch_table[[#This Row],[Subject 1]]&lt;&gt;"House rose", "",SUMIF(ch_table[Day], ch_table[[#This Row],[Day]], ch_table[AAT]))</f>
        <v/>
      </c>
      <c r="M2582" s="39">
        <f>SUM(INDEX(ch_table[AAT],1):ch_table[[#This Row],[AAT]])</f>
        <v>4.7312499999999957</v>
      </c>
    </row>
    <row r="2583" spans="1:13" ht="43.5" x14ac:dyDescent="0.35">
      <c r="A2583" s="2">
        <v>221</v>
      </c>
      <c r="B2583" s="3">
        <v>46002</v>
      </c>
      <c r="C2583" s="4">
        <v>0.44444444444444442</v>
      </c>
      <c r="D2583" s="8" t="s">
        <v>32</v>
      </c>
      <c r="E2583" s="9" t="s">
        <v>1430</v>
      </c>
      <c r="G2583" s="4" cm="1">
        <f t="array" ref="G2583">IF(MIN(ROW(ch_table[[Day]:[AAT session total (cum.)]]))+ROWS(ch_table[[Day]:[AAT session total (cum.)]])-1=ROW(),"",IF(ch_table[[#This Row],[Subject 1]]="House rose","", IF(INDEX(ch_table[[#All],[Time]],ROW()+1)="","",(IF(INDEX(ch_table[[#All],[Time]],ROW()+1)&lt;ch_table[[#This Row],[Time]],INDEX(ch_table[[#All],[Time]],ROW()+1)+1,INDEX(ch_table[[#All],[Time]],ROW()+1))-ch_table[[#This Row],[Time]]))))</f>
        <v>2.7083333333333348E-2</v>
      </c>
      <c r="H2583" s="4" t="str">
        <f>IF(ch_table[[#This Row],[Subject 1]]&lt;&gt;"House rose", "",SUMIF(ch_table[Day], ch_table[[#This Row],[Day]], ch_table[Duration]))</f>
        <v/>
      </c>
      <c r="I2583" s="40">
        <f>SUM(INDEX(ch_table[Duration],1):ch_table[[#This Row],[Duration]])</f>
        <v>69.632638888888991</v>
      </c>
      <c r="J2583" s="4" cm="1">
        <f t="array" ref="J25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83" s="4" t="str" cm="1">
        <f t="array" ref="K25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83" s="4" t="str">
        <f>IF(ch_table[[#This Row],[Subject 1]]&lt;&gt;"House rose", "",SUMIF(ch_table[Day], ch_table[[#This Row],[Day]], ch_table[AAT]))</f>
        <v/>
      </c>
      <c r="M2583" s="39">
        <f>SUM(INDEX(ch_table[AAT],1):ch_table[[#This Row],[AAT]])</f>
        <v>4.7312499999999957</v>
      </c>
    </row>
    <row r="2584" spans="1:13" x14ac:dyDescent="0.35">
      <c r="A2584" s="2">
        <v>221</v>
      </c>
      <c r="B2584" s="3">
        <v>46002</v>
      </c>
      <c r="C2584" s="4">
        <v>0.47152777777777777</v>
      </c>
      <c r="D2584" s="8" t="s">
        <v>34</v>
      </c>
      <c r="E2584" s="9" t="s">
        <v>35</v>
      </c>
      <c r="G2584" s="4" cm="1">
        <f t="array" ref="G2584">IF(MIN(ROW(ch_table[[Day]:[AAT session total (cum.)]]))+ROWS(ch_table[[Day]:[AAT session total (cum.)]])-1=ROW(),"",IF(ch_table[[#This Row],[Subject 1]]="House rose","", IF(INDEX(ch_table[[#All],[Time]],ROW()+1)="","",(IF(INDEX(ch_table[[#All],[Time]],ROW()+1)&lt;ch_table[[#This Row],[Time]],INDEX(ch_table[[#All],[Time]],ROW()+1)+1,INDEX(ch_table[[#All],[Time]],ROW()+1))-ch_table[[#This Row],[Time]]))))</f>
        <v>5.1388888888888928E-2</v>
      </c>
      <c r="H2584" s="4" t="str">
        <f>IF(ch_table[[#This Row],[Subject 1]]&lt;&gt;"House rose", "",SUMIF(ch_table[Day], ch_table[[#This Row],[Day]], ch_table[Duration]))</f>
        <v/>
      </c>
      <c r="I2584" s="40">
        <f>SUM(INDEX(ch_table[Duration],1):ch_table[[#This Row],[Duration]])</f>
        <v>69.684027777777885</v>
      </c>
      <c r="J2584" s="4" cm="1">
        <f t="array" ref="J25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84" s="4" t="str" cm="1">
        <f t="array" ref="K25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84" s="4" t="str">
        <f>IF(ch_table[[#This Row],[Subject 1]]&lt;&gt;"House rose", "",SUMIF(ch_table[Day], ch_table[[#This Row],[Day]], ch_table[AAT]))</f>
        <v/>
      </c>
      <c r="M2584" s="39">
        <f>SUM(INDEX(ch_table[AAT],1):ch_table[[#This Row],[AAT]])</f>
        <v>4.7312499999999957</v>
      </c>
    </row>
    <row r="2585" spans="1:13" ht="29" x14ac:dyDescent="0.35">
      <c r="A2585" s="2">
        <v>221</v>
      </c>
      <c r="B2585" s="3">
        <v>46002</v>
      </c>
      <c r="C2585" s="4">
        <v>0.5229166666666667</v>
      </c>
      <c r="D2585" s="8" t="s">
        <v>36</v>
      </c>
      <c r="E2585" s="9" t="s">
        <v>1431</v>
      </c>
      <c r="G2585" s="4" cm="1">
        <f t="array" ref="G2585">IF(MIN(ROW(ch_table[[Day]:[AAT session total (cum.)]]))+ROWS(ch_table[[Day]:[AAT session total (cum.)]])-1=ROW(),"",IF(ch_table[[#This Row],[Subject 1]]="House rose","", IF(INDEX(ch_table[[#All],[Time]],ROW()+1)="","",(IF(INDEX(ch_table[[#All],[Time]],ROW()+1)&lt;ch_table[[#This Row],[Time]],INDEX(ch_table[[#All],[Time]],ROW()+1)+1,INDEX(ch_table[[#All],[Time]],ROW()+1))-ch_table[[#This Row],[Time]]))))</f>
        <v>3.5416666666666652E-2</v>
      </c>
      <c r="H2585" s="4" t="str">
        <f>IF(ch_table[[#This Row],[Subject 1]]&lt;&gt;"House rose", "",SUMIF(ch_table[Day], ch_table[[#This Row],[Day]], ch_table[Duration]))</f>
        <v/>
      </c>
      <c r="I2585" s="40">
        <f>SUM(INDEX(ch_table[Duration],1):ch_table[[#This Row],[Duration]])</f>
        <v>69.719444444444548</v>
      </c>
      <c r="J2585" s="4" cm="1">
        <f t="array" ref="J25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85" s="4" t="str" cm="1">
        <f t="array" ref="K25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85" s="4" t="str">
        <f>IF(ch_table[[#This Row],[Subject 1]]&lt;&gt;"House rose", "",SUMIF(ch_table[Day], ch_table[[#This Row],[Day]], ch_table[AAT]))</f>
        <v/>
      </c>
      <c r="M2585" s="39">
        <f>SUM(INDEX(ch_table[AAT],1):ch_table[[#This Row],[AAT]])</f>
        <v>4.7312499999999957</v>
      </c>
    </row>
    <row r="2586" spans="1:13" x14ac:dyDescent="0.35">
      <c r="A2586" s="2">
        <v>221</v>
      </c>
      <c r="B2586" s="3">
        <v>46002</v>
      </c>
      <c r="C2586" s="4">
        <v>0.55833333333333335</v>
      </c>
      <c r="D2586" s="8" t="s">
        <v>333</v>
      </c>
      <c r="E2586" s="9" t="s">
        <v>1432</v>
      </c>
      <c r="G2586" s="4" cm="1">
        <f t="array" ref="G2586">IF(MIN(ROW(ch_table[[Day]:[AAT session total (cum.)]]))+ROWS(ch_table[[Day]:[AAT session total (cum.)]])-1=ROW(),"",IF(ch_table[[#This Row],[Subject 1]]="House rose","", IF(INDEX(ch_table[[#All],[Time]],ROW()+1)="","",(IF(INDEX(ch_table[[#All],[Time]],ROW()+1)&lt;ch_table[[#This Row],[Time]],INDEX(ch_table[[#All],[Time]],ROW()+1)+1,INDEX(ch_table[[#All],[Time]],ROW()+1))-ch_table[[#This Row],[Time]]))))</f>
        <v>5.6250000000000022E-2</v>
      </c>
      <c r="H2586" s="4" t="str">
        <f>IF(ch_table[[#This Row],[Subject 1]]&lt;&gt;"House rose", "",SUMIF(ch_table[Day], ch_table[[#This Row],[Day]], ch_table[Duration]))</f>
        <v/>
      </c>
      <c r="I2586" s="40">
        <f>SUM(INDEX(ch_table[Duration],1):ch_table[[#This Row],[Duration]])</f>
        <v>69.775694444444554</v>
      </c>
      <c r="J2586" s="4" cm="1">
        <f t="array" ref="J25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86" s="4" t="str" cm="1">
        <f t="array" ref="K25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86" s="4" t="str">
        <f>IF(ch_table[[#This Row],[Subject 1]]&lt;&gt;"House rose", "",SUMIF(ch_table[Day], ch_table[[#This Row],[Day]], ch_table[AAT]))</f>
        <v/>
      </c>
      <c r="M2586" s="39">
        <f>SUM(INDEX(ch_table[AAT],1):ch_table[[#This Row],[AAT]])</f>
        <v>4.7312499999999957</v>
      </c>
    </row>
    <row r="2587" spans="1:13" x14ac:dyDescent="0.35">
      <c r="A2587" s="2">
        <v>221</v>
      </c>
      <c r="B2587" s="3">
        <v>46002</v>
      </c>
      <c r="C2587" s="4">
        <v>0.61458333333333337</v>
      </c>
      <c r="D2587" s="8" t="s">
        <v>28</v>
      </c>
      <c r="E2587" s="9" t="s">
        <v>1433</v>
      </c>
      <c r="F2587" s="9" t="s">
        <v>22</v>
      </c>
      <c r="G2587" s="4" cm="1">
        <f t="array" ref="G2587">IF(MIN(ROW(ch_table[[Day]:[AAT session total (cum.)]]))+ROWS(ch_table[[Day]:[AAT session total (cum.)]])-1=ROW(),"",IF(ch_table[[#This Row],[Subject 1]]="House rose","", IF(INDEX(ch_table[[#All],[Time]],ROW()+1)="","",(IF(INDEX(ch_table[[#All],[Time]],ROW()+1)&lt;ch_table[[#This Row],[Time]],INDEX(ch_table[[#All],[Time]],ROW()+1)+1,INDEX(ch_table[[#All],[Time]],ROW()+1))-ch_table[[#This Row],[Time]]))))</f>
        <v>0</v>
      </c>
      <c r="H2587" s="4" t="str">
        <f>IF(ch_table[[#This Row],[Subject 1]]&lt;&gt;"House rose", "",SUMIF(ch_table[Day], ch_table[[#This Row],[Day]], ch_table[Duration]))</f>
        <v/>
      </c>
      <c r="I2587" s="40">
        <f>SUM(INDEX(ch_table[Duration],1):ch_table[[#This Row],[Duration]])</f>
        <v>69.775694444444554</v>
      </c>
      <c r="J2587" s="4" cm="1">
        <f t="array" ref="J25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87" s="4" t="str" cm="1">
        <f t="array" ref="K25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87" s="4" t="str">
        <f>IF(ch_table[[#This Row],[Subject 1]]&lt;&gt;"House rose", "",SUMIF(ch_table[Day], ch_table[[#This Row],[Day]], ch_table[AAT]))</f>
        <v/>
      </c>
      <c r="M2587" s="39">
        <f>SUM(INDEX(ch_table[AAT],1):ch_table[[#This Row],[AAT]])</f>
        <v>4.7312499999999957</v>
      </c>
    </row>
    <row r="2588" spans="1:13" x14ac:dyDescent="0.35">
      <c r="A2588" s="2">
        <v>221</v>
      </c>
      <c r="B2588" s="3">
        <v>46002</v>
      </c>
      <c r="C2588" s="4">
        <v>0.61458333333333337</v>
      </c>
      <c r="D2588" s="8" t="s">
        <v>333</v>
      </c>
      <c r="E2588" s="9" t="s">
        <v>1432</v>
      </c>
      <c r="G2588" s="4" cm="1">
        <f t="array" ref="G2588">IF(MIN(ROW(ch_table[[Day]:[AAT session total (cum.)]]))+ROWS(ch_table[[Day]:[AAT session total (cum.)]])-1=ROW(),"",IF(ch_table[[#This Row],[Subject 1]]="House rose","", IF(INDEX(ch_table[[#All],[Time]],ROW()+1)="","",(IF(INDEX(ch_table[[#All],[Time]],ROW()+1)&lt;ch_table[[#This Row],[Time]],INDEX(ch_table[[#All],[Time]],ROW()+1)+1,INDEX(ch_table[[#All],[Time]],ROW()+1))-ch_table[[#This Row],[Time]]))))</f>
        <v>3.125E-2</v>
      </c>
      <c r="H2588" s="4" t="str">
        <f>IF(ch_table[[#This Row],[Subject 1]]&lt;&gt;"House rose", "",SUMIF(ch_table[Day], ch_table[[#This Row],[Day]], ch_table[Duration]))</f>
        <v/>
      </c>
      <c r="I2588" s="40">
        <f>SUM(INDEX(ch_table[Duration],1):ch_table[[#This Row],[Duration]])</f>
        <v>69.806944444444554</v>
      </c>
      <c r="J2588" s="4" cm="1">
        <f t="array" ref="J25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88" s="4" t="str" cm="1">
        <f t="array" ref="K25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88" s="4" t="str">
        <f>IF(ch_table[[#This Row],[Subject 1]]&lt;&gt;"House rose", "",SUMIF(ch_table[Day], ch_table[[#This Row],[Day]], ch_table[AAT]))</f>
        <v/>
      </c>
      <c r="M2588" s="39">
        <f>SUM(INDEX(ch_table[AAT],1):ch_table[[#This Row],[AAT]])</f>
        <v>4.7312499999999957</v>
      </c>
    </row>
    <row r="2589" spans="1:13" x14ac:dyDescent="0.35">
      <c r="A2589" s="2">
        <v>221</v>
      </c>
      <c r="B2589" s="3">
        <v>46002</v>
      </c>
      <c r="C2589" s="4">
        <v>0.64583333333333337</v>
      </c>
      <c r="D2589" s="8" t="s">
        <v>333</v>
      </c>
      <c r="E2589" s="9" t="s">
        <v>1434</v>
      </c>
      <c r="G2589" s="4" cm="1">
        <f t="array" ref="G2589">IF(MIN(ROW(ch_table[[Day]:[AAT session total (cum.)]]))+ROWS(ch_table[[Day]:[AAT session total (cum.)]])-1=ROW(),"",IF(ch_table[[#This Row],[Subject 1]]="House rose","", IF(INDEX(ch_table[[#All],[Time]],ROW()+1)="","",(IF(INDEX(ch_table[[#All],[Time]],ROW()+1)&lt;ch_table[[#This Row],[Time]],INDEX(ch_table[[#All],[Time]],ROW()+1)+1,INDEX(ch_table[[#All],[Time]],ROW()+1))-ch_table[[#This Row],[Time]]))))</f>
        <v>6.1111111111111116E-2</v>
      </c>
      <c r="H2589" s="4" t="str">
        <f>IF(ch_table[[#This Row],[Subject 1]]&lt;&gt;"House rose", "",SUMIF(ch_table[Day], ch_table[[#This Row],[Day]], ch_table[Duration]))</f>
        <v/>
      </c>
      <c r="I2589" s="40">
        <f>SUM(INDEX(ch_table[Duration],1):ch_table[[#This Row],[Duration]])</f>
        <v>69.868055555555671</v>
      </c>
      <c r="J2589" s="4" cm="1">
        <f t="array" ref="J25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89" s="4" t="str" cm="1">
        <f t="array" ref="K25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89" s="4" t="str">
        <f>IF(ch_table[[#This Row],[Subject 1]]&lt;&gt;"House rose", "",SUMIF(ch_table[Day], ch_table[[#This Row],[Day]], ch_table[AAT]))</f>
        <v/>
      </c>
      <c r="M2589" s="39">
        <f>SUM(INDEX(ch_table[AAT],1):ch_table[[#This Row],[AAT]])</f>
        <v>4.7312499999999957</v>
      </c>
    </row>
    <row r="2590" spans="1:13" x14ac:dyDescent="0.35">
      <c r="A2590" s="2">
        <v>221</v>
      </c>
      <c r="B2590" s="3">
        <v>46002</v>
      </c>
      <c r="C2590" s="4">
        <v>0.70694444444444449</v>
      </c>
      <c r="D2590" s="8" t="s">
        <v>30</v>
      </c>
      <c r="E2590" s="9" t="s">
        <v>1435</v>
      </c>
      <c r="G2590" s="4" cm="1">
        <f t="array" ref="G2590">IF(MIN(ROW(ch_table[[Day]:[AAT session total (cum.)]]))+ROWS(ch_table[[Day]:[AAT session total (cum.)]])-1=ROW(),"",IF(ch_table[[#This Row],[Subject 1]]="House rose","", IF(INDEX(ch_table[[#All],[Time]],ROW()+1)="","",(IF(INDEX(ch_table[[#All],[Time]],ROW()+1)&lt;ch_table[[#This Row],[Time]],INDEX(ch_table[[#All],[Time]],ROW()+1)+1,INDEX(ch_table[[#All],[Time]],ROW()+1))-ch_table[[#This Row],[Time]]))))</f>
        <v>1.5972222222222165E-2</v>
      </c>
      <c r="H2590" s="4" t="str">
        <f>IF(ch_table[[#This Row],[Subject 1]]&lt;&gt;"House rose", "",SUMIF(ch_table[Day], ch_table[[#This Row],[Day]], ch_table[Duration]))</f>
        <v/>
      </c>
      <c r="I2590" s="40">
        <f>SUM(INDEX(ch_table[Duration],1):ch_table[[#This Row],[Duration]])</f>
        <v>69.884027777777888</v>
      </c>
      <c r="J2590" s="4" cm="1">
        <f t="array" ref="J25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90" s="4" cm="1">
        <f t="array" ref="K25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1.4583333333333282E-2</v>
      </c>
      <c r="L2590" s="4" t="str">
        <f>IF(ch_table[[#This Row],[Subject 1]]&lt;&gt;"House rose", "",SUMIF(ch_table[Day], ch_table[[#This Row],[Day]], ch_table[AAT]))</f>
        <v/>
      </c>
      <c r="M2590" s="39">
        <f>SUM(INDEX(ch_table[AAT],1):ch_table[[#This Row],[AAT]])</f>
        <v>4.7458333333333291</v>
      </c>
    </row>
    <row r="2591" spans="1:13" x14ac:dyDescent="0.35">
      <c r="A2591" s="48">
        <v>221</v>
      </c>
      <c r="B2591" s="49">
        <v>46002</v>
      </c>
      <c r="C2591" s="45">
        <v>0.72291666666666665</v>
      </c>
      <c r="D2591" s="44" t="s">
        <v>17</v>
      </c>
      <c r="E2591" s="50"/>
      <c r="F2591" s="50"/>
      <c r="G2591" s="45" t="str" cm="1">
        <f t="array" ref="G2591">IF(MIN(ROW(ch_table[[Day]:[AAT session total (cum.)]]))+ROWS(ch_table[[Day]:[AAT session total (cum.)]])-1=ROW(),"",IF(ch_table[[#This Row],[Subject 1]]="House rose","", IF(INDEX(ch_table[[#All],[Time]],ROW()+1)="","",(IF(INDEX(ch_table[[#All],[Time]],ROW()+1)&lt;ch_table[[#This Row],[Time]],INDEX(ch_table[[#All],[Time]],ROW()+1)+1,INDEX(ch_table[[#All],[Time]],ROW()+1))-ch_table[[#This Row],[Time]]))))</f>
        <v/>
      </c>
      <c r="H2591" s="45">
        <f>IF(ch_table[[#This Row],[Subject 1]]&lt;&gt;"House rose", "",SUMIF(ch_table[Day], ch_table[[#This Row],[Day]], ch_table[Duration]))</f>
        <v>0.32708333333333334</v>
      </c>
      <c r="I2591" s="46">
        <f>SUM(INDEX(ch_table[Duration],1):ch_table[[#This Row],[Duration]])</f>
        <v>69.884027777777888</v>
      </c>
      <c r="J2591" s="45" cm="1">
        <f t="array" ref="J25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91" s="45" t="str" cm="1">
        <f t="array" ref="K25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91" s="45">
        <f>IF(ch_table[[#This Row],[Subject 1]]&lt;&gt;"House rose", "",SUMIF(ch_table[Day], ch_table[[#This Row],[Day]], ch_table[AAT]))</f>
        <v>1.4583333333333282E-2</v>
      </c>
      <c r="M2591" s="47">
        <f>SUM(INDEX(ch_table[AAT],1):ch_table[[#This Row],[AAT]])</f>
        <v>4.7458333333333291</v>
      </c>
    </row>
    <row r="2592" spans="1:13" x14ac:dyDescent="0.35">
      <c r="A2592" s="2">
        <v>222</v>
      </c>
      <c r="B2592" s="3">
        <v>46006</v>
      </c>
      <c r="C2592" s="4">
        <v>0.60416666666666663</v>
      </c>
      <c r="D2592" s="8" t="s">
        <v>18</v>
      </c>
      <c r="G2592" s="4" cm="1">
        <f t="array" ref="G259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592" s="4" t="str">
        <f>IF(ch_table[[#This Row],[Subject 1]]&lt;&gt;"House rose", "",SUMIF(ch_table[Day], ch_table[[#This Row],[Day]], ch_table[Duration]))</f>
        <v/>
      </c>
      <c r="I2592" s="40">
        <f>SUM(INDEX(ch_table[Duration],1):ch_table[[#This Row],[Duration]])</f>
        <v>69.886805555555668</v>
      </c>
      <c r="J2592" s="4" cm="1">
        <f t="array" ref="J25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592" s="4" t="str" cm="1">
        <f t="array" ref="K25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92" s="4" t="str">
        <f>IF(ch_table[[#This Row],[Subject 1]]&lt;&gt;"House rose", "",SUMIF(ch_table[Day], ch_table[[#This Row],[Day]], ch_table[AAT]))</f>
        <v/>
      </c>
      <c r="M2592" s="39">
        <f>SUM(INDEX(ch_table[AAT],1):ch_table[[#This Row],[AAT]])</f>
        <v>4.7458333333333291</v>
      </c>
    </row>
    <row r="2593" spans="1:13" x14ac:dyDescent="0.35">
      <c r="A2593" s="2">
        <v>222</v>
      </c>
      <c r="B2593" s="3">
        <v>46006</v>
      </c>
      <c r="C2593" s="4">
        <v>0.6069444444444444</v>
      </c>
      <c r="D2593" s="8" t="s">
        <v>58</v>
      </c>
      <c r="E2593" s="9" t="s">
        <v>185</v>
      </c>
      <c r="G2593" s="4" cm="1">
        <f t="array" ref="G2593">IF(MIN(ROW(ch_table[[Day]:[AAT session total (cum.)]]))+ROWS(ch_table[[Day]:[AAT session total (cum.)]])-1=ROW(),"",IF(ch_table[[#This Row],[Subject 1]]="House rose","", IF(INDEX(ch_table[[#All],[Time]],ROW()+1)="","",(IF(INDEX(ch_table[[#All],[Time]],ROW()+1)&lt;ch_table[[#This Row],[Time]],INDEX(ch_table[[#All],[Time]],ROW()+1)+1,INDEX(ch_table[[#All],[Time]],ROW()+1))-ch_table[[#This Row],[Time]]))))</f>
        <v>3.4027777777777879E-2</v>
      </c>
      <c r="H2593" s="4" t="str">
        <f>IF(ch_table[[#This Row],[Subject 1]]&lt;&gt;"House rose", "",SUMIF(ch_table[Day], ch_table[[#This Row],[Day]], ch_table[Duration]))</f>
        <v/>
      </c>
      <c r="I2593" s="40">
        <f>SUM(INDEX(ch_table[Duration],1):ch_table[[#This Row],[Duration]])</f>
        <v>69.920833333333448</v>
      </c>
      <c r="J2593" s="4" cm="1">
        <f t="array" ref="J25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593" s="4" t="str" cm="1">
        <f t="array" ref="K25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93" s="4" t="str">
        <f>IF(ch_table[[#This Row],[Subject 1]]&lt;&gt;"House rose", "",SUMIF(ch_table[Day], ch_table[[#This Row],[Day]], ch_table[AAT]))</f>
        <v/>
      </c>
      <c r="M2593" s="39">
        <f>SUM(INDEX(ch_table[AAT],1):ch_table[[#This Row],[AAT]])</f>
        <v>4.7458333333333291</v>
      </c>
    </row>
    <row r="2594" spans="1:13" x14ac:dyDescent="0.35">
      <c r="A2594" s="2">
        <v>222</v>
      </c>
      <c r="B2594" s="3">
        <v>46006</v>
      </c>
      <c r="C2594" s="4">
        <v>0.64097222222222228</v>
      </c>
      <c r="D2594" s="8" t="s">
        <v>60</v>
      </c>
      <c r="E2594" s="9" t="s">
        <v>185</v>
      </c>
      <c r="G2594" s="4" cm="1">
        <f t="array" ref="G2594">IF(MIN(ROW(ch_table[[Day]:[AAT session total (cum.)]]))+ROWS(ch_table[[Day]:[AAT session total (cum.)]])-1=ROW(),"",IF(ch_table[[#This Row],[Subject 1]]="House rose","", IF(INDEX(ch_table[[#All],[Time]],ROW()+1)="","",(IF(INDEX(ch_table[[#All],[Time]],ROW()+1)&lt;ch_table[[#This Row],[Time]],INDEX(ch_table[[#All],[Time]],ROW()+1)+1,INDEX(ch_table[[#All],[Time]],ROW()+1))-ch_table[[#This Row],[Time]]))))</f>
        <v>1.7361111111111049E-2</v>
      </c>
      <c r="H2594" s="4" t="str">
        <f>IF(ch_table[[#This Row],[Subject 1]]&lt;&gt;"House rose", "",SUMIF(ch_table[Day], ch_table[[#This Row],[Day]], ch_table[Duration]))</f>
        <v/>
      </c>
      <c r="I2594" s="40">
        <f>SUM(INDEX(ch_table[Duration],1):ch_table[[#This Row],[Duration]])</f>
        <v>69.938194444444562</v>
      </c>
      <c r="J2594" s="4" cm="1">
        <f t="array" ref="J25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594" s="4" t="str" cm="1">
        <f t="array" ref="K25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94" s="4" t="str">
        <f>IF(ch_table[[#This Row],[Subject 1]]&lt;&gt;"House rose", "",SUMIF(ch_table[Day], ch_table[[#This Row],[Day]], ch_table[AAT]))</f>
        <v/>
      </c>
      <c r="M2594" s="39">
        <f>SUM(INDEX(ch_table[AAT],1):ch_table[[#This Row],[AAT]])</f>
        <v>4.7458333333333291</v>
      </c>
    </row>
    <row r="2595" spans="1:13" ht="29" x14ac:dyDescent="0.35">
      <c r="A2595" s="2">
        <v>222</v>
      </c>
      <c r="B2595" s="3">
        <v>46006</v>
      </c>
      <c r="C2595" s="4">
        <v>0.65833333333333333</v>
      </c>
      <c r="D2595" s="8" t="s">
        <v>32</v>
      </c>
      <c r="E2595" s="9" t="s">
        <v>1436</v>
      </c>
      <c r="G2595" s="4" cm="1">
        <f t="array" ref="G2595">IF(MIN(ROW(ch_table[[Day]:[AAT session total (cum.)]]))+ROWS(ch_table[[Day]:[AAT session total (cum.)]])-1=ROW(),"",IF(ch_table[[#This Row],[Subject 1]]="House rose","", IF(INDEX(ch_table[[#All],[Time]],ROW()+1)="","",(IF(INDEX(ch_table[[#All],[Time]],ROW()+1)&lt;ch_table[[#This Row],[Time]],INDEX(ch_table[[#All],[Time]],ROW()+1)+1,INDEX(ch_table[[#All],[Time]],ROW()+1))-ch_table[[#This Row],[Time]]))))</f>
        <v>4.166666666666663E-2</v>
      </c>
      <c r="H2595" s="4" t="str">
        <f>IF(ch_table[[#This Row],[Subject 1]]&lt;&gt;"House rose", "",SUMIF(ch_table[Day], ch_table[[#This Row],[Day]], ch_table[Duration]))</f>
        <v/>
      </c>
      <c r="I2595" s="40">
        <f>SUM(INDEX(ch_table[Duration],1):ch_table[[#This Row],[Duration]])</f>
        <v>69.979861111111234</v>
      </c>
      <c r="J2595" s="4" cm="1">
        <f t="array" ref="J25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595" s="4" t="str" cm="1">
        <f t="array" ref="K25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95" s="4" t="str">
        <f>IF(ch_table[[#This Row],[Subject 1]]&lt;&gt;"House rose", "",SUMIF(ch_table[Day], ch_table[[#This Row],[Day]], ch_table[AAT]))</f>
        <v/>
      </c>
      <c r="M2595" s="39">
        <f>SUM(INDEX(ch_table[AAT],1):ch_table[[#This Row],[AAT]])</f>
        <v>4.7458333333333291</v>
      </c>
    </row>
    <row r="2596" spans="1:13" ht="43.5" x14ac:dyDescent="0.35">
      <c r="A2596" s="2">
        <v>222</v>
      </c>
      <c r="B2596" s="3">
        <v>46006</v>
      </c>
      <c r="C2596" s="4">
        <v>0.7</v>
      </c>
      <c r="D2596" s="8" t="s">
        <v>32</v>
      </c>
      <c r="E2596" s="9" t="s">
        <v>1437</v>
      </c>
      <c r="G2596" s="4" cm="1">
        <f t="array" ref="G2596">IF(MIN(ROW(ch_table[[Day]:[AAT session total (cum.)]]))+ROWS(ch_table[[Day]:[AAT session total (cum.)]])-1=ROW(),"",IF(ch_table[[#This Row],[Subject 1]]="House rose","", IF(INDEX(ch_table[[#All],[Time]],ROW()+1)="","",(IF(INDEX(ch_table[[#All],[Time]],ROW()+1)&lt;ch_table[[#This Row],[Time]],INDEX(ch_table[[#All],[Time]],ROW()+1)+1,INDEX(ch_table[[#All],[Time]],ROW()+1))-ch_table[[#This Row],[Time]]))))</f>
        <v>3.6111111111111205E-2</v>
      </c>
      <c r="H2596" s="4" t="str">
        <f>IF(ch_table[[#This Row],[Subject 1]]&lt;&gt;"House rose", "",SUMIF(ch_table[Day], ch_table[[#This Row],[Day]], ch_table[Duration]))</f>
        <v/>
      </c>
      <c r="I2596" s="40">
        <f>SUM(INDEX(ch_table[Duration],1):ch_table[[#This Row],[Duration]])</f>
        <v>70.015972222222345</v>
      </c>
      <c r="J2596" s="4" cm="1">
        <f t="array" ref="J25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596" s="4" t="str" cm="1">
        <f t="array" ref="K25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96" s="4" t="str">
        <f>IF(ch_table[[#This Row],[Subject 1]]&lt;&gt;"House rose", "",SUMIF(ch_table[Day], ch_table[[#This Row],[Day]], ch_table[AAT]))</f>
        <v/>
      </c>
      <c r="M2596" s="39">
        <f>SUM(INDEX(ch_table[AAT],1):ch_table[[#This Row],[AAT]])</f>
        <v>4.7458333333333291</v>
      </c>
    </row>
    <row r="2597" spans="1:13" ht="43.5" x14ac:dyDescent="0.35">
      <c r="A2597" s="2">
        <v>222</v>
      </c>
      <c r="B2597" s="3">
        <v>46006</v>
      </c>
      <c r="C2597" s="4">
        <v>0.73611111111111116</v>
      </c>
      <c r="D2597" s="8" t="s">
        <v>32</v>
      </c>
      <c r="E2597" s="9" t="s">
        <v>1438</v>
      </c>
      <c r="G2597" s="4" cm="1">
        <f t="array" ref="G2597">IF(MIN(ROW(ch_table[[Day]:[AAT session total (cum.)]]))+ROWS(ch_table[[Day]:[AAT session total (cum.)]])-1=ROW(),"",IF(ch_table[[#This Row],[Subject 1]]="House rose","", IF(INDEX(ch_table[[#All],[Time]],ROW()+1)="","",(IF(INDEX(ch_table[[#All],[Time]],ROW()+1)&lt;ch_table[[#This Row],[Time]],INDEX(ch_table[[#All],[Time]],ROW()+1)+1,INDEX(ch_table[[#All],[Time]],ROW()+1))-ch_table[[#This Row],[Time]]))))</f>
        <v>2.7083333333333237E-2</v>
      </c>
      <c r="H2597" s="4" t="str">
        <f>IF(ch_table[[#This Row],[Subject 1]]&lt;&gt;"House rose", "",SUMIF(ch_table[Day], ch_table[[#This Row],[Day]], ch_table[Duration]))</f>
        <v/>
      </c>
      <c r="I2597" s="40">
        <f>SUM(INDEX(ch_table[Duration],1):ch_table[[#This Row],[Duration]])</f>
        <v>70.043055555555682</v>
      </c>
      <c r="J2597" s="4" cm="1">
        <f t="array" ref="J25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597" s="4" t="str" cm="1">
        <f t="array" ref="K25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97" s="4" t="str">
        <f>IF(ch_table[[#This Row],[Subject 1]]&lt;&gt;"House rose", "",SUMIF(ch_table[Day], ch_table[[#This Row],[Day]], ch_table[AAT]))</f>
        <v/>
      </c>
      <c r="M2597" s="39">
        <f>SUM(INDEX(ch_table[AAT],1):ch_table[[#This Row],[AAT]])</f>
        <v>4.7458333333333291</v>
      </c>
    </row>
    <row r="2598" spans="1:13" ht="29" x14ac:dyDescent="0.35">
      <c r="A2598" s="2">
        <v>222</v>
      </c>
      <c r="B2598" s="3">
        <v>46006</v>
      </c>
      <c r="C2598" s="4">
        <v>0.7631944444444444</v>
      </c>
      <c r="D2598" s="8" t="s">
        <v>36</v>
      </c>
      <c r="E2598" s="9" t="s">
        <v>1439</v>
      </c>
      <c r="G2598" s="4" cm="1">
        <f t="array" ref="G2598">IF(MIN(ROW(ch_table[[Day]:[AAT session total (cum.)]]))+ROWS(ch_table[[Day]:[AAT session total (cum.)]])-1=ROW(),"",IF(ch_table[[#This Row],[Subject 1]]="House rose","", IF(INDEX(ch_table[[#All],[Time]],ROW()+1)="","",(IF(INDEX(ch_table[[#All],[Time]],ROW()+1)&lt;ch_table[[#This Row],[Time]],INDEX(ch_table[[#All],[Time]],ROW()+1)+1,INDEX(ch_table[[#All],[Time]],ROW()+1))-ch_table[[#This Row],[Time]]))))</f>
        <v>4.4444444444444509E-2</v>
      </c>
      <c r="H2598" s="4" t="str">
        <f>IF(ch_table[[#This Row],[Subject 1]]&lt;&gt;"House rose", "",SUMIF(ch_table[Day], ch_table[[#This Row],[Day]], ch_table[Duration]))</f>
        <v/>
      </c>
      <c r="I2598" s="40">
        <f>SUM(INDEX(ch_table[Duration],1):ch_table[[#This Row],[Duration]])</f>
        <v>70.087500000000134</v>
      </c>
      <c r="J2598" s="4" cm="1">
        <f t="array" ref="J25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598" s="4" t="str" cm="1">
        <f t="array" ref="K25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98" s="4" t="str">
        <f>IF(ch_table[[#This Row],[Subject 1]]&lt;&gt;"House rose", "",SUMIF(ch_table[Day], ch_table[[#This Row],[Day]], ch_table[AAT]))</f>
        <v/>
      </c>
      <c r="M2598" s="39">
        <f>SUM(INDEX(ch_table[AAT],1):ch_table[[#This Row],[AAT]])</f>
        <v>4.7458333333333291</v>
      </c>
    </row>
    <row r="2599" spans="1:13" x14ac:dyDescent="0.35">
      <c r="A2599" s="2">
        <v>222</v>
      </c>
      <c r="B2599" s="3">
        <v>46006</v>
      </c>
      <c r="C2599" s="4">
        <v>0.80763888888888891</v>
      </c>
      <c r="D2599" s="8" t="s">
        <v>67</v>
      </c>
      <c r="E2599" s="9" t="s">
        <v>1440</v>
      </c>
      <c r="G2599" s="4" cm="1">
        <f t="array" ref="G2599">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599" s="4" t="str">
        <f>IF(ch_table[[#This Row],[Subject 1]]&lt;&gt;"House rose", "",SUMIF(ch_table[Day], ch_table[[#This Row],[Day]], ch_table[Duration]))</f>
        <v/>
      </c>
      <c r="I2599" s="40">
        <f>SUM(INDEX(ch_table[Duration],1):ch_table[[#This Row],[Duration]])</f>
        <v>70.088194444444582</v>
      </c>
      <c r="J2599" s="4" cm="1">
        <f t="array" ref="J25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599" s="4" t="str" cm="1">
        <f t="array" ref="K25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99" s="4" t="str">
        <f>IF(ch_table[[#This Row],[Subject 1]]&lt;&gt;"House rose", "",SUMIF(ch_table[Day], ch_table[[#This Row],[Day]], ch_table[AAT]))</f>
        <v/>
      </c>
      <c r="M2599" s="39">
        <f>SUM(INDEX(ch_table[AAT],1):ch_table[[#This Row],[AAT]])</f>
        <v>4.7458333333333291</v>
      </c>
    </row>
    <row r="2600" spans="1:13" x14ac:dyDescent="0.35">
      <c r="A2600" s="2">
        <v>222</v>
      </c>
      <c r="B2600" s="3">
        <v>46006</v>
      </c>
      <c r="C2600" s="4">
        <v>0.80833333333333335</v>
      </c>
      <c r="D2600" s="8" t="s">
        <v>320</v>
      </c>
      <c r="E2600" s="9" t="s">
        <v>1195</v>
      </c>
      <c r="G2600" s="4" cm="1">
        <f t="array" ref="G2600">IF(MIN(ROW(ch_table[[Day]:[AAT session total (cum.)]]))+ROWS(ch_table[[Day]:[AAT session total (cum.)]])-1=ROW(),"",IF(ch_table[[#This Row],[Subject 1]]="House rose","", IF(INDEX(ch_table[[#All],[Time]],ROW()+1)="","",(IF(INDEX(ch_table[[#All],[Time]],ROW()+1)&lt;ch_table[[#This Row],[Time]],INDEX(ch_table[[#All],[Time]],ROW()+1)+1,INDEX(ch_table[[#All],[Time]],ROW()+1))-ch_table[[#This Row],[Time]]))))</f>
        <v>1.6666666666666607E-2</v>
      </c>
      <c r="H2600" s="4" t="str">
        <f>IF(ch_table[[#This Row],[Subject 1]]&lt;&gt;"House rose", "",SUMIF(ch_table[Day], ch_table[[#This Row],[Day]], ch_table[Duration]))</f>
        <v/>
      </c>
      <c r="I2600" s="40">
        <f>SUM(INDEX(ch_table[Duration],1):ch_table[[#This Row],[Duration]])</f>
        <v>70.104861111111248</v>
      </c>
      <c r="J2600" s="4" cm="1">
        <f t="array" ref="J26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600" s="4" t="str" cm="1">
        <f t="array" ref="K26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00" s="4" t="str">
        <f>IF(ch_table[[#This Row],[Subject 1]]&lt;&gt;"House rose", "",SUMIF(ch_table[Day], ch_table[[#This Row],[Day]], ch_table[AAT]))</f>
        <v/>
      </c>
      <c r="M2600" s="39">
        <f>SUM(INDEX(ch_table[AAT],1):ch_table[[#This Row],[AAT]])</f>
        <v>4.7458333333333291</v>
      </c>
    </row>
    <row r="2601" spans="1:13" x14ac:dyDescent="0.35">
      <c r="A2601" s="2">
        <v>222</v>
      </c>
      <c r="B2601" s="3">
        <v>46006</v>
      </c>
      <c r="C2601" s="4">
        <v>0.82499999999999996</v>
      </c>
      <c r="D2601" s="8" t="s">
        <v>28</v>
      </c>
      <c r="E2601" s="9" t="s">
        <v>1312</v>
      </c>
      <c r="F2601" s="9" t="s">
        <v>22</v>
      </c>
      <c r="G2601" s="4" cm="1">
        <f t="array" ref="G2601">IF(MIN(ROW(ch_table[[Day]:[AAT session total (cum.)]]))+ROWS(ch_table[[Day]:[AAT session total (cum.)]])-1=ROW(),"",IF(ch_table[[#This Row],[Subject 1]]="House rose","", IF(INDEX(ch_table[[#All],[Time]],ROW()+1)="","",(IF(INDEX(ch_table[[#All],[Time]],ROW()+1)&lt;ch_table[[#This Row],[Time]],INDEX(ch_table[[#All],[Time]],ROW()+1)+1,INDEX(ch_table[[#All],[Time]],ROW()+1))-ch_table[[#This Row],[Time]]))))</f>
        <v>0</v>
      </c>
      <c r="H2601" s="4" t="str">
        <f>IF(ch_table[[#This Row],[Subject 1]]&lt;&gt;"House rose", "",SUMIF(ch_table[Day], ch_table[[#This Row],[Day]], ch_table[Duration]))</f>
        <v/>
      </c>
      <c r="I2601" s="40">
        <f>SUM(INDEX(ch_table[Duration],1):ch_table[[#This Row],[Duration]])</f>
        <v>70.104861111111248</v>
      </c>
      <c r="J2601" s="4" cm="1">
        <f t="array" ref="J26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601" s="4" t="str" cm="1">
        <f t="array" ref="K26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01" s="4" t="str">
        <f>IF(ch_table[[#This Row],[Subject 1]]&lt;&gt;"House rose", "",SUMIF(ch_table[Day], ch_table[[#This Row],[Day]], ch_table[AAT]))</f>
        <v/>
      </c>
      <c r="M2601" s="39">
        <f>SUM(INDEX(ch_table[AAT],1):ch_table[[#This Row],[AAT]])</f>
        <v>4.7458333333333291</v>
      </c>
    </row>
    <row r="2602" spans="1:13" x14ac:dyDescent="0.35">
      <c r="A2602" s="2">
        <v>222</v>
      </c>
      <c r="B2602" s="3">
        <v>46006</v>
      </c>
      <c r="C2602" s="4">
        <v>0.82499999999999996</v>
      </c>
      <c r="D2602" s="8" t="s">
        <v>320</v>
      </c>
      <c r="E2602" s="9" t="s">
        <v>1195</v>
      </c>
      <c r="F2602" s="9" t="s">
        <v>53</v>
      </c>
      <c r="G2602" s="4" cm="1">
        <f t="array" ref="G2602">IF(MIN(ROW(ch_table[[Day]:[AAT session total (cum.)]]))+ROWS(ch_table[[Day]:[AAT session total (cum.)]])-1=ROW(),"",IF(ch_table[[#This Row],[Subject 1]]="House rose","", IF(INDEX(ch_table[[#All],[Time]],ROW()+1)="","",(IF(INDEX(ch_table[[#All],[Time]],ROW()+1)&lt;ch_table[[#This Row],[Time]],INDEX(ch_table[[#All],[Time]],ROW()+1)+1,INDEX(ch_table[[#All],[Time]],ROW()+1))-ch_table[[#This Row],[Time]]))))</f>
        <v>3.6111111111111205E-2</v>
      </c>
      <c r="H2602" s="4" t="str">
        <f>IF(ch_table[[#This Row],[Subject 1]]&lt;&gt;"House rose", "",SUMIF(ch_table[Day], ch_table[[#This Row],[Day]], ch_table[Duration]))</f>
        <v/>
      </c>
      <c r="I2602" s="40">
        <f>SUM(INDEX(ch_table[Duration],1):ch_table[[#This Row],[Duration]])</f>
        <v>70.140972222222359</v>
      </c>
      <c r="J2602" s="4" cm="1">
        <f t="array" ref="J26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602" s="4" t="str" cm="1">
        <f t="array" ref="K26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02" s="4" t="str">
        <f>IF(ch_table[[#This Row],[Subject 1]]&lt;&gt;"House rose", "",SUMIF(ch_table[Day], ch_table[[#This Row],[Day]], ch_table[AAT]))</f>
        <v/>
      </c>
      <c r="M2602" s="39">
        <f>SUM(INDEX(ch_table[AAT],1):ch_table[[#This Row],[AAT]])</f>
        <v>4.7458333333333291</v>
      </c>
    </row>
    <row r="2603" spans="1:13" ht="29" x14ac:dyDescent="0.35">
      <c r="A2603" s="2">
        <v>222</v>
      </c>
      <c r="B2603" s="3">
        <v>46006</v>
      </c>
      <c r="C2603" s="4">
        <v>0.86111111111111116</v>
      </c>
      <c r="D2603" s="8" t="s">
        <v>86</v>
      </c>
      <c r="E2603" s="9" t="s">
        <v>1441</v>
      </c>
      <c r="G2603" s="4" cm="1">
        <f t="array" ref="G2603">IF(MIN(ROW(ch_table[[Day]:[AAT session total (cum.)]]))+ROWS(ch_table[[Day]:[AAT session total (cum.)]])-1=ROW(),"",IF(ch_table[[#This Row],[Subject 1]]="House rose","", IF(INDEX(ch_table[[#All],[Time]],ROW()+1)="","",(IF(INDEX(ch_table[[#All],[Time]],ROW()+1)&lt;ch_table[[#This Row],[Time]],INDEX(ch_table[[#All],[Time]],ROW()+1)+1,INDEX(ch_table[[#All],[Time]],ROW()+1))-ch_table[[#This Row],[Time]]))))</f>
        <v>4.3749999999999956E-2</v>
      </c>
      <c r="H2603" s="4" t="str">
        <f>IF(ch_table[[#This Row],[Subject 1]]&lt;&gt;"House rose", "",SUMIF(ch_table[Day], ch_table[[#This Row],[Day]], ch_table[Duration]))</f>
        <v/>
      </c>
      <c r="I2603" s="40">
        <f>SUM(INDEX(ch_table[Duration],1):ch_table[[#This Row],[Duration]])</f>
        <v>70.184722222222362</v>
      </c>
      <c r="J2603" s="4" cm="1">
        <f t="array" ref="J26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603" s="4" t="str" cm="1">
        <f t="array" ref="K26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03" s="4" t="str">
        <f>IF(ch_table[[#This Row],[Subject 1]]&lt;&gt;"House rose", "",SUMIF(ch_table[Day], ch_table[[#This Row],[Day]], ch_table[AAT]))</f>
        <v/>
      </c>
      <c r="M2603" s="39">
        <f>SUM(INDEX(ch_table[AAT],1):ch_table[[#This Row],[AAT]])</f>
        <v>4.7458333333333291</v>
      </c>
    </row>
    <row r="2604" spans="1:13" x14ac:dyDescent="0.35">
      <c r="A2604" s="2">
        <v>222</v>
      </c>
      <c r="B2604" s="3">
        <v>46006</v>
      </c>
      <c r="C2604" s="4">
        <v>0.90486111111111112</v>
      </c>
      <c r="D2604" s="8" t="s">
        <v>54</v>
      </c>
      <c r="E2604" s="9" t="s">
        <v>1442</v>
      </c>
      <c r="G2604" s="4" cm="1">
        <f t="array" ref="G2604">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604" s="4" t="str">
        <f>IF(ch_table[[#This Row],[Subject 1]]&lt;&gt;"House rose", "",SUMIF(ch_table[Day], ch_table[[#This Row],[Day]], ch_table[Duration]))</f>
        <v/>
      </c>
      <c r="I2604" s="40">
        <f>SUM(INDEX(ch_table[Duration],1):ch_table[[#This Row],[Duration]])</f>
        <v>70.186805555555694</v>
      </c>
      <c r="J2604" s="4" cm="1">
        <f t="array" ref="J26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604" s="4" t="str" cm="1">
        <f t="array" ref="K26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04" s="4" t="str">
        <f>IF(ch_table[[#This Row],[Subject 1]]&lt;&gt;"House rose", "",SUMIF(ch_table[Day], ch_table[[#This Row],[Day]], ch_table[AAT]))</f>
        <v/>
      </c>
      <c r="M2604" s="39">
        <f>SUM(INDEX(ch_table[AAT],1):ch_table[[#This Row],[AAT]])</f>
        <v>4.7458333333333291</v>
      </c>
    </row>
    <row r="2605" spans="1:13" x14ac:dyDescent="0.35">
      <c r="A2605" s="2">
        <v>222</v>
      </c>
      <c r="B2605" s="3">
        <v>46006</v>
      </c>
      <c r="C2605" s="4">
        <v>0.90694444444444444</v>
      </c>
      <c r="D2605" s="8" t="s">
        <v>30</v>
      </c>
      <c r="E2605" s="9" t="s">
        <v>1443</v>
      </c>
      <c r="G2605" s="4" cm="1">
        <f t="array" ref="G2605">IF(MIN(ROW(ch_table[[Day]:[AAT session total (cum.)]]))+ROWS(ch_table[[Day]:[AAT session total (cum.)]])-1=ROW(),"",IF(ch_table[[#This Row],[Subject 1]]="House rose","", IF(INDEX(ch_table[[#All],[Time]],ROW()+1)="","",(IF(INDEX(ch_table[[#All],[Time]],ROW()+1)&lt;ch_table[[#This Row],[Time]],INDEX(ch_table[[#All],[Time]],ROW()+1)+1,INDEX(ch_table[[#All],[Time]],ROW()+1))-ch_table[[#This Row],[Time]]))))</f>
        <v>2.430555555555558E-2</v>
      </c>
      <c r="H2605" s="4" t="str">
        <f>IF(ch_table[[#This Row],[Subject 1]]&lt;&gt;"House rose", "",SUMIF(ch_table[Day], ch_table[[#This Row],[Day]], ch_table[Duration]))</f>
        <v/>
      </c>
      <c r="I2605" s="40">
        <f>SUM(INDEX(ch_table[Duration],1):ch_table[[#This Row],[Duration]])</f>
        <v>70.211111111111251</v>
      </c>
      <c r="J2605" s="4" cm="1">
        <f t="array" ref="J26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605" s="4" cm="1">
        <f t="array" ref="K26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1.4583333333333393E-2</v>
      </c>
      <c r="L2605" s="4" t="str">
        <f>IF(ch_table[[#This Row],[Subject 1]]&lt;&gt;"House rose", "",SUMIF(ch_table[Day], ch_table[[#This Row],[Day]], ch_table[AAT]))</f>
        <v/>
      </c>
      <c r="M2605" s="39">
        <f>SUM(INDEX(ch_table[AAT],1):ch_table[[#This Row],[AAT]])</f>
        <v>4.7604166666666625</v>
      </c>
    </row>
    <row r="2606" spans="1:13" x14ac:dyDescent="0.35">
      <c r="A2606" s="48">
        <v>222</v>
      </c>
      <c r="B2606" s="49">
        <v>46006</v>
      </c>
      <c r="C2606" s="45">
        <v>0.93125000000000002</v>
      </c>
      <c r="D2606" s="44" t="s">
        <v>17</v>
      </c>
      <c r="E2606" s="50"/>
      <c r="F2606" s="50"/>
      <c r="G2606" s="45" t="str" cm="1">
        <f t="array" ref="G2606">IF(MIN(ROW(ch_table[[Day]:[AAT session total (cum.)]]))+ROWS(ch_table[[Day]:[AAT session total (cum.)]])-1=ROW(),"",IF(ch_table[[#This Row],[Subject 1]]="House rose","", IF(INDEX(ch_table[[#All],[Time]],ROW()+1)="","",(IF(INDEX(ch_table[[#All],[Time]],ROW()+1)&lt;ch_table[[#This Row],[Time]],INDEX(ch_table[[#All],[Time]],ROW()+1)+1,INDEX(ch_table[[#All],[Time]],ROW()+1))-ch_table[[#This Row],[Time]]))))</f>
        <v/>
      </c>
      <c r="H2606" s="45">
        <f>IF(ch_table[[#This Row],[Subject 1]]&lt;&gt;"House rose", "",SUMIF(ch_table[Day], ch_table[[#This Row],[Day]], ch_table[Duration]))</f>
        <v>0.32708333333333339</v>
      </c>
      <c r="I2606" s="46">
        <f>SUM(INDEX(ch_table[Duration],1):ch_table[[#This Row],[Duration]])</f>
        <v>70.211111111111251</v>
      </c>
      <c r="J2606" s="45" cm="1">
        <f t="array" ref="J26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606" s="45" t="str" cm="1">
        <f t="array" ref="K26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06" s="45">
        <f>IF(ch_table[[#This Row],[Subject 1]]&lt;&gt;"House rose", "",SUMIF(ch_table[Day], ch_table[[#This Row],[Day]], ch_table[AAT]))</f>
        <v>1.4583333333333393E-2</v>
      </c>
      <c r="M2606" s="47">
        <f>SUM(INDEX(ch_table[AAT],1):ch_table[[#This Row],[AAT]])</f>
        <v>4.7604166666666625</v>
      </c>
    </row>
    <row r="2607" spans="1:13" x14ac:dyDescent="0.35">
      <c r="A2607" s="2">
        <v>223</v>
      </c>
      <c r="B2607" s="3">
        <v>46007</v>
      </c>
      <c r="C2607" s="4">
        <v>0.47916666666666669</v>
      </c>
      <c r="D2607" s="8" t="s">
        <v>18</v>
      </c>
      <c r="G2607" s="4" cm="1">
        <f t="array" ref="G260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607" s="4" t="str">
        <f>IF(ch_table[[#This Row],[Subject 1]]&lt;&gt;"House rose", "",SUMIF(ch_table[Day], ch_table[[#This Row],[Day]], ch_table[Duration]))</f>
        <v/>
      </c>
      <c r="I2607" s="40">
        <f>SUM(INDEX(ch_table[Duration],1):ch_table[[#This Row],[Duration]])</f>
        <v>70.213888888889031</v>
      </c>
      <c r="J2607" s="4" cm="1">
        <f t="array" ref="J26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07" s="4" t="str" cm="1">
        <f t="array" ref="K26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07" s="4" t="str">
        <f>IF(ch_table[[#This Row],[Subject 1]]&lt;&gt;"House rose", "",SUMIF(ch_table[Day], ch_table[[#This Row],[Day]], ch_table[AAT]))</f>
        <v/>
      </c>
      <c r="M2607" s="39">
        <f>SUM(INDEX(ch_table[AAT],1):ch_table[[#This Row],[AAT]])</f>
        <v>4.7604166666666625</v>
      </c>
    </row>
    <row r="2608" spans="1:13" x14ac:dyDescent="0.35">
      <c r="A2608" s="2">
        <v>223</v>
      </c>
      <c r="B2608" s="3">
        <v>46007</v>
      </c>
      <c r="C2608" s="4">
        <v>0.48194444444444445</v>
      </c>
      <c r="D2608" s="8" t="s">
        <v>58</v>
      </c>
      <c r="E2608" s="9" t="s">
        <v>139</v>
      </c>
      <c r="G2608" s="4" cm="1">
        <f t="array" ref="G2608">IF(MIN(ROW(ch_table[[Day]:[AAT session total (cum.)]]))+ROWS(ch_table[[Day]:[AAT session total (cum.)]])-1=ROW(),"",IF(ch_table[[#This Row],[Subject 1]]="House rose","", IF(INDEX(ch_table[[#All],[Time]],ROW()+1)="","",(IF(INDEX(ch_table[[#All],[Time]],ROW()+1)&lt;ch_table[[#This Row],[Time]],INDEX(ch_table[[#All],[Time]],ROW()+1)+1,INDEX(ch_table[[#All],[Time]],ROW()+1))-ch_table[[#This Row],[Time]]))))</f>
        <v>3.1249999999999944E-2</v>
      </c>
      <c r="H2608" s="4" t="str">
        <f>IF(ch_table[[#This Row],[Subject 1]]&lt;&gt;"House rose", "",SUMIF(ch_table[Day], ch_table[[#This Row],[Day]], ch_table[Duration]))</f>
        <v/>
      </c>
      <c r="I2608" s="40">
        <f>SUM(INDEX(ch_table[Duration],1):ch_table[[#This Row],[Duration]])</f>
        <v>70.245138888889031</v>
      </c>
      <c r="J2608" s="4" cm="1">
        <f t="array" ref="J26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08" s="4" t="str" cm="1">
        <f t="array" ref="K26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08" s="4" t="str">
        <f>IF(ch_table[[#This Row],[Subject 1]]&lt;&gt;"House rose", "",SUMIF(ch_table[Day], ch_table[[#This Row],[Day]], ch_table[AAT]))</f>
        <v/>
      </c>
      <c r="M2608" s="39">
        <f>SUM(INDEX(ch_table[AAT],1):ch_table[[#This Row],[AAT]])</f>
        <v>4.7604166666666625</v>
      </c>
    </row>
    <row r="2609" spans="1:13" x14ac:dyDescent="0.35">
      <c r="A2609" s="2">
        <v>223</v>
      </c>
      <c r="B2609" s="3">
        <v>46007</v>
      </c>
      <c r="C2609" s="4">
        <v>0.5131944444444444</v>
      </c>
      <c r="D2609" s="8" t="s">
        <v>60</v>
      </c>
      <c r="E2609" s="9" t="s">
        <v>139</v>
      </c>
      <c r="G2609" s="4" cm="1">
        <f t="array" ref="G2609">IF(MIN(ROW(ch_table[[Day]:[AAT session total (cum.)]]))+ROWS(ch_table[[Day]:[AAT session total (cum.)]])-1=ROW(),"",IF(ch_table[[#This Row],[Subject 1]]="House rose","", IF(INDEX(ch_table[[#All],[Time]],ROW()+1)="","",(IF(INDEX(ch_table[[#All],[Time]],ROW()+1)&lt;ch_table[[#This Row],[Time]],INDEX(ch_table[[#All],[Time]],ROW()+1)+1,INDEX(ch_table[[#All],[Time]],ROW()+1))-ch_table[[#This Row],[Time]]))))</f>
        <v>1.5277777777777835E-2</v>
      </c>
      <c r="H2609" s="4" t="str">
        <f>IF(ch_table[[#This Row],[Subject 1]]&lt;&gt;"House rose", "",SUMIF(ch_table[Day], ch_table[[#This Row],[Day]], ch_table[Duration]))</f>
        <v/>
      </c>
      <c r="I2609" s="40">
        <f>SUM(INDEX(ch_table[Duration],1):ch_table[[#This Row],[Duration]])</f>
        <v>70.260416666666814</v>
      </c>
      <c r="J2609" s="4" cm="1">
        <f t="array" ref="J26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09" s="4" t="str" cm="1">
        <f t="array" ref="K26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09" s="4" t="str">
        <f>IF(ch_table[[#This Row],[Subject 1]]&lt;&gt;"House rose", "",SUMIF(ch_table[Day], ch_table[[#This Row],[Day]], ch_table[AAT]))</f>
        <v/>
      </c>
      <c r="M2609" s="39">
        <f>SUM(INDEX(ch_table[AAT],1):ch_table[[#This Row],[AAT]])</f>
        <v>4.7604166666666625</v>
      </c>
    </row>
    <row r="2610" spans="1:13" ht="58" x14ac:dyDescent="0.35">
      <c r="A2610" s="2">
        <v>223</v>
      </c>
      <c r="B2610" s="3">
        <v>46007</v>
      </c>
      <c r="C2610" s="4">
        <v>0.52847222222222223</v>
      </c>
      <c r="D2610" s="8" t="s">
        <v>32</v>
      </c>
      <c r="E2610" s="9" t="s">
        <v>1444</v>
      </c>
      <c r="G2610" s="4" cm="1">
        <f t="array" ref="G2610">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2610" s="4" t="str">
        <f>IF(ch_table[[#This Row],[Subject 1]]&lt;&gt;"House rose", "",SUMIF(ch_table[Day], ch_table[[#This Row],[Day]], ch_table[Duration]))</f>
        <v/>
      </c>
      <c r="I2610" s="40">
        <f>SUM(INDEX(ch_table[Duration],1):ch_table[[#This Row],[Duration]])</f>
        <v>70.273611111111265</v>
      </c>
      <c r="J2610" s="4" cm="1">
        <f t="array" ref="J26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10" s="4" t="str" cm="1">
        <f t="array" ref="K26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10" s="4" t="str">
        <f>IF(ch_table[[#This Row],[Subject 1]]&lt;&gt;"House rose", "",SUMIF(ch_table[Day], ch_table[[#This Row],[Day]], ch_table[AAT]))</f>
        <v/>
      </c>
      <c r="M2610" s="39">
        <f>SUM(INDEX(ch_table[AAT],1):ch_table[[#This Row],[AAT]])</f>
        <v>4.7604166666666625</v>
      </c>
    </row>
    <row r="2611" spans="1:13" ht="43.5" x14ac:dyDescent="0.35">
      <c r="A2611" s="2">
        <v>223</v>
      </c>
      <c r="B2611" s="3">
        <v>46007</v>
      </c>
      <c r="C2611" s="4">
        <v>0.54166666666666663</v>
      </c>
      <c r="D2611" s="8" t="s">
        <v>32</v>
      </c>
      <c r="E2611" s="9" t="s">
        <v>1445</v>
      </c>
      <c r="G2611" s="4" cm="1">
        <f t="array" ref="G2611">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2611" s="4" t="str">
        <f>IF(ch_table[[#This Row],[Subject 1]]&lt;&gt;"House rose", "",SUMIF(ch_table[Day], ch_table[[#This Row],[Day]], ch_table[Duration]))</f>
        <v/>
      </c>
      <c r="I2611" s="40">
        <f>SUM(INDEX(ch_table[Duration],1):ch_table[[#This Row],[Duration]])</f>
        <v>70.293750000000159</v>
      </c>
      <c r="J2611" s="4" cm="1">
        <f t="array" ref="J26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11" s="4" t="str" cm="1">
        <f t="array" ref="K26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11" s="4" t="str">
        <f>IF(ch_table[[#This Row],[Subject 1]]&lt;&gt;"House rose", "",SUMIF(ch_table[Day], ch_table[[#This Row],[Day]], ch_table[AAT]))</f>
        <v/>
      </c>
      <c r="M2611" s="39">
        <f>SUM(INDEX(ch_table[AAT],1):ch_table[[#This Row],[AAT]])</f>
        <v>4.7604166666666625</v>
      </c>
    </row>
    <row r="2612" spans="1:13" ht="29" x14ac:dyDescent="0.35">
      <c r="A2612" s="2">
        <v>223</v>
      </c>
      <c r="B2612" s="3">
        <v>46007</v>
      </c>
      <c r="C2612" s="4">
        <v>0.56180555555555556</v>
      </c>
      <c r="D2612" s="8" t="s">
        <v>36</v>
      </c>
      <c r="E2612" s="9" t="s">
        <v>1446</v>
      </c>
      <c r="G2612" s="4" cm="1">
        <f t="array" ref="G2612">IF(MIN(ROW(ch_table[[Day]:[AAT session total (cum.)]]))+ROWS(ch_table[[Day]:[AAT session total (cum.)]])-1=ROW(),"",IF(ch_table[[#This Row],[Subject 1]]="House rose","", IF(INDEX(ch_table[[#All],[Time]],ROW()+1)="","",(IF(INDEX(ch_table[[#All],[Time]],ROW()+1)&lt;ch_table[[#This Row],[Time]],INDEX(ch_table[[#All],[Time]],ROW()+1)+1,INDEX(ch_table[[#All],[Time]],ROW()+1))-ch_table[[#This Row],[Time]]))))</f>
        <v>4.0972222222222188E-2</v>
      </c>
      <c r="H2612" s="4" t="str">
        <f>IF(ch_table[[#This Row],[Subject 1]]&lt;&gt;"House rose", "",SUMIF(ch_table[Day], ch_table[[#This Row],[Day]], ch_table[Duration]))</f>
        <v/>
      </c>
      <c r="I2612" s="40">
        <f>SUM(INDEX(ch_table[Duration],1):ch_table[[#This Row],[Duration]])</f>
        <v>70.334722222222382</v>
      </c>
      <c r="J2612" s="4" cm="1">
        <f t="array" ref="J26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12" s="4" t="str" cm="1">
        <f t="array" ref="K26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12" s="4" t="str">
        <f>IF(ch_table[[#This Row],[Subject 1]]&lt;&gt;"House rose", "",SUMIF(ch_table[Day], ch_table[[#This Row],[Day]], ch_table[AAT]))</f>
        <v/>
      </c>
      <c r="M2612" s="39">
        <f>SUM(INDEX(ch_table[AAT],1):ch_table[[#This Row],[AAT]])</f>
        <v>4.7604166666666625</v>
      </c>
    </row>
    <row r="2613" spans="1:13" ht="29" x14ac:dyDescent="0.35">
      <c r="A2613" s="2">
        <v>223</v>
      </c>
      <c r="B2613" s="3">
        <v>46007</v>
      </c>
      <c r="C2613" s="4">
        <v>0.60277777777777775</v>
      </c>
      <c r="D2613" s="8" t="s">
        <v>36</v>
      </c>
      <c r="E2613" s="9" t="s">
        <v>1447</v>
      </c>
      <c r="G2613" s="4" cm="1">
        <f t="array" ref="G2613">IF(MIN(ROW(ch_table[[Day]:[AAT session total (cum.)]]))+ROWS(ch_table[[Day]:[AAT session total (cum.)]])-1=ROW(),"",IF(ch_table[[#This Row],[Subject 1]]="House rose","", IF(INDEX(ch_table[[#All],[Time]],ROW()+1)="","",(IF(INDEX(ch_table[[#All],[Time]],ROW()+1)&lt;ch_table[[#This Row],[Time]],INDEX(ch_table[[#All],[Time]],ROW()+1)+1,INDEX(ch_table[[#All],[Time]],ROW()+1))-ch_table[[#This Row],[Time]]))))</f>
        <v>4.861111111111116E-2</v>
      </c>
      <c r="H2613" s="4" t="str">
        <f>IF(ch_table[[#This Row],[Subject 1]]&lt;&gt;"House rose", "",SUMIF(ch_table[Day], ch_table[[#This Row],[Day]], ch_table[Duration]))</f>
        <v/>
      </c>
      <c r="I2613" s="40">
        <f>SUM(INDEX(ch_table[Duration],1):ch_table[[#This Row],[Duration]])</f>
        <v>70.383333333333496</v>
      </c>
      <c r="J2613" s="4" cm="1">
        <f t="array" ref="J26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13" s="4" t="str" cm="1">
        <f t="array" ref="K26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13" s="4" t="str">
        <f>IF(ch_table[[#This Row],[Subject 1]]&lt;&gt;"House rose", "",SUMIF(ch_table[Day], ch_table[[#This Row],[Day]], ch_table[AAT]))</f>
        <v/>
      </c>
      <c r="M2613" s="39">
        <f>SUM(INDEX(ch_table[AAT],1):ch_table[[#This Row],[AAT]])</f>
        <v>4.7604166666666625</v>
      </c>
    </row>
    <row r="2614" spans="1:13" ht="43.5" x14ac:dyDescent="0.35">
      <c r="A2614" s="2">
        <v>223</v>
      </c>
      <c r="B2614" s="3">
        <v>46007</v>
      </c>
      <c r="C2614" s="4">
        <v>0.65138888888888891</v>
      </c>
      <c r="D2614" s="8" t="s">
        <v>39</v>
      </c>
      <c r="E2614" s="9" t="s">
        <v>1448</v>
      </c>
      <c r="G2614" s="4" cm="1">
        <f t="array" ref="G2614">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614" s="4" t="str">
        <f>IF(ch_table[[#This Row],[Subject 1]]&lt;&gt;"House rose", "",SUMIF(ch_table[Day], ch_table[[#This Row],[Day]], ch_table[Duration]))</f>
        <v/>
      </c>
      <c r="I2614" s="40">
        <f>SUM(INDEX(ch_table[Duration],1):ch_table[[#This Row],[Duration]])</f>
        <v>70.385416666666828</v>
      </c>
      <c r="J2614" s="4" cm="1">
        <f t="array" ref="J26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14" s="4" t="str" cm="1">
        <f t="array" ref="K26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14" s="4" t="str">
        <f>IF(ch_table[[#This Row],[Subject 1]]&lt;&gt;"House rose", "",SUMIF(ch_table[Day], ch_table[[#This Row],[Day]], ch_table[AAT]))</f>
        <v/>
      </c>
      <c r="M2614" s="39">
        <f>SUM(INDEX(ch_table[AAT],1):ch_table[[#This Row],[AAT]])</f>
        <v>4.7604166666666625</v>
      </c>
    </row>
    <row r="2615" spans="1:13" x14ac:dyDescent="0.35">
      <c r="A2615" s="2">
        <v>223</v>
      </c>
      <c r="B2615" s="3">
        <v>46007</v>
      </c>
      <c r="C2615" s="4">
        <v>0.65347222222222223</v>
      </c>
      <c r="D2615" s="8" t="s">
        <v>247</v>
      </c>
      <c r="E2615" s="9" t="s">
        <v>1449</v>
      </c>
      <c r="G2615" s="4" cm="1">
        <f t="array" ref="G2615">IF(MIN(ROW(ch_table[[Day]:[AAT session total (cum.)]]))+ROWS(ch_table[[Day]:[AAT session total (cum.)]])-1=ROW(),"",IF(ch_table[[#This Row],[Subject 1]]="House rose","", IF(INDEX(ch_table[[#All],[Time]],ROW()+1)="","",(IF(INDEX(ch_table[[#All],[Time]],ROW()+1)&lt;ch_table[[#This Row],[Time]],INDEX(ch_table[[#All],[Time]],ROW()+1)+1,INDEX(ch_table[[#All],[Time]],ROW()+1))-ch_table[[#This Row],[Time]]))))</f>
        <v>6.2499999999999778E-3</v>
      </c>
      <c r="H2615" s="4" t="str">
        <f>IF(ch_table[[#This Row],[Subject 1]]&lt;&gt;"House rose", "",SUMIF(ch_table[Day], ch_table[[#This Row],[Day]], ch_table[Duration]))</f>
        <v/>
      </c>
      <c r="I2615" s="40">
        <f>SUM(INDEX(ch_table[Duration],1):ch_table[[#This Row],[Duration]])</f>
        <v>70.391666666666822</v>
      </c>
      <c r="J2615" s="4" cm="1">
        <f t="array" ref="J26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15" s="4" t="str" cm="1">
        <f t="array" ref="K26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15" s="4" t="str">
        <f>IF(ch_table[[#This Row],[Subject 1]]&lt;&gt;"House rose", "",SUMIF(ch_table[Day], ch_table[[#This Row],[Day]], ch_table[AAT]))</f>
        <v/>
      </c>
      <c r="M2615" s="39">
        <f>SUM(INDEX(ch_table[AAT],1):ch_table[[#This Row],[AAT]])</f>
        <v>4.7604166666666625</v>
      </c>
    </row>
    <row r="2616" spans="1:13" x14ac:dyDescent="0.35">
      <c r="A2616" s="2">
        <v>223</v>
      </c>
      <c r="B2616" s="3">
        <v>46007</v>
      </c>
      <c r="C2616" s="4">
        <v>0.65972222222222221</v>
      </c>
      <c r="D2616" s="8" t="s">
        <v>86</v>
      </c>
      <c r="E2616" s="9" t="s">
        <v>1450</v>
      </c>
      <c r="F2616" s="9" t="s">
        <v>53</v>
      </c>
      <c r="G2616" s="4" cm="1">
        <f t="array" ref="G2616">IF(MIN(ROW(ch_table[[Day]:[AAT session total (cum.)]]))+ROWS(ch_table[[Day]:[AAT session total (cum.)]])-1=ROW(),"",IF(ch_table[[#This Row],[Subject 1]]="House rose","", IF(INDEX(ch_table[[#All],[Time]],ROW()+1)="","",(IF(INDEX(ch_table[[#All],[Time]],ROW()+1)&lt;ch_table[[#This Row],[Time]],INDEX(ch_table[[#All],[Time]],ROW()+1)+1,INDEX(ch_table[[#All],[Time]],ROW()+1))-ch_table[[#This Row],[Time]]))))</f>
        <v>0.15138888888888891</v>
      </c>
      <c r="H2616" s="4" t="str">
        <f>IF(ch_table[[#This Row],[Subject 1]]&lt;&gt;"House rose", "",SUMIF(ch_table[Day], ch_table[[#This Row],[Day]], ch_table[Duration]))</f>
        <v/>
      </c>
      <c r="I2616" s="40">
        <f>SUM(INDEX(ch_table[Duration],1):ch_table[[#This Row],[Duration]])</f>
        <v>70.543055555555711</v>
      </c>
      <c r="J2616" s="4" cm="1">
        <f t="array" ref="J26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16" s="4" cm="1">
        <f t="array" ref="K26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1.9444444444444486E-2</v>
      </c>
      <c r="L2616" s="4" t="str">
        <f>IF(ch_table[[#This Row],[Subject 1]]&lt;&gt;"House rose", "",SUMIF(ch_table[Day], ch_table[[#This Row],[Day]], ch_table[AAT]))</f>
        <v/>
      </c>
      <c r="M2616" s="39">
        <f>SUM(INDEX(ch_table[AAT],1):ch_table[[#This Row],[AAT]])</f>
        <v>4.7798611111111073</v>
      </c>
    </row>
    <row r="2617" spans="1:13" x14ac:dyDescent="0.35">
      <c r="A2617" s="2">
        <v>223</v>
      </c>
      <c r="B2617" s="3">
        <v>46007</v>
      </c>
      <c r="C2617" s="4">
        <v>0.81111111111111112</v>
      </c>
      <c r="D2617" s="8" t="s">
        <v>67</v>
      </c>
      <c r="E2617" s="9" t="s">
        <v>1451</v>
      </c>
      <c r="G2617" s="4" cm="1">
        <f t="array" ref="G2617">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617" s="4" t="str">
        <f>IF(ch_table[[#This Row],[Subject 1]]&lt;&gt;"House rose", "",SUMIF(ch_table[Day], ch_table[[#This Row],[Day]], ch_table[Duration]))</f>
        <v/>
      </c>
      <c r="I2617" s="40">
        <f>SUM(INDEX(ch_table[Duration],1):ch_table[[#This Row],[Duration]])</f>
        <v>70.544444444444594</v>
      </c>
      <c r="J2617" s="4" cm="1">
        <f t="array" ref="J26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17" s="4" cm="1">
        <f t="array" ref="K26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2617" s="4" t="str">
        <f>IF(ch_table[[#This Row],[Subject 1]]&lt;&gt;"House rose", "",SUMIF(ch_table[Day], ch_table[[#This Row],[Day]], ch_table[AAT]))</f>
        <v/>
      </c>
      <c r="M2617" s="39">
        <f>SUM(INDEX(ch_table[AAT],1):ch_table[[#This Row],[AAT]])</f>
        <v>4.7812499999999964</v>
      </c>
    </row>
    <row r="2618" spans="1:13" x14ac:dyDescent="0.35">
      <c r="A2618" s="2">
        <v>223</v>
      </c>
      <c r="B2618" s="3">
        <v>46007</v>
      </c>
      <c r="C2618" s="4">
        <v>0.8125</v>
      </c>
      <c r="D2618" s="8" t="s">
        <v>54</v>
      </c>
      <c r="E2618" s="9" t="s">
        <v>1452</v>
      </c>
      <c r="G2618" s="4" cm="1">
        <f t="array" ref="G2618">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618" s="4" t="str">
        <f>IF(ch_table[[#This Row],[Subject 1]]&lt;&gt;"House rose", "",SUMIF(ch_table[Day], ch_table[[#This Row],[Day]], ch_table[Duration]))</f>
        <v/>
      </c>
      <c r="I2618" s="40">
        <f>SUM(INDEX(ch_table[Duration],1):ch_table[[#This Row],[Duration]])</f>
        <v>70.545138888889042</v>
      </c>
      <c r="J2618" s="4" cm="1">
        <f t="array" ref="J26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18" s="4" cm="1">
        <f t="array" ref="K26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2618" s="4" t="str">
        <f>IF(ch_table[[#This Row],[Subject 1]]&lt;&gt;"House rose", "",SUMIF(ch_table[Day], ch_table[[#This Row],[Day]], ch_table[AAT]))</f>
        <v/>
      </c>
      <c r="M2618" s="39">
        <f>SUM(INDEX(ch_table[AAT],1):ch_table[[#This Row],[AAT]])</f>
        <v>4.7819444444444406</v>
      </c>
    </row>
    <row r="2619" spans="1:13" x14ac:dyDescent="0.35">
      <c r="A2619" s="2">
        <v>223</v>
      </c>
      <c r="B2619" s="3">
        <v>46007</v>
      </c>
      <c r="C2619" s="4">
        <v>0.81319444444444444</v>
      </c>
      <c r="D2619" s="8" t="s">
        <v>54</v>
      </c>
      <c r="E2619" s="9" t="s">
        <v>1453</v>
      </c>
      <c r="G2619" s="4" cm="1">
        <f t="array" ref="G2619">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619" s="4" t="str">
        <f>IF(ch_table[[#This Row],[Subject 1]]&lt;&gt;"House rose", "",SUMIF(ch_table[Day], ch_table[[#This Row],[Day]], ch_table[Duration]))</f>
        <v/>
      </c>
      <c r="I2619" s="40">
        <f>SUM(INDEX(ch_table[Duration],1):ch_table[[#This Row],[Duration]])</f>
        <v>70.545833333333491</v>
      </c>
      <c r="J2619" s="4" cm="1">
        <f t="array" ref="J26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19" s="4" cm="1">
        <f t="array" ref="K26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2619" s="4" t="str">
        <f>IF(ch_table[[#This Row],[Subject 1]]&lt;&gt;"House rose", "",SUMIF(ch_table[Day], ch_table[[#This Row],[Day]], ch_table[AAT]))</f>
        <v/>
      </c>
      <c r="M2619" s="39">
        <f>SUM(INDEX(ch_table[AAT],1):ch_table[[#This Row],[AAT]])</f>
        <v>4.7826388888888847</v>
      </c>
    </row>
    <row r="2620" spans="1:13" x14ac:dyDescent="0.35">
      <c r="A2620" s="2">
        <v>223</v>
      </c>
      <c r="B2620" s="3">
        <v>46007</v>
      </c>
      <c r="C2620" s="4">
        <v>0.81388888888888888</v>
      </c>
      <c r="D2620" s="8" t="s">
        <v>30</v>
      </c>
      <c r="E2620" s="9" t="s">
        <v>1454</v>
      </c>
      <c r="G2620" s="4" cm="1">
        <f t="array" ref="G2620">IF(MIN(ROW(ch_table[[Day]:[AAT session total (cum.)]]))+ROWS(ch_table[[Day]:[AAT session total (cum.)]])-1=ROW(),"",IF(ch_table[[#This Row],[Subject 1]]="House rose","", IF(INDEX(ch_table[[#All],[Time]],ROW()+1)="","",(IF(INDEX(ch_table[[#All],[Time]],ROW()+1)&lt;ch_table[[#This Row],[Time]],INDEX(ch_table[[#All],[Time]],ROW()+1)+1,INDEX(ch_table[[#All],[Time]],ROW()+1))-ch_table[[#This Row],[Time]]))))</f>
        <v>1.8750000000000044E-2</v>
      </c>
      <c r="H2620" s="4" t="str">
        <f>IF(ch_table[[#This Row],[Subject 1]]&lt;&gt;"House rose", "",SUMIF(ch_table[Day], ch_table[[#This Row],[Day]], ch_table[Duration]))</f>
        <v/>
      </c>
      <c r="I2620" s="40">
        <f>SUM(INDEX(ch_table[Duration],1):ch_table[[#This Row],[Duration]])</f>
        <v>70.564583333333488</v>
      </c>
      <c r="J2620" s="4" cm="1">
        <f t="array" ref="J26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20" s="4" cm="1">
        <f t="array" ref="K26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1.8750000000000044E-2</v>
      </c>
      <c r="L2620" s="4" t="str">
        <f>IF(ch_table[[#This Row],[Subject 1]]&lt;&gt;"House rose", "",SUMIF(ch_table[Day], ch_table[[#This Row],[Day]], ch_table[AAT]))</f>
        <v/>
      </c>
      <c r="M2620" s="39">
        <f>SUM(INDEX(ch_table[AAT],1):ch_table[[#This Row],[AAT]])</f>
        <v>4.8013888888888845</v>
      </c>
    </row>
    <row r="2621" spans="1:13" x14ac:dyDescent="0.35">
      <c r="A2621" s="48">
        <v>223</v>
      </c>
      <c r="B2621" s="49">
        <v>46007</v>
      </c>
      <c r="C2621" s="45">
        <v>0.83263888888888893</v>
      </c>
      <c r="D2621" s="44" t="s">
        <v>17</v>
      </c>
      <c r="E2621" s="50"/>
      <c r="F2621" s="50"/>
      <c r="G2621" s="45" t="str" cm="1">
        <f t="array" ref="G2621">IF(MIN(ROW(ch_table[[Day]:[AAT session total (cum.)]]))+ROWS(ch_table[[Day]:[AAT session total (cum.)]])-1=ROW(),"",IF(ch_table[[#This Row],[Subject 1]]="House rose","", IF(INDEX(ch_table[[#All],[Time]],ROW()+1)="","",(IF(INDEX(ch_table[[#All],[Time]],ROW()+1)&lt;ch_table[[#This Row],[Time]],INDEX(ch_table[[#All],[Time]],ROW()+1)+1,INDEX(ch_table[[#All],[Time]],ROW()+1))-ch_table[[#This Row],[Time]]))))</f>
        <v/>
      </c>
      <c r="H2621" s="45">
        <f>IF(ch_table[[#This Row],[Subject 1]]&lt;&gt;"House rose", "",SUMIF(ch_table[Day], ch_table[[#This Row],[Day]], ch_table[Duration]))</f>
        <v>0.35347222222222224</v>
      </c>
      <c r="I2621" s="46">
        <f>SUM(INDEX(ch_table[Duration],1):ch_table[[#This Row],[Duration]])</f>
        <v>70.564583333333488</v>
      </c>
      <c r="J2621" s="45" cm="1">
        <f t="array" ref="J26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21" s="45" t="str" cm="1">
        <f t="array" ref="K26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21" s="45">
        <f>IF(ch_table[[#This Row],[Subject 1]]&lt;&gt;"House rose", "",SUMIF(ch_table[Day], ch_table[[#This Row],[Day]], ch_table[AAT]))</f>
        <v>4.0972222222222299E-2</v>
      </c>
      <c r="M2621" s="47">
        <f>SUM(INDEX(ch_table[AAT],1):ch_table[[#This Row],[AAT]])</f>
        <v>4.8013888888888845</v>
      </c>
    </row>
    <row r="2622" spans="1:13" x14ac:dyDescent="0.35">
      <c r="A2622" s="2">
        <v>224</v>
      </c>
      <c r="B2622" s="3">
        <v>46008</v>
      </c>
      <c r="C2622" s="4">
        <v>0.47916666666666669</v>
      </c>
      <c r="D2622" s="8" t="s">
        <v>18</v>
      </c>
      <c r="G2622" s="4" cm="1">
        <f t="array" ref="G262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622" s="4" t="str">
        <f>IF(ch_table[[#This Row],[Subject 1]]&lt;&gt;"House rose", "",SUMIF(ch_table[Day], ch_table[[#This Row],[Day]], ch_table[Duration]))</f>
        <v/>
      </c>
      <c r="I2622" s="40">
        <f>SUM(INDEX(ch_table[Duration],1):ch_table[[#This Row],[Duration]])</f>
        <v>70.567361111111268</v>
      </c>
      <c r="J2622" s="4" cm="1">
        <f t="array" ref="J26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22" s="4" t="str" cm="1">
        <f t="array" ref="K26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22" s="4" t="str">
        <f>IF(ch_table[[#This Row],[Subject 1]]&lt;&gt;"House rose", "",SUMIF(ch_table[Day], ch_table[[#This Row],[Day]], ch_table[AAT]))</f>
        <v/>
      </c>
      <c r="M2622" s="39">
        <f>SUM(INDEX(ch_table[AAT],1):ch_table[[#This Row],[AAT]])</f>
        <v>4.8013888888888845</v>
      </c>
    </row>
    <row r="2623" spans="1:13" x14ac:dyDescent="0.35">
      <c r="A2623" s="2">
        <v>224</v>
      </c>
      <c r="B2623" s="3">
        <v>46008</v>
      </c>
      <c r="C2623" s="4">
        <v>0.48194444444444445</v>
      </c>
      <c r="D2623" s="8" t="s">
        <v>58</v>
      </c>
      <c r="E2623" s="9" t="s">
        <v>197</v>
      </c>
      <c r="G2623" s="4" cm="1">
        <f t="array" ref="G2623">IF(MIN(ROW(ch_table[[Day]:[AAT session total (cum.)]]))+ROWS(ch_table[[Day]:[AAT session total (cum.)]])-1=ROW(),"",IF(ch_table[[#This Row],[Subject 1]]="House rose","", IF(INDEX(ch_table[[#All],[Time]],ROW()+1)="","",(IF(INDEX(ch_table[[#All],[Time]],ROW()+1)&lt;ch_table[[#This Row],[Time]],INDEX(ch_table[[#All],[Time]],ROW()+1)+1,INDEX(ch_table[[#All],[Time]],ROW()+1))-ch_table[[#This Row],[Time]]))))</f>
        <v>1.6666666666666663E-2</v>
      </c>
      <c r="H2623" s="4" t="str">
        <f>IF(ch_table[[#This Row],[Subject 1]]&lt;&gt;"House rose", "",SUMIF(ch_table[Day], ch_table[[#This Row],[Day]], ch_table[Duration]))</f>
        <v/>
      </c>
      <c r="I2623" s="40">
        <f>SUM(INDEX(ch_table[Duration],1):ch_table[[#This Row],[Duration]])</f>
        <v>70.584027777777933</v>
      </c>
      <c r="J2623" s="4" cm="1">
        <f t="array" ref="J26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23" s="4" t="str" cm="1">
        <f t="array" ref="K26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23" s="4" t="str">
        <f>IF(ch_table[[#This Row],[Subject 1]]&lt;&gt;"House rose", "",SUMIF(ch_table[Day], ch_table[[#This Row],[Day]], ch_table[AAT]))</f>
        <v/>
      </c>
      <c r="M2623" s="39">
        <f>SUM(INDEX(ch_table[AAT],1):ch_table[[#This Row],[AAT]])</f>
        <v>4.8013888888888845</v>
      </c>
    </row>
    <row r="2624" spans="1:13" x14ac:dyDescent="0.35">
      <c r="A2624" s="2">
        <v>224</v>
      </c>
      <c r="B2624" s="3">
        <v>46008</v>
      </c>
      <c r="C2624" s="4">
        <v>0.49861111111111112</v>
      </c>
      <c r="D2624" s="8" t="s">
        <v>60</v>
      </c>
      <c r="E2624" s="9" t="s">
        <v>197</v>
      </c>
      <c r="G2624" s="4" cm="1">
        <f t="array" ref="G262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624" s="4" t="str">
        <f>IF(ch_table[[#This Row],[Subject 1]]&lt;&gt;"House rose", "",SUMIF(ch_table[Day], ch_table[[#This Row],[Day]], ch_table[Duration]))</f>
        <v/>
      </c>
      <c r="I2624" s="40">
        <f>SUM(INDEX(ch_table[Duration],1):ch_table[[#This Row],[Duration]])</f>
        <v>70.586805555555713</v>
      </c>
      <c r="J2624" s="4" cm="1">
        <f t="array" ref="J26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24" s="4" t="str" cm="1">
        <f t="array" ref="K26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24" s="4" t="str">
        <f>IF(ch_table[[#This Row],[Subject 1]]&lt;&gt;"House rose", "",SUMIF(ch_table[Day], ch_table[[#This Row],[Day]], ch_table[AAT]))</f>
        <v/>
      </c>
      <c r="M2624" s="39">
        <f>SUM(INDEX(ch_table[AAT],1):ch_table[[#This Row],[AAT]])</f>
        <v>4.8013888888888845</v>
      </c>
    </row>
    <row r="2625" spans="1:13" x14ac:dyDescent="0.35">
      <c r="A2625" s="2">
        <v>224</v>
      </c>
      <c r="B2625" s="3">
        <v>46008</v>
      </c>
      <c r="C2625" s="4">
        <v>0.50138888888888888</v>
      </c>
      <c r="D2625" s="8" t="s">
        <v>58</v>
      </c>
      <c r="E2625" s="9" t="s">
        <v>118</v>
      </c>
      <c r="G2625" s="4" cm="1">
        <f t="array" ref="G2625">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2625" s="4" t="str">
        <f>IF(ch_table[[#This Row],[Subject 1]]&lt;&gt;"House rose", "",SUMIF(ch_table[Day], ch_table[[#This Row],[Day]], ch_table[Duration]))</f>
        <v/>
      </c>
      <c r="I2625" s="40">
        <f>SUM(INDEX(ch_table[Duration],1):ch_table[[#This Row],[Duration]])</f>
        <v>70.613194444444602</v>
      </c>
      <c r="J2625" s="4" cm="1">
        <f t="array" ref="J26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25" s="4" t="str" cm="1">
        <f t="array" ref="K26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25" s="4" t="str">
        <f>IF(ch_table[[#This Row],[Subject 1]]&lt;&gt;"House rose", "",SUMIF(ch_table[Day], ch_table[[#This Row],[Day]], ch_table[AAT]))</f>
        <v/>
      </c>
      <c r="M2625" s="39">
        <f>SUM(INDEX(ch_table[AAT],1):ch_table[[#This Row],[AAT]])</f>
        <v>4.8013888888888845</v>
      </c>
    </row>
    <row r="2626" spans="1:13" ht="43.5" x14ac:dyDescent="0.35">
      <c r="A2626" s="2">
        <v>224</v>
      </c>
      <c r="B2626" s="3">
        <v>46008</v>
      </c>
      <c r="C2626" s="4">
        <v>0.52777777777777779</v>
      </c>
      <c r="D2626" s="8" t="s">
        <v>32</v>
      </c>
      <c r="E2626" s="9" t="s">
        <v>1455</v>
      </c>
      <c r="G2626" s="4" cm="1">
        <f t="array" ref="G2626">IF(MIN(ROW(ch_table[[Day]:[AAT session total (cum.)]]))+ROWS(ch_table[[Day]:[AAT session total (cum.)]])-1=ROW(),"",IF(ch_table[[#This Row],[Subject 1]]="House rose","", IF(INDEX(ch_table[[#All],[Time]],ROW()+1)="","",(IF(INDEX(ch_table[[#All],[Time]],ROW()+1)&lt;ch_table[[#This Row],[Time]],INDEX(ch_table[[#All],[Time]],ROW()+1)+1,INDEX(ch_table[[#All],[Time]],ROW()+1))-ch_table[[#This Row],[Time]]))))</f>
        <v>3.125E-2</v>
      </c>
      <c r="H2626" s="4" t="str">
        <f>IF(ch_table[[#This Row],[Subject 1]]&lt;&gt;"House rose", "",SUMIF(ch_table[Day], ch_table[[#This Row],[Day]], ch_table[Duration]))</f>
        <v/>
      </c>
      <c r="I2626" s="40">
        <f>SUM(INDEX(ch_table[Duration],1):ch_table[[#This Row],[Duration]])</f>
        <v>70.644444444444602</v>
      </c>
      <c r="J2626" s="4" cm="1">
        <f t="array" ref="J26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26" s="4" t="str" cm="1">
        <f t="array" ref="K26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26" s="4" t="str">
        <f>IF(ch_table[[#This Row],[Subject 1]]&lt;&gt;"House rose", "",SUMIF(ch_table[Day], ch_table[[#This Row],[Day]], ch_table[AAT]))</f>
        <v/>
      </c>
      <c r="M2626" s="39">
        <f>SUM(INDEX(ch_table[AAT],1):ch_table[[#This Row],[AAT]])</f>
        <v>4.8013888888888845</v>
      </c>
    </row>
    <row r="2627" spans="1:13" ht="29" x14ac:dyDescent="0.35">
      <c r="A2627" s="2">
        <v>224</v>
      </c>
      <c r="B2627" s="3">
        <v>46008</v>
      </c>
      <c r="C2627" s="4">
        <v>0.55902777777777779</v>
      </c>
      <c r="D2627" s="8" t="s">
        <v>32</v>
      </c>
      <c r="E2627" s="9" t="s">
        <v>1456</v>
      </c>
      <c r="G2627" s="4" cm="1">
        <f t="array" ref="G2627">IF(MIN(ROW(ch_table[[Day]:[AAT session total (cum.)]]))+ROWS(ch_table[[Day]:[AAT session total (cum.)]])-1=ROW(),"",IF(ch_table[[#This Row],[Subject 1]]="House rose","", IF(INDEX(ch_table[[#All],[Time]],ROW()+1)="","",(IF(INDEX(ch_table[[#All],[Time]],ROW()+1)&lt;ch_table[[#This Row],[Time]],INDEX(ch_table[[#All],[Time]],ROW()+1)+1,INDEX(ch_table[[#All],[Time]],ROW()+1))-ch_table[[#This Row],[Time]]))))</f>
        <v>4.166666666666663E-2</v>
      </c>
      <c r="H2627" s="4" t="str">
        <f>IF(ch_table[[#This Row],[Subject 1]]&lt;&gt;"House rose", "",SUMIF(ch_table[Day], ch_table[[#This Row],[Day]], ch_table[Duration]))</f>
        <v/>
      </c>
      <c r="I2627" s="40">
        <f>SUM(INDEX(ch_table[Duration],1):ch_table[[#This Row],[Duration]])</f>
        <v>70.686111111111273</v>
      </c>
      <c r="J2627" s="4" cm="1">
        <f t="array" ref="J26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27" s="4" t="str" cm="1">
        <f t="array" ref="K26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27" s="4" t="str">
        <f>IF(ch_table[[#This Row],[Subject 1]]&lt;&gt;"House rose", "",SUMIF(ch_table[Day], ch_table[[#This Row],[Day]], ch_table[AAT]))</f>
        <v/>
      </c>
      <c r="M2627" s="39">
        <f>SUM(INDEX(ch_table[AAT],1):ch_table[[#This Row],[AAT]])</f>
        <v>4.8013888888888845</v>
      </c>
    </row>
    <row r="2628" spans="1:13" ht="29" x14ac:dyDescent="0.35">
      <c r="A2628" s="2">
        <v>224</v>
      </c>
      <c r="B2628" s="3">
        <v>46008</v>
      </c>
      <c r="C2628" s="4">
        <v>0.60069444444444442</v>
      </c>
      <c r="D2628" s="8" t="s">
        <v>36</v>
      </c>
      <c r="E2628" s="9" t="s">
        <v>1457</v>
      </c>
      <c r="G2628" s="4" cm="1">
        <f t="array" ref="G2628">IF(MIN(ROW(ch_table[[Day]:[AAT session total (cum.)]]))+ROWS(ch_table[[Day]:[AAT session total (cum.)]])-1=ROW(),"",IF(ch_table[[#This Row],[Subject 1]]="House rose","", IF(INDEX(ch_table[[#All],[Time]],ROW()+1)="","",(IF(INDEX(ch_table[[#All],[Time]],ROW()+1)&lt;ch_table[[#This Row],[Time]],INDEX(ch_table[[#All],[Time]],ROW()+1)+1,INDEX(ch_table[[#All],[Time]],ROW()+1))-ch_table[[#This Row],[Time]]))))</f>
        <v>4.1666666666666741E-2</v>
      </c>
      <c r="H2628" s="4" t="str">
        <f>IF(ch_table[[#This Row],[Subject 1]]&lt;&gt;"House rose", "",SUMIF(ch_table[Day], ch_table[[#This Row],[Day]], ch_table[Duration]))</f>
        <v/>
      </c>
      <c r="I2628" s="40">
        <f>SUM(INDEX(ch_table[Duration],1):ch_table[[#This Row],[Duration]])</f>
        <v>70.727777777777945</v>
      </c>
      <c r="J2628" s="4" cm="1">
        <f t="array" ref="J26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28" s="4" t="str" cm="1">
        <f t="array" ref="K26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28" s="4" t="str">
        <f>IF(ch_table[[#This Row],[Subject 1]]&lt;&gt;"House rose", "",SUMIF(ch_table[Day], ch_table[[#This Row],[Day]], ch_table[AAT]))</f>
        <v/>
      </c>
      <c r="M2628" s="39">
        <f>SUM(INDEX(ch_table[AAT],1):ch_table[[#This Row],[AAT]])</f>
        <v>4.8013888888888845</v>
      </c>
    </row>
    <row r="2629" spans="1:13" ht="29" x14ac:dyDescent="0.35">
      <c r="A2629" s="2">
        <v>224</v>
      </c>
      <c r="B2629" s="3">
        <v>46008</v>
      </c>
      <c r="C2629" s="4">
        <v>0.64236111111111116</v>
      </c>
      <c r="D2629" s="8" t="s">
        <v>36</v>
      </c>
      <c r="E2629" s="9" t="s">
        <v>1458</v>
      </c>
      <c r="G2629" s="4" cm="1">
        <f t="array" ref="G2629">IF(MIN(ROW(ch_table[[Day]:[AAT session total (cum.)]]))+ROWS(ch_table[[Day]:[AAT session total (cum.)]])-1=ROW(),"",IF(ch_table[[#This Row],[Subject 1]]="House rose","", IF(INDEX(ch_table[[#All],[Time]],ROW()+1)="","",(IF(INDEX(ch_table[[#All],[Time]],ROW()+1)&lt;ch_table[[#This Row],[Time]],INDEX(ch_table[[#All],[Time]],ROW()+1)+1,INDEX(ch_table[[#All],[Time]],ROW()+1))-ch_table[[#This Row],[Time]]))))</f>
        <v>5.3472222222222143E-2</v>
      </c>
      <c r="H2629" s="4" t="str">
        <f>IF(ch_table[[#This Row],[Subject 1]]&lt;&gt;"House rose", "",SUMIF(ch_table[Day], ch_table[[#This Row],[Day]], ch_table[Duration]))</f>
        <v/>
      </c>
      <c r="I2629" s="40">
        <f>SUM(INDEX(ch_table[Duration],1):ch_table[[#This Row],[Duration]])</f>
        <v>70.781250000000171</v>
      </c>
      <c r="J2629" s="4" cm="1">
        <f t="array" ref="J26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29" s="4" t="str" cm="1">
        <f t="array" ref="K26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29" s="4" t="str">
        <f>IF(ch_table[[#This Row],[Subject 1]]&lt;&gt;"House rose", "",SUMIF(ch_table[Day], ch_table[[#This Row],[Day]], ch_table[AAT]))</f>
        <v/>
      </c>
      <c r="M2629" s="39">
        <f>SUM(INDEX(ch_table[AAT],1):ch_table[[#This Row],[AAT]])</f>
        <v>4.8013888888888845</v>
      </c>
    </row>
    <row r="2630" spans="1:13" ht="29" x14ac:dyDescent="0.35">
      <c r="A2630" s="2">
        <v>224</v>
      </c>
      <c r="B2630" s="3">
        <v>46008</v>
      </c>
      <c r="C2630" s="4">
        <v>0.6958333333333333</v>
      </c>
      <c r="D2630" s="8" t="s">
        <v>36</v>
      </c>
      <c r="E2630" s="9" t="s">
        <v>1459</v>
      </c>
      <c r="G2630" s="4" cm="1">
        <f t="array" ref="G2630">IF(MIN(ROW(ch_table[[Day]:[AAT session total (cum.)]]))+ROWS(ch_table[[Day]:[AAT session total (cum.)]])-1=ROW(),"",IF(ch_table[[#This Row],[Subject 1]]="House rose","", IF(INDEX(ch_table[[#All],[Time]],ROW()+1)="","",(IF(INDEX(ch_table[[#All],[Time]],ROW()+1)&lt;ch_table[[#This Row],[Time]],INDEX(ch_table[[#All],[Time]],ROW()+1)+1,INDEX(ch_table[[#All],[Time]],ROW()+1))-ch_table[[#This Row],[Time]]))))</f>
        <v>3.472222222222221E-2</v>
      </c>
      <c r="H2630" s="4" t="str">
        <f>IF(ch_table[[#This Row],[Subject 1]]&lt;&gt;"House rose", "",SUMIF(ch_table[Day], ch_table[[#This Row],[Day]], ch_table[Duration]))</f>
        <v/>
      </c>
      <c r="I2630" s="40">
        <f>SUM(INDEX(ch_table[Duration],1):ch_table[[#This Row],[Duration]])</f>
        <v>70.815972222222399</v>
      </c>
      <c r="J2630" s="4" cm="1">
        <f t="array" ref="J26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30" s="4" t="str" cm="1">
        <f t="array" ref="K26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30" s="4" t="str">
        <f>IF(ch_table[[#This Row],[Subject 1]]&lt;&gt;"House rose", "",SUMIF(ch_table[Day], ch_table[[#This Row],[Day]], ch_table[AAT]))</f>
        <v/>
      </c>
      <c r="M2630" s="39">
        <f>SUM(INDEX(ch_table[AAT],1):ch_table[[#This Row],[AAT]])</f>
        <v>4.8013888888888845</v>
      </c>
    </row>
    <row r="2631" spans="1:13" ht="43.5" x14ac:dyDescent="0.35">
      <c r="A2631" s="2">
        <v>224</v>
      </c>
      <c r="B2631" s="3">
        <v>46008</v>
      </c>
      <c r="C2631" s="4">
        <v>0.73055555555555551</v>
      </c>
      <c r="D2631" s="8" t="s">
        <v>39</v>
      </c>
      <c r="E2631" s="9" t="s">
        <v>1460</v>
      </c>
      <c r="G2631" s="4" cm="1">
        <f t="array" ref="G2631">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2631" s="4" t="str">
        <f>IF(ch_table[[#This Row],[Subject 1]]&lt;&gt;"House rose", "",SUMIF(ch_table[Day], ch_table[[#This Row],[Day]], ch_table[Duration]))</f>
        <v/>
      </c>
      <c r="I2631" s="40">
        <f>SUM(INDEX(ch_table[Duration],1):ch_table[[#This Row],[Duration]])</f>
        <v>70.819444444444628</v>
      </c>
      <c r="J2631" s="4" cm="1">
        <f t="array" ref="J26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31" s="4" t="str" cm="1">
        <f t="array" ref="K26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31" s="4" t="str">
        <f>IF(ch_table[[#This Row],[Subject 1]]&lt;&gt;"House rose", "",SUMIF(ch_table[Day], ch_table[[#This Row],[Day]], ch_table[AAT]))</f>
        <v/>
      </c>
      <c r="M2631" s="39">
        <f>SUM(INDEX(ch_table[AAT],1):ch_table[[#This Row],[AAT]])</f>
        <v>4.8013888888888845</v>
      </c>
    </row>
    <row r="2632" spans="1:13" x14ac:dyDescent="0.35">
      <c r="A2632" s="2">
        <v>224</v>
      </c>
      <c r="B2632" s="3">
        <v>46008</v>
      </c>
      <c r="C2632" s="4">
        <v>0.73402777777777772</v>
      </c>
      <c r="D2632" s="8" t="s">
        <v>247</v>
      </c>
      <c r="E2632" s="9" t="s">
        <v>1461</v>
      </c>
      <c r="G2632" s="4" cm="1">
        <f t="array" ref="G2632">IF(MIN(ROW(ch_table[[Day]:[AAT session total (cum.)]]))+ROWS(ch_table[[Day]:[AAT session total (cum.)]])-1=ROW(),"",IF(ch_table[[#This Row],[Subject 1]]="House rose","", IF(INDEX(ch_table[[#All],[Time]],ROW()+1)="","",(IF(INDEX(ch_table[[#All],[Time]],ROW()+1)&lt;ch_table[[#This Row],[Time]],INDEX(ch_table[[#All],[Time]],ROW()+1)+1,INDEX(ch_table[[#All],[Time]],ROW()+1))-ch_table[[#This Row],[Time]]))))</f>
        <v>6.9444444444445308E-3</v>
      </c>
      <c r="H2632" s="4" t="str">
        <f>IF(ch_table[[#This Row],[Subject 1]]&lt;&gt;"House rose", "",SUMIF(ch_table[Day], ch_table[[#This Row],[Day]], ch_table[Duration]))</f>
        <v/>
      </c>
      <c r="I2632" s="40">
        <f>SUM(INDEX(ch_table[Duration],1):ch_table[[#This Row],[Duration]])</f>
        <v>70.82638888888907</v>
      </c>
      <c r="J2632" s="4" cm="1">
        <f t="array" ref="J26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32" s="4" t="str" cm="1">
        <f t="array" ref="K26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32" s="4" t="str">
        <f>IF(ch_table[[#This Row],[Subject 1]]&lt;&gt;"House rose", "",SUMIF(ch_table[Day], ch_table[[#This Row],[Day]], ch_table[AAT]))</f>
        <v/>
      </c>
      <c r="M2632" s="39">
        <f>SUM(INDEX(ch_table[AAT],1):ch_table[[#This Row],[AAT]])</f>
        <v>4.8013888888888845</v>
      </c>
    </row>
    <row r="2633" spans="1:13" ht="29" x14ac:dyDescent="0.35">
      <c r="A2633" s="2">
        <v>224</v>
      </c>
      <c r="B2633" s="3">
        <v>46008</v>
      </c>
      <c r="C2633" s="4">
        <v>0.74097222222222225</v>
      </c>
      <c r="D2633" s="8" t="s">
        <v>86</v>
      </c>
      <c r="E2633" s="9" t="s">
        <v>1462</v>
      </c>
      <c r="F2633" s="9" t="s">
        <v>53</v>
      </c>
      <c r="G2633" s="4" cm="1">
        <f t="array" ref="G2633">IF(MIN(ROW(ch_table[[Day]:[AAT session total (cum.)]]))+ROWS(ch_table[[Day]:[AAT session total (cum.)]])-1=ROW(),"",IF(ch_table[[#This Row],[Subject 1]]="House rose","", IF(INDEX(ch_table[[#All],[Time]],ROW()+1)="","",(IF(INDEX(ch_table[[#All],[Time]],ROW()+1)&lt;ch_table[[#This Row],[Time]],INDEX(ch_table[[#All],[Time]],ROW()+1)+1,INDEX(ch_table[[#All],[Time]],ROW()+1))-ch_table[[#This Row],[Time]]))))</f>
        <v>4.9999999999999933E-2</v>
      </c>
      <c r="H2633" s="4" t="str">
        <f>IF(ch_table[[#This Row],[Subject 1]]&lt;&gt;"House rose", "",SUMIF(ch_table[Day], ch_table[[#This Row],[Day]], ch_table[Duration]))</f>
        <v/>
      </c>
      <c r="I2633" s="40">
        <f>SUM(INDEX(ch_table[Duration],1):ch_table[[#This Row],[Duration]])</f>
        <v>70.876388888889068</v>
      </c>
      <c r="J2633" s="4" cm="1">
        <f t="array" ref="J26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33" s="4" t="str" cm="1">
        <f t="array" ref="K26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33" s="4" t="str">
        <f>IF(ch_table[[#This Row],[Subject 1]]&lt;&gt;"House rose", "",SUMIF(ch_table[Day], ch_table[[#This Row],[Day]], ch_table[AAT]))</f>
        <v/>
      </c>
      <c r="M2633" s="39">
        <f>SUM(INDEX(ch_table[AAT],1):ch_table[[#This Row],[AAT]])</f>
        <v>4.8013888888888845</v>
      </c>
    </row>
    <row r="2634" spans="1:13" x14ac:dyDescent="0.35">
      <c r="A2634" s="2">
        <v>224</v>
      </c>
      <c r="B2634" s="3">
        <v>46008</v>
      </c>
      <c r="C2634" s="4">
        <v>0.79097222222222219</v>
      </c>
      <c r="D2634" s="8" t="s">
        <v>54</v>
      </c>
      <c r="E2634" s="9" t="s">
        <v>1463</v>
      </c>
      <c r="G2634" s="4" cm="1">
        <f t="array" ref="G263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634" s="4" t="str">
        <f>IF(ch_table[[#This Row],[Subject 1]]&lt;&gt;"House rose", "",SUMIF(ch_table[Day], ch_table[[#This Row],[Day]], ch_table[Duration]))</f>
        <v/>
      </c>
      <c r="I2634" s="40">
        <f>SUM(INDEX(ch_table[Duration],1):ch_table[[#This Row],[Duration]])</f>
        <v>70.877083333333516</v>
      </c>
      <c r="J2634" s="4" cm="1">
        <f t="array" ref="J26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34" s="4" t="str" cm="1">
        <f t="array" ref="K26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34" s="4" t="str">
        <f>IF(ch_table[[#This Row],[Subject 1]]&lt;&gt;"House rose", "",SUMIF(ch_table[Day], ch_table[[#This Row],[Day]], ch_table[AAT]))</f>
        <v/>
      </c>
      <c r="M2634" s="39">
        <f>SUM(INDEX(ch_table[AAT],1):ch_table[[#This Row],[AAT]])</f>
        <v>4.8013888888888845</v>
      </c>
    </row>
    <row r="2635" spans="1:13" x14ac:dyDescent="0.35">
      <c r="A2635" s="2">
        <v>224</v>
      </c>
      <c r="B2635" s="3">
        <v>46008</v>
      </c>
      <c r="C2635" s="4">
        <v>0.79166666666666663</v>
      </c>
      <c r="D2635" s="8" t="s">
        <v>54</v>
      </c>
      <c r="E2635" s="9" t="s">
        <v>1464</v>
      </c>
      <c r="G2635" s="4" cm="1">
        <f t="array" ref="G2635">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635" s="4" t="str">
        <f>IF(ch_table[[#This Row],[Subject 1]]&lt;&gt;"House rose", "",SUMIF(ch_table[Day], ch_table[[#This Row],[Day]], ch_table[Duration]))</f>
        <v/>
      </c>
      <c r="I2635" s="40">
        <f>SUM(INDEX(ch_table[Duration],1):ch_table[[#This Row],[Duration]])</f>
        <v>70.878472222222399</v>
      </c>
      <c r="J2635" s="4" cm="1">
        <f t="array" ref="J26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35" s="4" cm="1">
        <f t="array" ref="K26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2635" s="4" t="str">
        <f>IF(ch_table[[#This Row],[Subject 1]]&lt;&gt;"House rose", "",SUMIF(ch_table[Day], ch_table[[#This Row],[Day]], ch_table[AAT]))</f>
        <v/>
      </c>
      <c r="M2635" s="39">
        <f>SUM(INDEX(ch_table[AAT],1):ch_table[[#This Row],[AAT]])</f>
        <v>4.8027777777777736</v>
      </c>
    </row>
    <row r="2636" spans="1:13" ht="29" x14ac:dyDescent="0.35">
      <c r="A2636" s="2">
        <v>224</v>
      </c>
      <c r="B2636" s="3">
        <v>46008</v>
      </c>
      <c r="C2636" s="4">
        <v>0.79305555555555551</v>
      </c>
      <c r="D2636" s="8" t="s">
        <v>30</v>
      </c>
      <c r="E2636" s="9" t="s">
        <v>1465</v>
      </c>
      <c r="G2636" s="4" cm="1">
        <f t="array" ref="G2636">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2636" s="4" t="str">
        <f>IF(ch_table[[#This Row],[Subject 1]]&lt;&gt;"House rose", "",SUMIF(ch_table[Day], ch_table[[#This Row],[Day]], ch_table[Duration]))</f>
        <v/>
      </c>
      <c r="I2636" s="40">
        <f>SUM(INDEX(ch_table[Duration],1):ch_table[[#This Row],[Duration]])</f>
        <v>70.897916666666845</v>
      </c>
      <c r="J2636" s="4" cm="1">
        <f t="array" ref="J26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36" s="4" cm="1">
        <f t="array" ref="K26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1.9444444444444486E-2</v>
      </c>
      <c r="L2636" s="4" t="str">
        <f>IF(ch_table[[#This Row],[Subject 1]]&lt;&gt;"House rose", "",SUMIF(ch_table[Day], ch_table[[#This Row],[Day]], ch_table[AAT]))</f>
        <v/>
      </c>
      <c r="M2636" s="39">
        <f>SUM(INDEX(ch_table[AAT],1):ch_table[[#This Row],[AAT]])</f>
        <v>4.8222222222222184</v>
      </c>
    </row>
    <row r="2637" spans="1:13" x14ac:dyDescent="0.35">
      <c r="A2637" s="48">
        <v>224</v>
      </c>
      <c r="B2637" s="49">
        <v>46008</v>
      </c>
      <c r="C2637" s="45">
        <v>0.8125</v>
      </c>
      <c r="D2637" s="44" t="s">
        <v>17</v>
      </c>
      <c r="E2637" s="50"/>
      <c r="F2637" s="50"/>
      <c r="G2637" s="45" t="str" cm="1">
        <f t="array" ref="G2637">IF(MIN(ROW(ch_table[[Day]:[AAT session total (cum.)]]))+ROWS(ch_table[[Day]:[AAT session total (cum.)]])-1=ROW(),"",IF(ch_table[[#This Row],[Subject 1]]="House rose","", IF(INDEX(ch_table[[#All],[Time]],ROW()+1)="","",(IF(INDEX(ch_table[[#All],[Time]],ROW()+1)&lt;ch_table[[#This Row],[Time]],INDEX(ch_table[[#All],[Time]],ROW()+1)+1,INDEX(ch_table[[#All],[Time]],ROW()+1))-ch_table[[#This Row],[Time]]))))</f>
        <v/>
      </c>
      <c r="H2637" s="45">
        <f>IF(ch_table[[#This Row],[Subject 1]]&lt;&gt;"House rose", "",SUMIF(ch_table[Day], ch_table[[#This Row],[Day]], ch_table[Duration]))</f>
        <v>0.33333333333333331</v>
      </c>
      <c r="I2637" s="46">
        <f>SUM(INDEX(ch_table[Duration],1):ch_table[[#This Row],[Duration]])</f>
        <v>70.897916666666845</v>
      </c>
      <c r="J2637" s="45" cm="1">
        <f t="array" ref="J26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37" s="45" t="str" cm="1">
        <f t="array" ref="K26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37" s="45">
        <f>IF(ch_table[[#This Row],[Subject 1]]&lt;&gt;"House rose", "",SUMIF(ch_table[Day], ch_table[[#This Row],[Day]], ch_table[AAT]))</f>
        <v>2.083333333333337E-2</v>
      </c>
      <c r="M2637" s="47">
        <f>SUM(INDEX(ch_table[AAT],1):ch_table[[#This Row],[AAT]])</f>
        <v>4.8222222222222184</v>
      </c>
    </row>
    <row r="2638" spans="1:13" x14ac:dyDescent="0.35">
      <c r="A2638" s="2">
        <v>225</v>
      </c>
      <c r="B2638" s="3">
        <v>46009</v>
      </c>
      <c r="C2638" s="4">
        <v>0.39583333333333331</v>
      </c>
      <c r="D2638" s="8" t="s">
        <v>18</v>
      </c>
      <c r="G2638" s="4" cm="1">
        <f t="array" ref="G2638">IF(MIN(ROW(ch_table[[Day]:[AAT session total (cum.)]]))+ROWS(ch_table[[Day]:[AAT session total (cum.)]])-1=ROW(),"",IF(ch_table[[#This Row],[Subject 1]]="House rose","", IF(INDEX(ch_table[[#All],[Time]],ROW()+1)="","",(IF(INDEX(ch_table[[#All],[Time]],ROW()+1)&lt;ch_table[[#This Row],[Time]],INDEX(ch_table[[#All],[Time]],ROW()+1)+1,INDEX(ch_table[[#All],[Time]],ROW()+1))-ch_table[[#This Row],[Time]]))))</f>
        <v>2.7777777777778234E-3</v>
      </c>
      <c r="H2638" s="4" t="str">
        <f>IF(ch_table[[#This Row],[Subject 1]]&lt;&gt;"House rose", "",SUMIF(ch_table[Day], ch_table[[#This Row],[Day]], ch_table[Duration]))</f>
        <v/>
      </c>
      <c r="I2638" s="40">
        <f>SUM(INDEX(ch_table[Duration],1):ch_table[[#This Row],[Duration]])</f>
        <v>70.900694444444625</v>
      </c>
      <c r="J2638" s="4" cm="1">
        <f t="array" ref="J26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638" s="4" t="str" cm="1">
        <f t="array" ref="K26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38" s="4" t="str">
        <f>IF(ch_table[[#This Row],[Subject 1]]&lt;&gt;"House rose", "",SUMIF(ch_table[Day], ch_table[[#This Row],[Day]], ch_table[AAT]))</f>
        <v/>
      </c>
      <c r="M2638" s="39">
        <f>SUM(INDEX(ch_table[AAT],1):ch_table[[#This Row],[AAT]])</f>
        <v>4.8222222222222184</v>
      </c>
    </row>
    <row r="2639" spans="1:13" x14ac:dyDescent="0.35">
      <c r="A2639" s="2">
        <v>225</v>
      </c>
      <c r="B2639" s="3">
        <v>46009</v>
      </c>
      <c r="C2639" s="4">
        <v>0.39861111111111114</v>
      </c>
      <c r="D2639" s="8" t="s">
        <v>58</v>
      </c>
      <c r="E2639" s="9" t="s">
        <v>154</v>
      </c>
      <c r="G2639" s="4" cm="1">
        <f t="array" ref="G2639">IF(MIN(ROW(ch_table[[Day]:[AAT session total (cum.)]]))+ROWS(ch_table[[Day]:[AAT session total (cum.)]])-1=ROW(),"",IF(ch_table[[#This Row],[Subject 1]]="House rose","", IF(INDEX(ch_table[[#All],[Time]],ROW()+1)="","",(IF(INDEX(ch_table[[#All],[Time]],ROW()+1)&lt;ch_table[[#This Row],[Time]],INDEX(ch_table[[#All],[Time]],ROW()+1)+1,INDEX(ch_table[[#All],[Time]],ROW()+1))-ch_table[[#This Row],[Time]]))))</f>
        <v>2.3611111111111083E-2</v>
      </c>
      <c r="H2639" s="4" t="str">
        <f>IF(ch_table[[#This Row],[Subject 1]]&lt;&gt;"House rose", "",SUMIF(ch_table[Day], ch_table[[#This Row],[Day]], ch_table[Duration]))</f>
        <v/>
      </c>
      <c r="I2639" s="40">
        <f>SUM(INDEX(ch_table[Duration],1):ch_table[[#This Row],[Duration]])</f>
        <v>70.924305555555733</v>
      </c>
      <c r="J2639" s="4" cm="1">
        <f t="array" ref="J26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639" s="4" t="str" cm="1">
        <f t="array" ref="K26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39" s="4" t="str">
        <f>IF(ch_table[[#This Row],[Subject 1]]&lt;&gt;"House rose", "",SUMIF(ch_table[Day], ch_table[[#This Row],[Day]], ch_table[AAT]))</f>
        <v/>
      </c>
      <c r="M2639" s="39">
        <f>SUM(INDEX(ch_table[AAT],1):ch_table[[#This Row],[AAT]])</f>
        <v>4.8222222222222184</v>
      </c>
    </row>
    <row r="2640" spans="1:13" x14ac:dyDescent="0.35">
      <c r="A2640" s="2">
        <v>225</v>
      </c>
      <c r="B2640" s="3">
        <v>46009</v>
      </c>
      <c r="C2640" s="4">
        <v>0.42222222222222222</v>
      </c>
      <c r="D2640" s="8" t="s">
        <v>60</v>
      </c>
      <c r="E2640" s="9" t="s">
        <v>154</v>
      </c>
      <c r="G2640" s="4" cm="1">
        <f t="array" ref="G2640">IF(MIN(ROW(ch_table[[Day]:[AAT session total (cum.)]]))+ROWS(ch_table[[Day]:[AAT session total (cum.)]])-1=ROW(),"",IF(ch_table[[#This Row],[Subject 1]]="House rose","", IF(INDEX(ch_table[[#All],[Time]],ROW()+1)="","",(IF(INDEX(ch_table[[#All],[Time]],ROW()+1)&lt;ch_table[[#This Row],[Time]],INDEX(ch_table[[#All],[Time]],ROW()+1)+1,INDEX(ch_table[[#All],[Time]],ROW()+1))-ch_table[[#This Row],[Time]]))))</f>
        <v>9.7222222222222432E-3</v>
      </c>
      <c r="H2640" s="4" t="str">
        <f>IF(ch_table[[#This Row],[Subject 1]]&lt;&gt;"House rose", "",SUMIF(ch_table[Day], ch_table[[#This Row],[Day]], ch_table[Duration]))</f>
        <v/>
      </c>
      <c r="I2640" s="40">
        <f>SUM(INDEX(ch_table[Duration],1):ch_table[[#This Row],[Duration]])</f>
        <v>70.934027777777956</v>
      </c>
      <c r="J2640" s="4" cm="1">
        <f t="array" ref="J26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640" s="4" t="str" cm="1">
        <f t="array" ref="K26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40" s="4" t="str">
        <f>IF(ch_table[[#This Row],[Subject 1]]&lt;&gt;"House rose", "",SUMIF(ch_table[Day], ch_table[[#This Row],[Day]], ch_table[AAT]))</f>
        <v/>
      </c>
      <c r="M2640" s="39">
        <f>SUM(INDEX(ch_table[AAT],1):ch_table[[#This Row],[AAT]])</f>
        <v>4.8222222222222184</v>
      </c>
    </row>
    <row r="2641" spans="1:13" x14ac:dyDescent="0.35">
      <c r="A2641" s="2">
        <v>225</v>
      </c>
      <c r="B2641" s="3">
        <v>46009</v>
      </c>
      <c r="C2641" s="4">
        <v>0.43194444444444446</v>
      </c>
      <c r="D2641" s="8" t="s">
        <v>58</v>
      </c>
      <c r="E2641" s="9" t="s">
        <v>155</v>
      </c>
      <c r="G2641" s="4" cm="1">
        <f t="array" ref="G2641">IF(MIN(ROW(ch_table[[Day]:[AAT session total (cum.)]]))+ROWS(ch_table[[Day]:[AAT session total (cum.)]])-1=ROW(),"",IF(ch_table[[#This Row],[Subject 1]]="House rose","", IF(INDEX(ch_table[[#All],[Time]],ROW()+1)="","",(IF(INDEX(ch_table[[#All],[Time]],ROW()+1)&lt;ch_table[[#This Row],[Time]],INDEX(ch_table[[#All],[Time]],ROW()+1)+1,INDEX(ch_table[[#All],[Time]],ROW()+1))-ch_table[[#This Row],[Time]]))))</f>
        <v>1.7361111111111105E-2</v>
      </c>
      <c r="H2641" s="4" t="str">
        <f>IF(ch_table[[#This Row],[Subject 1]]&lt;&gt;"House rose", "",SUMIF(ch_table[Day], ch_table[[#This Row],[Day]], ch_table[Duration]))</f>
        <v/>
      </c>
      <c r="I2641" s="40">
        <f>SUM(INDEX(ch_table[Duration],1):ch_table[[#This Row],[Duration]])</f>
        <v>70.95138888888907</v>
      </c>
      <c r="J2641" s="4" cm="1">
        <f t="array" ref="J26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641" s="4" t="str" cm="1">
        <f t="array" ref="K26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41" s="4" t="str">
        <f>IF(ch_table[[#This Row],[Subject 1]]&lt;&gt;"House rose", "",SUMIF(ch_table[Day], ch_table[[#This Row],[Day]], ch_table[AAT]))</f>
        <v/>
      </c>
      <c r="M2641" s="39">
        <f>SUM(INDEX(ch_table[AAT],1):ch_table[[#This Row],[AAT]])</f>
        <v>4.8222222222222184</v>
      </c>
    </row>
    <row r="2642" spans="1:13" ht="43.5" x14ac:dyDescent="0.35">
      <c r="A2642" s="2">
        <v>225</v>
      </c>
      <c r="B2642" s="3">
        <v>46009</v>
      </c>
      <c r="C2642" s="4">
        <v>0.44930555555555557</v>
      </c>
      <c r="D2642" s="8" t="s">
        <v>32</v>
      </c>
      <c r="E2642" s="9" t="s">
        <v>1466</v>
      </c>
      <c r="G2642" s="4" cm="1">
        <f t="array" ref="G2642">IF(MIN(ROW(ch_table[[Day]:[AAT session total (cum.)]]))+ROWS(ch_table[[Day]:[AAT session total (cum.)]])-1=ROW(),"",IF(ch_table[[#This Row],[Subject 1]]="House rose","", IF(INDEX(ch_table[[#All],[Time]],ROW()+1)="","",(IF(INDEX(ch_table[[#All],[Time]],ROW()+1)&lt;ch_table[[#This Row],[Time]],INDEX(ch_table[[#All],[Time]],ROW()+1)+1,INDEX(ch_table[[#All],[Time]],ROW()+1))-ch_table[[#This Row],[Time]]))))</f>
        <v>1.6666666666666663E-2</v>
      </c>
      <c r="H2642" s="4" t="str">
        <f>IF(ch_table[[#This Row],[Subject 1]]&lt;&gt;"House rose", "",SUMIF(ch_table[Day], ch_table[[#This Row],[Day]], ch_table[Duration]))</f>
        <v/>
      </c>
      <c r="I2642" s="40">
        <f>SUM(INDEX(ch_table[Duration],1):ch_table[[#This Row],[Duration]])</f>
        <v>70.968055555555736</v>
      </c>
      <c r="J2642" s="4" cm="1">
        <f t="array" ref="J26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642" s="4" t="str" cm="1">
        <f t="array" ref="K26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42" s="4" t="str">
        <f>IF(ch_table[[#This Row],[Subject 1]]&lt;&gt;"House rose", "",SUMIF(ch_table[Day], ch_table[[#This Row],[Day]], ch_table[AAT]))</f>
        <v/>
      </c>
      <c r="M2642" s="39">
        <f>SUM(INDEX(ch_table[AAT],1):ch_table[[#This Row],[AAT]])</f>
        <v>4.8222222222222184</v>
      </c>
    </row>
    <row r="2643" spans="1:13" x14ac:dyDescent="0.35">
      <c r="A2643" s="2">
        <v>225</v>
      </c>
      <c r="B2643" s="3">
        <v>46009</v>
      </c>
      <c r="C2643" s="4">
        <v>0.46597222222222223</v>
      </c>
      <c r="D2643" s="8" t="s">
        <v>34</v>
      </c>
      <c r="E2643" s="9" t="s">
        <v>35</v>
      </c>
      <c r="G2643" s="4" cm="1">
        <f t="array" ref="G2643">IF(MIN(ROW(ch_table[[Day]:[AAT session total (cum.)]]))+ROWS(ch_table[[Day]:[AAT session total (cum.)]])-1=ROW(),"",IF(ch_table[[#This Row],[Subject 1]]="House rose","", IF(INDEX(ch_table[[#All],[Time]],ROW()+1)="","",(IF(INDEX(ch_table[[#All],[Time]],ROW()+1)&lt;ch_table[[#This Row],[Time]],INDEX(ch_table[[#All],[Time]],ROW()+1)+1,INDEX(ch_table[[#All],[Time]],ROW()+1))-ch_table[[#This Row],[Time]]))))</f>
        <v>5.6944444444444464E-2</v>
      </c>
      <c r="H2643" s="4" t="str">
        <f>IF(ch_table[[#This Row],[Subject 1]]&lt;&gt;"House rose", "",SUMIF(ch_table[Day], ch_table[[#This Row],[Day]], ch_table[Duration]))</f>
        <v/>
      </c>
      <c r="I2643" s="40">
        <f>SUM(INDEX(ch_table[Duration],1):ch_table[[#This Row],[Duration]])</f>
        <v>71.025000000000176</v>
      </c>
      <c r="J2643" s="4" cm="1">
        <f t="array" ref="J26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643" s="4" t="str" cm="1">
        <f t="array" ref="K26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43" s="4" t="str">
        <f>IF(ch_table[[#This Row],[Subject 1]]&lt;&gt;"House rose", "",SUMIF(ch_table[Day], ch_table[[#This Row],[Day]], ch_table[AAT]))</f>
        <v/>
      </c>
      <c r="M2643" s="39">
        <f>SUM(INDEX(ch_table[AAT],1):ch_table[[#This Row],[AAT]])</f>
        <v>4.8222222222222184</v>
      </c>
    </row>
    <row r="2644" spans="1:13" ht="43.5" x14ac:dyDescent="0.35">
      <c r="A2644" s="2">
        <v>225</v>
      </c>
      <c r="B2644" s="3">
        <v>46009</v>
      </c>
      <c r="C2644" s="4">
        <v>0.5229166666666667</v>
      </c>
      <c r="D2644" s="8" t="s">
        <v>36</v>
      </c>
      <c r="E2644" s="9" t="s">
        <v>1467</v>
      </c>
      <c r="G2644" s="4" cm="1">
        <f t="array" ref="G2644">IF(MIN(ROW(ch_table[[Day]:[AAT session total (cum.)]]))+ROWS(ch_table[[Day]:[AAT session total (cum.)]])-1=ROW(),"",IF(ch_table[[#This Row],[Subject 1]]="House rose","", IF(INDEX(ch_table[[#All],[Time]],ROW()+1)="","",(IF(INDEX(ch_table[[#All],[Time]],ROW()+1)&lt;ch_table[[#This Row],[Time]],INDEX(ch_table[[#All],[Time]],ROW()+1)+1,INDEX(ch_table[[#All],[Time]],ROW()+1))-ch_table[[#This Row],[Time]]))))</f>
        <v>4.7222222222222165E-2</v>
      </c>
      <c r="H2644" s="4" t="str">
        <f>IF(ch_table[[#This Row],[Subject 1]]&lt;&gt;"House rose", "",SUMIF(ch_table[Day], ch_table[[#This Row],[Day]], ch_table[Duration]))</f>
        <v/>
      </c>
      <c r="I2644" s="40">
        <f>SUM(INDEX(ch_table[Duration],1):ch_table[[#This Row],[Duration]])</f>
        <v>71.072222222222393</v>
      </c>
      <c r="J2644" s="4" cm="1">
        <f t="array" ref="J26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644" s="4" t="str" cm="1">
        <f t="array" ref="K26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44" s="4" t="str">
        <f>IF(ch_table[[#This Row],[Subject 1]]&lt;&gt;"House rose", "",SUMIF(ch_table[Day], ch_table[[#This Row],[Day]], ch_table[AAT]))</f>
        <v/>
      </c>
      <c r="M2644" s="39">
        <f>SUM(INDEX(ch_table[AAT],1):ch_table[[#This Row],[AAT]])</f>
        <v>4.8222222222222184</v>
      </c>
    </row>
    <row r="2645" spans="1:13" ht="29" x14ac:dyDescent="0.35">
      <c r="A2645" s="2">
        <v>225</v>
      </c>
      <c r="B2645" s="3">
        <v>46009</v>
      </c>
      <c r="C2645" s="4">
        <v>0.57013888888888886</v>
      </c>
      <c r="D2645" s="8" t="s">
        <v>36</v>
      </c>
      <c r="E2645" s="9" t="s">
        <v>1468</v>
      </c>
      <c r="G2645" s="4" cm="1">
        <f t="array" ref="G2645">IF(MIN(ROW(ch_table[[Day]:[AAT session total (cum.)]]))+ROWS(ch_table[[Day]:[AAT session total (cum.)]])-1=ROW(),"",IF(ch_table[[#This Row],[Subject 1]]="House rose","", IF(INDEX(ch_table[[#All],[Time]],ROW()+1)="","",(IF(INDEX(ch_table[[#All],[Time]],ROW()+1)&lt;ch_table[[#This Row],[Time]],INDEX(ch_table[[#All],[Time]],ROW()+1)+1,INDEX(ch_table[[#All],[Time]],ROW()+1))-ch_table[[#This Row],[Time]]))))</f>
        <v>3.6805555555555536E-2</v>
      </c>
      <c r="H2645" s="4" t="str">
        <f>IF(ch_table[[#This Row],[Subject 1]]&lt;&gt;"House rose", "",SUMIF(ch_table[Day], ch_table[[#This Row],[Day]], ch_table[Duration]))</f>
        <v/>
      </c>
      <c r="I2645" s="40">
        <f>SUM(INDEX(ch_table[Duration],1):ch_table[[#This Row],[Duration]])</f>
        <v>71.109027777777953</v>
      </c>
      <c r="J2645" s="4" cm="1">
        <f t="array" ref="J26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645" s="4" t="str" cm="1">
        <f t="array" ref="K26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45" s="4" t="str">
        <f>IF(ch_table[[#This Row],[Subject 1]]&lt;&gt;"House rose", "",SUMIF(ch_table[Day], ch_table[[#This Row],[Day]], ch_table[AAT]))</f>
        <v/>
      </c>
      <c r="M2645" s="39">
        <f>SUM(INDEX(ch_table[AAT],1):ch_table[[#This Row],[AAT]])</f>
        <v>4.8222222222222184</v>
      </c>
    </row>
    <row r="2646" spans="1:13" ht="29" x14ac:dyDescent="0.35">
      <c r="A2646" s="2">
        <v>225</v>
      </c>
      <c r="B2646" s="3">
        <v>46009</v>
      </c>
      <c r="C2646" s="4">
        <v>0.6069444444444444</v>
      </c>
      <c r="D2646" s="8" t="s">
        <v>36</v>
      </c>
      <c r="E2646" s="9" t="s">
        <v>1469</v>
      </c>
      <c r="G2646" s="4" cm="1">
        <f t="array" ref="G2646">IF(MIN(ROW(ch_table[[Day]:[AAT session total (cum.)]]))+ROWS(ch_table[[Day]:[AAT session total (cum.)]])-1=ROW(),"",IF(ch_table[[#This Row],[Subject 1]]="House rose","", IF(INDEX(ch_table[[#All],[Time]],ROW()+1)="","",(IF(INDEX(ch_table[[#All],[Time]],ROW()+1)&lt;ch_table[[#This Row],[Time]],INDEX(ch_table[[#All],[Time]],ROW()+1)+1,INDEX(ch_table[[#All],[Time]],ROW()+1))-ch_table[[#This Row],[Time]]))))</f>
        <v>2.1527777777777812E-2</v>
      </c>
      <c r="H2646" s="4" t="str">
        <f>IF(ch_table[[#This Row],[Subject 1]]&lt;&gt;"House rose", "",SUMIF(ch_table[Day], ch_table[[#This Row],[Day]], ch_table[Duration]))</f>
        <v/>
      </c>
      <c r="I2646" s="40">
        <f>SUM(INDEX(ch_table[Duration],1):ch_table[[#This Row],[Duration]])</f>
        <v>71.130555555555731</v>
      </c>
      <c r="J2646" s="4" cm="1">
        <f t="array" ref="J26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646" s="4" t="str" cm="1">
        <f t="array" ref="K26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46" s="4" t="str">
        <f>IF(ch_table[[#This Row],[Subject 1]]&lt;&gt;"House rose", "",SUMIF(ch_table[Day], ch_table[[#This Row],[Day]], ch_table[AAT]))</f>
        <v/>
      </c>
      <c r="M2646" s="39">
        <f>SUM(INDEX(ch_table[AAT],1):ch_table[[#This Row],[AAT]])</f>
        <v>4.8222222222222184</v>
      </c>
    </row>
    <row r="2647" spans="1:13" ht="58" x14ac:dyDescent="0.35">
      <c r="A2647" s="2">
        <v>225</v>
      </c>
      <c r="B2647" s="3">
        <v>46009</v>
      </c>
      <c r="C2647" s="4">
        <v>0.62847222222222221</v>
      </c>
      <c r="D2647" s="8" t="s">
        <v>457</v>
      </c>
      <c r="E2647" s="9" t="s">
        <v>1470</v>
      </c>
      <c r="G2647" s="4" cm="1">
        <f t="array" ref="G2647">IF(MIN(ROW(ch_table[[Day]:[AAT session total (cum.)]]))+ROWS(ch_table[[Day]:[AAT session total (cum.)]])-1=ROW(),"",IF(ch_table[[#This Row],[Subject 1]]="House rose","", IF(INDEX(ch_table[[#All],[Time]],ROW()+1)="","",(IF(INDEX(ch_table[[#All],[Time]],ROW()+1)&lt;ch_table[[#This Row],[Time]],INDEX(ch_table[[#All],[Time]],ROW()+1)+1,INDEX(ch_table[[#All],[Time]],ROW()+1))-ch_table[[#This Row],[Time]]))))</f>
        <v>9.7222222222221877E-3</v>
      </c>
      <c r="H2647" s="4" t="str">
        <f>IF(ch_table[[#This Row],[Subject 1]]&lt;&gt;"House rose", "",SUMIF(ch_table[Day], ch_table[[#This Row],[Day]], ch_table[Duration]))</f>
        <v/>
      </c>
      <c r="I2647" s="40">
        <f>SUM(INDEX(ch_table[Duration],1):ch_table[[#This Row],[Duration]])</f>
        <v>71.140277777777953</v>
      </c>
      <c r="J2647" s="4" cm="1">
        <f t="array" ref="J26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647" s="4" t="str" cm="1">
        <f t="array" ref="K26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47" s="4" t="str">
        <f>IF(ch_table[[#This Row],[Subject 1]]&lt;&gt;"House rose", "",SUMIF(ch_table[Day], ch_table[[#This Row],[Day]], ch_table[AAT]))</f>
        <v/>
      </c>
      <c r="M2647" s="39">
        <f>SUM(INDEX(ch_table[AAT],1):ch_table[[#This Row],[AAT]])</f>
        <v>4.8222222222222184</v>
      </c>
    </row>
    <row r="2648" spans="1:13" x14ac:dyDescent="0.35">
      <c r="A2648" s="2">
        <v>225</v>
      </c>
      <c r="B2648" s="3">
        <v>46009</v>
      </c>
      <c r="C2648" s="4">
        <v>0.6381944444444444</v>
      </c>
      <c r="D2648" s="8" t="s">
        <v>67</v>
      </c>
      <c r="E2648" s="9" t="s">
        <v>1471</v>
      </c>
      <c r="G2648" s="4" cm="1">
        <f t="array" ref="G2648">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648" s="4" t="str">
        <f>IF(ch_table[[#This Row],[Subject 1]]&lt;&gt;"House rose", "",SUMIF(ch_table[Day], ch_table[[#This Row],[Day]], ch_table[Duration]))</f>
        <v/>
      </c>
      <c r="I2648" s="40">
        <f>SUM(INDEX(ch_table[Duration],1):ch_table[[#This Row],[Duration]])</f>
        <v>71.141666666666836</v>
      </c>
      <c r="J2648" s="4" cm="1">
        <f t="array" ref="J26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648" s="4" t="str" cm="1">
        <f t="array" ref="K26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48" s="4" t="str">
        <f>IF(ch_table[[#This Row],[Subject 1]]&lt;&gt;"House rose", "",SUMIF(ch_table[Day], ch_table[[#This Row],[Day]], ch_table[AAT]))</f>
        <v/>
      </c>
      <c r="M2648" s="39">
        <f>SUM(INDEX(ch_table[AAT],1):ch_table[[#This Row],[AAT]])</f>
        <v>4.8222222222222184</v>
      </c>
    </row>
    <row r="2649" spans="1:13" x14ac:dyDescent="0.35">
      <c r="A2649" s="2">
        <v>225</v>
      </c>
      <c r="B2649" s="3">
        <v>46009</v>
      </c>
      <c r="C2649" s="4">
        <v>0.63958333333333328</v>
      </c>
      <c r="D2649" s="8" t="s">
        <v>333</v>
      </c>
      <c r="E2649" s="9" t="s">
        <v>1472</v>
      </c>
      <c r="G2649" s="4" cm="1">
        <f t="array" ref="G2649">IF(MIN(ROW(ch_table[[Day]:[AAT session total (cum.)]]))+ROWS(ch_table[[Day]:[AAT session total (cum.)]])-1=ROW(),"",IF(ch_table[[#This Row],[Subject 1]]="House rose","", IF(INDEX(ch_table[[#All],[Time]],ROW()+1)="","",(IF(INDEX(ch_table[[#All],[Time]],ROW()+1)&lt;ch_table[[#This Row],[Time]],INDEX(ch_table[[#All],[Time]],ROW()+1)+1,INDEX(ch_table[[#All],[Time]],ROW()+1))-ch_table[[#This Row],[Time]]))))</f>
        <v>8.3333333333334147E-3</v>
      </c>
      <c r="H2649" s="4" t="str">
        <f>IF(ch_table[[#This Row],[Subject 1]]&lt;&gt;"House rose", "",SUMIF(ch_table[Day], ch_table[[#This Row],[Day]], ch_table[Duration]))</f>
        <v/>
      </c>
      <c r="I2649" s="40">
        <f>SUM(INDEX(ch_table[Duration],1):ch_table[[#This Row],[Duration]])</f>
        <v>71.150000000000176</v>
      </c>
      <c r="J2649" s="4" cm="1">
        <f t="array" ref="J26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649" s="4" t="str" cm="1">
        <f t="array" ref="K26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49" s="4" t="str">
        <f>IF(ch_table[[#This Row],[Subject 1]]&lt;&gt;"House rose", "",SUMIF(ch_table[Day], ch_table[[#This Row],[Day]], ch_table[AAT]))</f>
        <v/>
      </c>
      <c r="M2649" s="39">
        <f>SUM(INDEX(ch_table[AAT],1):ch_table[[#This Row],[AAT]])</f>
        <v>4.8222222222222184</v>
      </c>
    </row>
    <row r="2650" spans="1:13" x14ac:dyDescent="0.35">
      <c r="A2650" s="2">
        <v>225</v>
      </c>
      <c r="B2650" s="3">
        <v>46009</v>
      </c>
      <c r="C2650" s="4">
        <v>0.6479166666666667</v>
      </c>
      <c r="D2650" s="8" t="s">
        <v>28</v>
      </c>
      <c r="E2650" s="9" t="s">
        <v>1473</v>
      </c>
      <c r="F2650" s="9" t="s">
        <v>22</v>
      </c>
      <c r="G2650" s="4" cm="1">
        <f t="array" ref="G2650">IF(MIN(ROW(ch_table[[Day]:[AAT session total (cum.)]]))+ROWS(ch_table[[Day]:[AAT session total (cum.)]])-1=ROW(),"",IF(ch_table[[#This Row],[Subject 1]]="House rose","", IF(INDEX(ch_table[[#All],[Time]],ROW()+1)="","",(IF(INDEX(ch_table[[#All],[Time]],ROW()+1)&lt;ch_table[[#This Row],[Time]],INDEX(ch_table[[#All],[Time]],ROW()+1)+1,INDEX(ch_table[[#All],[Time]],ROW()+1))-ch_table[[#This Row],[Time]]))))</f>
        <v>0</v>
      </c>
      <c r="H2650" s="4" t="str">
        <f>IF(ch_table[[#This Row],[Subject 1]]&lt;&gt;"House rose", "",SUMIF(ch_table[Day], ch_table[[#This Row],[Day]], ch_table[Duration]))</f>
        <v/>
      </c>
      <c r="I2650" s="40">
        <f>SUM(INDEX(ch_table[Duration],1):ch_table[[#This Row],[Duration]])</f>
        <v>71.150000000000176</v>
      </c>
      <c r="J2650" s="4" cm="1">
        <f t="array" ref="J26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650" s="4" t="str" cm="1">
        <f t="array" ref="K26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50" s="4" t="str">
        <f>IF(ch_table[[#This Row],[Subject 1]]&lt;&gt;"House rose", "",SUMIF(ch_table[Day], ch_table[[#This Row],[Day]], ch_table[AAT]))</f>
        <v/>
      </c>
      <c r="M2650" s="39">
        <f>SUM(INDEX(ch_table[AAT],1):ch_table[[#This Row],[AAT]])</f>
        <v>4.8222222222222184</v>
      </c>
    </row>
    <row r="2651" spans="1:13" x14ac:dyDescent="0.35">
      <c r="A2651" s="2">
        <v>225</v>
      </c>
      <c r="B2651" s="3">
        <v>46009</v>
      </c>
      <c r="C2651" s="4">
        <v>0.6479166666666667</v>
      </c>
      <c r="D2651" s="8" t="s">
        <v>333</v>
      </c>
      <c r="E2651" s="9" t="s">
        <v>1472</v>
      </c>
      <c r="G2651" s="4" cm="1">
        <f t="array" ref="G2651">IF(MIN(ROW(ch_table[[Day]:[AAT session total (cum.)]]))+ROWS(ch_table[[Day]:[AAT session total (cum.)]])-1=ROW(),"",IF(ch_table[[#This Row],[Subject 1]]="House rose","", IF(INDEX(ch_table[[#All],[Time]],ROW()+1)="","",(IF(INDEX(ch_table[[#All],[Time]],ROW()+1)&lt;ch_table[[#This Row],[Time]],INDEX(ch_table[[#All],[Time]],ROW()+1)+1,INDEX(ch_table[[#All],[Time]],ROW()+1))-ch_table[[#This Row],[Time]]))))</f>
        <v>5.902777777777779E-2</v>
      </c>
      <c r="H2651" s="4" t="str">
        <f>IF(ch_table[[#This Row],[Subject 1]]&lt;&gt;"House rose", "",SUMIF(ch_table[Day], ch_table[[#This Row],[Day]], ch_table[Duration]))</f>
        <v/>
      </c>
      <c r="I2651" s="40">
        <f>SUM(INDEX(ch_table[Duration],1):ch_table[[#This Row],[Duration]])</f>
        <v>71.209027777777948</v>
      </c>
      <c r="J2651" s="4" cm="1">
        <f t="array" ref="J26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651" s="4" t="str" cm="1">
        <f t="array" ref="K26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51" s="4" t="str">
        <f>IF(ch_table[[#This Row],[Subject 1]]&lt;&gt;"House rose", "",SUMIF(ch_table[Day], ch_table[[#This Row],[Day]], ch_table[AAT]))</f>
        <v/>
      </c>
      <c r="M2651" s="39">
        <f>SUM(INDEX(ch_table[AAT],1):ch_table[[#This Row],[AAT]])</f>
        <v>4.8222222222222184</v>
      </c>
    </row>
    <row r="2652" spans="1:13" x14ac:dyDescent="0.35">
      <c r="A2652" s="2">
        <v>225</v>
      </c>
      <c r="B2652" s="3">
        <v>46009</v>
      </c>
      <c r="C2652" s="4">
        <v>0.70694444444444449</v>
      </c>
      <c r="D2652" s="8" t="s">
        <v>54</v>
      </c>
      <c r="E2652" s="9" t="s">
        <v>1474</v>
      </c>
      <c r="G2652" s="4" cm="1">
        <f t="array" ref="G2652">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652" s="4" t="str">
        <f>IF(ch_table[[#This Row],[Subject 1]]&lt;&gt;"House rose", "",SUMIF(ch_table[Day], ch_table[[#This Row],[Day]], ch_table[Duration]))</f>
        <v/>
      </c>
      <c r="I2652" s="40">
        <f>SUM(INDEX(ch_table[Duration],1):ch_table[[#This Row],[Duration]])</f>
        <v>71.210416666666831</v>
      </c>
      <c r="J2652" s="4" cm="1">
        <f t="array" ref="J26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652" s="4" t="str" cm="1">
        <f t="array" ref="K26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52" s="4" t="str">
        <f>IF(ch_table[[#This Row],[Subject 1]]&lt;&gt;"House rose", "",SUMIF(ch_table[Day], ch_table[[#This Row],[Day]], ch_table[AAT]))</f>
        <v/>
      </c>
      <c r="M2652" s="39">
        <f>SUM(INDEX(ch_table[AAT],1):ch_table[[#This Row],[AAT]])</f>
        <v>4.8222222222222184</v>
      </c>
    </row>
    <row r="2653" spans="1:13" x14ac:dyDescent="0.35">
      <c r="A2653" s="2">
        <v>225</v>
      </c>
      <c r="B2653" s="3">
        <v>46009</v>
      </c>
      <c r="C2653" s="4">
        <v>0.70833333333333337</v>
      </c>
      <c r="D2653" s="8" t="s">
        <v>30</v>
      </c>
      <c r="E2653" s="9" t="s">
        <v>1475</v>
      </c>
      <c r="G2653" s="4" cm="1">
        <f t="array" ref="G2653">IF(MIN(ROW(ch_table[[Day]:[AAT session total (cum.)]]))+ROWS(ch_table[[Day]:[AAT session total (cum.)]])-1=ROW(),"",IF(ch_table[[#This Row],[Subject 1]]="House rose","", IF(INDEX(ch_table[[#All],[Time]],ROW()+1)="","",(IF(INDEX(ch_table[[#All],[Time]],ROW()+1)&lt;ch_table[[#This Row],[Time]],INDEX(ch_table[[#All],[Time]],ROW()+1)+1,INDEX(ch_table[[#All],[Time]],ROW()+1))-ch_table[[#This Row],[Time]]))))</f>
        <v>1.6666666666666607E-2</v>
      </c>
      <c r="H2653" s="4" t="str">
        <f>IF(ch_table[[#This Row],[Subject 1]]&lt;&gt;"House rose", "",SUMIF(ch_table[Day], ch_table[[#This Row],[Day]], ch_table[Duration]))</f>
        <v/>
      </c>
      <c r="I2653" s="40">
        <f>SUM(INDEX(ch_table[Duration],1):ch_table[[#This Row],[Duration]])</f>
        <v>71.227083333333496</v>
      </c>
      <c r="J2653" s="4" cm="1">
        <f t="array" ref="J26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653" s="4" cm="1">
        <f t="array" ref="K26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1.6666666666666607E-2</v>
      </c>
      <c r="L2653" s="4" t="str">
        <f>IF(ch_table[[#This Row],[Subject 1]]&lt;&gt;"House rose", "",SUMIF(ch_table[Day], ch_table[[#This Row],[Day]], ch_table[AAT]))</f>
        <v/>
      </c>
      <c r="M2653" s="39">
        <f>SUM(INDEX(ch_table[AAT],1):ch_table[[#This Row],[AAT]])</f>
        <v>4.838888888888885</v>
      </c>
    </row>
    <row r="2654" spans="1:13" x14ac:dyDescent="0.35">
      <c r="A2654" s="48">
        <v>225</v>
      </c>
      <c r="B2654" s="49">
        <v>46009</v>
      </c>
      <c r="C2654" s="45">
        <v>0.72499999999999998</v>
      </c>
      <c r="D2654" s="44" t="s">
        <v>17</v>
      </c>
      <c r="E2654" s="50"/>
      <c r="F2654" s="50"/>
      <c r="G2654" s="45" t="str" cm="1">
        <f t="array" ref="G2654">IF(MIN(ROW(ch_table[[Day]:[AAT session total (cum.)]]))+ROWS(ch_table[[Day]:[AAT session total (cum.)]])-1=ROW(),"",IF(ch_table[[#This Row],[Subject 1]]="House rose","", IF(INDEX(ch_table[[#All],[Time]],ROW()+1)="","",(IF(INDEX(ch_table[[#All],[Time]],ROW()+1)&lt;ch_table[[#This Row],[Time]],INDEX(ch_table[[#All],[Time]],ROW()+1)+1,INDEX(ch_table[[#All],[Time]],ROW()+1))-ch_table[[#This Row],[Time]]))))</f>
        <v/>
      </c>
      <c r="H2654" s="45">
        <f>IF(ch_table[[#This Row],[Subject 1]]&lt;&gt;"House rose", "",SUMIF(ch_table[Day], ch_table[[#This Row],[Day]], ch_table[Duration]))</f>
        <v>0.32916666666666666</v>
      </c>
      <c r="I2654" s="46">
        <f>SUM(INDEX(ch_table[Duration],1):ch_table[[#This Row],[Duration]])</f>
        <v>71.227083333333496</v>
      </c>
      <c r="J2654" s="45" cm="1">
        <f t="array" ref="J26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654" s="45" t="str" cm="1">
        <f t="array" ref="K26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54" s="45">
        <f>IF(ch_table[[#This Row],[Subject 1]]&lt;&gt;"House rose", "",SUMIF(ch_table[Day], ch_table[[#This Row],[Day]], ch_table[AAT]))</f>
        <v>1.6666666666666607E-2</v>
      </c>
      <c r="M2654" s="47">
        <f>SUM(INDEX(ch_table[AAT],1):ch_table[[#This Row],[AAT]])</f>
        <v>4.838888888888885</v>
      </c>
    </row>
    <row r="2655" spans="1:13" x14ac:dyDescent="0.35">
      <c r="A2655" s="2">
        <v>226</v>
      </c>
      <c r="B2655" s="3">
        <v>46027</v>
      </c>
      <c r="C2655" s="4">
        <v>0.60416666666666663</v>
      </c>
      <c r="D2655" s="8" t="s">
        <v>18</v>
      </c>
      <c r="G2655" s="4" cm="1">
        <f t="array" ref="G265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655" s="4" t="str">
        <f>IF(ch_table[[#This Row],[Subject 1]]&lt;&gt;"House rose", "",SUMIF(ch_table[Day], ch_table[[#This Row],[Day]], ch_table[Duration]))</f>
        <v/>
      </c>
      <c r="I2655" s="40">
        <f>SUM(INDEX(ch_table[Duration],1):ch_table[[#This Row],[Duration]])</f>
        <v>71.229861111111276</v>
      </c>
      <c r="J2655" s="4" cm="1">
        <f t="array" ref="J26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655" s="4" t="str" cm="1">
        <f t="array" ref="K26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55" s="4" t="str">
        <f>IF(ch_table[[#This Row],[Subject 1]]&lt;&gt;"House rose", "",SUMIF(ch_table[Day], ch_table[[#This Row],[Day]], ch_table[AAT]))</f>
        <v/>
      </c>
      <c r="M2655" s="39">
        <f>SUM(INDEX(ch_table[AAT],1):ch_table[[#This Row],[AAT]])</f>
        <v>4.838888888888885</v>
      </c>
    </row>
    <row r="2656" spans="1:13" x14ac:dyDescent="0.35">
      <c r="A2656" s="2">
        <v>226</v>
      </c>
      <c r="B2656" s="3">
        <v>46027</v>
      </c>
      <c r="C2656" s="4">
        <v>0.6069444444444444</v>
      </c>
      <c r="D2656" s="8" t="s">
        <v>58</v>
      </c>
      <c r="E2656" s="9" t="s">
        <v>84</v>
      </c>
      <c r="G2656" s="4" cm="1">
        <f t="array" ref="G2656">IF(MIN(ROW(ch_table[[Day]:[AAT session total (cum.)]]))+ROWS(ch_table[[Day]:[AAT session total (cum.)]])-1=ROW(),"",IF(ch_table[[#This Row],[Subject 1]]="House rose","", IF(INDEX(ch_table[[#All],[Time]],ROW()+1)="","",(IF(INDEX(ch_table[[#All],[Time]],ROW()+1)&lt;ch_table[[#This Row],[Time]],INDEX(ch_table[[#All],[Time]],ROW()+1)+1,INDEX(ch_table[[#All],[Time]],ROW()+1))-ch_table[[#This Row],[Time]]))))</f>
        <v>3.125E-2</v>
      </c>
      <c r="H2656" s="4" t="str">
        <f>IF(ch_table[[#This Row],[Subject 1]]&lt;&gt;"House rose", "",SUMIF(ch_table[Day], ch_table[[#This Row],[Day]], ch_table[Duration]))</f>
        <v/>
      </c>
      <c r="I2656" s="40">
        <f>SUM(INDEX(ch_table[Duration],1):ch_table[[#This Row],[Duration]])</f>
        <v>71.261111111111276</v>
      </c>
      <c r="J2656" s="4" cm="1">
        <f t="array" ref="J26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656" s="4" t="str" cm="1">
        <f t="array" ref="K26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56" s="4" t="str">
        <f>IF(ch_table[[#This Row],[Subject 1]]&lt;&gt;"House rose", "",SUMIF(ch_table[Day], ch_table[[#This Row],[Day]], ch_table[AAT]))</f>
        <v/>
      </c>
      <c r="M2656" s="39">
        <f>SUM(INDEX(ch_table[AAT],1):ch_table[[#This Row],[AAT]])</f>
        <v>4.838888888888885</v>
      </c>
    </row>
    <row r="2657" spans="1:13" x14ac:dyDescent="0.35">
      <c r="A2657" s="2">
        <v>226</v>
      </c>
      <c r="B2657" s="3">
        <v>46027</v>
      </c>
      <c r="C2657" s="4">
        <v>0.6381944444444444</v>
      </c>
      <c r="D2657" s="8" t="s">
        <v>60</v>
      </c>
      <c r="E2657" s="9" t="s">
        <v>84</v>
      </c>
      <c r="G2657" s="4" cm="1">
        <f t="array" ref="G2657">IF(MIN(ROW(ch_table[[Day]:[AAT session total (cum.)]]))+ROWS(ch_table[[Day]:[AAT session total (cum.)]])-1=ROW(),"",IF(ch_table[[#This Row],[Subject 1]]="House rose","", IF(INDEX(ch_table[[#All],[Time]],ROW()+1)="","",(IF(INDEX(ch_table[[#All],[Time]],ROW()+1)&lt;ch_table[[#This Row],[Time]],INDEX(ch_table[[#All],[Time]],ROW()+1)+1,INDEX(ch_table[[#All],[Time]],ROW()+1))-ch_table[[#This Row],[Time]]))))</f>
        <v>1.736111111111116E-2</v>
      </c>
      <c r="H2657" s="4" t="str">
        <f>IF(ch_table[[#This Row],[Subject 1]]&lt;&gt;"House rose", "",SUMIF(ch_table[Day], ch_table[[#This Row],[Day]], ch_table[Duration]))</f>
        <v/>
      </c>
      <c r="I2657" s="40">
        <f>SUM(INDEX(ch_table[Duration],1):ch_table[[#This Row],[Duration]])</f>
        <v>71.278472222222391</v>
      </c>
      <c r="J2657" s="4" cm="1">
        <f t="array" ref="J26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657" s="4" t="str" cm="1">
        <f t="array" ref="K26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57" s="4" t="str">
        <f>IF(ch_table[[#This Row],[Subject 1]]&lt;&gt;"House rose", "",SUMIF(ch_table[Day], ch_table[[#This Row],[Day]], ch_table[AAT]))</f>
        <v/>
      </c>
      <c r="M2657" s="39">
        <f>SUM(INDEX(ch_table[AAT],1):ch_table[[#This Row],[AAT]])</f>
        <v>4.838888888888885</v>
      </c>
    </row>
    <row r="2658" spans="1:13" ht="43.5" x14ac:dyDescent="0.35">
      <c r="A2658" s="2">
        <v>226</v>
      </c>
      <c r="B2658" s="3">
        <v>46027</v>
      </c>
      <c r="C2658" s="4">
        <v>0.65555555555555556</v>
      </c>
      <c r="D2658" s="8" t="s">
        <v>32</v>
      </c>
      <c r="E2658" s="9" t="s">
        <v>1476</v>
      </c>
      <c r="G2658" s="4" cm="1">
        <f t="array" ref="G2658">IF(MIN(ROW(ch_table[[Day]:[AAT session total (cum.)]]))+ROWS(ch_table[[Day]:[AAT session total (cum.)]])-1=ROW(),"",IF(ch_table[[#This Row],[Subject 1]]="House rose","", IF(INDEX(ch_table[[#All],[Time]],ROW()+1)="","",(IF(INDEX(ch_table[[#All],[Time]],ROW()+1)&lt;ch_table[[#This Row],[Time]],INDEX(ch_table[[#All],[Time]],ROW()+1)+1,INDEX(ch_table[[#All],[Time]],ROW()+1))-ch_table[[#This Row],[Time]]))))</f>
        <v>6.25E-2</v>
      </c>
      <c r="H2658" s="4" t="str">
        <f>IF(ch_table[[#This Row],[Subject 1]]&lt;&gt;"House rose", "",SUMIF(ch_table[Day], ch_table[[#This Row],[Day]], ch_table[Duration]))</f>
        <v/>
      </c>
      <c r="I2658" s="40">
        <f>SUM(INDEX(ch_table[Duration],1):ch_table[[#This Row],[Duration]])</f>
        <v>71.340972222222391</v>
      </c>
      <c r="J2658" s="4" cm="1">
        <f t="array" ref="J26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658" s="4" t="str" cm="1">
        <f t="array" ref="K26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58" s="4" t="str">
        <f>IF(ch_table[[#This Row],[Subject 1]]&lt;&gt;"House rose", "",SUMIF(ch_table[Day], ch_table[[#This Row],[Day]], ch_table[AAT]))</f>
        <v/>
      </c>
      <c r="M2658" s="39">
        <f>SUM(INDEX(ch_table[AAT],1):ch_table[[#This Row],[AAT]])</f>
        <v>4.838888888888885</v>
      </c>
    </row>
    <row r="2659" spans="1:13" ht="43.5" x14ac:dyDescent="0.35">
      <c r="A2659" s="2">
        <v>226</v>
      </c>
      <c r="B2659" s="3">
        <v>46027</v>
      </c>
      <c r="C2659" s="4">
        <v>0.71805555555555556</v>
      </c>
      <c r="D2659" s="8" t="s">
        <v>32</v>
      </c>
      <c r="E2659" s="9" t="s">
        <v>1477</v>
      </c>
      <c r="G2659" s="4" cm="1">
        <f t="array" ref="G2659">IF(MIN(ROW(ch_table[[Day]:[AAT session total (cum.)]]))+ROWS(ch_table[[Day]:[AAT session total (cum.)]])-1=ROW(),"",IF(ch_table[[#This Row],[Subject 1]]="House rose","", IF(INDEX(ch_table[[#All],[Time]],ROW()+1)="","",(IF(INDEX(ch_table[[#All],[Time]],ROW()+1)&lt;ch_table[[#This Row],[Time]],INDEX(ch_table[[#All],[Time]],ROW()+1)+1,INDEX(ch_table[[#All],[Time]],ROW()+1))-ch_table[[#This Row],[Time]]))))</f>
        <v>1.5277777777777724E-2</v>
      </c>
      <c r="H2659" s="4" t="str">
        <f>IF(ch_table[[#This Row],[Subject 1]]&lt;&gt;"House rose", "",SUMIF(ch_table[Day], ch_table[[#This Row],[Day]], ch_table[Duration]))</f>
        <v/>
      </c>
      <c r="I2659" s="40">
        <f>SUM(INDEX(ch_table[Duration],1):ch_table[[#This Row],[Duration]])</f>
        <v>71.356250000000173</v>
      </c>
      <c r="J2659" s="4" cm="1">
        <f t="array" ref="J26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659" s="4" t="str" cm="1">
        <f t="array" ref="K26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59" s="4" t="str">
        <f>IF(ch_table[[#This Row],[Subject 1]]&lt;&gt;"House rose", "",SUMIF(ch_table[Day], ch_table[[#This Row],[Day]], ch_table[AAT]))</f>
        <v/>
      </c>
      <c r="M2659" s="39">
        <f>SUM(INDEX(ch_table[AAT],1):ch_table[[#This Row],[AAT]])</f>
        <v>4.838888888888885</v>
      </c>
    </row>
    <row r="2660" spans="1:13" ht="43.5" x14ac:dyDescent="0.35">
      <c r="A2660" s="2">
        <v>226</v>
      </c>
      <c r="B2660" s="3">
        <v>46027</v>
      </c>
      <c r="C2660" s="4">
        <v>0.73333333333333328</v>
      </c>
      <c r="D2660" s="8" t="s">
        <v>32</v>
      </c>
      <c r="E2660" s="9" t="s">
        <v>1478</v>
      </c>
      <c r="G2660" s="4" cm="1">
        <f t="array" ref="G2660">IF(MIN(ROW(ch_table[[Day]:[AAT session total (cum.)]]))+ROWS(ch_table[[Day]:[AAT session total (cum.)]])-1=ROW(),"",IF(ch_table[[#This Row],[Subject 1]]="House rose","", IF(INDEX(ch_table[[#All],[Time]],ROW()+1)="","",(IF(INDEX(ch_table[[#All],[Time]],ROW()+1)&lt;ch_table[[#This Row],[Time]],INDEX(ch_table[[#All],[Time]],ROW()+1)+1,INDEX(ch_table[[#All],[Time]],ROW()+1))-ch_table[[#This Row],[Time]]))))</f>
        <v>2.777777777777779E-2</v>
      </c>
      <c r="H2660" s="4" t="str">
        <f>IF(ch_table[[#This Row],[Subject 1]]&lt;&gt;"House rose", "",SUMIF(ch_table[Day], ch_table[[#This Row],[Day]], ch_table[Duration]))</f>
        <v/>
      </c>
      <c r="I2660" s="40">
        <f>SUM(INDEX(ch_table[Duration],1):ch_table[[#This Row],[Duration]])</f>
        <v>71.384027777777945</v>
      </c>
      <c r="J2660" s="4" cm="1">
        <f t="array" ref="J26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660" s="4" t="str" cm="1">
        <f t="array" ref="K26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60" s="4" t="str">
        <f>IF(ch_table[[#This Row],[Subject 1]]&lt;&gt;"House rose", "",SUMIF(ch_table[Day], ch_table[[#This Row],[Day]], ch_table[AAT]))</f>
        <v/>
      </c>
      <c r="M2660" s="39">
        <f>SUM(INDEX(ch_table[AAT],1):ch_table[[#This Row],[AAT]])</f>
        <v>4.838888888888885</v>
      </c>
    </row>
    <row r="2661" spans="1:13" ht="29" x14ac:dyDescent="0.35">
      <c r="A2661" s="2">
        <v>226</v>
      </c>
      <c r="B2661" s="3">
        <v>46027</v>
      </c>
      <c r="C2661" s="4">
        <v>0.76111111111111107</v>
      </c>
      <c r="D2661" s="8" t="s">
        <v>36</v>
      </c>
      <c r="E2661" s="9" t="s">
        <v>1479</v>
      </c>
      <c r="G2661" s="4" cm="1">
        <f t="array" ref="G2661">IF(MIN(ROW(ch_table[[Day]:[AAT session total (cum.)]]))+ROWS(ch_table[[Day]:[AAT session total (cum.)]])-1=ROW(),"",IF(ch_table[[#This Row],[Subject 1]]="House rose","", IF(INDEX(ch_table[[#All],[Time]],ROW()+1)="","",(IF(INDEX(ch_table[[#All],[Time]],ROW()+1)&lt;ch_table[[#This Row],[Time]],INDEX(ch_table[[#All],[Time]],ROW()+1)+1,INDEX(ch_table[[#All],[Time]],ROW()+1))-ch_table[[#This Row],[Time]]))))</f>
        <v>9.4444444444444442E-2</v>
      </c>
      <c r="H2661" s="4" t="str">
        <f>IF(ch_table[[#This Row],[Subject 1]]&lt;&gt;"House rose", "",SUMIF(ch_table[Day], ch_table[[#This Row],[Day]], ch_table[Duration]))</f>
        <v/>
      </c>
      <c r="I2661" s="40">
        <f>SUM(INDEX(ch_table[Duration],1):ch_table[[#This Row],[Duration]])</f>
        <v>71.478472222222393</v>
      </c>
      <c r="J2661" s="4" cm="1">
        <f t="array" ref="J26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661" s="4" t="str" cm="1">
        <f t="array" ref="K26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61" s="4" t="str">
        <f>IF(ch_table[[#This Row],[Subject 1]]&lt;&gt;"House rose", "",SUMIF(ch_table[Day], ch_table[[#This Row],[Day]], ch_table[AAT]))</f>
        <v/>
      </c>
      <c r="M2661" s="39">
        <f>SUM(INDEX(ch_table[AAT],1):ch_table[[#This Row],[AAT]])</f>
        <v>4.838888888888885</v>
      </c>
    </row>
    <row r="2662" spans="1:13" ht="43.5" x14ac:dyDescent="0.35">
      <c r="A2662" s="2">
        <v>226</v>
      </c>
      <c r="B2662" s="3">
        <v>46027</v>
      </c>
      <c r="C2662" s="4">
        <v>0.85555555555555551</v>
      </c>
      <c r="D2662" s="8" t="s">
        <v>36</v>
      </c>
      <c r="E2662" s="9" t="s">
        <v>1480</v>
      </c>
      <c r="G2662" s="4" cm="1">
        <f t="array" ref="G2662">IF(MIN(ROW(ch_table[[Day]:[AAT session total (cum.)]]))+ROWS(ch_table[[Day]:[AAT session total (cum.)]])-1=ROW(),"",IF(ch_table[[#This Row],[Subject 1]]="House rose","", IF(INDEX(ch_table[[#All],[Time]],ROW()+1)="","",(IF(INDEX(ch_table[[#All],[Time]],ROW()+1)&lt;ch_table[[#This Row],[Time]],INDEX(ch_table[[#All],[Time]],ROW()+1)+1,INDEX(ch_table[[#All],[Time]],ROW()+1))-ch_table[[#This Row],[Time]]))))</f>
        <v>5.2777777777777812E-2</v>
      </c>
      <c r="H2662" s="4" t="str">
        <f>IF(ch_table[[#This Row],[Subject 1]]&lt;&gt;"House rose", "",SUMIF(ch_table[Day], ch_table[[#This Row],[Day]], ch_table[Duration]))</f>
        <v/>
      </c>
      <c r="I2662" s="40">
        <f>SUM(INDEX(ch_table[Duration],1):ch_table[[#This Row],[Duration]])</f>
        <v>71.531250000000171</v>
      </c>
      <c r="J2662" s="4" cm="1">
        <f t="array" ref="J26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662" s="4" t="str" cm="1">
        <f t="array" ref="K26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62" s="4" t="str">
        <f>IF(ch_table[[#This Row],[Subject 1]]&lt;&gt;"House rose", "",SUMIF(ch_table[Day], ch_table[[#This Row],[Day]], ch_table[AAT]))</f>
        <v/>
      </c>
      <c r="M2662" s="39">
        <f>SUM(INDEX(ch_table[AAT],1):ch_table[[#This Row],[AAT]])</f>
        <v>4.838888888888885</v>
      </c>
    </row>
    <row r="2663" spans="1:13" x14ac:dyDescent="0.35">
      <c r="A2663" s="2">
        <v>226</v>
      </c>
      <c r="B2663" s="3">
        <v>46027</v>
      </c>
      <c r="C2663" s="4">
        <v>0.90833333333333333</v>
      </c>
      <c r="D2663" s="8" t="s">
        <v>67</v>
      </c>
      <c r="E2663" s="9" t="s">
        <v>1481</v>
      </c>
      <c r="G2663" s="4" cm="1">
        <f t="array" ref="G2663">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663" s="4" t="str">
        <f>IF(ch_table[[#This Row],[Subject 1]]&lt;&gt;"House rose", "",SUMIF(ch_table[Day], ch_table[[#This Row],[Day]], ch_table[Duration]))</f>
        <v/>
      </c>
      <c r="I2663" s="40">
        <f>SUM(INDEX(ch_table[Duration],1):ch_table[[#This Row],[Duration]])</f>
        <v>71.532638888889053</v>
      </c>
      <c r="J2663" s="4" cm="1">
        <f t="array" ref="J26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663" s="4" t="str" cm="1">
        <f t="array" ref="K26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63" s="4" t="str">
        <f>IF(ch_table[[#This Row],[Subject 1]]&lt;&gt;"House rose", "",SUMIF(ch_table[Day], ch_table[[#This Row],[Day]], ch_table[AAT]))</f>
        <v/>
      </c>
      <c r="M2663" s="39">
        <f>SUM(INDEX(ch_table[AAT],1):ch_table[[#This Row],[AAT]])</f>
        <v>4.838888888888885</v>
      </c>
    </row>
    <row r="2664" spans="1:13" ht="29" x14ac:dyDescent="0.35">
      <c r="A2664" s="2">
        <v>226</v>
      </c>
      <c r="B2664" s="3">
        <v>46027</v>
      </c>
      <c r="C2664" s="4">
        <v>0.90972222222222221</v>
      </c>
      <c r="D2664" s="8" t="s">
        <v>30</v>
      </c>
      <c r="E2664" s="9" t="s">
        <v>1482</v>
      </c>
      <c r="G2664" s="4" cm="1">
        <f t="array" ref="G2664">IF(MIN(ROW(ch_table[[Day]:[AAT session total (cum.)]]))+ROWS(ch_table[[Day]:[AAT session total (cum.)]])-1=ROW(),"",IF(ch_table[[#This Row],[Subject 1]]="House rose","", IF(INDEX(ch_table[[#All],[Time]],ROW()+1)="","",(IF(INDEX(ch_table[[#All],[Time]],ROW()+1)&lt;ch_table[[#This Row],[Time]],INDEX(ch_table[[#All],[Time]],ROW()+1)+1,INDEX(ch_table[[#All],[Time]],ROW()+1))-ch_table[[#This Row],[Time]]))))</f>
        <v>1.736111111111116E-2</v>
      </c>
      <c r="H2664" s="4" t="str">
        <f>IF(ch_table[[#This Row],[Subject 1]]&lt;&gt;"House rose", "",SUMIF(ch_table[Day], ch_table[[#This Row],[Day]], ch_table[Duration]))</f>
        <v/>
      </c>
      <c r="I2664" s="40">
        <f>SUM(INDEX(ch_table[Duration],1):ch_table[[#This Row],[Duration]])</f>
        <v>71.550000000000168</v>
      </c>
      <c r="J2664" s="4" cm="1">
        <f t="array" ref="J26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664" s="4" cm="1">
        <f t="array" ref="K26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1.0416666666666741E-2</v>
      </c>
      <c r="L2664" s="4" t="str">
        <f>IF(ch_table[[#This Row],[Subject 1]]&lt;&gt;"House rose", "",SUMIF(ch_table[Day], ch_table[[#This Row],[Day]], ch_table[AAT]))</f>
        <v/>
      </c>
      <c r="M2664" s="39">
        <f>SUM(INDEX(ch_table[AAT],1):ch_table[[#This Row],[AAT]])</f>
        <v>4.849305555555552</v>
      </c>
    </row>
    <row r="2665" spans="1:13" x14ac:dyDescent="0.35">
      <c r="A2665" s="48">
        <v>226</v>
      </c>
      <c r="B2665" s="49">
        <v>46027</v>
      </c>
      <c r="C2665" s="45">
        <v>0.92708333333333337</v>
      </c>
      <c r="D2665" s="44" t="s">
        <v>17</v>
      </c>
      <c r="E2665" s="50"/>
      <c r="F2665" s="50"/>
      <c r="G2665" s="45" t="str" cm="1">
        <f t="array" ref="G2665">IF(MIN(ROW(ch_table[[Day]:[AAT session total (cum.)]]))+ROWS(ch_table[[Day]:[AAT session total (cum.)]])-1=ROW(),"",IF(ch_table[[#This Row],[Subject 1]]="House rose","", IF(INDEX(ch_table[[#All],[Time]],ROW()+1)="","",(IF(INDEX(ch_table[[#All],[Time]],ROW()+1)&lt;ch_table[[#This Row],[Time]],INDEX(ch_table[[#All],[Time]],ROW()+1)+1,INDEX(ch_table[[#All],[Time]],ROW()+1))-ch_table[[#This Row],[Time]]))))</f>
        <v/>
      </c>
      <c r="H2665" s="45">
        <f>IF(ch_table[[#This Row],[Subject 1]]&lt;&gt;"House rose", "",SUMIF(ch_table[Day], ch_table[[#This Row],[Day]], ch_table[Duration]))</f>
        <v>0.32291666666666674</v>
      </c>
      <c r="I2665" s="46">
        <f>SUM(INDEX(ch_table[Duration],1):ch_table[[#This Row],[Duration]])</f>
        <v>71.550000000000168</v>
      </c>
      <c r="J2665" s="45" cm="1">
        <f t="array" ref="J26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665" s="45" t="str" cm="1">
        <f t="array" ref="K26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65" s="45">
        <f>IF(ch_table[[#This Row],[Subject 1]]&lt;&gt;"House rose", "",SUMIF(ch_table[Day], ch_table[[#This Row],[Day]], ch_table[AAT]))</f>
        <v>1.0416666666666741E-2</v>
      </c>
      <c r="M2665" s="47">
        <f>SUM(INDEX(ch_table[AAT],1):ch_table[[#This Row],[AAT]])</f>
        <v>4.849305555555552</v>
      </c>
    </row>
    <row r="2666" spans="1:13" x14ac:dyDescent="0.35">
      <c r="A2666" s="2">
        <v>227</v>
      </c>
      <c r="B2666" s="3">
        <v>46028</v>
      </c>
      <c r="C2666" s="4">
        <v>0.47916666666666669</v>
      </c>
      <c r="D2666" s="8" t="s">
        <v>18</v>
      </c>
      <c r="G2666" s="4" cm="1">
        <f t="array" ref="G266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666" s="4" t="str">
        <f>IF(ch_table[[#This Row],[Subject 1]]&lt;&gt;"House rose", "",SUMIF(ch_table[Day], ch_table[[#This Row],[Day]], ch_table[Duration]))</f>
        <v/>
      </c>
      <c r="I2666" s="40">
        <f>SUM(INDEX(ch_table[Duration],1):ch_table[[#This Row],[Duration]])</f>
        <v>71.552777777777948</v>
      </c>
      <c r="J2666" s="4" cm="1">
        <f t="array" ref="J26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66" s="4" t="str" cm="1">
        <f t="array" ref="K26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66" s="4" t="str">
        <f>IF(ch_table[[#This Row],[Subject 1]]&lt;&gt;"House rose", "",SUMIF(ch_table[Day], ch_table[[#This Row],[Day]], ch_table[AAT]))</f>
        <v/>
      </c>
      <c r="M2666" s="39">
        <f>SUM(INDEX(ch_table[AAT],1):ch_table[[#This Row],[AAT]])</f>
        <v>4.849305555555552</v>
      </c>
    </row>
    <row r="2667" spans="1:13" x14ac:dyDescent="0.35">
      <c r="A2667" s="2">
        <v>227</v>
      </c>
      <c r="B2667" s="3">
        <v>46028</v>
      </c>
      <c r="C2667" s="4">
        <v>0.48194444444444445</v>
      </c>
      <c r="D2667" s="8" t="s">
        <v>58</v>
      </c>
      <c r="E2667" s="9" t="s">
        <v>959</v>
      </c>
      <c r="G2667" s="4" cm="1">
        <f t="array" ref="G2667">IF(MIN(ROW(ch_table[[Day]:[AAT session total (cum.)]]))+ROWS(ch_table[[Day]:[AAT session total (cum.)]])-1=ROW(),"",IF(ch_table[[#This Row],[Subject 1]]="House rose","", IF(INDEX(ch_table[[#All],[Time]],ROW()+1)="","",(IF(INDEX(ch_table[[#All],[Time]],ROW()+1)&lt;ch_table[[#This Row],[Time]],INDEX(ch_table[[#All],[Time]],ROW()+1)+1,INDEX(ch_table[[#All],[Time]],ROW()+1))-ch_table[[#This Row],[Time]]))))</f>
        <v>3.1249999999999944E-2</v>
      </c>
      <c r="H2667" s="4" t="str">
        <f>IF(ch_table[[#This Row],[Subject 1]]&lt;&gt;"House rose", "",SUMIF(ch_table[Day], ch_table[[#This Row],[Day]], ch_table[Duration]))</f>
        <v/>
      </c>
      <c r="I2667" s="40">
        <f>SUM(INDEX(ch_table[Duration],1):ch_table[[#This Row],[Duration]])</f>
        <v>71.584027777777948</v>
      </c>
      <c r="J2667" s="4" cm="1">
        <f t="array" ref="J26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67" s="4" t="str" cm="1">
        <f t="array" ref="K26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67" s="4" t="str">
        <f>IF(ch_table[[#This Row],[Subject 1]]&lt;&gt;"House rose", "",SUMIF(ch_table[Day], ch_table[[#This Row],[Day]], ch_table[AAT]))</f>
        <v/>
      </c>
      <c r="M2667" s="39">
        <f>SUM(INDEX(ch_table[AAT],1):ch_table[[#This Row],[AAT]])</f>
        <v>4.849305555555552</v>
      </c>
    </row>
    <row r="2668" spans="1:13" x14ac:dyDescent="0.35">
      <c r="A2668" s="2">
        <v>227</v>
      </c>
      <c r="B2668" s="3">
        <v>46028</v>
      </c>
      <c r="C2668" s="4">
        <v>0.5131944444444444</v>
      </c>
      <c r="D2668" s="8" t="s">
        <v>60</v>
      </c>
      <c r="E2668" s="9" t="s">
        <v>959</v>
      </c>
      <c r="G2668" s="4" cm="1">
        <f t="array" ref="G2668">IF(MIN(ROW(ch_table[[Day]:[AAT session total (cum.)]]))+ROWS(ch_table[[Day]:[AAT session total (cum.)]])-1=ROW(),"",IF(ch_table[[#This Row],[Subject 1]]="House rose","", IF(INDEX(ch_table[[#All],[Time]],ROW()+1)="","",(IF(INDEX(ch_table[[#All],[Time]],ROW()+1)&lt;ch_table[[#This Row],[Time]],INDEX(ch_table[[#All],[Time]],ROW()+1)+1,INDEX(ch_table[[#All],[Time]],ROW()+1))-ch_table[[#This Row],[Time]]))))</f>
        <v>1.6666666666666718E-2</v>
      </c>
      <c r="H2668" s="4" t="str">
        <f>IF(ch_table[[#This Row],[Subject 1]]&lt;&gt;"House rose", "",SUMIF(ch_table[Day], ch_table[[#This Row],[Day]], ch_table[Duration]))</f>
        <v/>
      </c>
      <c r="I2668" s="40">
        <f>SUM(INDEX(ch_table[Duration],1):ch_table[[#This Row],[Duration]])</f>
        <v>71.600694444444613</v>
      </c>
      <c r="J2668" s="4" cm="1">
        <f t="array" ref="J26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68" s="4" t="str" cm="1">
        <f t="array" ref="K26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68" s="4" t="str">
        <f>IF(ch_table[[#This Row],[Subject 1]]&lt;&gt;"House rose", "",SUMIF(ch_table[Day], ch_table[[#This Row],[Day]], ch_table[AAT]))</f>
        <v/>
      </c>
      <c r="M2668" s="39">
        <f>SUM(INDEX(ch_table[AAT],1):ch_table[[#This Row],[AAT]])</f>
        <v>4.849305555555552</v>
      </c>
    </row>
    <row r="2669" spans="1:13" x14ac:dyDescent="0.35">
      <c r="A2669" s="2">
        <v>227</v>
      </c>
      <c r="B2669" s="3">
        <v>46028</v>
      </c>
      <c r="C2669" s="4">
        <v>0.52986111111111112</v>
      </c>
      <c r="D2669" s="8" t="s">
        <v>247</v>
      </c>
      <c r="E2669" s="9" t="s">
        <v>1483</v>
      </c>
      <c r="G2669" s="4" cm="1">
        <f t="array" ref="G2669">IF(MIN(ROW(ch_table[[Day]:[AAT session total (cum.)]]))+ROWS(ch_table[[Day]:[AAT session total (cum.)]])-1=ROW(),"",IF(ch_table[[#This Row],[Subject 1]]="House rose","", IF(INDEX(ch_table[[#All],[Time]],ROW()+1)="","",(IF(INDEX(ch_table[[#All],[Time]],ROW()+1)&lt;ch_table[[#This Row],[Time]],INDEX(ch_table[[#All],[Time]],ROW()+1)+1,INDEX(ch_table[[#All],[Time]],ROW()+1))-ch_table[[#This Row],[Time]]))))</f>
        <v>5.5555555555555358E-3</v>
      </c>
      <c r="H2669" s="4" t="str">
        <f>IF(ch_table[[#This Row],[Subject 1]]&lt;&gt;"House rose", "",SUMIF(ch_table[Day], ch_table[[#This Row],[Day]], ch_table[Duration]))</f>
        <v/>
      </c>
      <c r="I2669" s="40">
        <f>SUM(INDEX(ch_table[Duration],1):ch_table[[#This Row],[Duration]])</f>
        <v>71.606250000000173</v>
      </c>
      <c r="J2669" s="4" cm="1">
        <f t="array" ref="J26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69" s="4" t="str" cm="1">
        <f t="array" ref="K26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69" s="4" t="str">
        <f>IF(ch_table[[#This Row],[Subject 1]]&lt;&gt;"House rose", "",SUMIF(ch_table[Day], ch_table[[#This Row],[Day]], ch_table[AAT]))</f>
        <v/>
      </c>
      <c r="M2669" s="39">
        <f>SUM(INDEX(ch_table[AAT],1):ch_table[[#This Row],[AAT]])</f>
        <v>4.849305555555552</v>
      </c>
    </row>
    <row r="2670" spans="1:13" x14ac:dyDescent="0.35">
      <c r="A2670" s="2">
        <v>227</v>
      </c>
      <c r="B2670" s="3">
        <v>46028</v>
      </c>
      <c r="C2670" s="4">
        <v>0.53541666666666665</v>
      </c>
      <c r="D2670" s="8" t="s">
        <v>86</v>
      </c>
      <c r="E2670" s="9" t="s">
        <v>1484</v>
      </c>
      <c r="F2670" s="9" t="s">
        <v>220</v>
      </c>
      <c r="G2670" s="4" cm="1">
        <f t="array" ref="G2670">IF(MIN(ROW(ch_table[[Day]:[AAT session total (cum.)]]))+ROWS(ch_table[[Day]:[AAT session total (cum.)]])-1=ROW(),"",IF(ch_table[[#This Row],[Subject 1]]="House rose","", IF(INDEX(ch_table[[#All],[Time]],ROW()+1)="","",(IF(INDEX(ch_table[[#All],[Time]],ROW()+1)&lt;ch_table[[#This Row],[Time]],INDEX(ch_table[[#All],[Time]],ROW()+1)+1,INDEX(ch_table[[#All],[Time]],ROW()+1))-ch_table[[#This Row],[Time]]))))</f>
        <v>0.15069444444444446</v>
      </c>
      <c r="H2670" s="4" t="str">
        <f>IF(ch_table[[#This Row],[Subject 1]]&lt;&gt;"House rose", "",SUMIF(ch_table[Day], ch_table[[#This Row],[Day]], ch_table[Duration]))</f>
        <v/>
      </c>
      <c r="I2670" s="40">
        <f>SUM(INDEX(ch_table[Duration],1):ch_table[[#This Row],[Duration]])</f>
        <v>71.756944444444613</v>
      </c>
      <c r="J2670" s="4" cm="1">
        <f t="array" ref="J26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70" s="4" t="str" cm="1">
        <f t="array" ref="K26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70" s="4" t="str">
        <f>IF(ch_table[[#This Row],[Subject 1]]&lt;&gt;"House rose", "",SUMIF(ch_table[Day], ch_table[[#This Row],[Day]], ch_table[AAT]))</f>
        <v/>
      </c>
      <c r="M2670" s="39">
        <f>SUM(INDEX(ch_table[AAT],1):ch_table[[#This Row],[AAT]])</f>
        <v>4.849305555555552</v>
      </c>
    </row>
    <row r="2671" spans="1:13" ht="29" x14ac:dyDescent="0.35">
      <c r="A2671" s="2">
        <v>227</v>
      </c>
      <c r="B2671" s="3">
        <v>46028</v>
      </c>
      <c r="C2671" s="4">
        <v>0.68611111111111112</v>
      </c>
      <c r="D2671" s="8" t="s">
        <v>30</v>
      </c>
      <c r="E2671" s="9" t="s">
        <v>1485</v>
      </c>
      <c r="G2671" s="4" cm="1">
        <f t="array" ref="G2671">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2671" s="4" t="str">
        <f>IF(ch_table[[#This Row],[Subject 1]]&lt;&gt;"House rose", "",SUMIF(ch_table[Day], ch_table[[#This Row],[Day]], ch_table[Duration]))</f>
        <v/>
      </c>
      <c r="I2671" s="40">
        <f>SUM(INDEX(ch_table[Duration],1):ch_table[[#This Row],[Duration]])</f>
        <v>71.785416666666833</v>
      </c>
      <c r="J2671" s="4" cm="1">
        <f t="array" ref="J26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71" s="4" t="str" cm="1">
        <f t="array" ref="K26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71" s="4" t="str">
        <f>IF(ch_table[[#This Row],[Subject 1]]&lt;&gt;"House rose", "",SUMIF(ch_table[Day], ch_table[[#This Row],[Day]], ch_table[AAT]))</f>
        <v/>
      </c>
      <c r="M2671" s="39">
        <f>SUM(INDEX(ch_table[AAT],1):ch_table[[#This Row],[AAT]])</f>
        <v>4.849305555555552</v>
      </c>
    </row>
    <row r="2672" spans="1:13" x14ac:dyDescent="0.35">
      <c r="A2672" s="48">
        <v>227</v>
      </c>
      <c r="B2672" s="49">
        <v>46028</v>
      </c>
      <c r="C2672" s="45">
        <v>0.71458333333333335</v>
      </c>
      <c r="D2672" s="44" t="s">
        <v>17</v>
      </c>
      <c r="E2672" s="50"/>
      <c r="F2672" s="50"/>
      <c r="G2672" s="45" t="str" cm="1">
        <f t="array" ref="G2672">IF(MIN(ROW(ch_table[[Day]:[AAT session total (cum.)]]))+ROWS(ch_table[[Day]:[AAT session total (cum.)]])-1=ROW(),"",IF(ch_table[[#This Row],[Subject 1]]="House rose","", IF(INDEX(ch_table[[#All],[Time]],ROW()+1)="","",(IF(INDEX(ch_table[[#All],[Time]],ROW()+1)&lt;ch_table[[#This Row],[Time]],INDEX(ch_table[[#All],[Time]],ROW()+1)+1,INDEX(ch_table[[#All],[Time]],ROW()+1))-ch_table[[#This Row],[Time]]))))</f>
        <v/>
      </c>
      <c r="H2672" s="45">
        <f>IF(ch_table[[#This Row],[Subject 1]]&lt;&gt;"House rose", "",SUMIF(ch_table[Day], ch_table[[#This Row],[Day]], ch_table[Duration]))</f>
        <v>0.23541666666666666</v>
      </c>
      <c r="I2672" s="46">
        <f>SUM(INDEX(ch_table[Duration],1):ch_table[[#This Row],[Duration]])</f>
        <v>71.785416666666833</v>
      </c>
      <c r="J2672" s="45" cm="1">
        <f t="array" ref="J26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72" s="45" t="str" cm="1">
        <f t="array" ref="K26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72" s="45">
        <f>IF(ch_table[[#This Row],[Subject 1]]&lt;&gt;"House rose", "",SUMIF(ch_table[Day], ch_table[[#This Row],[Day]], ch_table[AAT]))</f>
        <v>0</v>
      </c>
      <c r="M2672" s="47">
        <f>SUM(INDEX(ch_table[AAT],1):ch_table[[#This Row],[AAT]])</f>
        <v>4.849305555555552</v>
      </c>
    </row>
    <row r="2673" spans="1:13" x14ac:dyDescent="0.35">
      <c r="A2673" s="2">
        <v>228</v>
      </c>
      <c r="B2673" s="3">
        <v>46029</v>
      </c>
      <c r="C2673" s="4">
        <v>0.47916666666666669</v>
      </c>
      <c r="D2673" s="8" t="s">
        <v>18</v>
      </c>
      <c r="G2673" s="4" cm="1">
        <f t="array" ref="G267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673" s="4" t="str">
        <f>IF(ch_table[[#This Row],[Subject 1]]&lt;&gt;"House rose", "",SUMIF(ch_table[Day], ch_table[[#This Row],[Day]], ch_table[Duration]))</f>
        <v/>
      </c>
      <c r="I2673" s="40">
        <f>SUM(INDEX(ch_table[Duration],1):ch_table[[#This Row],[Duration]])</f>
        <v>71.788194444444613</v>
      </c>
      <c r="J2673" s="4" cm="1">
        <f t="array" ref="J26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73" s="4" t="str" cm="1">
        <f t="array" ref="K26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73" s="4" t="str">
        <f>IF(ch_table[[#This Row],[Subject 1]]&lt;&gt;"House rose", "",SUMIF(ch_table[Day], ch_table[[#This Row],[Day]], ch_table[AAT]))</f>
        <v/>
      </c>
      <c r="M2673" s="39">
        <f>SUM(INDEX(ch_table[AAT],1):ch_table[[#This Row],[AAT]])</f>
        <v>4.849305555555552</v>
      </c>
    </row>
    <row r="2674" spans="1:13" x14ac:dyDescent="0.35">
      <c r="A2674" s="2">
        <v>228</v>
      </c>
      <c r="B2674" s="3">
        <v>46029</v>
      </c>
      <c r="C2674" s="4">
        <v>0.48194444444444445</v>
      </c>
      <c r="D2674" s="8" t="s">
        <v>58</v>
      </c>
      <c r="E2674" s="9" t="s">
        <v>65</v>
      </c>
      <c r="G2674" s="4" cm="1">
        <f t="array" ref="G2674">IF(MIN(ROW(ch_table[[Day]:[AAT session total (cum.)]]))+ROWS(ch_table[[Day]:[AAT session total (cum.)]])-1=ROW(),"",IF(ch_table[[#This Row],[Subject 1]]="House rose","", IF(INDEX(ch_table[[#All],[Time]],ROW()+1)="","",(IF(INDEX(ch_table[[#All],[Time]],ROW()+1)&lt;ch_table[[#This Row],[Time]],INDEX(ch_table[[#All],[Time]],ROW()+1)+1,INDEX(ch_table[[#All],[Time]],ROW()+1))-ch_table[[#This Row],[Time]]))))</f>
        <v>1.8749999999999989E-2</v>
      </c>
      <c r="H2674" s="4" t="str">
        <f>IF(ch_table[[#This Row],[Subject 1]]&lt;&gt;"House rose", "",SUMIF(ch_table[Day], ch_table[[#This Row],[Day]], ch_table[Duration]))</f>
        <v/>
      </c>
      <c r="I2674" s="40">
        <f>SUM(INDEX(ch_table[Duration],1):ch_table[[#This Row],[Duration]])</f>
        <v>71.806944444444611</v>
      </c>
      <c r="J2674" s="4" cm="1">
        <f t="array" ref="J26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74" s="4" t="str" cm="1">
        <f t="array" ref="K26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74" s="4" t="str">
        <f>IF(ch_table[[#This Row],[Subject 1]]&lt;&gt;"House rose", "",SUMIF(ch_table[Day], ch_table[[#This Row],[Day]], ch_table[AAT]))</f>
        <v/>
      </c>
      <c r="M2674" s="39">
        <f>SUM(INDEX(ch_table[AAT],1):ch_table[[#This Row],[AAT]])</f>
        <v>4.849305555555552</v>
      </c>
    </row>
    <row r="2675" spans="1:13" x14ac:dyDescent="0.35">
      <c r="A2675" s="2">
        <v>228</v>
      </c>
      <c r="B2675" s="3">
        <v>46029</v>
      </c>
      <c r="C2675" s="4">
        <v>0.50069444444444444</v>
      </c>
      <c r="D2675" s="8" t="s">
        <v>58</v>
      </c>
      <c r="E2675" s="9" t="s">
        <v>118</v>
      </c>
      <c r="G2675" s="4" cm="1">
        <f t="array" ref="G2675">IF(MIN(ROW(ch_table[[Day]:[AAT session total (cum.)]]))+ROWS(ch_table[[Day]:[AAT session total (cum.)]])-1=ROW(),"",IF(ch_table[[#This Row],[Subject 1]]="House rose","", IF(INDEX(ch_table[[#All],[Time]],ROW()+1)="","",(IF(INDEX(ch_table[[#All],[Time]],ROW()+1)&lt;ch_table[[#This Row],[Time]],INDEX(ch_table[[#All],[Time]],ROW()+1)+1,INDEX(ch_table[[#All],[Time]],ROW()+1))-ch_table[[#This Row],[Time]]))))</f>
        <v>2.7083333333333348E-2</v>
      </c>
      <c r="H2675" s="4" t="str">
        <f>IF(ch_table[[#This Row],[Subject 1]]&lt;&gt;"House rose", "",SUMIF(ch_table[Day], ch_table[[#This Row],[Day]], ch_table[Duration]))</f>
        <v/>
      </c>
      <c r="I2675" s="40">
        <f>SUM(INDEX(ch_table[Duration],1):ch_table[[#This Row],[Duration]])</f>
        <v>71.834027777777948</v>
      </c>
      <c r="J2675" s="4" cm="1">
        <f t="array" ref="J26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75" s="4" t="str" cm="1">
        <f t="array" ref="K26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75" s="4" t="str">
        <f>IF(ch_table[[#This Row],[Subject 1]]&lt;&gt;"House rose", "",SUMIF(ch_table[Day], ch_table[[#This Row],[Day]], ch_table[AAT]))</f>
        <v/>
      </c>
      <c r="M2675" s="39">
        <f>SUM(INDEX(ch_table[AAT],1):ch_table[[#This Row],[AAT]])</f>
        <v>4.849305555555552</v>
      </c>
    </row>
    <row r="2676" spans="1:13" x14ac:dyDescent="0.35">
      <c r="A2676" s="2">
        <v>228</v>
      </c>
      <c r="B2676" s="3">
        <v>46029</v>
      </c>
      <c r="C2676" s="4">
        <v>0.52777777777777779</v>
      </c>
      <c r="D2676" s="8" t="s">
        <v>247</v>
      </c>
      <c r="E2676" s="9" t="s">
        <v>1486</v>
      </c>
      <c r="G2676" s="4" cm="1">
        <f t="array" ref="G2676">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2676" s="4" t="str">
        <f>IF(ch_table[[#This Row],[Subject 1]]&lt;&gt;"House rose", "",SUMIF(ch_table[Day], ch_table[[#This Row],[Day]], ch_table[Duration]))</f>
        <v/>
      </c>
      <c r="I2676" s="40">
        <f>SUM(INDEX(ch_table[Duration],1):ch_table[[#This Row],[Duration]])</f>
        <v>71.840972222222391</v>
      </c>
      <c r="J2676" s="4" cm="1">
        <f t="array" ref="J26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76" s="4" t="str" cm="1">
        <f t="array" ref="K26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76" s="4" t="str">
        <f>IF(ch_table[[#This Row],[Subject 1]]&lt;&gt;"House rose", "",SUMIF(ch_table[Day], ch_table[[#This Row],[Day]], ch_table[AAT]))</f>
        <v/>
      </c>
      <c r="M2676" s="39">
        <f>SUM(INDEX(ch_table[AAT],1):ch_table[[#This Row],[AAT]])</f>
        <v>4.849305555555552</v>
      </c>
    </row>
    <row r="2677" spans="1:13" x14ac:dyDescent="0.35">
      <c r="A2677" s="2">
        <v>228</v>
      </c>
      <c r="B2677" s="3">
        <v>46029</v>
      </c>
      <c r="C2677" s="4">
        <v>0.53472222222222221</v>
      </c>
      <c r="D2677" s="8" t="s">
        <v>1425</v>
      </c>
      <c r="E2677" s="9" t="s">
        <v>2829</v>
      </c>
      <c r="G2677" s="4" cm="1">
        <f t="array" ref="G2677">IF(MIN(ROW(ch_table[[Day]:[AAT session total (cum.)]]))+ROWS(ch_table[[Day]:[AAT session total (cum.)]])-1=ROW(),"",IF(ch_table[[#This Row],[Subject 1]]="House rose","", IF(INDEX(ch_table[[#All],[Time]],ROW()+1)="","",(IF(INDEX(ch_table[[#All],[Time]],ROW()+1)&lt;ch_table[[#This Row],[Time]],INDEX(ch_table[[#All],[Time]],ROW()+1)+1,INDEX(ch_table[[#All],[Time]],ROW()+1))-ch_table[[#This Row],[Time]]))))</f>
        <v>4.9305555555555602E-2</v>
      </c>
      <c r="H2677" s="4" t="str">
        <f>IF(ch_table[[#This Row],[Subject 1]]&lt;&gt;"House rose", "",SUMIF(ch_table[Day], ch_table[[#This Row],[Day]], ch_table[Duration]))</f>
        <v/>
      </c>
      <c r="I2677" s="40">
        <f>SUM(INDEX(ch_table[Duration],1):ch_table[[#This Row],[Duration]])</f>
        <v>71.890277777777939</v>
      </c>
      <c r="J2677" s="4" cm="1">
        <f t="array" ref="J26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77" s="4" t="str" cm="1">
        <f t="array" ref="K26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77" s="4" t="str">
        <f>IF(ch_table[[#This Row],[Subject 1]]&lt;&gt;"House rose", "",SUMIF(ch_table[Day], ch_table[[#This Row],[Day]], ch_table[AAT]))</f>
        <v/>
      </c>
      <c r="M2677" s="39">
        <f>SUM(INDEX(ch_table[AAT],1):ch_table[[#This Row],[AAT]])</f>
        <v>4.849305555555552</v>
      </c>
    </row>
    <row r="2678" spans="1:13" x14ac:dyDescent="0.35">
      <c r="A2678" s="2">
        <v>228</v>
      </c>
      <c r="B2678" s="3">
        <v>46029</v>
      </c>
      <c r="C2678" s="4">
        <v>0.58402777777777781</v>
      </c>
      <c r="D2678" s="8" t="s">
        <v>28</v>
      </c>
      <c r="E2678" s="9" t="s">
        <v>1487</v>
      </c>
      <c r="F2678" s="9" t="s">
        <v>22</v>
      </c>
      <c r="G2678" s="4" cm="1">
        <f t="array" ref="G2678">IF(MIN(ROW(ch_table[[Day]:[AAT session total (cum.)]]))+ROWS(ch_table[[Day]:[AAT session total (cum.)]])-1=ROW(),"",IF(ch_table[[#This Row],[Subject 1]]="House rose","", IF(INDEX(ch_table[[#All],[Time]],ROW()+1)="","",(IF(INDEX(ch_table[[#All],[Time]],ROW()+1)&lt;ch_table[[#This Row],[Time]],INDEX(ch_table[[#All],[Time]],ROW()+1)+1,INDEX(ch_table[[#All],[Time]],ROW()+1))-ch_table[[#This Row],[Time]]))))</f>
        <v>0</v>
      </c>
      <c r="H2678" s="4" t="str">
        <f>IF(ch_table[[#This Row],[Subject 1]]&lt;&gt;"House rose", "",SUMIF(ch_table[Day], ch_table[[#This Row],[Day]], ch_table[Duration]))</f>
        <v/>
      </c>
      <c r="I2678" s="40">
        <f>SUM(INDEX(ch_table[Duration],1):ch_table[[#This Row],[Duration]])</f>
        <v>71.890277777777939</v>
      </c>
      <c r="J2678" s="4" cm="1">
        <f t="array" ref="J26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78" s="4" t="str" cm="1">
        <f t="array" ref="K26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78" s="4" t="str">
        <f>IF(ch_table[[#This Row],[Subject 1]]&lt;&gt;"House rose", "",SUMIF(ch_table[Day], ch_table[[#This Row],[Day]], ch_table[AAT]))</f>
        <v/>
      </c>
      <c r="M2678" s="39">
        <f>SUM(INDEX(ch_table[AAT],1):ch_table[[#This Row],[AAT]])</f>
        <v>4.849305555555552</v>
      </c>
    </row>
    <row r="2679" spans="1:13" x14ac:dyDescent="0.35">
      <c r="A2679" s="2">
        <v>228</v>
      </c>
      <c r="B2679" s="3">
        <v>46029</v>
      </c>
      <c r="C2679" s="4">
        <v>0.58402777777777781</v>
      </c>
      <c r="D2679" s="8" t="s">
        <v>1425</v>
      </c>
      <c r="E2679" s="9" t="s">
        <v>2829</v>
      </c>
      <c r="F2679" s="9" t="s">
        <v>53</v>
      </c>
      <c r="G2679" s="4" cm="1">
        <f t="array" ref="G2679">IF(MIN(ROW(ch_table[[Day]:[AAT session total (cum.)]]))+ROWS(ch_table[[Day]:[AAT session total (cum.)]])-1=ROW(),"",IF(ch_table[[#This Row],[Subject 1]]="House rose","", IF(INDEX(ch_table[[#All],[Time]],ROW()+1)="","",(IF(INDEX(ch_table[[#All],[Time]],ROW()+1)&lt;ch_table[[#This Row],[Time]],INDEX(ch_table[[#All],[Time]],ROW()+1)+1,INDEX(ch_table[[#All],[Time]],ROW()+1))-ch_table[[#This Row],[Time]]))))</f>
        <v>9.1666666666666674E-2</v>
      </c>
      <c r="H2679" s="4" t="str">
        <f>IF(ch_table[[#This Row],[Subject 1]]&lt;&gt;"House rose", "",SUMIF(ch_table[Day], ch_table[[#This Row],[Day]], ch_table[Duration]))</f>
        <v/>
      </c>
      <c r="I2679" s="40">
        <f>SUM(INDEX(ch_table[Duration],1):ch_table[[#This Row],[Duration]])</f>
        <v>71.981944444444608</v>
      </c>
      <c r="J2679" s="4" cm="1">
        <f t="array" ref="J26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79" s="4" t="str" cm="1">
        <f t="array" ref="K26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79" s="4" t="str">
        <f>IF(ch_table[[#This Row],[Subject 1]]&lt;&gt;"House rose", "",SUMIF(ch_table[Day], ch_table[[#This Row],[Day]], ch_table[AAT]))</f>
        <v/>
      </c>
      <c r="M2679" s="39">
        <f>SUM(INDEX(ch_table[AAT],1):ch_table[[#This Row],[AAT]])</f>
        <v>4.849305555555552</v>
      </c>
    </row>
    <row r="2680" spans="1:13" x14ac:dyDescent="0.35">
      <c r="A2680" s="2">
        <v>228</v>
      </c>
      <c r="B2680" s="3">
        <v>46029</v>
      </c>
      <c r="C2680" s="4">
        <v>0.67569444444444449</v>
      </c>
      <c r="D2680" s="8" t="s">
        <v>1425</v>
      </c>
      <c r="E2680" s="9" t="s">
        <v>2830</v>
      </c>
      <c r="G2680" s="4" cm="1">
        <f t="array" ref="G2680">IF(MIN(ROW(ch_table[[Day]:[AAT session total (cum.)]]))+ROWS(ch_table[[Day]:[AAT session total (cum.)]])-1=ROW(),"",IF(ch_table[[#This Row],[Subject 1]]="House rose","", IF(INDEX(ch_table[[#All],[Time]],ROW()+1)="","",(IF(INDEX(ch_table[[#All],[Time]],ROW()+1)&lt;ch_table[[#This Row],[Time]],INDEX(ch_table[[#All],[Time]],ROW()+1)+1,INDEX(ch_table[[#All],[Time]],ROW()+1))-ch_table[[#This Row],[Time]]))))</f>
        <v>3.8888888888888862E-2</v>
      </c>
      <c r="H2680" s="4" t="str">
        <f>IF(ch_table[[#This Row],[Subject 1]]&lt;&gt;"House rose", "",SUMIF(ch_table[Day], ch_table[[#This Row],[Day]], ch_table[Duration]))</f>
        <v/>
      </c>
      <c r="I2680" s="40">
        <f>SUM(INDEX(ch_table[Duration],1):ch_table[[#This Row],[Duration]])</f>
        <v>72.020833333333499</v>
      </c>
      <c r="J2680" s="4" cm="1">
        <f t="array" ref="J26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80" s="4" t="str" cm="1">
        <f t="array" ref="K26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80" s="4" t="str">
        <f>IF(ch_table[[#This Row],[Subject 1]]&lt;&gt;"House rose", "",SUMIF(ch_table[Day], ch_table[[#This Row],[Day]], ch_table[AAT]))</f>
        <v/>
      </c>
      <c r="M2680" s="39">
        <f>SUM(INDEX(ch_table[AAT],1):ch_table[[#This Row],[AAT]])</f>
        <v>4.849305555555552</v>
      </c>
    </row>
    <row r="2681" spans="1:13" x14ac:dyDescent="0.35">
      <c r="A2681" s="2">
        <v>228</v>
      </c>
      <c r="B2681" s="3">
        <v>46029</v>
      </c>
      <c r="C2681" s="4">
        <v>0.71458333333333335</v>
      </c>
      <c r="D2681" s="8" t="s">
        <v>28</v>
      </c>
      <c r="E2681" s="9" t="s">
        <v>1488</v>
      </c>
      <c r="F2681" s="9" t="s">
        <v>22</v>
      </c>
      <c r="G2681" s="4" cm="1">
        <f t="array" ref="G2681">IF(MIN(ROW(ch_table[[Day]:[AAT session total (cum.)]]))+ROWS(ch_table[[Day]:[AAT session total (cum.)]])-1=ROW(),"",IF(ch_table[[#This Row],[Subject 1]]="House rose","", IF(INDEX(ch_table[[#All],[Time]],ROW()+1)="","",(IF(INDEX(ch_table[[#All],[Time]],ROW()+1)&lt;ch_table[[#This Row],[Time]],INDEX(ch_table[[#All],[Time]],ROW()+1)+1,INDEX(ch_table[[#All],[Time]],ROW()+1))-ch_table[[#This Row],[Time]]))))</f>
        <v>0</v>
      </c>
      <c r="H2681" s="4" t="str">
        <f>IF(ch_table[[#This Row],[Subject 1]]&lt;&gt;"House rose", "",SUMIF(ch_table[Day], ch_table[[#This Row],[Day]], ch_table[Duration]))</f>
        <v/>
      </c>
      <c r="I2681" s="40">
        <f>SUM(INDEX(ch_table[Duration],1):ch_table[[#This Row],[Duration]])</f>
        <v>72.020833333333499</v>
      </c>
      <c r="J2681" s="4" cm="1">
        <f t="array" ref="J26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81" s="4" t="str" cm="1">
        <f t="array" ref="K26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81" s="4" t="str">
        <f>IF(ch_table[[#This Row],[Subject 1]]&lt;&gt;"House rose", "",SUMIF(ch_table[Day], ch_table[[#This Row],[Day]], ch_table[AAT]))</f>
        <v/>
      </c>
      <c r="M2681" s="39">
        <f>SUM(INDEX(ch_table[AAT],1):ch_table[[#This Row],[AAT]])</f>
        <v>4.849305555555552</v>
      </c>
    </row>
    <row r="2682" spans="1:13" x14ac:dyDescent="0.35">
      <c r="A2682" s="2">
        <v>228</v>
      </c>
      <c r="B2682" s="3">
        <v>46029</v>
      </c>
      <c r="C2682" s="4">
        <v>0.71458333333333335</v>
      </c>
      <c r="D2682" s="8" t="s">
        <v>1425</v>
      </c>
      <c r="E2682" s="9" t="s">
        <v>2830</v>
      </c>
      <c r="F2682" s="9" t="s">
        <v>53</v>
      </c>
      <c r="G2682" s="4" cm="1">
        <f t="array" ref="G2682">IF(MIN(ROW(ch_table[[Day]:[AAT session total (cum.)]]))+ROWS(ch_table[[Day]:[AAT session total (cum.)]])-1=ROW(),"",IF(ch_table[[#This Row],[Subject 1]]="House rose","", IF(INDEX(ch_table[[#All],[Time]],ROW()+1)="","",(IF(INDEX(ch_table[[#All],[Time]],ROW()+1)&lt;ch_table[[#This Row],[Time]],INDEX(ch_table[[#All],[Time]],ROW()+1)+1,INDEX(ch_table[[#All],[Time]],ROW()+1))-ch_table[[#This Row],[Time]]))))</f>
        <v>8.6111111111111138E-2</v>
      </c>
      <c r="H2682" s="4" t="str">
        <f>IF(ch_table[[#This Row],[Subject 1]]&lt;&gt;"House rose", "",SUMIF(ch_table[Day], ch_table[[#This Row],[Day]], ch_table[Duration]))</f>
        <v/>
      </c>
      <c r="I2682" s="40">
        <f>SUM(INDEX(ch_table[Duration],1):ch_table[[#This Row],[Duration]])</f>
        <v>72.106944444444608</v>
      </c>
      <c r="J2682" s="4" cm="1">
        <f t="array" ref="J26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82" s="4" cm="1">
        <f t="array" ref="K26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9.0277777777778567E-3</v>
      </c>
      <c r="L2682" s="4" t="str">
        <f>IF(ch_table[[#This Row],[Subject 1]]&lt;&gt;"House rose", "",SUMIF(ch_table[Day], ch_table[[#This Row],[Day]], ch_table[AAT]))</f>
        <v/>
      </c>
      <c r="M2682" s="39">
        <f>SUM(INDEX(ch_table[AAT],1):ch_table[[#This Row],[AAT]])</f>
        <v>4.8583333333333298</v>
      </c>
    </row>
    <row r="2683" spans="1:13" ht="29" x14ac:dyDescent="0.35">
      <c r="A2683" s="2">
        <v>228</v>
      </c>
      <c r="B2683" s="3">
        <v>46029</v>
      </c>
      <c r="C2683" s="4">
        <v>0.80069444444444449</v>
      </c>
      <c r="D2683" s="8" t="s">
        <v>36</v>
      </c>
      <c r="E2683" s="9" t="s">
        <v>1489</v>
      </c>
      <c r="G2683" s="4" cm="1">
        <f t="array" ref="G2683">IF(MIN(ROW(ch_table[[Day]:[AAT session total (cum.)]]))+ROWS(ch_table[[Day]:[AAT session total (cum.)]])-1=ROW(),"",IF(ch_table[[#This Row],[Subject 1]]="House rose","", IF(INDEX(ch_table[[#All],[Time]],ROW()+1)="","",(IF(INDEX(ch_table[[#All],[Time]],ROW()+1)&lt;ch_table[[#This Row],[Time]],INDEX(ch_table[[#All],[Time]],ROW()+1)+1,INDEX(ch_table[[#All],[Time]],ROW()+1))-ch_table[[#This Row],[Time]]))))</f>
        <v>7.4999999999999956E-2</v>
      </c>
      <c r="H2683" s="4" t="str">
        <f>IF(ch_table[[#This Row],[Subject 1]]&lt;&gt;"House rose", "",SUMIF(ch_table[Day], ch_table[[#This Row],[Day]], ch_table[Duration]))</f>
        <v/>
      </c>
      <c r="I2683" s="40">
        <f>SUM(INDEX(ch_table[Duration],1):ch_table[[#This Row],[Duration]])</f>
        <v>72.181944444444611</v>
      </c>
      <c r="J2683" s="4" cm="1">
        <f t="array" ref="J26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83" s="4" cm="1">
        <f t="array" ref="K26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7.4999999999999956E-2</v>
      </c>
      <c r="L2683" s="4" t="str">
        <f>IF(ch_table[[#This Row],[Subject 1]]&lt;&gt;"House rose", "",SUMIF(ch_table[Day], ch_table[[#This Row],[Day]], ch_table[AAT]))</f>
        <v/>
      </c>
      <c r="M2683" s="39">
        <f>SUM(INDEX(ch_table[AAT],1):ch_table[[#This Row],[AAT]])</f>
        <v>4.93333333333333</v>
      </c>
    </row>
    <row r="2684" spans="1:13" x14ac:dyDescent="0.35">
      <c r="A2684" s="2">
        <v>228</v>
      </c>
      <c r="B2684" s="3">
        <v>46029</v>
      </c>
      <c r="C2684" s="4">
        <v>0.87569444444444444</v>
      </c>
      <c r="D2684" s="8" t="s">
        <v>54</v>
      </c>
      <c r="E2684" s="9" t="s">
        <v>1490</v>
      </c>
      <c r="G2684" s="4" cm="1">
        <f t="array" ref="G268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684" s="4" t="str">
        <f>IF(ch_table[[#This Row],[Subject 1]]&lt;&gt;"House rose", "",SUMIF(ch_table[Day], ch_table[[#This Row],[Day]], ch_table[Duration]))</f>
        <v/>
      </c>
      <c r="I2684" s="40">
        <f>SUM(INDEX(ch_table[Duration],1):ch_table[[#This Row],[Duration]])</f>
        <v>72.182638888889059</v>
      </c>
      <c r="J2684" s="4" cm="1">
        <f t="array" ref="J26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84" s="4" cm="1">
        <f t="array" ref="K26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2684" s="4" t="str">
        <f>IF(ch_table[[#This Row],[Subject 1]]&lt;&gt;"House rose", "",SUMIF(ch_table[Day], ch_table[[#This Row],[Day]], ch_table[AAT]))</f>
        <v/>
      </c>
      <c r="M2684" s="39">
        <f>SUM(INDEX(ch_table[AAT],1):ch_table[[#This Row],[AAT]])</f>
        <v>4.9340277777777741</v>
      </c>
    </row>
    <row r="2685" spans="1:13" ht="29" x14ac:dyDescent="0.35">
      <c r="A2685" s="2">
        <v>228</v>
      </c>
      <c r="B2685" s="3">
        <v>46029</v>
      </c>
      <c r="C2685" s="4">
        <v>0.87638888888888888</v>
      </c>
      <c r="D2685" s="8" t="s">
        <v>30</v>
      </c>
      <c r="E2685" s="9" t="s">
        <v>1491</v>
      </c>
      <c r="G2685" s="4" cm="1">
        <f t="array" ref="G2685">IF(MIN(ROW(ch_table[[Day]:[AAT session total (cum.)]]))+ROWS(ch_table[[Day]:[AAT session total (cum.)]])-1=ROW(),"",IF(ch_table[[#This Row],[Subject 1]]="House rose","", IF(INDEX(ch_table[[#All],[Time]],ROW()+1)="","",(IF(INDEX(ch_table[[#All],[Time]],ROW()+1)&lt;ch_table[[#This Row],[Time]],INDEX(ch_table[[#All],[Time]],ROW()+1)+1,INDEX(ch_table[[#All],[Time]],ROW()+1))-ch_table[[#This Row],[Time]]))))</f>
        <v>1.5277777777777835E-2</v>
      </c>
      <c r="H2685" s="4" t="str">
        <f>IF(ch_table[[#This Row],[Subject 1]]&lt;&gt;"House rose", "",SUMIF(ch_table[Day], ch_table[[#This Row],[Day]], ch_table[Duration]))</f>
        <v/>
      </c>
      <c r="I2685" s="40">
        <f>SUM(INDEX(ch_table[Duration],1):ch_table[[#This Row],[Duration]])</f>
        <v>72.197916666666842</v>
      </c>
      <c r="J2685" s="4" cm="1">
        <f t="array" ref="J26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85" s="4" cm="1">
        <f t="array" ref="K26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1.5277777777777835E-2</v>
      </c>
      <c r="L2685" s="4" t="str">
        <f>IF(ch_table[[#This Row],[Subject 1]]&lt;&gt;"House rose", "",SUMIF(ch_table[Day], ch_table[[#This Row],[Day]], ch_table[AAT]))</f>
        <v/>
      </c>
      <c r="M2685" s="39">
        <f>SUM(INDEX(ch_table[AAT],1):ch_table[[#This Row],[AAT]])</f>
        <v>4.9493055555555516</v>
      </c>
    </row>
    <row r="2686" spans="1:13" x14ac:dyDescent="0.35">
      <c r="A2686" s="48">
        <v>228</v>
      </c>
      <c r="B2686" s="49">
        <v>46029</v>
      </c>
      <c r="C2686" s="45">
        <v>0.89166666666666672</v>
      </c>
      <c r="D2686" s="44" t="s">
        <v>17</v>
      </c>
      <c r="E2686" s="50"/>
      <c r="F2686" s="50"/>
      <c r="G2686" s="45" t="str" cm="1">
        <f t="array" ref="G2686">IF(MIN(ROW(ch_table[[Day]:[AAT session total (cum.)]]))+ROWS(ch_table[[Day]:[AAT session total (cum.)]])-1=ROW(),"",IF(ch_table[[#This Row],[Subject 1]]="House rose","", IF(INDEX(ch_table[[#All],[Time]],ROW()+1)="","",(IF(INDEX(ch_table[[#All],[Time]],ROW()+1)&lt;ch_table[[#This Row],[Time]],INDEX(ch_table[[#All],[Time]],ROW()+1)+1,INDEX(ch_table[[#All],[Time]],ROW()+1))-ch_table[[#This Row],[Time]]))))</f>
        <v/>
      </c>
      <c r="H2686" s="45">
        <f>IF(ch_table[[#This Row],[Subject 1]]&lt;&gt;"House rose", "",SUMIF(ch_table[Day], ch_table[[#This Row],[Day]], ch_table[Duration]))</f>
        <v>0.41250000000000003</v>
      </c>
      <c r="I2686" s="46">
        <f>SUM(INDEX(ch_table[Duration],1):ch_table[[#This Row],[Duration]])</f>
        <v>72.197916666666842</v>
      </c>
      <c r="J2686" s="45" cm="1">
        <f t="array" ref="J26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686" s="45" t="str" cm="1">
        <f t="array" ref="K26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86" s="45">
        <f>IF(ch_table[[#This Row],[Subject 1]]&lt;&gt;"House rose", "",SUMIF(ch_table[Day], ch_table[[#This Row],[Day]], ch_table[AAT]))</f>
        <v>0.10000000000000009</v>
      </c>
      <c r="M2686" s="47">
        <f>SUM(INDEX(ch_table[AAT],1):ch_table[[#This Row],[AAT]])</f>
        <v>4.9493055555555516</v>
      </c>
    </row>
    <row r="2687" spans="1:13" x14ac:dyDescent="0.35">
      <c r="A2687" s="2">
        <v>229</v>
      </c>
      <c r="B2687" s="3">
        <v>46030</v>
      </c>
      <c r="C2687" s="4">
        <v>0.39583333333333331</v>
      </c>
      <c r="D2687" s="8" t="s">
        <v>18</v>
      </c>
      <c r="G2687" s="4" cm="1">
        <f t="array" ref="G2687">IF(MIN(ROW(ch_table[[Day]:[AAT session total (cum.)]]))+ROWS(ch_table[[Day]:[AAT session total (cum.)]])-1=ROW(),"",IF(ch_table[[#This Row],[Subject 1]]="House rose","", IF(INDEX(ch_table[[#All],[Time]],ROW()+1)="","",(IF(INDEX(ch_table[[#All],[Time]],ROW()+1)&lt;ch_table[[#This Row],[Time]],INDEX(ch_table[[#All],[Time]],ROW()+1)+1,INDEX(ch_table[[#All],[Time]],ROW()+1))-ch_table[[#This Row],[Time]]))))</f>
        <v>2.7777777777778234E-3</v>
      </c>
      <c r="H2687" s="4" t="str">
        <f>IF(ch_table[[#This Row],[Subject 1]]&lt;&gt;"House rose", "",SUMIF(ch_table[Day], ch_table[[#This Row],[Day]], ch_table[Duration]))</f>
        <v/>
      </c>
      <c r="I2687" s="40">
        <f>SUM(INDEX(ch_table[Duration],1):ch_table[[#This Row],[Duration]])</f>
        <v>72.200694444444622</v>
      </c>
      <c r="J2687" s="4" cm="1">
        <f t="array" ref="J26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687" s="4" t="str" cm="1">
        <f t="array" ref="K26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87" s="4" t="str">
        <f>IF(ch_table[[#This Row],[Subject 1]]&lt;&gt;"House rose", "",SUMIF(ch_table[Day], ch_table[[#This Row],[Day]], ch_table[AAT]))</f>
        <v/>
      </c>
      <c r="M2687" s="39">
        <f>SUM(INDEX(ch_table[AAT],1):ch_table[[#This Row],[AAT]])</f>
        <v>4.9493055555555516</v>
      </c>
    </row>
    <row r="2688" spans="1:13" x14ac:dyDescent="0.35">
      <c r="A2688" s="2">
        <v>229</v>
      </c>
      <c r="B2688" s="3">
        <v>46030</v>
      </c>
      <c r="C2688" s="4">
        <v>0.39861111111111114</v>
      </c>
      <c r="D2688" s="8" t="s">
        <v>58</v>
      </c>
      <c r="E2688" s="9" t="s">
        <v>134</v>
      </c>
      <c r="G2688" s="4" cm="1">
        <f t="array" ref="G2688">IF(MIN(ROW(ch_table[[Day]:[AAT session total (cum.)]]))+ROWS(ch_table[[Day]:[AAT session total (cum.)]])-1=ROW(),"",IF(ch_table[[#This Row],[Subject 1]]="House rose","", IF(INDEX(ch_table[[#All],[Time]],ROW()+1)="","",(IF(INDEX(ch_table[[#All],[Time]],ROW()+1)&lt;ch_table[[#This Row],[Time]],INDEX(ch_table[[#All],[Time]],ROW()+1)+1,INDEX(ch_table[[#All],[Time]],ROW()+1))-ch_table[[#This Row],[Time]]))))</f>
        <v>2.9861111111111061E-2</v>
      </c>
      <c r="H2688" s="4" t="str">
        <f>IF(ch_table[[#This Row],[Subject 1]]&lt;&gt;"House rose", "",SUMIF(ch_table[Day], ch_table[[#This Row],[Day]], ch_table[Duration]))</f>
        <v/>
      </c>
      <c r="I2688" s="40">
        <f>SUM(INDEX(ch_table[Duration],1):ch_table[[#This Row],[Duration]])</f>
        <v>72.230555555555739</v>
      </c>
      <c r="J2688" s="4" cm="1">
        <f t="array" ref="J26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688" s="4" t="str" cm="1">
        <f t="array" ref="K26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88" s="4" t="str">
        <f>IF(ch_table[[#This Row],[Subject 1]]&lt;&gt;"House rose", "",SUMIF(ch_table[Day], ch_table[[#This Row],[Day]], ch_table[AAT]))</f>
        <v/>
      </c>
      <c r="M2688" s="39">
        <f>SUM(INDEX(ch_table[AAT],1):ch_table[[#This Row],[AAT]])</f>
        <v>4.9493055555555516</v>
      </c>
    </row>
    <row r="2689" spans="1:13" x14ac:dyDescent="0.35">
      <c r="A2689" s="2">
        <v>229</v>
      </c>
      <c r="B2689" s="3">
        <v>46030</v>
      </c>
      <c r="C2689" s="4">
        <v>0.4284722222222222</v>
      </c>
      <c r="D2689" s="8" t="s">
        <v>60</v>
      </c>
      <c r="E2689" s="9" t="s">
        <v>134</v>
      </c>
      <c r="G2689" s="4" cm="1">
        <f t="array" ref="G2689">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2689" s="4" t="str">
        <f>IF(ch_table[[#This Row],[Subject 1]]&lt;&gt;"House rose", "",SUMIF(ch_table[Day], ch_table[[#This Row],[Day]], ch_table[Duration]))</f>
        <v/>
      </c>
      <c r="I2689" s="40">
        <f>SUM(INDEX(ch_table[Duration],1):ch_table[[#This Row],[Duration]])</f>
        <v>72.248611111111288</v>
      </c>
      <c r="J2689" s="4" cm="1">
        <f t="array" ref="J26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689" s="4" t="str" cm="1">
        <f t="array" ref="K26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89" s="4" t="str">
        <f>IF(ch_table[[#This Row],[Subject 1]]&lt;&gt;"House rose", "",SUMIF(ch_table[Day], ch_table[[#This Row],[Day]], ch_table[AAT]))</f>
        <v/>
      </c>
      <c r="M2689" s="39">
        <f>SUM(INDEX(ch_table[AAT],1):ch_table[[#This Row],[AAT]])</f>
        <v>4.9493055555555516</v>
      </c>
    </row>
    <row r="2690" spans="1:13" x14ac:dyDescent="0.35">
      <c r="A2690" s="2">
        <v>229</v>
      </c>
      <c r="B2690" s="3">
        <v>46030</v>
      </c>
      <c r="C2690" s="4">
        <v>0.4465277777777778</v>
      </c>
      <c r="D2690" s="8" t="s">
        <v>34</v>
      </c>
      <c r="E2690" s="9" t="s">
        <v>35</v>
      </c>
      <c r="G2690" s="4" cm="1">
        <f t="array" ref="G2690">IF(MIN(ROW(ch_table[[Day]:[AAT session total (cum.)]]))+ROWS(ch_table[[Day]:[AAT session total (cum.)]])-1=ROW(),"",IF(ch_table[[#This Row],[Subject 1]]="House rose","", IF(INDEX(ch_table[[#All],[Time]],ROW()+1)="","",(IF(INDEX(ch_table[[#All],[Time]],ROW()+1)&lt;ch_table[[#This Row],[Time]],INDEX(ch_table[[#All],[Time]],ROW()+1)+1,INDEX(ch_table[[#All],[Time]],ROW()+1))-ch_table[[#This Row],[Time]]))))</f>
        <v>5.4166666666666641E-2</v>
      </c>
      <c r="H2690" s="4" t="str">
        <f>IF(ch_table[[#This Row],[Subject 1]]&lt;&gt;"House rose", "",SUMIF(ch_table[Day], ch_table[[#This Row],[Day]], ch_table[Duration]))</f>
        <v/>
      </c>
      <c r="I2690" s="40">
        <f>SUM(INDEX(ch_table[Duration],1):ch_table[[#This Row],[Duration]])</f>
        <v>72.302777777777948</v>
      </c>
      <c r="J2690" s="4" cm="1">
        <f t="array" ref="J26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690" s="4" t="str" cm="1">
        <f t="array" ref="K26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90" s="4" t="str">
        <f>IF(ch_table[[#This Row],[Subject 1]]&lt;&gt;"House rose", "",SUMIF(ch_table[Day], ch_table[[#This Row],[Day]], ch_table[AAT]))</f>
        <v/>
      </c>
      <c r="M2690" s="39">
        <f>SUM(INDEX(ch_table[AAT],1):ch_table[[#This Row],[AAT]])</f>
        <v>4.9493055555555516</v>
      </c>
    </row>
    <row r="2691" spans="1:13" ht="29" x14ac:dyDescent="0.35">
      <c r="A2691" s="2">
        <v>229</v>
      </c>
      <c r="B2691" s="3">
        <v>46030</v>
      </c>
      <c r="C2691" s="4">
        <v>0.50069444444444444</v>
      </c>
      <c r="D2691" s="8" t="s">
        <v>36</v>
      </c>
      <c r="E2691" s="9" t="s">
        <v>1492</v>
      </c>
      <c r="G2691" s="4" cm="1">
        <f t="array" ref="G2691">IF(MIN(ROW(ch_table[[Day]:[AAT session total (cum.)]]))+ROWS(ch_table[[Day]:[AAT session total (cum.)]])-1=ROW(),"",IF(ch_table[[#This Row],[Subject 1]]="House rose","", IF(INDEX(ch_table[[#All],[Time]],ROW()+1)="","",(IF(INDEX(ch_table[[#All],[Time]],ROW()+1)&lt;ch_table[[#This Row],[Time]],INDEX(ch_table[[#All],[Time]],ROW()+1)+1,INDEX(ch_table[[#All],[Time]],ROW()+1))-ch_table[[#This Row],[Time]]))))</f>
        <v>5.0694444444444486E-2</v>
      </c>
      <c r="H2691" s="4" t="str">
        <f>IF(ch_table[[#This Row],[Subject 1]]&lt;&gt;"House rose", "",SUMIF(ch_table[Day], ch_table[[#This Row],[Day]], ch_table[Duration]))</f>
        <v/>
      </c>
      <c r="I2691" s="40">
        <f>SUM(INDEX(ch_table[Duration],1):ch_table[[#This Row],[Duration]])</f>
        <v>72.353472222222393</v>
      </c>
      <c r="J2691" s="4" cm="1">
        <f t="array" ref="J26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691" s="4" t="str" cm="1">
        <f t="array" ref="K26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91" s="4" t="str">
        <f>IF(ch_table[[#This Row],[Subject 1]]&lt;&gt;"House rose", "",SUMIF(ch_table[Day], ch_table[[#This Row],[Day]], ch_table[AAT]))</f>
        <v/>
      </c>
      <c r="M2691" s="39">
        <f>SUM(INDEX(ch_table[AAT],1):ch_table[[#This Row],[AAT]])</f>
        <v>4.9493055555555516</v>
      </c>
    </row>
    <row r="2692" spans="1:13" ht="72.5" x14ac:dyDescent="0.35">
      <c r="A2692" s="2">
        <v>229</v>
      </c>
      <c r="B2692" s="3">
        <v>46030</v>
      </c>
      <c r="C2692" s="4">
        <v>0.55138888888888893</v>
      </c>
      <c r="D2692" s="8" t="s">
        <v>457</v>
      </c>
      <c r="E2692" s="9" t="s">
        <v>1493</v>
      </c>
      <c r="G2692" s="4" cm="1">
        <f t="array" ref="G2692">IF(MIN(ROW(ch_table[[Day]:[AAT session total (cum.)]]))+ROWS(ch_table[[Day]:[AAT session total (cum.)]])-1=ROW(),"",IF(ch_table[[#This Row],[Subject 1]]="House rose","", IF(INDEX(ch_table[[#All],[Time]],ROW()+1)="","",(IF(INDEX(ch_table[[#All],[Time]],ROW()+1)&lt;ch_table[[#This Row],[Time]],INDEX(ch_table[[#All],[Time]],ROW()+1)+1,INDEX(ch_table[[#All],[Time]],ROW()+1))-ch_table[[#This Row],[Time]]))))</f>
        <v>1.1805555555555514E-2</v>
      </c>
      <c r="H2692" s="4" t="str">
        <f>IF(ch_table[[#This Row],[Subject 1]]&lt;&gt;"House rose", "",SUMIF(ch_table[Day], ch_table[[#This Row],[Day]], ch_table[Duration]))</f>
        <v/>
      </c>
      <c r="I2692" s="40">
        <f>SUM(INDEX(ch_table[Duration],1):ch_table[[#This Row],[Duration]])</f>
        <v>72.365277777777948</v>
      </c>
      <c r="J2692" s="4" cm="1">
        <f t="array" ref="J26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692" s="4" t="str" cm="1">
        <f t="array" ref="K26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92" s="4" t="str">
        <f>IF(ch_table[[#This Row],[Subject 1]]&lt;&gt;"House rose", "",SUMIF(ch_table[Day], ch_table[[#This Row],[Day]], ch_table[AAT]))</f>
        <v/>
      </c>
      <c r="M2692" s="39">
        <f>SUM(INDEX(ch_table[AAT],1):ch_table[[#This Row],[AAT]])</f>
        <v>4.9493055555555516</v>
      </c>
    </row>
    <row r="2693" spans="1:13" ht="29" x14ac:dyDescent="0.35">
      <c r="A2693" s="2">
        <v>229</v>
      </c>
      <c r="B2693" s="3">
        <v>46030</v>
      </c>
      <c r="C2693" s="4">
        <v>0.56319444444444444</v>
      </c>
      <c r="D2693" s="8" t="s">
        <v>39</v>
      </c>
      <c r="E2693" s="9" t="s">
        <v>1494</v>
      </c>
      <c r="G2693" s="4" cm="1">
        <f t="array" ref="G2693">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693" s="4" t="str">
        <f>IF(ch_table[[#This Row],[Subject 1]]&lt;&gt;"House rose", "",SUMIF(ch_table[Day], ch_table[[#This Row],[Day]], ch_table[Duration]))</f>
        <v/>
      </c>
      <c r="I2693" s="40">
        <f>SUM(INDEX(ch_table[Duration],1):ch_table[[#This Row],[Duration]])</f>
        <v>72.367361111111279</v>
      </c>
      <c r="J2693" s="4" cm="1">
        <f t="array" ref="J26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693" s="4" t="str" cm="1">
        <f t="array" ref="K26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93" s="4" t="str">
        <f>IF(ch_table[[#This Row],[Subject 1]]&lt;&gt;"House rose", "",SUMIF(ch_table[Day], ch_table[[#This Row],[Day]], ch_table[AAT]))</f>
        <v/>
      </c>
      <c r="M2693" s="39">
        <f>SUM(INDEX(ch_table[AAT],1):ch_table[[#This Row],[AAT]])</f>
        <v>4.9493055555555516</v>
      </c>
    </row>
    <row r="2694" spans="1:13" ht="29" x14ac:dyDescent="0.35">
      <c r="A2694" s="2">
        <v>229</v>
      </c>
      <c r="B2694" s="3">
        <v>46030</v>
      </c>
      <c r="C2694" s="4">
        <v>0.56527777777777777</v>
      </c>
      <c r="D2694" s="8" t="s">
        <v>333</v>
      </c>
      <c r="E2694" s="9" t="s">
        <v>1495</v>
      </c>
      <c r="G2694" s="4" cm="1">
        <f t="array" ref="G2694">IF(MIN(ROW(ch_table[[Day]:[AAT session total (cum.)]]))+ROWS(ch_table[[Day]:[AAT session total (cum.)]])-1=ROW(),"",IF(ch_table[[#This Row],[Subject 1]]="House rose","", IF(INDEX(ch_table[[#All],[Time]],ROW()+1)="","",(IF(INDEX(ch_table[[#All],[Time]],ROW()+1)&lt;ch_table[[#This Row],[Time]],INDEX(ch_table[[#All],[Time]],ROW()+1)+1,INDEX(ch_table[[#All],[Time]],ROW()+1))-ch_table[[#This Row],[Time]]))))</f>
        <v>8.2638888888888928E-2</v>
      </c>
      <c r="H2694" s="4" t="str">
        <f>IF(ch_table[[#This Row],[Subject 1]]&lt;&gt;"House rose", "",SUMIF(ch_table[Day], ch_table[[#This Row],[Day]], ch_table[Duration]))</f>
        <v/>
      </c>
      <c r="I2694" s="40">
        <f>SUM(INDEX(ch_table[Duration],1):ch_table[[#This Row],[Duration]])</f>
        <v>72.450000000000173</v>
      </c>
      <c r="J2694" s="4" cm="1">
        <f t="array" ref="J26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694" s="4" t="str" cm="1">
        <f t="array" ref="K26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94" s="4" t="str">
        <f>IF(ch_table[[#This Row],[Subject 1]]&lt;&gt;"House rose", "",SUMIF(ch_table[Day], ch_table[[#This Row],[Day]], ch_table[AAT]))</f>
        <v/>
      </c>
      <c r="M2694" s="39">
        <f>SUM(INDEX(ch_table[AAT],1):ch_table[[#This Row],[AAT]])</f>
        <v>4.9493055555555516</v>
      </c>
    </row>
    <row r="2695" spans="1:13" x14ac:dyDescent="0.35">
      <c r="A2695" s="2">
        <v>229</v>
      </c>
      <c r="B2695" s="3">
        <v>46030</v>
      </c>
      <c r="C2695" s="4">
        <v>0.6479166666666667</v>
      </c>
      <c r="D2695" s="8" t="s">
        <v>333</v>
      </c>
      <c r="E2695" s="9" t="s">
        <v>1496</v>
      </c>
      <c r="G2695" s="4" cm="1">
        <f t="array" ref="G2695">IF(MIN(ROW(ch_table[[Day]:[AAT session total (cum.)]]))+ROWS(ch_table[[Day]:[AAT session total (cum.)]])-1=ROW(),"",IF(ch_table[[#This Row],[Subject 1]]="House rose","", IF(INDEX(ch_table[[#All],[Time]],ROW()+1)="","",(IF(INDEX(ch_table[[#All],[Time]],ROW()+1)&lt;ch_table[[#This Row],[Time]],INDEX(ch_table[[#All],[Time]],ROW()+1)+1,INDEX(ch_table[[#All],[Time]],ROW()+1))-ch_table[[#This Row],[Time]]))))</f>
        <v>1.4583333333333282E-2</v>
      </c>
      <c r="H2695" s="4" t="str">
        <f>IF(ch_table[[#This Row],[Subject 1]]&lt;&gt;"House rose", "",SUMIF(ch_table[Day], ch_table[[#This Row],[Day]], ch_table[Duration]))</f>
        <v/>
      </c>
      <c r="I2695" s="40">
        <f>SUM(INDEX(ch_table[Duration],1):ch_table[[#This Row],[Duration]])</f>
        <v>72.464583333333508</v>
      </c>
      <c r="J2695" s="4" cm="1">
        <f t="array" ref="J26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695" s="4" t="str" cm="1">
        <f t="array" ref="K26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95" s="4" t="str">
        <f>IF(ch_table[[#This Row],[Subject 1]]&lt;&gt;"House rose", "",SUMIF(ch_table[Day], ch_table[[#This Row],[Day]], ch_table[AAT]))</f>
        <v/>
      </c>
      <c r="M2695" s="39">
        <f>SUM(INDEX(ch_table[AAT],1):ch_table[[#This Row],[AAT]])</f>
        <v>4.9493055555555516</v>
      </c>
    </row>
    <row r="2696" spans="1:13" x14ac:dyDescent="0.35">
      <c r="A2696" s="2">
        <v>229</v>
      </c>
      <c r="B2696" s="3">
        <v>46030</v>
      </c>
      <c r="C2696" s="4">
        <v>0.66249999999999998</v>
      </c>
      <c r="D2696" s="8" t="s">
        <v>28</v>
      </c>
      <c r="E2696" s="9" t="s">
        <v>1497</v>
      </c>
      <c r="F2696" s="9" t="s">
        <v>22</v>
      </c>
      <c r="G2696" s="4" cm="1">
        <f t="array" ref="G2696">IF(MIN(ROW(ch_table[[Day]:[AAT session total (cum.)]]))+ROWS(ch_table[[Day]:[AAT session total (cum.)]])-1=ROW(),"",IF(ch_table[[#This Row],[Subject 1]]="House rose","", IF(INDEX(ch_table[[#All],[Time]],ROW()+1)="","",(IF(INDEX(ch_table[[#All],[Time]],ROW()+1)&lt;ch_table[[#This Row],[Time]],INDEX(ch_table[[#All],[Time]],ROW()+1)+1,INDEX(ch_table[[#All],[Time]],ROW()+1))-ch_table[[#This Row],[Time]]))))</f>
        <v>0</v>
      </c>
      <c r="H2696" s="4" t="str">
        <f>IF(ch_table[[#This Row],[Subject 1]]&lt;&gt;"House rose", "",SUMIF(ch_table[Day], ch_table[[#This Row],[Day]], ch_table[Duration]))</f>
        <v/>
      </c>
      <c r="I2696" s="40">
        <f>SUM(INDEX(ch_table[Duration],1):ch_table[[#This Row],[Duration]])</f>
        <v>72.464583333333508</v>
      </c>
      <c r="J2696" s="4" cm="1">
        <f t="array" ref="J26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696" s="4" t="str" cm="1">
        <f t="array" ref="K26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96" s="4" t="str">
        <f>IF(ch_table[[#This Row],[Subject 1]]&lt;&gt;"House rose", "",SUMIF(ch_table[Day], ch_table[[#This Row],[Day]], ch_table[AAT]))</f>
        <v/>
      </c>
      <c r="M2696" s="39">
        <f>SUM(INDEX(ch_table[AAT],1):ch_table[[#This Row],[AAT]])</f>
        <v>4.9493055555555516</v>
      </c>
    </row>
    <row r="2697" spans="1:13" x14ac:dyDescent="0.35">
      <c r="A2697" s="2">
        <v>229</v>
      </c>
      <c r="B2697" s="3">
        <v>46030</v>
      </c>
      <c r="C2697" s="4">
        <v>0.66249999999999998</v>
      </c>
      <c r="D2697" s="8" t="s">
        <v>333</v>
      </c>
      <c r="E2697" s="9" t="s">
        <v>1496</v>
      </c>
      <c r="G2697" s="4" cm="1">
        <f t="array" ref="G2697">IF(MIN(ROW(ch_table[[Day]:[AAT session total (cum.)]]))+ROWS(ch_table[[Day]:[AAT session total (cum.)]])-1=ROW(),"",IF(ch_table[[#This Row],[Subject 1]]="House rose","", IF(INDEX(ch_table[[#All],[Time]],ROW()+1)="","",(IF(INDEX(ch_table[[#All],[Time]],ROW()+1)&lt;ch_table[[#This Row],[Time]],INDEX(ch_table[[#All],[Time]],ROW()+1)+1,INDEX(ch_table[[#All],[Time]],ROW()+1))-ch_table[[#This Row],[Time]]))))</f>
        <v>4.5138888888888951E-2</v>
      </c>
      <c r="H2697" s="4" t="str">
        <f>IF(ch_table[[#This Row],[Subject 1]]&lt;&gt;"House rose", "",SUMIF(ch_table[Day], ch_table[[#This Row],[Day]], ch_table[Duration]))</f>
        <v/>
      </c>
      <c r="I2697" s="40">
        <f>SUM(INDEX(ch_table[Duration],1):ch_table[[#This Row],[Duration]])</f>
        <v>72.509722222222393</v>
      </c>
      <c r="J2697" s="4" cm="1">
        <f t="array" ref="J26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697" s="4" t="str" cm="1">
        <f t="array" ref="K26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97" s="4" t="str">
        <f>IF(ch_table[[#This Row],[Subject 1]]&lt;&gt;"House rose", "",SUMIF(ch_table[Day], ch_table[[#This Row],[Day]], ch_table[AAT]))</f>
        <v/>
      </c>
      <c r="M2697" s="39">
        <f>SUM(INDEX(ch_table[AAT],1):ch_table[[#This Row],[AAT]])</f>
        <v>4.9493055555555516</v>
      </c>
    </row>
    <row r="2698" spans="1:13" x14ac:dyDescent="0.35">
      <c r="A2698" s="2">
        <v>229</v>
      </c>
      <c r="B2698" s="3">
        <v>46030</v>
      </c>
      <c r="C2698" s="4">
        <v>0.70763888888888893</v>
      </c>
      <c r="D2698" s="8" t="s">
        <v>30</v>
      </c>
      <c r="E2698" s="9" t="s">
        <v>1498</v>
      </c>
      <c r="G2698" s="4" cm="1">
        <f t="array" ref="G2698">IF(MIN(ROW(ch_table[[Day]:[AAT session total (cum.)]]))+ROWS(ch_table[[Day]:[AAT session total (cum.)]])-1=ROW(),"",IF(ch_table[[#This Row],[Subject 1]]="House rose","", IF(INDEX(ch_table[[#All],[Time]],ROW()+1)="","",(IF(INDEX(ch_table[[#All],[Time]],ROW()+1)&lt;ch_table[[#This Row],[Time]],INDEX(ch_table[[#All],[Time]],ROW()+1)+1,INDEX(ch_table[[#All],[Time]],ROW()+1))-ch_table[[#This Row],[Time]]))))</f>
        <v>1.6666666666666607E-2</v>
      </c>
      <c r="H2698" s="4" t="str">
        <f>IF(ch_table[[#This Row],[Subject 1]]&lt;&gt;"House rose", "",SUMIF(ch_table[Day], ch_table[[#This Row],[Day]], ch_table[Duration]))</f>
        <v/>
      </c>
      <c r="I2698" s="40">
        <f>SUM(INDEX(ch_table[Duration],1):ch_table[[#This Row],[Duration]])</f>
        <v>72.526388888889059</v>
      </c>
      <c r="J2698" s="4" cm="1">
        <f t="array" ref="J26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698" s="4" cm="1">
        <f t="array" ref="K26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1.5972222222222165E-2</v>
      </c>
      <c r="L2698" s="4" t="str">
        <f>IF(ch_table[[#This Row],[Subject 1]]&lt;&gt;"House rose", "",SUMIF(ch_table[Day], ch_table[[#This Row],[Day]], ch_table[AAT]))</f>
        <v/>
      </c>
      <c r="M2698" s="39">
        <f>SUM(INDEX(ch_table[AAT],1):ch_table[[#This Row],[AAT]])</f>
        <v>4.9652777777777741</v>
      </c>
    </row>
    <row r="2699" spans="1:13" x14ac:dyDescent="0.35">
      <c r="A2699" s="48">
        <v>229</v>
      </c>
      <c r="B2699" s="49">
        <v>46030</v>
      </c>
      <c r="C2699" s="45">
        <v>0.72430555555555554</v>
      </c>
      <c r="D2699" s="44" t="s">
        <v>17</v>
      </c>
      <c r="E2699" s="50"/>
      <c r="F2699" s="50"/>
      <c r="G2699" s="45" t="str" cm="1">
        <f t="array" ref="G2699">IF(MIN(ROW(ch_table[[Day]:[AAT session total (cum.)]]))+ROWS(ch_table[[Day]:[AAT session total (cum.)]])-1=ROW(),"",IF(ch_table[[#This Row],[Subject 1]]="House rose","", IF(INDEX(ch_table[[#All],[Time]],ROW()+1)="","",(IF(INDEX(ch_table[[#All],[Time]],ROW()+1)&lt;ch_table[[#This Row],[Time]],INDEX(ch_table[[#All],[Time]],ROW()+1)+1,INDEX(ch_table[[#All],[Time]],ROW()+1))-ch_table[[#This Row],[Time]]))))</f>
        <v/>
      </c>
      <c r="H2699" s="45">
        <f>IF(ch_table[[#This Row],[Subject 1]]&lt;&gt;"House rose", "",SUMIF(ch_table[Day], ch_table[[#This Row],[Day]], ch_table[Duration]))</f>
        <v>0.32847222222222222</v>
      </c>
      <c r="I2699" s="46">
        <f>SUM(INDEX(ch_table[Duration],1):ch_table[[#This Row],[Duration]])</f>
        <v>72.526388888889059</v>
      </c>
      <c r="J2699" s="45" cm="1">
        <f t="array" ref="J26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699" s="45" t="str" cm="1">
        <f t="array" ref="K26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99" s="45">
        <f>IF(ch_table[[#This Row],[Subject 1]]&lt;&gt;"House rose", "",SUMIF(ch_table[Day], ch_table[[#This Row],[Day]], ch_table[AAT]))</f>
        <v>1.5972222222222165E-2</v>
      </c>
      <c r="M2699" s="47">
        <f>SUM(INDEX(ch_table[AAT],1):ch_table[[#This Row],[AAT]])</f>
        <v>4.9652777777777741</v>
      </c>
    </row>
    <row r="2700" spans="1:13" x14ac:dyDescent="0.35">
      <c r="A2700" s="2">
        <v>230</v>
      </c>
      <c r="B2700" s="3">
        <v>46034</v>
      </c>
      <c r="C2700" s="4">
        <v>0.60416666666666663</v>
      </c>
      <c r="D2700" s="8" t="s">
        <v>18</v>
      </c>
      <c r="G2700" s="4" cm="1">
        <f t="array" ref="G270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700" s="4" t="str">
        <f>IF(ch_table[[#This Row],[Subject 1]]&lt;&gt;"House rose", "",SUMIF(ch_table[Day], ch_table[[#This Row],[Day]], ch_table[Duration]))</f>
        <v/>
      </c>
      <c r="I2700" s="40">
        <f>SUM(INDEX(ch_table[Duration],1):ch_table[[#This Row],[Duration]])</f>
        <v>72.529166666666839</v>
      </c>
      <c r="J2700" s="4" cm="1">
        <f t="array" ref="J27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700" s="4" t="str" cm="1">
        <f t="array" ref="K27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00" s="4" t="str">
        <f>IF(ch_table[[#This Row],[Subject 1]]&lt;&gt;"House rose", "",SUMIF(ch_table[Day], ch_table[[#This Row],[Day]], ch_table[AAT]))</f>
        <v/>
      </c>
      <c r="M2700" s="39">
        <f>SUM(INDEX(ch_table[AAT],1):ch_table[[#This Row],[AAT]])</f>
        <v>4.9652777777777741</v>
      </c>
    </row>
    <row r="2701" spans="1:13" x14ac:dyDescent="0.35">
      <c r="A2701" s="2">
        <v>230</v>
      </c>
      <c r="B2701" s="3">
        <v>46034</v>
      </c>
      <c r="C2701" s="4">
        <v>0.6069444444444444</v>
      </c>
      <c r="D2701" s="8" t="s">
        <v>58</v>
      </c>
      <c r="E2701" s="9" t="s">
        <v>234</v>
      </c>
      <c r="G2701" s="4" cm="1">
        <f t="array" ref="G2701">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3.0555555555555558E-2</v>
      </c>
      <c r="H2701" s="4" t="str">
        <f>IF(ch_table[[#This Row],[Subject 1]]&lt;&gt;"House rose", "",SUMIF(ch_table[Day], ch_table[[#This Row],[Day]], ch_table[Duration]))</f>
        <v/>
      </c>
      <c r="I2701" s="40">
        <f>SUM(INDEX(ch_table[Duration],1):ch_table[[#This Row],[Duration]])</f>
        <v>72.559722222222391</v>
      </c>
      <c r="J2701" s="4" cm="1">
        <f t="array" ref="J27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701" s="4" t="str" cm="1">
        <f t="array" ref="K27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01" s="4" t="str">
        <f>IF(ch_table[[#This Row],[Subject 1]]&lt;&gt;"House rose", "",SUMIF(ch_table[Day], ch_table[[#This Row],[Day]], ch_table[AAT]))</f>
        <v/>
      </c>
      <c r="M2701" s="39">
        <f>SUM(INDEX(ch_table[AAT],1):ch_table[[#This Row],[AAT]])</f>
        <v>4.9652777777777741</v>
      </c>
    </row>
    <row r="2702" spans="1:13" x14ac:dyDescent="0.35">
      <c r="A2702" s="2">
        <v>230</v>
      </c>
      <c r="B2702" s="3">
        <v>46034</v>
      </c>
      <c r="C2702" s="4">
        <v>0.63749999999999996</v>
      </c>
      <c r="D2702" s="8" t="s">
        <v>60</v>
      </c>
      <c r="E2702" s="9" t="s">
        <v>234</v>
      </c>
      <c r="G2702" s="4" cm="1">
        <f t="array" ref="G2702">IF(MIN(ROW(ch_table[[Day]:[AAT session total (cum.)]]))+ROWS(ch_table[[Day]:[AAT session total (cum.)]])-1=ROW(),"",IF(ch_table[[#This Row],[Subject 1]]="House rose","", IF(INDEX(ch_table[[#All],[Time]],ROW()+1)="","",(IF(INDEX(ch_table[[#All],[Time]],ROW()+1)&lt;ch_table[[#This Row],[Time]],INDEX(ch_table[[#All],[Time]],ROW()+1)+1,INDEX(ch_table[[#All],[Time]],ROW()+1))-ch_table[[#This Row],[Time]]))))</f>
        <v>1.5277777777777835E-2</v>
      </c>
      <c r="H2702" s="4" t="str">
        <f>IF(ch_table[[#This Row],[Subject 1]]&lt;&gt;"House rose", "",SUMIF(ch_table[Day], ch_table[[#This Row],[Day]], ch_table[Duration]))</f>
        <v/>
      </c>
      <c r="I2702" s="40">
        <f>SUM(INDEX(ch_table[Duration],1):ch_table[[#This Row],[Duration]])</f>
        <v>72.575000000000173</v>
      </c>
      <c r="J2702" s="4" cm="1">
        <f t="array" ref="J27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702" s="4" t="str" cm="1">
        <f t="array" ref="K27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02" s="4" t="str">
        <f>IF(ch_table[[#This Row],[Subject 1]]&lt;&gt;"House rose", "",SUMIF(ch_table[Day], ch_table[[#This Row],[Day]], ch_table[AAT]))</f>
        <v/>
      </c>
      <c r="M2702" s="39">
        <f>SUM(INDEX(ch_table[AAT],1):ch_table[[#This Row],[AAT]])</f>
        <v>4.9652777777777741</v>
      </c>
    </row>
    <row r="2703" spans="1:13" x14ac:dyDescent="0.35">
      <c r="A2703" s="2">
        <v>230</v>
      </c>
      <c r="B2703" s="3">
        <v>46034</v>
      </c>
      <c r="C2703" s="4">
        <v>0.65277777777777779</v>
      </c>
      <c r="D2703" s="8" t="s">
        <v>20</v>
      </c>
      <c r="E2703" s="9" t="s">
        <v>1499</v>
      </c>
      <c r="F2703" s="9" t="s">
        <v>22</v>
      </c>
      <c r="G2703" s="4" cm="1">
        <f t="array" ref="G2703">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703" s="4" t="str">
        <f>IF(ch_table[[#This Row],[Subject 1]]&lt;&gt;"House rose", "",SUMIF(ch_table[Day], ch_table[[#This Row],[Day]], ch_table[Duration]))</f>
        <v/>
      </c>
      <c r="I2703" s="40">
        <f>SUM(INDEX(ch_table[Duration],1):ch_table[[#This Row],[Duration]])</f>
        <v>72.575694444444622</v>
      </c>
      <c r="J2703" s="4" cm="1">
        <f t="array" ref="J27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703" s="4" t="str" cm="1">
        <f t="array" ref="K27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03" s="4" t="str">
        <f>IF(ch_table[[#This Row],[Subject 1]]&lt;&gt;"House rose", "",SUMIF(ch_table[Day], ch_table[[#This Row],[Day]], ch_table[AAT]))</f>
        <v/>
      </c>
      <c r="M2703" s="39">
        <f>SUM(INDEX(ch_table[AAT],1):ch_table[[#This Row],[AAT]])</f>
        <v>4.9652777777777741</v>
      </c>
    </row>
    <row r="2704" spans="1:13" ht="43.5" x14ac:dyDescent="0.35">
      <c r="A2704" s="2">
        <v>230</v>
      </c>
      <c r="B2704" s="3">
        <v>46034</v>
      </c>
      <c r="C2704" s="4">
        <v>0.65347222222222223</v>
      </c>
      <c r="D2704" s="8" t="s">
        <v>32</v>
      </c>
      <c r="E2704" s="9" t="s">
        <v>1500</v>
      </c>
      <c r="G2704" s="4" cm="1">
        <f t="array" ref="G2704">IF(MIN(ROW(ch_table[[Day]:[AAT session total (cum.)]]))+ROWS(ch_table[[Day]:[AAT session total (cum.)]])-1=ROW(),"",IF(ch_table[[#This Row],[Subject 1]]="House rose","", IF(INDEX(ch_table[[#All],[Time]],ROW()+1)="","",(IF(INDEX(ch_table[[#All],[Time]],ROW()+1)&lt;ch_table[[#This Row],[Time]],INDEX(ch_table[[#All],[Time]],ROW()+1)+1,INDEX(ch_table[[#All],[Time]],ROW()+1))-ch_table[[#This Row],[Time]]))))</f>
        <v>2.3611111111111138E-2</v>
      </c>
      <c r="H2704" s="4" t="str">
        <f>IF(ch_table[[#This Row],[Subject 1]]&lt;&gt;"House rose", "",SUMIF(ch_table[Day], ch_table[[#This Row],[Day]], ch_table[Duration]))</f>
        <v/>
      </c>
      <c r="I2704" s="40">
        <f>SUM(INDEX(ch_table[Duration],1):ch_table[[#This Row],[Duration]])</f>
        <v>72.599305555555731</v>
      </c>
      <c r="J2704" s="4" cm="1">
        <f t="array" ref="J27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704" s="4" t="str" cm="1">
        <f t="array" ref="K27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04" s="4" t="str">
        <f>IF(ch_table[[#This Row],[Subject 1]]&lt;&gt;"House rose", "",SUMIF(ch_table[Day], ch_table[[#This Row],[Day]], ch_table[AAT]))</f>
        <v/>
      </c>
      <c r="M2704" s="39">
        <f>SUM(INDEX(ch_table[AAT],1):ch_table[[#This Row],[AAT]])</f>
        <v>4.9652777777777741</v>
      </c>
    </row>
    <row r="2705" spans="1:13" ht="43.5" x14ac:dyDescent="0.35">
      <c r="A2705" s="2">
        <v>230</v>
      </c>
      <c r="B2705" s="3">
        <v>46034</v>
      </c>
      <c r="C2705" s="4">
        <v>0.67708333333333337</v>
      </c>
      <c r="D2705" s="8" t="s">
        <v>32</v>
      </c>
      <c r="E2705" s="9" t="s">
        <v>1501</v>
      </c>
      <c r="G2705" s="4" cm="1">
        <f t="array" ref="G2705">IF(MIN(ROW(ch_table[[Day]:[AAT session total (cum.)]]))+ROWS(ch_table[[Day]:[AAT session total (cum.)]])-1=ROW(),"",IF(ch_table[[#This Row],[Subject 1]]="House rose","", IF(INDEX(ch_table[[#All],[Time]],ROW()+1)="","",(IF(INDEX(ch_table[[#All],[Time]],ROW()+1)&lt;ch_table[[#This Row],[Time]],INDEX(ch_table[[#All],[Time]],ROW()+1)+1,INDEX(ch_table[[#All],[Time]],ROW()+1))-ch_table[[#This Row],[Time]]))))</f>
        <v>1.8055555555555491E-2</v>
      </c>
      <c r="H2705" s="4" t="str">
        <f>IF(ch_table[[#This Row],[Subject 1]]&lt;&gt;"House rose", "",SUMIF(ch_table[Day], ch_table[[#This Row],[Day]], ch_table[Duration]))</f>
        <v/>
      </c>
      <c r="I2705" s="40">
        <f>SUM(INDEX(ch_table[Duration],1):ch_table[[#This Row],[Duration]])</f>
        <v>72.617361111111279</v>
      </c>
      <c r="J2705" s="4" cm="1">
        <f t="array" ref="J27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705" s="4" t="str" cm="1">
        <f t="array" ref="K27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05" s="4" t="str">
        <f>IF(ch_table[[#This Row],[Subject 1]]&lt;&gt;"House rose", "",SUMIF(ch_table[Day], ch_table[[#This Row],[Day]], ch_table[AAT]))</f>
        <v/>
      </c>
      <c r="M2705" s="39">
        <f>SUM(INDEX(ch_table[AAT],1):ch_table[[#This Row],[AAT]])</f>
        <v>4.9652777777777741</v>
      </c>
    </row>
    <row r="2706" spans="1:13" ht="29" x14ac:dyDescent="0.35">
      <c r="A2706" s="2">
        <v>230</v>
      </c>
      <c r="B2706" s="3">
        <v>46034</v>
      </c>
      <c r="C2706" s="4">
        <v>0.69513888888888886</v>
      </c>
      <c r="D2706" s="8" t="s">
        <v>36</v>
      </c>
      <c r="E2706" s="9" t="s">
        <v>1502</v>
      </c>
      <c r="G2706" s="4" cm="1">
        <f t="array" ref="G2706">IF(MIN(ROW(ch_table[[Day]:[AAT session total (cum.)]]))+ROWS(ch_table[[Day]:[AAT session total (cum.)]])-1=ROW(),"",IF(ch_table[[#This Row],[Subject 1]]="House rose","", IF(INDEX(ch_table[[#All],[Time]],ROW()+1)="","",(IF(INDEX(ch_table[[#All],[Time]],ROW()+1)&lt;ch_table[[#This Row],[Time]],INDEX(ch_table[[#All],[Time]],ROW()+1)+1,INDEX(ch_table[[#All],[Time]],ROW()+1))-ch_table[[#This Row],[Time]]))))</f>
        <v>4.5138888888888951E-2</v>
      </c>
      <c r="H2706" s="4" t="str">
        <f>IF(ch_table[[#This Row],[Subject 1]]&lt;&gt;"House rose", "",SUMIF(ch_table[Day], ch_table[[#This Row],[Day]], ch_table[Duration]))</f>
        <v/>
      </c>
      <c r="I2706" s="40">
        <f>SUM(INDEX(ch_table[Duration],1):ch_table[[#This Row],[Duration]])</f>
        <v>72.662500000000165</v>
      </c>
      <c r="J2706" s="4" cm="1">
        <f t="array" ref="J27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706" s="4" t="str" cm="1">
        <f t="array" ref="K27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06" s="4" t="str">
        <f>IF(ch_table[[#This Row],[Subject 1]]&lt;&gt;"House rose", "",SUMIF(ch_table[Day], ch_table[[#This Row],[Day]], ch_table[AAT]))</f>
        <v/>
      </c>
      <c r="M2706" s="39">
        <f>SUM(INDEX(ch_table[AAT],1):ch_table[[#This Row],[AAT]])</f>
        <v>4.9652777777777741</v>
      </c>
    </row>
    <row r="2707" spans="1:13" x14ac:dyDescent="0.35">
      <c r="A2707" s="2">
        <v>230</v>
      </c>
      <c r="B2707" s="3">
        <v>46034</v>
      </c>
      <c r="C2707" s="4">
        <v>0.74027777777777781</v>
      </c>
      <c r="D2707" s="8" t="s">
        <v>112</v>
      </c>
      <c r="E2707" s="9" t="s">
        <v>1503</v>
      </c>
      <c r="F2707" s="9" t="s">
        <v>53</v>
      </c>
      <c r="G2707" s="4" cm="1">
        <f t="array" ref="G2707">IF(MIN(ROW(ch_table[[Day]:[AAT session total (cum.)]]))+ROWS(ch_table[[Day]:[AAT session total (cum.)]])-1=ROW(),"",IF(ch_table[[#This Row],[Subject 1]]="House rose","", IF(INDEX(ch_table[[#All],[Time]],ROW()+1)="","",(IF(INDEX(ch_table[[#All],[Time]],ROW()+1)&lt;ch_table[[#This Row],[Time]],INDEX(ch_table[[#All],[Time]],ROW()+1)+1,INDEX(ch_table[[#All],[Time]],ROW()+1))-ch_table[[#This Row],[Time]]))))</f>
        <v>0.2319444444444444</v>
      </c>
      <c r="H2707" s="4" t="str">
        <f>IF(ch_table[[#This Row],[Subject 1]]&lt;&gt;"House rose", "",SUMIF(ch_table[Day], ch_table[[#This Row],[Day]], ch_table[Duration]))</f>
        <v/>
      </c>
      <c r="I2707" s="40">
        <f>SUM(INDEX(ch_table[Duration],1):ch_table[[#This Row],[Duration]])</f>
        <v>72.894444444444616</v>
      </c>
      <c r="J2707" s="4" cm="1">
        <f t="array" ref="J27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707" s="4" cm="1">
        <f t="array" ref="K27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5.555555555555558E-2</v>
      </c>
      <c r="L2707" s="4" t="str">
        <f>IF(ch_table[[#This Row],[Subject 1]]&lt;&gt;"House rose", "",SUMIF(ch_table[Day], ch_table[[#This Row],[Day]], ch_table[AAT]))</f>
        <v/>
      </c>
      <c r="M2707" s="39">
        <f>SUM(INDEX(ch_table[AAT],1):ch_table[[#This Row],[AAT]])</f>
        <v>5.0208333333333295</v>
      </c>
    </row>
    <row r="2708" spans="1:13" x14ac:dyDescent="0.35">
      <c r="A2708" s="2">
        <v>230</v>
      </c>
      <c r="B2708" s="3">
        <v>46034</v>
      </c>
      <c r="C2708" s="4">
        <v>0.97222222222222221</v>
      </c>
      <c r="D2708" s="8" t="s">
        <v>30</v>
      </c>
      <c r="E2708" s="9" t="s">
        <v>1504</v>
      </c>
      <c r="G2708" s="4" cm="1">
        <f t="array" ref="G2708">IF(MIN(ROW(ch_table[[Day]:[AAT session total (cum.)]]))+ROWS(ch_table[[Day]:[AAT session total (cum.)]])-1=ROW(),"",IF(ch_table[[#This Row],[Subject 1]]="House rose","", IF(INDEX(ch_table[[#All],[Time]],ROW()+1)="","",(IF(INDEX(ch_table[[#All],[Time]],ROW()+1)&lt;ch_table[[#This Row],[Time]],INDEX(ch_table[[#All],[Time]],ROW()+1)+1,INDEX(ch_table[[#All],[Time]],ROW()+1))-ch_table[[#This Row],[Time]]))))</f>
        <v>1.736111111111116E-2</v>
      </c>
      <c r="H2708" s="4" t="str">
        <f>IF(ch_table[[#This Row],[Subject 1]]&lt;&gt;"House rose", "",SUMIF(ch_table[Day], ch_table[[#This Row],[Day]], ch_table[Duration]))</f>
        <v/>
      </c>
      <c r="I2708" s="40">
        <f>SUM(INDEX(ch_table[Duration],1):ch_table[[#This Row],[Duration]])</f>
        <v>72.911805555555731</v>
      </c>
      <c r="J2708" s="4" cm="1">
        <f t="array" ref="J27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708" s="4" cm="1">
        <f t="array" ref="K27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1.736111111111116E-2</v>
      </c>
      <c r="L2708" s="4" t="str">
        <f>IF(ch_table[[#This Row],[Subject 1]]&lt;&gt;"House rose", "",SUMIF(ch_table[Day], ch_table[[#This Row],[Day]], ch_table[AAT]))</f>
        <v/>
      </c>
      <c r="M2708" s="39">
        <f>SUM(INDEX(ch_table[AAT],1):ch_table[[#This Row],[AAT]])</f>
        <v>5.0381944444444411</v>
      </c>
    </row>
    <row r="2709" spans="1:13" x14ac:dyDescent="0.35">
      <c r="A2709" s="48">
        <v>230</v>
      </c>
      <c r="B2709" s="49">
        <v>46034</v>
      </c>
      <c r="C2709" s="45">
        <v>0.98958333333333337</v>
      </c>
      <c r="D2709" s="44" t="s">
        <v>17</v>
      </c>
      <c r="E2709" s="50"/>
      <c r="F2709" s="50"/>
      <c r="G2709" s="45" t="str" cm="1">
        <f t="array" ref="G2709">IF(MIN(ROW(ch_table[[Day]:[AAT session total (cum.)]]))+ROWS(ch_table[[Day]:[AAT session total (cum.)]])-1=ROW(),"",IF(ch_table[[#This Row],[Subject 1]]="House rose","", IF(INDEX(ch_table[[#All],[Time]],ROW()+1)="","",(IF(INDEX(ch_table[[#All],[Time]],ROW()+1)&lt;ch_table[[#This Row],[Time]],INDEX(ch_table[[#All],[Time]],ROW()+1)+1,INDEX(ch_table[[#All],[Time]],ROW()+1))-ch_table[[#This Row],[Time]]))))</f>
        <v/>
      </c>
      <c r="H2709" s="45">
        <f>IF(ch_table[[#This Row],[Subject 1]]&lt;&gt;"House rose", "",SUMIF(ch_table[Day], ch_table[[#This Row],[Day]], ch_table[Duration]))</f>
        <v>0.38541666666666674</v>
      </c>
      <c r="I2709" s="46">
        <f>SUM(INDEX(ch_table[Duration],1):ch_table[[#This Row],[Duration]])</f>
        <v>72.911805555555731</v>
      </c>
      <c r="J2709" s="45" cm="1">
        <f t="array" ref="J27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709" s="45" t="str" cm="1">
        <f t="array" ref="K27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09" s="45">
        <f>IF(ch_table[[#This Row],[Subject 1]]&lt;&gt;"House rose", "",SUMIF(ch_table[Day], ch_table[[#This Row],[Day]], ch_table[AAT]))</f>
        <v>7.2916666666666741E-2</v>
      </c>
      <c r="M2709" s="47">
        <f>SUM(INDEX(ch_table[AAT],1):ch_table[[#This Row],[AAT]])</f>
        <v>5.0381944444444411</v>
      </c>
    </row>
    <row r="2710" spans="1:13" x14ac:dyDescent="0.35">
      <c r="A2710" s="2">
        <v>231</v>
      </c>
      <c r="B2710" s="3">
        <v>46035</v>
      </c>
      <c r="C2710" s="4">
        <v>0.47916666666666669</v>
      </c>
      <c r="D2710" s="8" t="s">
        <v>18</v>
      </c>
      <c r="G2710" s="4" cm="1">
        <f t="array" ref="G271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710" s="4" t="str">
        <f>IF(ch_table[[#This Row],[Subject 1]]&lt;&gt;"House rose", "",SUMIF(ch_table[Day], ch_table[[#This Row],[Day]], ch_table[Duration]))</f>
        <v/>
      </c>
      <c r="I2710" s="40">
        <f>SUM(INDEX(ch_table[Duration],1):ch_table[[#This Row],[Duration]])</f>
        <v>72.91458333333351</v>
      </c>
      <c r="J2710" s="4" cm="1">
        <f t="array" ref="J27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10" s="4" t="str" cm="1">
        <f t="array" ref="K27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10" s="4" t="str">
        <f>IF(ch_table[[#This Row],[Subject 1]]&lt;&gt;"House rose", "",SUMIF(ch_table[Day], ch_table[[#This Row],[Day]], ch_table[AAT]))</f>
        <v/>
      </c>
      <c r="M2710" s="39">
        <f>SUM(INDEX(ch_table[AAT],1):ch_table[[#This Row],[AAT]])</f>
        <v>5.0381944444444411</v>
      </c>
    </row>
    <row r="2711" spans="1:13" x14ac:dyDescent="0.35">
      <c r="A2711" s="2">
        <v>231</v>
      </c>
      <c r="B2711" s="3">
        <v>46035</v>
      </c>
      <c r="C2711" s="4">
        <v>0.48194444444444445</v>
      </c>
      <c r="D2711" s="8" t="s">
        <v>58</v>
      </c>
      <c r="E2711" s="9" t="s">
        <v>59</v>
      </c>
      <c r="G2711" s="4" cm="1">
        <f t="array" ref="G2711">IF(MIN(ROW(ch_table[[Day]:[AAT session total (cum.)]]))+ROWS(ch_table[[Day]:[AAT session total (cum.)]])-1=ROW(),"",IF(ch_table[[#This Row],[Subject 1]]="House rose","", IF(INDEX(ch_table[[#All],[Time]],ROW()+1)="","",(IF(INDEX(ch_table[[#All],[Time]],ROW()+1)&lt;ch_table[[#This Row],[Time]],INDEX(ch_table[[#All],[Time]],ROW()+1)+1,INDEX(ch_table[[#All],[Time]],ROW()+1))-ch_table[[#This Row],[Time]]))))</f>
        <v>3.333333333333327E-2</v>
      </c>
      <c r="H2711" s="4" t="str">
        <f>IF(ch_table[[#This Row],[Subject 1]]&lt;&gt;"House rose", "",SUMIF(ch_table[Day], ch_table[[#This Row],[Day]], ch_table[Duration]))</f>
        <v/>
      </c>
      <c r="I2711" s="40">
        <f>SUM(INDEX(ch_table[Duration],1):ch_table[[#This Row],[Duration]])</f>
        <v>72.947916666666842</v>
      </c>
      <c r="J2711" s="4" cm="1">
        <f t="array" ref="J27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11" s="4" t="str" cm="1">
        <f t="array" ref="K27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11" s="4" t="str">
        <f>IF(ch_table[[#This Row],[Subject 1]]&lt;&gt;"House rose", "",SUMIF(ch_table[Day], ch_table[[#This Row],[Day]], ch_table[AAT]))</f>
        <v/>
      </c>
      <c r="M2711" s="39">
        <f>SUM(INDEX(ch_table[AAT],1):ch_table[[#This Row],[AAT]])</f>
        <v>5.0381944444444411</v>
      </c>
    </row>
    <row r="2712" spans="1:13" x14ac:dyDescent="0.35">
      <c r="A2712" s="2">
        <v>231</v>
      </c>
      <c r="B2712" s="3">
        <v>46035</v>
      </c>
      <c r="C2712" s="4">
        <v>0.51527777777777772</v>
      </c>
      <c r="D2712" s="8" t="s">
        <v>60</v>
      </c>
      <c r="E2712" s="9" t="s">
        <v>59</v>
      </c>
      <c r="G2712" s="4" cm="1">
        <f t="array" ref="G2712">IF(MIN(ROW(ch_table[[Day]:[AAT session total (cum.)]]))+ROWS(ch_table[[Day]:[AAT session total (cum.)]])-1=ROW(),"",IF(ch_table[[#This Row],[Subject 1]]="House rose","", IF(INDEX(ch_table[[#All],[Time]],ROW()+1)="","",(IF(INDEX(ch_table[[#All],[Time]],ROW()+1)&lt;ch_table[[#This Row],[Time]],INDEX(ch_table[[#All],[Time]],ROW()+1)+1,INDEX(ch_table[[#All],[Time]],ROW()+1))-ch_table[[#This Row],[Time]]))))</f>
        <v>1.8750000000000044E-2</v>
      </c>
      <c r="H2712" s="4" t="str">
        <f>IF(ch_table[[#This Row],[Subject 1]]&lt;&gt;"House rose", "",SUMIF(ch_table[Day], ch_table[[#This Row],[Day]], ch_table[Duration]))</f>
        <v/>
      </c>
      <c r="I2712" s="40">
        <f>SUM(INDEX(ch_table[Duration],1):ch_table[[#This Row],[Duration]])</f>
        <v>72.966666666666839</v>
      </c>
      <c r="J2712" s="4" cm="1">
        <f t="array" ref="J27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12" s="4" t="str" cm="1">
        <f t="array" ref="K27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12" s="4" t="str">
        <f>IF(ch_table[[#This Row],[Subject 1]]&lt;&gt;"House rose", "",SUMIF(ch_table[Day], ch_table[[#This Row],[Day]], ch_table[AAT]))</f>
        <v/>
      </c>
      <c r="M2712" s="39">
        <f>SUM(INDEX(ch_table[AAT],1):ch_table[[#This Row],[AAT]])</f>
        <v>5.0381944444444411</v>
      </c>
    </row>
    <row r="2713" spans="1:13" ht="29" x14ac:dyDescent="0.35">
      <c r="A2713" s="2">
        <v>231</v>
      </c>
      <c r="B2713" s="3">
        <v>46035</v>
      </c>
      <c r="C2713" s="4">
        <v>0.53402777777777777</v>
      </c>
      <c r="D2713" s="8" t="s">
        <v>32</v>
      </c>
      <c r="E2713" s="9" t="s">
        <v>1505</v>
      </c>
      <c r="G2713" s="4" cm="1">
        <f t="array" ref="G2713">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2713" s="4" t="str">
        <f>IF(ch_table[[#This Row],[Subject 1]]&lt;&gt;"House rose", "",SUMIF(ch_table[Day], ch_table[[#This Row],[Day]], ch_table[Duration]))</f>
        <v/>
      </c>
      <c r="I2713" s="40">
        <f>SUM(INDEX(ch_table[Duration],1):ch_table[[#This Row],[Duration]])</f>
        <v>72.996527777777956</v>
      </c>
      <c r="J2713" s="4" cm="1">
        <f t="array" ref="J27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13" s="4" t="str" cm="1">
        <f t="array" ref="K27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13" s="4" t="str">
        <f>IF(ch_table[[#This Row],[Subject 1]]&lt;&gt;"House rose", "",SUMIF(ch_table[Day], ch_table[[#This Row],[Day]], ch_table[AAT]))</f>
        <v/>
      </c>
      <c r="M2713" s="39">
        <f>SUM(INDEX(ch_table[AAT],1):ch_table[[#This Row],[AAT]])</f>
        <v>5.0381944444444411</v>
      </c>
    </row>
    <row r="2714" spans="1:13" ht="29" x14ac:dyDescent="0.35">
      <c r="A2714" s="2">
        <v>231</v>
      </c>
      <c r="B2714" s="3">
        <v>46035</v>
      </c>
      <c r="C2714" s="4">
        <v>0.56388888888888888</v>
      </c>
      <c r="D2714" s="8" t="s">
        <v>32</v>
      </c>
      <c r="E2714" s="9" t="s">
        <v>1506</v>
      </c>
      <c r="G2714" s="4" cm="1">
        <f t="array" ref="G2714">IF(MIN(ROW(ch_table[[Day]:[AAT session total (cum.)]]))+ROWS(ch_table[[Day]:[AAT session total (cum.)]])-1=ROW(),"",IF(ch_table[[#This Row],[Subject 1]]="House rose","", IF(INDEX(ch_table[[#All],[Time]],ROW()+1)="","",(IF(INDEX(ch_table[[#All],[Time]],ROW()+1)&lt;ch_table[[#This Row],[Time]],INDEX(ch_table[[#All],[Time]],ROW()+1)+1,INDEX(ch_table[[#All],[Time]],ROW()+1))-ch_table[[#This Row],[Time]]))))</f>
        <v>2.7083333333333348E-2</v>
      </c>
      <c r="H2714" s="4" t="str">
        <f>IF(ch_table[[#This Row],[Subject 1]]&lt;&gt;"House rose", "",SUMIF(ch_table[Day], ch_table[[#This Row],[Day]], ch_table[Duration]))</f>
        <v/>
      </c>
      <c r="I2714" s="40">
        <f>SUM(INDEX(ch_table[Duration],1):ch_table[[#This Row],[Duration]])</f>
        <v>73.023611111111293</v>
      </c>
      <c r="J2714" s="4" cm="1">
        <f t="array" ref="J27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14" s="4" t="str" cm="1">
        <f t="array" ref="K27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14" s="4" t="str">
        <f>IF(ch_table[[#This Row],[Subject 1]]&lt;&gt;"House rose", "",SUMIF(ch_table[Day], ch_table[[#This Row],[Day]], ch_table[AAT]))</f>
        <v/>
      </c>
      <c r="M2714" s="39">
        <f>SUM(INDEX(ch_table[AAT],1):ch_table[[#This Row],[AAT]])</f>
        <v>5.0381944444444411</v>
      </c>
    </row>
    <row r="2715" spans="1:13" x14ac:dyDescent="0.35">
      <c r="A2715" s="2">
        <v>231</v>
      </c>
      <c r="B2715" s="3">
        <v>46035</v>
      </c>
      <c r="C2715" s="4">
        <v>0.59097222222222223</v>
      </c>
      <c r="D2715" s="8" t="s">
        <v>1507</v>
      </c>
      <c r="E2715" s="9" t="s">
        <v>35</v>
      </c>
      <c r="G2715" s="4" cm="1">
        <f t="array" ref="G2715">IF(MIN(ROW(ch_table[[Day]:[AAT session total (cum.)]]))+ROWS(ch_table[[Day]:[AAT session total (cum.)]])-1=ROW(),"",IF(ch_table[[#This Row],[Subject 1]]="House rose","", IF(INDEX(ch_table[[#All],[Time]],ROW()+1)="","",(IF(INDEX(ch_table[[#All],[Time]],ROW()+1)&lt;ch_table[[#This Row],[Time]],INDEX(ch_table[[#All],[Time]],ROW()+1)+1,INDEX(ch_table[[#All],[Time]],ROW()+1))-ch_table[[#This Row],[Time]]))))</f>
        <v>1.2499999999999956E-2</v>
      </c>
      <c r="H2715" s="4" t="str">
        <f>IF(ch_table[[#This Row],[Subject 1]]&lt;&gt;"House rose", "",SUMIF(ch_table[Day], ch_table[[#This Row],[Day]], ch_table[Duration]))</f>
        <v/>
      </c>
      <c r="I2715" s="40">
        <f>SUM(INDEX(ch_table[Duration],1):ch_table[[#This Row],[Duration]])</f>
        <v>73.036111111111296</v>
      </c>
      <c r="J2715" s="4" cm="1">
        <f t="array" ref="J27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15" s="4" t="str" cm="1">
        <f t="array" ref="K27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15" s="4" t="str">
        <f>IF(ch_table[[#This Row],[Subject 1]]&lt;&gt;"House rose", "",SUMIF(ch_table[Day], ch_table[[#This Row],[Day]], ch_table[AAT]))</f>
        <v/>
      </c>
      <c r="M2715" s="39">
        <f>SUM(INDEX(ch_table[AAT],1):ch_table[[#This Row],[AAT]])</f>
        <v>5.0381944444444411</v>
      </c>
    </row>
    <row r="2716" spans="1:13" ht="29" x14ac:dyDescent="0.35">
      <c r="A2716" s="2">
        <v>231</v>
      </c>
      <c r="B2716" s="3">
        <v>46035</v>
      </c>
      <c r="C2716" s="4">
        <v>0.60347222222222219</v>
      </c>
      <c r="D2716" s="8" t="s">
        <v>36</v>
      </c>
      <c r="E2716" s="9" t="s">
        <v>1508</v>
      </c>
      <c r="G2716" s="4" cm="1">
        <f t="array" ref="G2716">IF(MIN(ROW(ch_table[[Day]:[AAT session total (cum.)]]))+ROWS(ch_table[[Day]:[AAT session total (cum.)]])-1=ROW(),"",IF(ch_table[[#This Row],[Subject 1]]="House rose","", IF(INDEX(ch_table[[#All],[Time]],ROW()+1)="","",(IF(INDEX(ch_table[[#All],[Time]],ROW()+1)&lt;ch_table[[#This Row],[Time]],INDEX(ch_table[[#All],[Time]],ROW()+1)+1,INDEX(ch_table[[#All],[Time]],ROW()+1))-ch_table[[#This Row],[Time]]))))</f>
        <v>5.0000000000000044E-2</v>
      </c>
      <c r="H2716" s="4" t="str">
        <f>IF(ch_table[[#This Row],[Subject 1]]&lt;&gt;"House rose", "",SUMIF(ch_table[Day], ch_table[[#This Row],[Day]], ch_table[Duration]))</f>
        <v/>
      </c>
      <c r="I2716" s="40">
        <f>SUM(INDEX(ch_table[Duration],1):ch_table[[#This Row],[Duration]])</f>
        <v>73.086111111111293</v>
      </c>
      <c r="J2716" s="4" cm="1">
        <f t="array" ref="J27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16" s="4" t="str" cm="1">
        <f t="array" ref="K27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16" s="4" t="str">
        <f>IF(ch_table[[#This Row],[Subject 1]]&lt;&gt;"House rose", "",SUMIF(ch_table[Day], ch_table[[#This Row],[Day]], ch_table[AAT]))</f>
        <v/>
      </c>
      <c r="M2716" s="39">
        <f>SUM(INDEX(ch_table[AAT],1):ch_table[[#This Row],[AAT]])</f>
        <v>5.0381944444444411</v>
      </c>
    </row>
    <row r="2717" spans="1:13" ht="29" x14ac:dyDescent="0.35">
      <c r="A2717" s="2">
        <v>231</v>
      </c>
      <c r="B2717" s="3">
        <v>46035</v>
      </c>
      <c r="C2717" s="4">
        <v>0.65347222222222223</v>
      </c>
      <c r="D2717" s="8" t="s">
        <v>39</v>
      </c>
      <c r="E2717" s="9" t="s">
        <v>1509</v>
      </c>
      <c r="G2717" s="4" cm="1">
        <f t="array" ref="G271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717" s="4" t="str">
        <f>IF(ch_table[[#This Row],[Subject 1]]&lt;&gt;"House rose", "",SUMIF(ch_table[Day], ch_table[[#This Row],[Day]], ch_table[Duration]))</f>
        <v/>
      </c>
      <c r="I2717" s="40">
        <f>SUM(INDEX(ch_table[Duration],1):ch_table[[#This Row],[Duration]])</f>
        <v>73.088888888889073</v>
      </c>
      <c r="J2717" s="4" cm="1">
        <f t="array" ref="J27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17" s="4" t="str" cm="1">
        <f t="array" ref="K27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17" s="4" t="str">
        <f>IF(ch_table[[#This Row],[Subject 1]]&lt;&gt;"House rose", "",SUMIF(ch_table[Day], ch_table[[#This Row],[Day]], ch_table[AAT]))</f>
        <v/>
      </c>
      <c r="M2717" s="39">
        <f>SUM(INDEX(ch_table[AAT],1):ch_table[[#This Row],[AAT]])</f>
        <v>5.0381944444444411</v>
      </c>
    </row>
    <row r="2718" spans="1:13" x14ac:dyDescent="0.35">
      <c r="A2718" s="2">
        <v>231</v>
      </c>
      <c r="B2718" s="3">
        <v>46035</v>
      </c>
      <c r="C2718" s="4">
        <v>0.65625</v>
      </c>
      <c r="D2718" s="8" t="s">
        <v>247</v>
      </c>
      <c r="E2718" s="9" t="s">
        <v>1510</v>
      </c>
      <c r="G2718" s="4" cm="1">
        <f t="array" ref="G2718">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2718" s="4" t="str">
        <f>IF(ch_table[[#This Row],[Subject 1]]&lt;&gt;"House rose", "",SUMIF(ch_table[Day], ch_table[[#This Row],[Day]], ch_table[Duration]))</f>
        <v/>
      </c>
      <c r="I2718" s="40">
        <f>SUM(INDEX(ch_table[Duration],1):ch_table[[#This Row],[Duration]])</f>
        <v>73.097222222222413</v>
      </c>
      <c r="J2718" s="4" cm="1">
        <f t="array" ref="J27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18" s="4" t="str" cm="1">
        <f t="array" ref="K27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18" s="4" t="str">
        <f>IF(ch_table[[#This Row],[Subject 1]]&lt;&gt;"House rose", "",SUMIF(ch_table[Day], ch_table[[#This Row],[Day]], ch_table[AAT]))</f>
        <v/>
      </c>
      <c r="M2718" s="39">
        <f>SUM(INDEX(ch_table[AAT],1):ch_table[[#This Row],[AAT]])</f>
        <v>5.0381944444444411</v>
      </c>
    </row>
    <row r="2719" spans="1:13" x14ac:dyDescent="0.35">
      <c r="A2719" s="2">
        <v>231</v>
      </c>
      <c r="B2719" s="3">
        <v>46035</v>
      </c>
      <c r="C2719" s="4">
        <v>0.6645833333333333</v>
      </c>
      <c r="D2719" s="8" t="s">
        <v>112</v>
      </c>
      <c r="E2719" s="9" t="s">
        <v>1503</v>
      </c>
      <c r="F2719" s="9" t="s">
        <v>53</v>
      </c>
      <c r="G2719" s="4" cm="1">
        <f t="array" ref="G2719">IF(MIN(ROW(ch_table[[Day]:[AAT session total (cum.)]]))+ROWS(ch_table[[Day]:[AAT session total (cum.)]])-1=ROW(),"",IF(ch_table[[#This Row],[Subject 1]]="House rose","", IF(INDEX(ch_table[[#All],[Time]],ROW()+1)="","",(IF(INDEX(ch_table[[#All],[Time]],ROW()+1)&lt;ch_table[[#This Row],[Time]],INDEX(ch_table[[#All],[Time]],ROW()+1)+1,INDEX(ch_table[[#All],[Time]],ROW()+1))-ch_table[[#This Row],[Time]]))))</f>
        <v>0.19305555555555554</v>
      </c>
      <c r="H2719" s="4" t="str">
        <f>IF(ch_table[[#This Row],[Subject 1]]&lt;&gt;"House rose", "",SUMIF(ch_table[Day], ch_table[[#This Row],[Day]], ch_table[Duration]))</f>
        <v/>
      </c>
      <c r="I2719" s="40">
        <f>SUM(INDEX(ch_table[Duration],1):ch_table[[#This Row],[Duration]])</f>
        <v>73.290277777777973</v>
      </c>
      <c r="J2719" s="4" cm="1">
        <f t="array" ref="J27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19" s="4" cm="1">
        <f t="array" ref="K27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6.597222222222221E-2</v>
      </c>
      <c r="L2719" s="4" t="str">
        <f>IF(ch_table[[#This Row],[Subject 1]]&lt;&gt;"House rose", "",SUMIF(ch_table[Day], ch_table[[#This Row],[Day]], ch_table[AAT]))</f>
        <v/>
      </c>
      <c r="M2719" s="39">
        <f>SUM(INDEX(ch_table[AAT],1):ch_table[[#This Row],[AAT]])</f>
        <v>5.1041666666666634</v>
      </c>
    </row>
    <row r="2720" spans="1:13" ht="29" x14ac:dyDescent="0.35">
      <c r="A2720" s="2">
        <v>231</v>
      </c>
      <c r="B2720" s="3">
        <v>46035</v>
      </c>
      <c r="C2720" s="4">
        <v>0.85763888888888884</v>
      </c>
      <c r="D2720" s="8" t="s">
        <v>30</v>
      </c>
      <c r="E2720" s="9" t="s">
        <v>1511</v>
      </c>
      <c r="G2720" s="4" cm="1">
        <f t="array" ref="G2720">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2720" s="4" t="str">
        <f>IF(ch_table[[#This Row],[Subject 1]]&lt;&gt;"House rose", "",SUMIF(ch_table[Day], ch_table[[#This Row],[Day]], ch_table[Duration]))</f>
        <v/>
      </c>
      <c r="I2720" s="40">
        <f>SUM(INDEX(ch_table[Duration],1):ch_table[[#This Row],[Duration]])</f>
        <v>73.309722222222419</v>
      </c>
      <c r="J2720" s="4" cm="1">
        <f t="array" ref="J27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20" s="4" cm="1">
        <f t="array" ref="K27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1.9444444444444486E-2</v>
      </c>
      <c r="L2720" s="4" t="str">
        <f>IF(ch_table[[#This Row],[Subject 1]]&lt;&gt;"House rose", "",SUMIF(ch_table[Day], ch_table[[#This Row],[Day]], ch_table[AAT]))</f>
        <v/>
      </c>
      <c r="M2720" s="39">
        <f>SUM(INDEX(ch_table[AAT],1):ch_table[[#This Row],[AAT]])</f>
        <v>5.1236111111111082</v>
      </c>
    </row>
    <row r="2721" spans="1:13" x14ac:dyDescent="0.35">
      <c r="A2721" s="48">
        <v>231</v>
      </c>
      <c r="B2721" s="49">
        <v>46035</v>
      </c>
      <c r="C2721" s="45">
        <v>0.87708333333333333</v>
      </c>
      <c r="D2721" s="44" t="s">
        <v>17</v>
      </c>
      <c r="E2721" s="50"/>
      <c r="F2721" s="50"/>
      <c r="G2721" s="45" t="str" cm="1">
        <f t="array" ref="G2721">IF(MIN(ROW(ch_table[[Day]:[AAT session total (cum.)]]))+ROWS(ch_table[[Day]:[AAT session total (cum.)]])-1=ROW(),"",IF(ch_table[[#This Row],[Subject 1]]="House rose","", IF(INDEX(ch_table[[#All],[Time]],ROW()+1)="","",(IF(INDEX(ch_table[[#All],[Time]],ROW()+1)&lt;ch_table[[#This Row],[Time]],INDEX(ch_table[[#All],[Time]],ROW()+1)+1,INDEX(ch_table[[#All],[Time]],ROW()+1))-ch_table[[#This Row],[Time]]))))</f>
        <v/>
      </c>
      <c r="H2721" s="45">
        <f>IF(ch_table[[#This Row],[Subject 1]]&lt;&gt;"House rose", "",SUMIF(ch_table[Day], ch_table[[#This Row],[Day]], ch_table[Duration]))</f>
        <v>0.39791666666666664</v>
      </c>
      <c r="I2721" s="46">
        <f>SUM(INDEX(ch_table[Duration],1):ch_table[[#This Row],[Duration]])</f>
        <v>73.309722222222419</v>
      </c>
      <c r="J2721" s="45" cm="1">
        <f t="array" ref="J27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21" s="45" t="str" cm="1">
        <f t="array" ref="K27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21" s="45">
        <f>IF(ch_table[[#This Row],[Subject 1]]&lt;&gt;"House rose", "",SUMIF(ch_table[Day], ch_table[[#This Row],[Day]], ch_table[AAT]))</f>
        <v>8.5416666666666696E-2</v>
      </c>
      <c r="M2721" s="47">
        <f>SUM(INDEX(ch_table[AAT],1):ch_table[[#This Row],[AAT]])</f>
        <v>5.1236111111111082</v>
      </c>
    </row>
    <row r="2722" spans="1:13" x14ac:dyDescent="0.35">
      <c r="A2722" s="2">
        <v>232</v>
      </c>
      <c r="B2722" s="3">
        <v>46036</v>
      </c>
      <c r="C2722" s="4">
        <v>0.47916666666666669</v>
      </c>
      <c r="D2722" s="8" t="s">
        <v>18</v>
      </c>
      <c r="G2722" s="4" cm="1">
        <f t="array" ref="G272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722" s="4" t="str">
        <f>IF(ch_table[[#This Row],[Subject 1]]&lt;&gt;"House rose", "",SUMIF(ch_table[Day], ch_table[[#This Row],[Day]], ch_table[Duration]))</f>
        <v/>
      </c>
      <c r="I2722" s="40">
        <f>SUM(INDEX(ch_table[Duration],1):ch_table[[#This Row],[Duration]])</f>
        <v>73.312500000000199</v>
      </c>
      <c r="J2722" s="4" cm="1">
        <f t="array" ref="J27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22" s="4" t="str" cm="1">
        <f t="array" ref="K27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22" s="4" t="str">
        <f>IF(ch_table[[#This Row],[Subject 1]]&lt;&gt;"House rose", "",SUMIF(ch_table[Day], ch_table[[#This Row],[Day]], ch_table[AAT]))</f>
        <v/>
      </c>
      <c r="M2722" s="39">
        <f>SUM(INDEX(ch_table[AAT],1):ch_table[[#This Row],[AAT]])</f>
        <v>5.1236111111111082</v>
      </c>
    </row>
    <row r="2723" spans="1:13" x14ac:dyDescent="0.35">
      <c r="A2723" s="2">
        <v>232</v>
      </c>
      <c r="B2723" s="3">
        <v>46036</v>
      </c>
      <c r="C2723" s="4">
        <v>0.48194444444444445</v>
      </c>
      <c r="D2723" s="8" t="s">
        <v>58</v>
      </c>
      <c r="E2723" s="9" t="s">
        <v>117</v>
      </c>
      <c r="G2723" s="4" cm="1">
        <f t="array" ref="G2723">IF(MIN(ROW(ch_table[[Day]:[AAT session total (cum.)]]))+ROWS(ch_table[[Day]:[AAT session total (cum.)]])-1=ROW(),"",IF(ch_table[[#This Row],[Subject 1]]="House rose","", IF(INDEX(ch_table[[#All],[Time]],ROW()+1)="","",(IF(INDEX(ch_table[[#All],[Time]],ROW()+1)&lt;ch_table[[#This Row],[Time]],INDEX(ch_table[[#All],[Time]],ROW()+1)+1,INDEX(ch_table[[#All],[Time]],ROW()+1))-ch_table[[#This Row],[Time]]))))</f>
        <v>1.8749999999999989E-2</v>
      </c>
      <c r="H2723" s="4" t="str">
        <f>IF(ch_table[[#This Row],[Subject 1]]&lt;&gt;"House rose", "",SUMIF(ch_table[Day], ch_table[[#This Row],[Day]], ch_table[Duration]))</f>
        <v/>
      </c>
      <c r="I2723" s="40">
        <f>SUM(INDEX(ch_table[Duration],1):ch_table[[#This Row],[Duration]])</f>
        <v>73.331250000000196</v>
      </c>
      <c r="J2723" s="4" cm="1">
        <f t="array" ref="J27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23" s="4" t="str" cm="1">
        <f t="array" ref="K27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23" s="4" t="str">
        <f>IF(ch_table[[#This Row],[Subject 1]]&lt;&gt;"House rose", "",SUMIF(ch_table[Day], ch_table[[#This Row],[Day]], ch_table[AAT]))</f>
        <v/>
      </c>
      <c r="M2723" s="39">
        <f>SUM(INDEX(ch_table[AAT],1):ch_table[[#This Row],[AAT]])</f>
        <v>5.1236111111111082</v>
      </c>
    </row>
    <row r="2724" spans="1:13" x14ac:dyDescent="0.35">
      <c r="A2724" s="2">
        <v>232</v>
      </c>
      <c r="B2724" s="3">
        <v>46036</v>
      </c>
      <c r="C2724" s="4">
        <v>0.50069444444444444</v>
      </c>
      <c r="D2724" s="8" t="s">
        <v>58</v>
      </c>
      <c r="E2724" s="9" t="s">
        <v>118</v>
      </c>
      <c r="G2724" s="4" cm="1">
        <f t="array" ref="G2724">IF(MIN(ROW(ch_table[[Day]:[AAT session total (cum.)]]))+ROWS(ch_table[[Day]:[AAT session total (cum.)]])-1=ROW(),"",IF(ch_table[[#This Row],[Subject 1]]="House rose","", IF(INDEX(ch_table[[#All],[Time]],ROW()+1)="","",(IF(INDEX(ch_table[[#All],[Time]],ROW()+1)&lt;ch_table[[#This Row],[Time]],INDEX(ch_table[[#All],[Time]],ROW()+1)+1,INDEX(ch_table[[#All],[Time]],ROW()+1))-ch_table[[#This Row],[Time]]))))</f>
        <v>2.777777777777779E-2</v>
      </c>
      <c r="H2724" s="4" t="str">
        <f>IF(ch_table[[#This Row],[Subject 1]]&lt;&gt;"House rose", "",SUMIF(ch_table[Day], ch_table[[#This Row],[Day]], ch_table[Duration]))</f>
        <v/>
      </c>
      <c r="I2724" s="40">
        <f>SUM(INDEX(ch_table[Duration],1):ch_table[[#This Row],[Duration]])</f>
        <v>73.359027777777968</v>
      </c>
      <c r="J2724" s="4" cm="1">
        <f t="array" ref="J27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24" s="4" t="str" cm="1">
        <f t="array" ref="K27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24" s="4" t="str">
        <f>IF(ch_table[[#This Row],[Subject 1]]&lt;&gt;"House rose", "",SUMIF(ch_table[Day], ch_table[[#This Row],[Day]], ch_table[AAT]))</f>
        <v/>
      </c>
      <c r="M2724" s="39">
        <f>SUM(INDEX(ch_table[AAT],1):ch_table[[#This Row],[AAT]])</f>
        <v>5.1236111111111082</v>
      </c>
    </row>
    <row r="2725" spans="1:13" ht="29" x14ac:dyDescent="0.35">
      <c r="A2725" s="2">
        <v>232</v>
      </c>
      <c r="B2725" s="3">
        <v>46036</v>
      </c>
      <c r="C2725" s="4">
        <v>0.52847222222222223</v>
      </c>
      <c r="D2725" s="8" t="s">
        <v>36</v>
      </c>
      <c r="E2725" s="9" t="s">
        <v>1512</v>
      </c>
      <c r="G2725" s="4" cm="1">
        <f t="array" ref="G2725">IF(MIN(ROW(ch_table[[Day]:[AAT session total (cum.)]]))+ROWS(ch_table[[Day]:[AAT session total (cum.)]])-1=ROW(),"",IF(ch_table[[#This Row],[Subject 1]]="House rose","", IF(INDEX(ch_table[[#All],[Time]],ROW()+1)="","",(IF(INDEX(ch_table[[#All],[Time]],ROW()+1)&lt;ch_table[[#This Row],[Time]],INDEX(ch_table[[#All],[Time]],ROW()+1)+1,INDEX(ch_table[[#All],[Time]],ROW()+1))-ch_table[[#This Row],[Time]]))))</f>
        <v>5.3472222222222254E-2</v>
      </c>
      <c r="H2725" s="4" t="str">
        <f>IF(ch_table[[#This Row],[Subject 1]]&lt;&gt;"House rose", "",SUMIF(ch_table[Day], ch_table[[#This Row],[Day]], ch_table[Duration]))</f>
        <v/>
      </c>
      <c r="I2725" s="40">
        <f>SUM(INDEX(ch_table[Duration],1):ch_table[[#This Row],[Duration]])</f>
        <v>73.412500000000193</v>
      </c>
      <c r="J2725" s="4" cm="1">
        <f t="array" ref="J27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25" s="4" t="str" cm="1">
        <f t="array" ref="K27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25" s="4" t="str">
        <f>IF(ch_table[[#This Row],[Subject 1]]&lt;&gt;"House rose", "",SUMIF(ch_table[Day], ch_table[[#This Row],[Day]], ch_table[AAT]))</f>
        <v/>
      </c>
      <c r="M2725" s="39">
        <f>SUM(INDEX(ch_table[AAT],1):ch_table[[#This Row],[AAT]])</f>
        <v>5.1236111111111082</v>
      </c>
    </row>
    <row r="2726" spans="1:13" ht="29" x14ac:dyDescent="0.35">
      <c r="A2726" s="2">
        <v>232</v>
      </c>
      <c r="B2726" s="3">
        <v>46036</v>
      </c>
      <c r="C2726" s="4">
        <v>0.58194444444444449</v>
      </c>
      <c r="D2726" s="8" t="s">
        <v>36</v>
      </c>
      <c r="E2726" s="9" t="s">
        <v>1513</v>
      </c>
      <c r="G2726" s="4" cm="1">
        <f t="array" ref="G2726">IF(MIN(ROW(ch_table[[Day]:[AAT session total (cum.)]]))+ROWS(ch_table[[Day]:[AAT session total (cum.)]])-1=ROW(),"",IF(ch_table[[#This Row],[Subject 1]]="House rose","", IF(INDEX(ch_table[[#All],[Time]],ROW()+1)="","",(IF(INDEX(ch_table[[#All],[Time]],ROW()+1)&lt;ch_table[[#This Row],[Time]],INDEX(ch_table[[#All],[Time]],ROW()+1)+1,INDEX(ch_table[[#All],[Time]],ROW()+1))-ch_table[[#This Row],[Time]]))))</f>
        <v>5.1388888888888817E-2</v>
      </c>
      <c r="H2726" s="4" t="str">
        <f>IF(ch_table[[#This Row],[Subject 1]]&lt;&gt;"House rose", "",SUMIF(ch_table[Day], ch_table[[#This Row],[Day]], ch_table[Duration]))</f>
        <v/>
      </c>
      <c r="I2726" s="40">
        <f>SUM(INDEX(ch_table[Duration],1):ch_table[[#This Row],[Duration]])</f>
        <v>73.463888888889088</v>
      </c>
      <c r="J2726" s="4" cm="1">
        <f t="array" ref="J27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26" s="4" t="str" cm="1">
        <f t="array" ref="K27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26" s="4" t="str">
        <f>IF(ch_table[[#This Row],[Subject 1]]&lt;&gt;"House rose", "",SUMIF(ch_table[Day], ch_table[[#This Row],[Day]], ch_table[AAT]))</f>
        <v/>
      </c>
      <c r="M2726" s="39">
        <f>SUM(INDEX(ch_table[AAT],1):ch_table[[#This Row],[AAT]])</f>
        <v>5.1236111111111082</v>
      </c>
    </row>
    <row r="2727" spans="1:13" ht="29" x14ac:dyDescent="0.35">
      <c r="A2727" s="2">
        <v>232</v>
      </c>
      <c r="B2727" s="3">
        <v>46036</v>
      </c>
      <c r="C2727" s="4">
        <v>0.6333333333333333</v>
      </c>
      <c r="D2727" s="8" t="s">
        <v>36</v>
      </c>
      <c r="E2727" s="9" t="s">
        <v>1514</v>
      </c>
      <c r="G2727" s="4" cm="1">
        <f t="array" ref="G2727">IF(MIN(ROW(ch_table[[Day]:[AAT session total (cum.)]]))+ROWS(ch_table[[Day]:[AAT session total (cum.)]])-1=ROW(),"",IF(ch_table[[#This Row],[Subject 1]]="House rose","", IF(INDEX(ch_table[[#All],[Time]],ROW()+1)="","",(IF(INDEX(ch_table[[#All],[Time]],ROW()+1)&lt;ch_table[[#This Row],[Time]],INDEX(ch_table[[#All],[Time]],ROW()+1)+1,INDEX(ch_table[[#All],[Time]],ROW()+1))-ch_table[[#This Row],[Time]]))))</f>
        <v>3.1944444444444442E-2</v>
      </c>
      <c r="H2727" s="4" t="str">
        <f>IF(ch_table[[#This Row],[Subject 1]]&lt;&gt;"House rose", "",SUMIF(ch_table[Day], ch_table[[#This Row],[Day]], ch_table[Duration]))</f>
        <v/>
      </c>
      <c r="I2727" s="40">
        <f>SUM(INDEX(ch_table[Duration],1):ch_table[[#This Row],[Duration]])</f>
        <v>73.495833333333536</v>
      </c>
      <c r="J2727" s="4" cm="1">
        <f t="array" ref="J27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27" s="4" t="str" cm="1">
        <f t="array" ref="K27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27" s="4" t="str">
        <f>IF(ch_table[[#This Row],[Subject 1]]&lt;&gt;"House rose", "",SUMIF(ch_table[Day], ch_table[[#This Row],[Day]], ch_table[AAT]))</f>
        <v/>
      </c>
      <c r="M2727" s="39">
        <f>SUM(INDEX(ch_table[AAT],1):ch_table[[#This Row],[AAT]])</f>
        <v>5.1236111111111082</v>
      </c>
    </row>
    <row r="2728" spans="1:13" ht="29" x14ac:dyDescent="0.35">
      <c r="A2728" s="2">
        <v>232</v>
      </c>
      <c r="B2728" s="3">
        <v>46036</v>
      </c>
      <c r="C2728" s="4">
        <v>0.66527777777777775</v>
      </c>
      <c r="D2728" s="8" t="s">
        <v>39</v>
      </c>
      <c r="E2728" s="9" t="s">
        <v>1515</v>
      </c>
      <c r="G2728" s="4" cm="1">
        <f t="array" ref="G2728">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728" s="4" t="str">
        <f>IF(ch_table[[#This Row],[Subject 1]]&lt;&gt;"House rose", "",SUMIF(ch_table[Day], ch_table[[#This Row],[Day]], ch_table[Duration]))</f>
        <v/>
      </c>
      <c r="I2728" s="40">
        <f>SUM(INDEX(ch_table[Duration],1):ch_table[[#This Row],[Duration]])</f>
        <v>73.497916666666868</v>
      </c>
      <c r="J2728" s="4" cm="1">
        <f t="array" ref="J27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28" s="4" t="str" cm="1">
        <f t="array" ref="K27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28" s="4" t="str">
        <f>IF(ch_table[[#This Row],[Subject 1]]&lt;&gt;"House rose", "",SUMIF(ch_table[Day], ch_table[[#This Row],[Day]], ch_table[AAT]))</f>
        <v/>
      </c>
      <c r="M2728" s="39">
        <f>SUM(INDEX(ch_table[AAT],1):ch_table[[#This Row],[AAT]])</f>
        <v>5.1236111111111082</v>
      </c>
    </row>
    <row r="2729" spans="1:13" x14ac:dyDescent="0.35">
      <c r="A2729" s="2">
        <v>232</v>
      </c>
      <c r="B2729" s="3">
        <v>46036</v>
      </c>
      <c r="C2729" s="4">
        <v>0.66736111111111107</v>
      </c>
      <c r="D2729" s="8" t="s">
        <v>247</v>
      </c>
      <c r="E2729" s="9" t="s">
        <v>1516</v>
      </c>
      <c r="G2729" s="4" cm="1">
        <f t="array" ref="G2729">IF(MIN(ROW(ch_table[[Day]:[AAT session total (cum.)]]))+ROWS(ch_table[[Day]:[AAT session total (cum.)]])-1=ROW(),"",IF(ch_table[[#This Row],[Subject 1]]="House rose","", IF(INDEX(ch_table[[#All],[Time]],ROW()+1)="","",(IF(INDEX(ch_table[[#All],[Time]],ROW()+1)&lt;ch_table[[#This Row],[Time]],INDEX(ch_table[[#All],[Time]],ROW()+1)+1,INDEX(ch_table[[#All],[Time]],ROW()+1))-ch_table[[#This Row],[Time]]))))</f>
        <v>6.9444444444445308E-3</v>
      </c>
      <c r="H2729" s="4" t="str">
        <f>IF(ch_table[[#This Row],[Subject 1]]&lt;&gt;"House rose", "",SUMIF(ch_table[Day], ch_table[[#This Row],[Day]], ch_table[Duration]))</f>
        <v/>
      </c>
      <c r="I2729" s="40">
        <f>SUM(INDEX(ch_table[Duration],1):ch_table[[#This Row],[Duration]])</f>
        <v>73.50486111111131</v>
      </c>
      <c r="J2729" s="4" cm="1">
        <f t="array" ref="J27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29" s="4" t="str" cm="1">
        <f t="array" ref="K27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29" s="4" t="str">
        <f>IF(ch_table[[#This Row],[Subject 1]]&lt;&gt;"House rose", "",SUMIF(ch_table[Day], ch_table[[#This Row],[Day]], ch_table[AAT]))</f>
        <v/>
      </c>
      <c r="M2729" s="39">
        <f>SUM(INDEX(ch_table[AAT],1):ch_table[[#This Row],[AAT]])</f>
        <v>5.1236111111111082</v>
      </c>
    </row>
    <row r="2730" spans="1:13" x14ac:dyDescent="0.35">
      <c r="A2730" s="2">
        <v>232</v>
      </c>
      <c r="B2730" s="3">
        <v>46036</v>
      </c>
      <c r="C2730" s="4">
        <v>0.6743055555555556</v>
      </c>
      <c r="D2730" s="8" t="s">
        <v>71</v>
      </c>
      <c r="E2730" s="9" t="s">
        <v>315</v>
      </c>
      <c r="G2730" s="4" cm="1">
        <f t="array" ref="G2730">IF(MIN(ROW(ch_table[[Day]:[AAT session total (cum.)]]))+ROWS(ch_table[[Day]:[AAT session total (cum.)]])-1=ROW(),"",IF(ch_table[[#This Row],[Subject 1]]="House rose","", IF(INDEX(ch_table[[#All],[Time]],ROW()+1)="","",(IF(INDEX(ch_table[[#All],[Time]],ROW()+1)&lt;ch_table[[#This Row],[Time]],INDEX(ch_table[[#All],[Time]],ROW()+1)+1,INDEX(ch_table[[#All],[Time]],ROW()+1))-ch_table[[#This Row],[Time]]))))</f>
        <v>0.11736111111111103</v>
      </c>
      <c r="H2730" s="4" t="str">
        <f>IF(ch_table[[#This Row],[Subject 1]]&lt;&gt;"House rose", "",SUMIF(ch_table[Day], ch_table[[#This Row],[Day]], ch_table[Duration]))</f>
        <v/>
      </c>
      <c r="I2730" s="40">
        <f>SUM(INDEX(ch_table[Duration],1):ch_table[[#This Row],[Duration]])</f>
        <v>73.622222222222419</v>
      </c>
      <c r="J2730" s="4" cm="1">
        <f t="array" ref="J27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30" s="4" t="str" cm="1">
        <f t="array" ref="K27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30" s="4" t="str">
        <f>IF(ch_table[[#This Row],[Subject 1]]&lt;&gt;"House rose", "",SUMIF(ch_table[Day], ch_table[[#This Row],[Day]], ch_table[AAT]))</f>
        <v/>
      </c>
      <c r="M2730" s="39">
        <f>SUM(INDEX(ch_table[AAT],1):ch_table[[#This Row],[AAT]])</f>
        <v>5.1236111111111082</v>
      </c>
    </row>
    <row r="2731" spans="1:13" ht="29" x14ac:dyDescent="0.35">
      <c r="A2731" s="2">
        <v>232</v>
      </c>
      <c r="B2731" s="3">
        <v>46036</v>
      </c>
      <c r="C2731" s="4">
        <v>0.79166666666666663</v>
      </c>
      <c r="D2731" s="8" t="s">
        <v>30</v>
      </c>
      <c r="E2731" s="9" t="s">
        <v>1517</v>
      </c>
      <c r="G2731" s="4" cm="1">
        <f t="array" ref="G2731">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2731" s="4" t="str">
        <f>IF(ch_table[[#This Row],[Subject 1]]&lt;&gt;"House rose", "",SUMIF(ch_table[Day], ch_table[[#This Row],[Day]], ch_table[Duration]))</f>
        <v/>
      </c>
      <c r="I2731" s="40">
        <f>SUM(INDEX(ch_table[Duration],1):ch_table[[#This Row],[Duration]])</f>
        <v>73.642361111111313</v>
      </c>
      <c r="J2731" s="4" cm="1">
        <f t="array" ref="J27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31" s="4" cm="1">
        <f t="array" ref="K27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2.0138888888888928E-2</v>
      </c>
      <c r="L2731" s="4" t="str">
        <f>IF(ch_table[[#This Row],[Subject 1]]&lt;&gt;"House rose", "",SUMIF(ch_table[Day], ch_table[[#This Row],[Day]], ch_table[AAT]))</f>
        <v/>
      </c>
      <c r="M2731" s="39">
        <f>SUM(INDEX(ch_table[AAT],1):ch_table[[#This Row],[AAT]])</f>
        <v>5.1437499999999972</v>
      </c>
    </row>
    <row r="2732" spans="1:13" x14ac:dyDescent="0.35">
      <c r="A2732" s="48">
        <v>232</v>
      </c>
      <c r="B2732" s="49">
        <v>46036</v>
      </c>
      <c r="C2732" s="45">
        <v>0.81180555555555556</v>
      </c>
      <c r="D2732" s="44" t="s">
        <v>17</v>
      </c>
      <c r="E2732" s="50"/>
      <c r="F2732" s="50"/>
      <c r="G2732" s="45" t="str" cm="1">
        <f t="array" ref="G2732">IF(MIN(ROW(ch_table[[Day]:[AAT session total (cum.)]]))+ROWS(ch_table[[Day]:[AAT session total (cum.)]])-1=ROW(),"",IF(ch_table[[#This Row],[Subject 1]]="House rose","", IF(INDEX(ch_table[[#All],[Time]],ROW()+1)="","",(IF(INDEX(ch_table[[#All],[Time]],ROW()+1)&lt;ch_table[[#This Row],[Time]],INDEX(ch_table[[#All],[Time]],ROW()+1)+1,INDEX(ch_table[[#All],[Time]],ROW()+1))-ch_table[[#This Row],[Time]]))))</f>
        <v/>
      </c>
      <c r="H2732" s="45">
        <f>IF(ch_table[[#This Row],[Subject 1]]&lt;&gt;"House rose", "",SUMIF(ch_table[Day], ch_table[[#This Row],[Day]], ch_table[Duration]))</f>
        <v>0.33263888888888887</v>
      </c>
      <c r="I2732" s="46">
        <f>SUM(INDEX(ch_table[Duration],1):ch_table[[#This Row],[Duration]])</f>
        <v>73.642361111111313</v>
      </c>
      <c r="J2732" s="45" cm="1">
        <f t="array" ref="J27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32" s="45" t="str" cm="1">
        <f t="array" ref="K27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32" s="45">
        <f>IF(ch_table[[#This Row],[Subject 1]]&lt;&gt;"House rose", "",SUMIF(ch_table[Day], ch_table[[#This Row],[Day]], ch_table[AAT]))</f>
        <v>2.0138888888888928E-2</v>
      </c>
      <c r="M2732" s="47">
        <f>SUM(INDEX(ch_table[AAT],1):ch_table[[#This Row],[AAT]])</f>
        <v>5.1437499999999972</v>
      </c>
    </row>
    <row r="2733" spans="1:13" x14ac:dyDescent="0.35">
      <c r="A2733" s="2">
        <v>233</v>
      </c>
      <c r="B2733" s="3">
        <v>46037</v>
      </c>
      <c r="C2733" s="4">
        <v>0.39583333333333331</v>
      </c>
      <c r="D2733" s="8" t="s">
        <v>18</v>
      </c>
      <c r="G2733" s="4" cm="1">
        <f t="array" ref="G2733">IF(MIN(ROW(ch_table[[Day]:[AAT session total (cum.)]]))+ROWS(ch_table[[Day]:[AAT session total (cum.)]])-1=ROW(),"",IF(ch_table[[#This Row],[Subject 1]]="House rose","", IF(INDEX(ch_table[[#All],[Time]],ROW()+1)="","",(IF(INDEX(ch_table[[#All],[Time]],ROW()+1)&lt;ch_table[[#This Row],[Time]],INDEX(ch_table[[#All],[Time]],ROW()+1)+1,INDEX(ch_table[[#All],[Time]],ROW()+1))-ch_table[[#This Row],[Time]]))))</f>
        <v>2.7777777777778234E-3</v>
      </c>
      <c r="H2733" s="4" t="str">
        <f>IF(ch_table[[#This Row],[Subject 1]]&lt;&gt;"House rose", "",SUMIF(ch_table[Day], ch_table[[#This Row],[Day]], ch_table[Duration]))</f>
        <v/>
      </c>
      <c r="I2733" s="40">
        <f>SUM(INDEX(ch_table[Duration],1):ch_table[[#This Row],[Duration]])</f>
        <v>73.645138888889093</v>
      </c>
      <c r="J2733" s="4" cm="1">
        <f t="array" ref="J27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733" s="4" t="str" cm="1">
        <f t="array" ref="K27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33" s="4" t="str">
        <f>IF(ch_table[[#This Row],[Subject 1]]&lt;&gt;"House rose", "",SUMIF(ch_table[Day], ch_table[[#This Row],[Day]], ch_table[AAT]))</f>
        <v/>
      </c>
      <c r="M2733" s="39">
        <f>SUM(INDEX(ch_table[AAT],1):ch_table[[#This Row],[AAT]])</f>
        <v>5.1437499999999972</v>
      </c>
    </row>
    <row r="2734" spans="1:13" x14ac:dyDescent="0.35">
      <c r="A2734" s="2">
        <v>233</v>
      </c>
      <c r="B2734" s="3">
        <v>46037</v>
      </c>
      <c r="C2734" s="4">
        <v>0.39861111111111114</v>
      </c>
      <c r="D2734" s="8" t="s">
        <v>58</v>
      </c>
      <c r="E2734" s="9" t="s">
        <v>208</v>
      </c>
      <c r="G2734" s="4" cm="1">
        <f t="array" ref="G2734">IF(MIN(ROW(ch_table[[Day]:[AAT session total (cum.)]]))+ROWS(ch_table[[Day]:[AAT session total (cum.)]])-1=ROW(),"",IF(ch_table[[#This Row],[Subject 1]]="House rose","", IF(INDEX(ch_table[[#All],[Time]],ROW()+1)="","",(IF(INDEX(ch_table[[#All],[Time]],ROW()+1)&lt;ch_table[[#This Row],[Time]],INDEX(ch_table[[#All],[Time]],ROW()+1)+1,INDEX(ch_table[[#All],[Time]],ROW()+1))-ch_table[[#This Row],[Time]]))))</f>
        <v>2.0833333333333315E-2</v>
      </c>
      <c r="H2734" s="4" t="str">
        <f>IF(ch_table[[#This Row],[Subject 1]]&lt;&gt;"House rose", "",SUMIF(ch_table[Day], ch_table[[#This Row],[Day]], ch_table[Duration]))</f>
        <v/>
      </c>
      <c r="I2734" s="40">
        <f>SUM(INDEX(ch_table[Duration],1):ch_table[[#This Row],[Duration]])</f>
        <v>73.665972222222422</v>
      </c>
      <c r="J2734" s="4" cm="1">
        <f t="array" ref="J27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734" s="4" t="str" cm="1">
        <f t="array" ref="K27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34" s="4" t="str">
        <f>IF(ch_table[[#This Row],[Subject 1]]&lt;&gt;"House rose", "",SUMIF(ch_table[Day], ch_table[[#This Row],[Day]], ch_table[AAT]))</f>
        <v/>
      </c>
      <c r="M2734" s="39">
        <f>SUM(INDEX(ch_table[AAT],1):ch_table[[#This Row],[AAT]])</f>
        <v>5.1437499999999972</v>
      </c>
    </row>
    <row r="2735" spans="1:13" x14ac:dyDescent="0.35">
      <c r="A2735" s="2">
        <v>233</v>
      </c>
      <c r="B2735" s="3">
        <v>46037</v>
      </c>
      <c r="C2735" s="4">
        <v>0.41944444444444445</v>
      </c>
      <c r="D2735" s="8" t="s">
        <v>60</v>
      </c>
      <c r="E2735" s="9" t="s">
        <v>208</v>
      </c>
      <c r="G2735" s="4" cm="1">
        <f t="array" ref="G2735">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2735" s="4" t="str">
        <f>IF(ch_table[[#This Row],[Subject 1]]&lt;&gt;"House rose", "",SUMIF(ch_table[Day], ch_table[[#This Row],[Day]], ch_table[Duration]))</f>
        <v/>
      </c>
      <c r="I2735" s="40">
        <f>SUM(INDEX(ch_table[Duration],1):ch_table[[#This Row],[Duration]])</f>
        <v>73.674305555555762</v>
      </c>
      <c r="J2735" s="4" cm="1">
        <f t="array" ref="J27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735" s="4" t="str" cm="1">
        <f t="array" ref="K27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35" s="4" t="str">
        <f>IF(ch_table[[#This Row],[Subject 1]]&lt;&gt;"House rose", "",SUMIF(ch_table[Day], ch_table[[#This Row],[Day]], ch_table[AAT]))</f>
        <v/>
      </c>
      <c r="M2735" s="39">
        <f>SUM(INDEX(ch_table[AAT],1):ch_table[[#This Row],[AAT]])</f>
        <v>5.1437499999999972</v>
      </c>
    </row>
    <row r="2736" spans="1:13" ht="29" x14ac:dyDescent="0.35">
      <c r="A2736" s="2">
        <v>233</v>
      </c>
      <c r="B2736" s="3">
        <v>46037</v>
      </c>
      <c r="C2736" s="4">
        <v>0.42777777777777776</v>
      </c>
      <c r="D2736" s="8" t="s">
        <v>58</v>
      </c>
      <c r="E2736" s="9" t="s">
        <v>1518</v>
      </c>
      <c r="G2736" s="4" cm="1">
        <f t="array" ref="G2736">IF(MIN(ROW(ch_table[[Day]:[AAT session total (cum.)]]))+ROWS(ch_table[[Day]:[AAT session total (cum.)]])-1=ROW(),"",IF(ch_table[[#This Row],[Subject 1]]="House rose","", IF(INDEX(ch_table[[#All],[Time]],ROW()+1)="","",(IF(INDEX(ch_table[[#All],[Time]],ROW()+1)&lt;ch_table[[#This Row],[Time]],INDEX(ch_table[[#All],[Time]],ROW()+1)+1,INDEX(ch_table[[#All],[Time]],ROW()+1))-ch_table[[#This Row],[Time]]))))</f>
        <v>1.4583333333333337E-2</v>
      </c>
      <c r="H2736" s="4" t="str">
        <f>IF(ch_table[[#This Row],[Subject 1]]&lt;&gt;"House rose", "",SUMIF(ch_table[Day], ch_table[[#This Row],[Day]], ch_table[Duration]))</f>
        <v/>
      </c>
      <c r="I2736" s="40">
        <f>SUM(INDEX(ch_table[Duration],1):ch_table[[#This Row],[Duration]])</f>
        <v>73.688888888889096</v>
      </c>
      <c r="J2736" s="4" cm="1">
        <f t="array" ref="J27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736" s="4" t="str" cm="1">
        <f t="array" ref="K27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36" s="4" t="str">
        <f>IF(ch_table[[#This Row],[Subject 1]]&lt;&gt;"House rose", "",SUMIF(ch_table[Day], ch_table[[#This Row],[Day]], ch_table[AAT]))</f>
        <v/>
      </c>
      <c r="M2736" s="39">
        <f>SUM(INDEX(ch_table[AAT],1):ch_table[[#This Row],[AAT]])</f>
        <v>5.1437499999999972</v>
      </c>
    </row>
    <row r="2737" spans="1:13" ht="29" x14ac:dyDescent="0.35">
      <c r="A2737" s="2">
        <v>233</v>
      </c>
      <c r="B2737" s="3">
        <v>46037</v>
      </c>
      <c r="C2737" s="4">
        <v>0.44236111111111109</v>
      </c>
      <c r="D2737" s="8" t="s">
        <v>32</v>
      </c>
      <c r="E2737" s="9" t="s">
        <v>1519</v>
      </c>
      <c r="G2737" s="4" cm="1">
        <f t="array" ref="G2737">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3.0555555555555558E-2</v>
      </c>
      <c r="H2737" s="4" t="str">
        <f>IF(ch_table[[#This Row],[Subject 1]]&lt;&gt;"House rose", "",SUMIF(ch_table[Day], ch_table[[#This Row],[Day]], ch_table[Duration]))</f>
        <v/>
      </c>
      <c r="I2737" s="40">
        <f>SUM(INDEX(ch_table[Duration],1):ch_table[[#This Row],[Duration]])</f>
        <v>73.719444444444648</v>
      </c>
      <c r="J2737" s="4" cm="1">
        <f t="array" ref="J27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737" s="4" t="str" cm="1">
        <f t="array" ref="K27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37" s="4" t="str">
        <f>IF(ch_table[[#This Row],[Subject 1]]&lt;&gt;"House rose", "",SUMIF(ch_table[Day], ch_table[[#This Row],[Day]], ch_table[AAT]))</f>
        <v/>
      </c>
      <c r="M2737" s="39">
        <f>SUM(INDEX(ch_table[AAT],1):ch_table[[#This Row],[AAT]])</f>
        <v>5.1437499999999972</v>
      </c>
    </row>
    <row r="2738" spans="1:13" x14ac:dyDescent="0.35">
      <c r="A2738" s="2">
        <v>233</v>
      </c>
      <c r="B2738" s="3">
        <v>46037</v>
      </c>
      <c r="C2738" s="4">
        <v>0.47291666666666665</v>
      </c>
      <c r="D2738" s="8" t="s">
        <v>34</v>
      </c>
      <c r="E2738" s="9" t="s">
        <v>35</v>
      </c>
      <c r="G2738" s="4" cm="1">
        <f t="array" ref="G2738">IF(MIN(ROW(ch_table[[Day]:[AAT session total (cum.)]]))+ROWS(ch_table[[Day]:[AAT session total (cum.)]])-1=ROW(),"",IF(ch_table[[#This Row],[Subject 1]]="House rose","", IF(INDEX(ch_table[[#All],[Time]],ROW()+1)="","",(IF(INDEX(ch_table[[#All],[Time]],ROW()+1)&lt;ch_table[[#This Row],[Time]],INDEX(ch_table[[#All],[Time]],ROW()+1)+1,INDEX(ch_table[[#All],[Time]],ROW()+1))-ch_table[[#This Row],[Time]]))))</f>
        <v>4.9305555555555602E-2</v>
      </c>
      <c r="H2738" s="4" t="str">
        <f>IF(ch_table[[#This Row],[Subject 1]]&lt;&gt;"House rose", "",SUMIF(ch_table[Day], ch_table[[#This Row],[Day]], ch_table[Duration]))</f>
        <v/>
      </c>
      <c r="I2738" s="40">
        <f>SUM(INDEX(ch_table[Duration],1):ch_table[[#This Row],[Duration]])</f>
        <v>73.768750000000196</v>
      </c>
      <c r="J2738" s="4" cm="1">
        <f t="array" ref="J27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738" s="4" t="str" cm="1">
        <f t="array" ref="K27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38" s="4" t="str">
        <f>IF(ch_table[[#This Row],[Subject 1]]&lt;&gt;"House rose", "",SUMIF(ch_table[Day], ch_table[[#This Row],[Day]], ch_table[AAT]))</f>
        <v/>
      </c>
      <c r="M2738" s="39">
        <f>SUM(INDEX(ch_table[AAT],1):ch_table[[#This Row],[AAT]])</f>
        <v>5.1437499999999972</v>
      </c>
    </row>
    <row r="2739" spans="1:13" ht="43.5" x14ac:dyDescent="0.35">
      <c r="A2739" s="2">
        <v>233</v>
      </c>
      <c r="B2739" s="3">
        <v>46037</v>
      </c>
      <c r="C2739" s="4">
        <v>0.52222222222222225</v>
      </c>
      <c r="D2739" s="8" t="s">
        <v>457</v>
      </c>
      <c r="E2739" s="9" t="s">
        <v>1520</v>
      </c>
      <c r="G2739" s="4" cm="1">
        <f t="array" ref="G2739">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1.388888888888884E-2</v>
      </c>
      <c r="H2739" s="4" t="str">
        <f>IF(ch_table[[#This Row],[Subject 1]]&lt;&gt;"House rose", "",SUMIF(ch_table[Day], ch_table[[#This Row],[Day]], ch_table[Duration]))</f>
        <v/>
      </c>
      <c r="I2739" s="40">
        <f>SUM(INDEX(ch_table[Duration],1):ch_table[[#This Row],[Duration]])</f>
        <v>73.782638888889082</v>
      </c>
      <c r="J2739" s="4" cm="1">
        <f t="array" ref="J27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739" s="4" t="str" cm="1">
        <f t="array" ref="K27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39" s="4" t="str">
        <f>IF(ch_table[[#This Row],[Subject 1]]&lt;&gt;"House rose", "",SUMIF(ch_table[Day], ch_table[[#This Row],[Day]], ch_table[AAT]))</f>
        <v/>
      </c>
      <c r="M2739" s="39">
        <f>SUM(INDEX(ch_table[AAT],1):ch_table[[#This Row],[AAT]])</f>
        <v>5.1437499999999972</v>
      </c>
    </row>
    <row r="2740" spans="1:13" x14ac:dyDescent="0.35">
      <c r="A2740" s="2">
        <v>233</v>
      </c>
      <c r="B2740" s="3">
        <v>46037</v>
      </c>
      <c r="C2740" s="4">
        <v>0.53611111111111109</v>
      </c>
      <c r="D2740" s="8" t="s">
        <v>67</v>
      </c>
      <c r="E2740" s="9" t="s">
        <v>1521</v>
      </c>
      <c r="G2740" s="4" cm="1">
        <f t="array" ref="G2740">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740" s="4" t="str">
        <f>IF(ch_table[[#This Row],[Subject 1]]&lt;&gt;"House rose", "",SUMIF(ch_table[Day], ch_table[[#This Row],[Day]], ch_table[Duration]))</f>
        <v/>
      </c>
      <c r="I2740" s="40">
        <f>SUM(INDEX(ch_table[Duration],1):ch_table[[#This Row],[Duration]])</f>
        <v>73.784027777777965</v>
      </c>
      <c r="J2740" s="4" cm="1">
        <f t="array" ref="J27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740" s="4" t="str" cm="1">
        <f t="array" ref="K27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40" s="4" t="str">
        <f>IF(ch_table[[#This Row],[Subject 1]]&lt;&gt;"House rose", "",SUMIF(ch_table[Day], ch_table[[#This Row],[Day]], ch_table[AAT]))</f>
        <v/>
      </c>
      <c r="M2740" s="39">
        <f>SUM(INDEX(ch_table[AAT],1):ch_table[[#This Row],[AAT]])</f>
        <v>5.1437499999999972</v>
      </c>
    </row>
    <row r="2741" spans="1:13" x14ac:dyDescent="0.35">
      <c r="A2741" s="2">
        <v>233</v>
      </c>
      <c r="B2741" s="3">
        <v>46037</v>
      </c>
      <c r="C2741" s="4">
        <v>0.53749999999999998</v>
      </c>
      <c r="D2741" s="8" t="s">
        <v>333</v>
      </c>
      <c r="E2741" s="9" t="s">
        <v>1522</v>
      </c>
      <c r="F2741" s="9" t="s">
        <v>362</v>
      </c>
      <c r="G2741" s="4" cm="1">
        <f t="array" ref="G2741">IF(MIN(ROW(ch_table[[Day]:[AAT session total (cum.)]]))+ROWS(ch_table[[Day]:[AAT session total (cum.)]])-1=ROW(),"",IF(ch_table[[#This Row],[Subject 1]]="House rose","", IF(INDEX(ch_table[[#All],[Time]],ROW()+1)="","",(IF(INDEX(ch_table[[#All],[Time]],ROW()+1)&lt;ch_table[[#This Row],[Time]],INDEX(ch_table[[#All],[Time]],ROW()+1)+1,INDEX(ch_table[[#All],[Time]],ROW()+1))-ch_table[[#This Row],[Time]]))))</f>
        <v>4.3055555555555625E-2</v>
      </c>
      <c r="H2741" s="4" t="str">
        <f>IF(ch_table[[#This Row],[Subject 1]]&lt;&gt;"House rose", "",SUMIF(ch_table[Day], ch_table[[#This Row],[Day]], ch_table[Duration]))</f>
        <v/>
      </c>
      <c r="I2741" s="40">
        <f>SUM(INDEX(ch_table[Duration],1):ch_table[[#This Row],[Duration]])</f>
        <v>73.827083333333519</v>
      </c>
      <c r="J2741" s="4" cm="1">
        <f t="array" ref="J27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741" s="4" t="str" cm="1">
        <f t="array" ref="K27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41" s="4" t="str">
        <f>IF(ch_table[[#This Row],[Subject 1]]&lt;&gt;"House rose", "",SUMIF(ch_table[Day], ch_table[[#This Row],[Day]], ch_table[AAT]))</f>
        <v/>
      </c>
      <c r="M2741" s="39">
        <f>SUM(INDEX(ch_table[AAT],1):ch_table[[#This Row],[AAT]])</f>
        <v>5.1437499999999972</v>
      </c>
    </row>
    <row r="2742" spans="1:13" x14ac:dyDescent="0.35">
      <c r="A2742" s="2">
        <v>233</v>
      </c>
      <c r="B2742" s="3">
        <v>46037</v>
      </c>
      <c r="C2742" s="4">
        <v>0.5805555555555556</v>
      </c>
      <c r="D2742" s="8" t="s">
        <v>28</v>
      </c>
      <c r="E2742" s="9" t="s">
        <v>1523</v>
      </c>
      <c r="F2742" s="9" t="s">
        <v>22</v>
      </c>
      <c r="G2742" s="4" cm="1">
        <f t="array" ref="G2742">IF(MIN(ROW(ch_table[[Day]:[AAT session total (cum.)]]))+ROWS(ch_table[[Day]:[AAT session total (cum.)]])-1=ROW(),"",IF(ch_table[[#This Row],[Subject 1]]="House rose","", IF(INDEX(ch_table[[#All],[Time]],ROW()+1)="","",(IF(INDEX(ch_table[[#All],[Time]],ROW()+1)&lt;ch_table[[#This Row],[Time]],INDEX(ch_table[[#All],[Time]],ROW()+1)+1,INDEX(ch_table[[#All],[Time]],ROW()+1))-ch_table[[#This Row],[Time]]))))</f>
        <v>0</v>
      </c>
      <c r="H2742" s="4" t="str">
        <f>IF(ch_table[[#This Row],[Subject 1]]&lt;&gt;"House rose", "",SUMIF(ch_table[Day], ch_table[[#This Row],[Day]], ch_table[Duration]))</f>
        <v/>
      </c>
      <c r="I2742" s="40">
        <f>SUM(INDEX(ch_table[Duration],1):ch_table[[#This Row],[Duration]])</f>
        <v>73.827083333333519</v>
      </c>
      <c r="J2742" s="4" cm="1">
        <f t="array" ref="J27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742" s="4" t="str" cm="1">
        <f t="array" ref="K27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42" s="4" t="str">
        <f>IF(ch_table[[#This Row],[Subject 1]]&lt;&gt;"House rose", "",SUMIF(ch_table[Day], ch_table[[#This Row],[Day]], ch_table[AAT]))</f>
        <v/>
      </c>
      <c r="M2742" s="39">
        <f>SUM(INDEX(ch_table[AAT],1):ch_table[[#This Row],[AAT]])</f>
        <v>5.1437499999999972</v>
      </c>
    </row>
    <row r="2743" spans="1:13" x14ac:dyDescent="0.35">
      <c r="A2743" s="2">
        <v>233</v>
      </c>
      <c r="B2743" s="3">
        <v>46037</v>
      </c>
      <c r="C2743" s="4">
        <v>0.5805555555555556</v>
      </c>
      <c r="D2743" s="8" t="s">
        <v>333</v>
      </c>
      <c r="E2743" s="9" t="s">
        <v>1522</v>
      </c>
      <c r="F2743" s="9" t="s">
        <v>362</v>
      </c>
      <c r="G2743" s="4" cm="1">
        <f t="array" ref="G2743">IF(MIN(ROW(ch_table[[Day]:[AAT session total (cum.)]]))+ROWS(ch_table[[Day]:[AAT session total (cum.)]])-1=ROW(),"",IF(ch_table[[#This Row],[Subject 1]]="House rose","", IF(INDEX(ch_table[[#All],[Time]],ROW()+1)="","",(IF(INDEX(ch_table[[#All],[Time]],ROW()+1)&lt;ch_table[[#This Row],[Time]],INDEX(ch_table[[#All],[Time]],ROW()+1)+1,INDEX(ch_table[[#All],[Time]],ROW()+1))-ch_table[[#This Row],[Time]]))))</f>
        <v>6.7361111111111094E-2</v>
      </c>
      <c r="H2743" s="4" t="str">
        <f>IF(ch_table[[#This Row],[Subject 1]]&lt;&gt;"House rose", "",SUMIF(ch_table[Day], ch_table[[#This Row],[Day]], ch_table[Duration]))</f>
        <v/>
      </c>
      <c r="I2743" s="40">
        <f>SUM(INDEX(ch_table[Duration],1):ch_table[[#This Row],[Duration]])</f>
        <v>73.89444444444463</v>
      </c>
      <c r="J2743" s="4" cm="1">
        <f t="array" ref="J27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743" s="4" t="str" cm="1">
        <f t="array" ref="K27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43" s="4" t="str">
        <f>IF(ch_table[[#This Row],[Subject 1]]&lt;&gt;"House rose", "",SUMIF(ch_table[Day], ch_table[[#This Row],[Day]], ch_table[AAT]))</f>
        <v/>
      </c>
      <c r="M2743" s="39">
        <f>SUM(INDEX(ch_table[AAT],1):ch_table[[#This Row],[AAT]])</f>
        <v>5.1437499999999972</v>
      </c>
    </row>
    <row r="2744" spans="1:13" ht="29" x14ac:dyDescent="0.35">
      <c r="A2744" s="2">
        <v>233</v>
      </c>
      <c r="B2744" s="3">
        <v>46037</v>
      </c>
      <c r="C2744" s="4">
        <v>0.6479166666666667</v>
      </c>
      <c r="D2744" s="8" t="s">
        <v>333</v>
      </c>
      <c r="E2744" s="9" t="s">
        <v>1524</v>
      </c>
      <c r="F2744" s="9" t="s">
        <v>362</v>
      </c>
      <c r="G2744" s="4" cm="1">
        <f t="array" ref="G2744">IF(MIN(ROW(ch_table[[Day]:[AAT session total (cum.)]]))+ROWS(ch_table[[Day]:[AAT session total (cum.)]])-1=ROW(),"",IF(ch_table[[#This Row],[Subject 1]]="House rose","", IF(INDEX(ch_table[[#All],[Time]],ROW()+1)="","",(IF(INDEX(ch_table[[#All],[Time]],ROW()+1)&lt;ch_table[[#This Row],[Time]],INDEX(ch_table[[#All],[Time]],ROW()+1)+1,INDEX(ch_table[[#All],[Time]],ROW()+1))-ch_table[[#This Row],[Time]]))))</f>
        <v>2.7083333333333348E-2</v>
      </c>
      <c r="H2744" s="4" t="str">
        <f>IF(ch_table[[#This Row],[Subject 1]]&lt;&gt;"House rose", "",SUMIF(ch_table[Day], ch_table[[#This Row],[Day]], ch_table[Duration]))</f>
        <v/>
      </c>
      <c r="I2744" s="40">
        <f>SUM(INDEX(ch_table[Duration],1):ch_table[[#This Row],[Duration]])</f>
        <v>73.921527777777968</v>
      </c>
      <c r="J2744" s="4" cm="1">
        <f t="array" ref="J27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744" s="4" t="str" cm="1">
        <f t="array" ref="K27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44" s="4" t="str">
        <f>IF(ch_table[[#This Row],[Subject 1]]&lt;&gt;"House rose", "",SUMIF(ch_table[Day], ch_table[[#This Row],[Day]], ch_table[AAT]))</f>
        <v/>
      </c>
      <c r="M2744" s="39">
        <f>SUM(INDEX(ch_table[AAT],1):ch_table[[#This Row],[AAT]])</f>
        <v>5.1437499999999972</v>
      </c>
    </row>
    <row r="2745" spans="1:13" x14ac:dyDescent="0.35">
      <c r="A2745" s="2">
        <v>233</v>
      </c>
      <c r="B2745" s="3">
        <v>46037</v>
      </c>
      <c r="C2745" s="4">
        <v>0.67500000000000004</v>
      </c>
      <c r="D2745" s="8" t="s">
        <v>28</v>
      </c>
      <c r="E2745" s="9" t="s">
        <v>1433</v>
      </c>
      <c r="F2745" s="9" t="s">
        <v>22</v>
      </c>
      <c r="G2745" s="4" cm="1">
        <f t="array" ref="G2745">IF(MIN(ROW(ch_table[[Day]:[AAT session total (cum.)]]))+ROWS(ch_table[[Day]:[AAT session total (cum.)]])-1=ROW(),"",IF(ch_table[[#This Row],[Subject 1]]="House rose","", IF(INDEX(ch_table[[#All],[Time]],ROW()+1)="","",(IF(INDEX(ch_table[[#All],[Time]],ROW()+1)&lt;ch_table[[#This Row],[Time]],INDEX(ch_table[[#All],[Time]],ROW()+1)+1,INDEX(ch_table[[#All],[Time]],ROW()+1))-ch_table[[#This Row],[Time]]))))</f>
        <v>0</v>
      </c>
      <c r="H2745" s="4" t="str">
        <f>IF(ch_table[[#This Row],[Subject 1]]&lt;&gt;"House rose", "",SUMIF(ch_table[Day], ch_table[[#This Row],[Day]], ch_table[Duration]))</f>
        <v/>
      </c>
      <c r="I2745" s="40">
        <f>SUM(INDEX(ch_table[Duration],1):ch_table[[#This Row],[Duration]])</f>
        <v>73.921527777777968</v>
      </c>
      <c r="J2745" s="4" cm="1">
        <f t="array" ref="J27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745" s="4" t="str" cm="1">
        <f t="array" ref="K27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45" s="4" t="str">
        <f>IF(ch_table[[#This Row],[Subject 1]]&lt;&gt;"House rose", "",SUMIF(ch_table[Day], ch_table[[#This Row],[Day]], ch_table[AAT]))</f>
        <v/>
      </c>
      <c r="M2745" s="39">
        <f>SUM(INDEX(ch_table[AAT],1):ch_table[[#This Row],[AAT]])</f>
        <v>5.1437499999999972</v>
      </c>
    </row>
    <row r="2746" spans="1:13" ht="29" x14ac:dyDescent="0.35">
      <c r="A2746" s="2">
        <v>233</v>
      </c>
      <c r="B2746" s="3">
        <v>46037</v>
      </c>
      <c r="C2746" s="4">
        <v>0.67500000000000004</v>
      </c>
      <c r="D2746" s="8" t="s">
        <v>333</v>
      </c>
      <c r="E2746" s="9" t="s">
        <v>1524</v>
      </c>
      <c r="F2746" s="9" t="s">
        <v>362</v>
      </c>
      <c r="G2746" s="4" cm="1">
        <f t="array" ref="G2746">IF(MIN(ROW(ch_table[[Day]:[AAT session total (cum.)]]))+ROWS(ch_table[[Day]:[AAT session total (cum.)]])-1=ROW(),"",IF(ch_table[[#This Row],[Subject 1]]="House rose","", IF(INDEX(ch_table[[#All],[Time]],ROW()+1)="","",(IF(INDEX(ch_table[[#All],[Time]],ROW()+1)&lt;ch_table[[#This Row],[Time]],INDEX(ch_table[[#All],[Time]],ROW()+1)+1,INDEX(ch_table[[#All],[Time]],ROW()+1))-ch_table[[#This Row],[Time]]))))</f>
        <v>2.9166666666666674E-2</v>
      </c>
      <c r="H2746" s="4" t="str">
        <f>IF(ch_table[[#This Row],[Subject 1]]&lt;&gt;"House rose", "",SUMIF(ch_table[Day], ch_table[[#This Row],[Day]], ch_table[Duration]))</f>
        <v/>
      </c>
      <c r="I2746" s="40">
        <f>SUM(INDEX(ch_table[Duration],1):ch_table[[#This Row],[Duration]])</f>
        <v>73.950694444444636</v>
      </c>
      <c r="J2746" s="4" cm="1">
        <f t="array" ref="J27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746" s="4" t="str" cm="1">
        <f t="array" ref="K27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46" s="4" t="str">
        <f>IF(ch_table[[#This Row],[Subject 1]]&lt;&gt;"House rose", "",SUMIF(ch_table[Day], ch_table[[#This Row],[Day]], ch_table[AAT]))</f>
        <v/>
      </c>
      <c r="M2746" s="39">
        <f>SUM(INDEX(ch_table[AAT],1):ch_table[[#This Row],[AAT]])</f>
        <v>5.1437499999999972</v>
      </c>
    </row>
    <row r="2747" spans="1:13" x14ac:dyDescent="0.35">
      <c r="A2747" s="2">
        <v>233</v>
      </c>
      <c r="B2747" s="3">
        <v>46037</v>
      </c>
      <c r="C2747" s="4">
        <v>0.70416666666666672</v>
      </c>
      <c r="D2747" s="8" t="s">
        <v>54</v>
      </c>
      <c r="E2747" s="9" t="s">
        <v>1525</v>
      </c>
      <c r="G2747" s="4" cm="1">
        <f t="array" ref="G2747">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747" s="4" t="str">
        <f>IF(ch_table[[#This Row],[Subject 1]]&lt;&gt;"House rose", "",SUMIF(ch_table[Day], ch_table[[#This Row],[Day]], ch_table[Duration]))</f>
        <v/>
      </c>
      <c r="I2747" s="40">
        <f>SUM(INDEX(ch_table[Duration],1):ch_table[[#This Row],[Duration]])</f>
        <v>73.951388888889085</v>
      </c>
      <c r="J2747" s="4" cm="1">
        <f t="array" ref="J27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747" s="4" t="str" cm="1">
        <f t="array" ref="K27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47" s="4" t="str">
        <f>IF(ch_table[[#This Row],[Subject 1]]&lt;&gt;"House rose", "",SUMIF(ch_table[Day], ch_table[[#This Row],[Day]], ch_table[AAT]))</f>
        <v/>
      </c>
      <c r="M2747" s="39">
        <f>SUM(INDEX(ch_table[AAT],1):ch_table[[#This Row],[AAT]])</f>
        <v>5.1437499999999972</v>
      </c>
    </row>
    <row r="2748" spans="1:13" x14ac:dyDescent="0.35">
      <c r="A2748" s="2">
        <v>233</v>
      </c>
      <c r="B2748" s="3">
        <v>46037</v>
      </c>
      <c r="C2748" s="4">
        <v>0.70486111111111116</v>
      </c>
      <c r="D2748" s="8" t="s">
        <v>30</v>
      </c>
      <c r="E2748" s="9" t="s">
        <v>1526</v>
      </c>
      <c r="G2748" s="4" cm="1">
        <f t="array" ref="G2748">IF(MIN(ROW(ch_table[[Day]:[AAT session total (cum.)]]))+ROWS(ch_table[[Day]:[AAT session total (cum.)]])-1=ROW(),"",IF(ch_table[[#This Row],[Subject 1]]="House rose","", IF(INDEX(ch_table[[#All],[Time]],ROW()+1)="","",(IF(INDEX(ch_table[[#All],[Time]],ROW()+1)&lt;ch_table[[#This Row],[Time]],INDEX(ch_table[[#All],[Time]],ROW()+1)+1,INDEX(ch_table[[#All],[Time]],ROW()+1))-ch_table[[#This Row],[Time]]))))</f>
        <v>1.7361111111111049E-2</v>
      </c>
      <c r="H2748" s="4" t="str">
        <f>IF(ch_table[[#This Row],[Subject 1]]&lt;&gt;"House rose", "",SUMIF(ch_table[Day], ch_table[[#This Row],[Day]], ch_table[Duration]))</f>
        <v/>
      </c>
      <c r="I2748" s="40">
        <f>SUM(INDEX(ch_table[Duration],1):ch_table[[#This Row],[Duration]])</f>
        <v>73.968750000000199</v>
      </c>
      <c r="J2748" s="4" cm="1">
        <f t="array" ref="J27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748" s="4" cm="1">
        <f t="array" ref="K27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1.388888888888884E-2</v>
      </c>
      <c r="L2748" s="4" t="str">
        <f>IF(ch_table[[#This Row],[Subject 1]]&lt;&gt;"House rose", "",SUMIF(ch_table[Day], ch_table[[#This Row],[Day]], ch_table[AAT]))</f>
        <v/>
      </c>
      <c r="M2748" s="39">
        <f>SUM(INDEX(ch_table[AAT],1):ch_table[[#This Row],[AAT]])</f>
        <v>5.1576388888888864</v>
      </c>
    </row>
    <row r="2749" spans="1:13" x14ac:dyDescent="0.35">
      <c r="A2749" s="48">
        <v>233</v>
      </c>
      <c r="B2749" s="49">
        <v>46037</v>
      </c>
      <c r="C2749" s="45">
        <v>0.72222222222222221</v>
      </c>
      <c r="D2749" s="44" t="s">
        <v>17</v>
      </c>
      <c r="E2749" s="50"/>
      <c r="F2749" s="50"/>
      <c r="G2749" s="45" t="str" cm="1">
        <f t="array" ref="G2749">IF(MIN(ROW(ch_table[[Day]:[AAT session total (cum.)]]))+ROWS(ch_table[[Day]:[AAT session total (cum.)]])-1=ROW(),"",IF(ch_table[[#This Row],[Subject 1]]="House rose","", IF(INDEX(ch_table[[#All],[Time]],ROW()+1)="","",(IF(INDEX(ch_table[[#All],[Time]],ROW()+1)&lt;ch_table[[#This Row],[Time]],INDEX(ch_table[[#All],[Time]],ROW()+1)+1,INDEX(ch_table[[#All],[Time]],ROW()+1))-ch_table[[#This Row],[Time]]))))</f>
        <v/>
      </c>
      <c r="H2749" s="45">
        <f>IF(ch_table[[#This Row],[Subject 1]]&lt;&gt;"House rose", "",SUMIF(ch_table[Day], ch_table[[#This Row],[Day]], ch_table[Duration]))</f>
        <v>0.3263888888888889</v>
      </c>
      <c r="I2749" s="46">
        <f>SUM(INDEX(ch_table[Duration],1):ch_table[[#This Row],[Duration]])</f>
        <v>73.968750000000199</v>
      </c>
      <c r="J2749" s="45" cm="1">
        <f t="array" ref="J27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749" s="45" t="str" cm="1">
        <f t="array" ref="K27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49" s="45">
        <f>IF(ch_table[[#This Row],[Subject 1]]&lt;&gt;"House rose", "",SUMIF(ch_table[Day], ch_table[[#This Row],[Day]], ch_table[AAT]))</f>
        <v>1.388888888888884E-2</v>
      </c>
      <c r="M2749" s="47">
        <f>SUM(INDEX(ch_table[AAT],1):ch_table[[#This Row],[AAT]])</f>
        <v>5.1576388888888864</v>
      </c>
    </row>
    <row r="2750" spans="1:13" x14ac:dyDescent="0.35">
      <c r="A2750" s="2">
        <v>234</v>
      </c>
      <c r="B2750" s="3">
        <v>46041</v>
      </c>
      <c r="C2750" s="4">
        <v>0.60416666666666663</v>
      </c>
      <c r="D2750" s="8" t="s">
        <v>18</v>
      </c>
      <c r="G2750" s="4" cm="1">
        <f t="array" ref="G275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750" s="4" t="str">
        <f>IF(ch_table[[#This Row],[Subject 1]]&lt;&gt;"House rose", "",SUMIF(ch_table[Day], ch_table[[#This Row],[Day]], ch_table[Duration]))</f>
        <v/>
      </c>
      <c r="I2750" s="40">
        <f>SUM(INDEX(ch_table[Duration],1):ch_table[[#This Row],[Duration]])</f>
        <v>73.971527777777979</v>
      </c>
      <c r="J2750" s="4" cm="1">
        <f t="array" ref="J27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750" s="4" t="str" cm="1">
        <f t="array" ref="K27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50" s="4" t="str">
        <f>IF(ch_table[[#This Row],[Subject 1]]&lt;&gt;"House rose", "",SUMIF(ch_table[Day], ch_table[[#This Row],[Day]], ch_table[AAT]))</f>
        <v/>
      </c>
      <c r="M2750" s="39">
        <f>SUM(INDEX(ch_table[AAT],1):ch_table[[#This Row],[AAT]])</f>
        <v>5.1576388888888864</v>
      </c>
    </row>
    <row r="2751" spans="1:13" x14ac:dyDescent="0.35">
      <c r="A2751" s="2">
        <v>234</v>
      </c>
      <c r="B2751" s="3">
        <v>46041</v>
      </c>
      <c r="C2751" s="4">
        <v>0.6069444444444444</v>
      </c>
      <c r="D2751" s="8" t="s">
        <v>58</v>
      </c>
      <c r="E2751" s="9" t="s">
        <v>127</v>
      </c>
      <c r="G2751" s="4" cm="1">
        <f t="array" ref="G2751">IF(MIN(ROW(ch_table[[Day]:[AAT session total (cum.)]]))+ROWS(ch_table[[Day]:[AAT session total (cum.)]])-1=ROW(),"",IF(ch_table[[#This Row],[Subject 1]]="House rose","", IF(INDEX(ch_table[[#All],[Time]],ROW()+1)="","",(IF(INDEX(ch_table[[#All],[Time]],ROW()+1)&lt;ch_table[[#This Row],[Time]],INDEX(ch_table[[#All],[Time]],ROW()+1)+1,INDEX(ch_table[[#All],[Time]],ROW()+1))-ch_table[[#This Row],[Time]]))))</f>
        <v>3.3333333333333326E-2</v>
      </c>
      <c r="H2751" s="4" t="str">
        <f>IF(ch_table[[#This Row],[Subject 1]]&lt;&gt;"House rose", "",SUMIF(ch_table[Day], ch_table[[#This Row],[Day]], ch_table[Duration]))</f>
        <v/>
      </c>
      <c r="I2751" s="40">
        <f>SUM(INDEX(ch_table[Duration],1):ch_table[[#This Row],[Duration]])</f>
        <v>74.00486111111131</v>
      </c>
      <c r="J2751" s="4" cm="1">
        <f t="array" ref="J27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751" s="4" t="str" cm="1">
        <f t="array" ref="K27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51" s="4" t="str">
        <f>IF(ch_table[[#This Row],[Subject 1]]&lt;&gt;"House rose", "",SUMIF(ch_table[Day], ch_table[[#This Row],[Day]], ch_table[AAT]))</f>
        <v/>
      </c>
      <c r="M2751" s="39">
        <f>SUM(INDEX(ch_table[AAT],1):ch_table[[#This Row],[AAT]])</f>
        <v>5.1576388888888864</v>
      </c>
    </row>
    <row r="2752" spans="1:13" x14ac:dyDescent="0.35">
      <c r="A2752" s="2">
        <v>234</v>
      </c>
      <c r="B2752" s="3">
        <v>46041</v>
      </c>
      <c r="C2752" s="4">
        <v>0.64027777777777772</v>
      </c>
      <c r="D2752" s="8" t="s">
        <v>60</v>
      </c>
      <c r="E2752" s="9" t="s">
        <v>127</v>
      </c>
      <c r="G2752" s="4" cm="1">
        <f t="array" ref="G2752">IF(MIN(ROW(ch_table[[Day]:[AAT session total (cum.)]]))+ROWS(ch_table[[Day]:[AAT session total (cum.)]])-1=ROW(),"",IF(ch_table[[#This Row],[Subject 1]]="House rose","", IF(INDEX(ch_table[[#All],[Time]],ROW()+1)="","",(IF(INDEX(ch_table[[#All],[Time]],ROW()+1)&lt;ch_table[[#This Row],[Time]],INDEX(ch_table[[#All],[Time]],ROW()+1)+1,INDEX(ch_table[[#All],[Time]],ROW()+1))-ch_table[[#This Row],[Time]]))))</f>
        <v>1.1805555555555625E-2</v>
      </c>
      <c r="H2752" s="4" t="str">
        <f>IF(ch_table[[#This Row],[Subject 1]]&lt;&gt;"House rose", "",SUMIF(ch_table[Day], ch_table[[#This Row],[Day]], ch_table[Duration]))</f>
        <v/>
      </c>
      <c r="I2752" s="40">
        <f>SUM(INDEX(ch_table[Duration],1):ch_table[[#This Row],[Duration]])</f>
        <v>74.016666666666865</v>
      </c>
      <c r="J2752" s="4" cm="1">
        <f t="array" ref="J27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752" s="4" t="str" cm="1">
        <f t="array" ref="K27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52" s="4" t="str">
        <f>IF(ch_table[[#This Row],[Subject 1]]&lt;&gt;"House rose", "",SUMIF(ch_table[Day], ch_table[[#This Row],[Day]], ch_table[AAT]))</f>
        <v/>
      </c>
      <c r="M2752" s="39">
        <f>SUM(INDEX(ch_table[AAT],1):ch_table[[#This Row],[AAT]])</f>
        <v>5.1576388888888864</v>
      </c>
    </row>
    <row r="2753" spans="1:13" ht="43.5" x14ac:dyDescent="0.35">
      <c r="A2753" s="2">
        <v>234</v>
      </c>
      <c r="B2753" s="3">
        <v>46041</v>
      </c>
      <c r="C2753" s="4">
        <v>0.65208333333333335</v>
      </c>
      <c r="D2753" s="8" t="s">
        <v>32</v>
      </c>
      <c r="E2753" s="9" t="s">
        <v>1527</v>
      </c>
      <c r="G2753" s="4" cm="1">
        <f t="array" ref="G2753">IF(MIN(ROW(ch_table[[Day]:[AAT session total (cum.)]]))+ROWS(ch_table[[Day]:[AAT session total (cum.)]])-1=ROW(),"",IF(ch_table[[#This Row],[Subject 1]]="House rose","", IF(INDEX(ch_table[[#All],[Time]],ROW()+1)="","",(IF(INDEX(ch_table[[#All],[Time]],ROW()+1)&lt;ch_table[[#This Row],[Time]],INDEX(ch_table[[#All],[Time]],ROW()+1)+1,INDEX(ch_table[[#All],[Time]],ROW()+1))-ch_table[[#This Row],[Time]]))))</f>
        <v>4.4444444444444398E-2</v>
      </c>
      <c r="H2753" s="4" t="str">
        <f>IF(ch_table[[#This Row],[Subject 1]]&lt;&gt;"House rose", "",SUMIF(ch_table[Day], ch_table[[#This Row],[Day]], ch_table[Duration]))</f>
        <v/>
      </c>
      <c r="I2753" s="40">
        <f>SUM(INDEX(ch_table[Duration],1):ch_table[[#This Row],[Duration]])</f>
        <v>74.061111111111316</v>
      </c>
      <c r="J2753" s="4" cm="1">
        <f t="array" ref="J27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753" s="4" t="str" cm="1">
        <f t="array" ref="K27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53" s="4" t="str">
        <f>IF(ch_table[[#This Row],[Subject 1]]&lt;&gt;"House rose", "",SUMIF(ch_table[Day], ch_table[[#This Row],[Day]], ch_table[AAT]))</f>
        <v/>
      </c>
      <c r="M2753" s="39">
        <f>SUM(INDEX(ch_table[AAT],1):ch_table[[#This Row],[AAT]])</f>
        <v>5.1576388888888864</v>
      </c>
    </row>
    <row r="2754" spans="1:13" ht="43.5" x14ac:dyDescent="0.35">
      <c r="A2754" s="2">
        <v>234</v>
      </c>
      <c r="B2754" s="3">
        <v>46041</v>
      </c>
      <c r="C2754" s="4">
        <v>0.69652777777777775</v>
      </c>
      <c r="D2754" s="8" t="s">
        <v>32</v>
      </c>
      <c r="E2754" s="9" t="s">
        <v>1528</v>
      </c>
      <c r="G2754" s="4" cm="1">
        <f t="array" ref="G2754">IF(MIN(ROW(ch_table[[Day]:[AAT session total (cum.)]]))+ROWS(ch_table[[Day]:[AAT session total (cum.)]])-1=ROW(),"",IF(ch_table[[#This Row],[Subject 1]]="House rose","", IF(INDEX(ch_table[[#All],[Time]],ROW()+1)="","",(IF(INDEX(ch_table[[#All],[Time]],ROW()+1)&lt;ch_table[[#This Row],[Time]],INDEX(ch_table[[#All],[Time]],ROW()+1)+1,INDEX(ch_table[[#All],[Time]],ROW()+1))-ch_table[[#This Row],[Time]]))))</f>
        <v>3.125E-2</v>
      </c>
      <c r="H2754" s="4" t="str">
        <f>IF(ch_table[[#This Row],[Subject 1]]&lt;&gt;"House rose", "",SUMIF(ch_table[Day], ch_table[[#This Row],[Day]], ch_table[Duration]))</f>
        <v/>
      </c>
      <c r="I2754" s="40">
        <f>SUM(INDEX(ch_table[Duration],1):ch_table[[#This Row],[Duration]])</f>
        <v>74.092361111111316</v>
      </c>
      <c r="J2754" s="4" cm="1">
        <f t="array" ref="J27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754" s="4" t="str" cm="1">
        <f t="array" ref="K27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54" s="4" t="str">
        <f>IF(ch_table[[#This Row],[Subject 1]]&lt;&gt;"House rose", "",SUMIF(ch_table[Day], ch_table[[#This Row],[Day]], ch_table[AAT]))</f>
        <v/>
      </c>
      <c r="M2754" s="39">
        <f>SUM(INDEX(ch_table[AAT],1):ch_table[[#This Row],[AAT]])</f>
        <v>5.1576388888888864</v>
      </c>
    </row>
    <row r="2755" spans="1:13" ht="43.5" x14ac:dyDescent="0.35">
      <c r="A2755" s="2">
        <v>234</v>
      </c>
      <c r="B2755" s="3">
        <v>46041</v>
      </c>
      <c r="C2755" s="4">
        <v>0.72777777777777775</v>
      </c>
      <c r="D2755" s="8" t="s">
        <v>32</v>
      </c>
      <c r="E2755" s="9" t="s">
        <v>1529</v>
      </c>
      <c r="G2755" s="4" cm="1">
        <f t="array" ref="G2755">IF(MIN(ROW(ch_table[[Day]:[AAT session total (cum.)]]))+ROWS(ch_table[[Day]:[AAT session total (cum.)]])-1=ROW(),"",IF(ch_table[[#This Row],[Subject 1]]="House rose","", IF(INDEX(ch_table[[#All],[Time]],ROW()+1)="","",(IF(INDEX(ch_table[[#All],[Time]],ROW()+1)&lt;ch_table[[#This Row],[Time]],INDEX(ch_table[[#All],[Time]],ROW()+1)+1,INDEX(ch_table[[#All],[Time]],ROW()+1))-ch_table[[#This Row],[Time]]))))</f>
        <v>2.2222222222222254E-2</v>
      </c>
      <c r="H2755" s="4" t="str">
        <f>IF(ch_table[[#This Row],[Subject 1]]&lt;&gt;"House rose", "",SUMIF(ch_table[Day], ch_table[[#This Row],[Day]], ch_table[Duration]))</f>
        <v/>
      </c>
      <c r="I2755" s="40">
        <f>SUM(INDEX(ch_table[Duration],1):ch_table[[#This Row],[Duration]])</f>
        <v>74.114583333333542</v>
      </c>
      <c r="J2755" s="4" cm="1">
        <f t="array" ref="J27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755" s="4" t="str" cm="1">
        <f t="array" ref="K27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55" s="4" t="str">
        <f>IF(ch_table[[#This Row],[Subject 1]]&lt;&gt;"House rose", "",SUMIF(ch_table[Day], ch_table[[#This Row],[Day]], ch_table[AAT]))</f>
        <v/>
      </c>
      <c r="M2755" s="39">
        <f>SUM(INDEX(ch_table[AAT],1):ch_table[[#This Row],[AAT]])</f>
        <v>5.1576388888888864</v>
      </c>
    </row>
    <row r="2756" spans="1:13" ht="43.5" x14ac:dyDescent="0.35">
      <c r="A2756" s="2">
        <v>234</v>
      </c>
      <c r="B2756" s="3">
        <v>46041</v>
      </c>
      <c r="C2756" s="4">
        <v>0.75</v>
      </c>
      <c r="D2756" s="8" t="s">
        <v>32</v>
      </c>
      <c r="E2756" s="9" t="s">
        <v>1530</v>
      </c>
      <c r="G2756" s="4" cm="1">
        <f t="array" ref="G2756">IF(MIN(ROW(ch_table[[Day]:[AAT session total (cum.)]]))+ROWS(ch_table[[Day]:[AAT session total (cum.)]])-1=ROW(),"",IF(ch_table[[#This Row],[Subject 1]]="House rose","", IF(INDEX(ch_table[[#All],[Time]],ROW()+1)="","",(IF(INDEX(ch_table[[#All],[Time]],ROW()+1)&lt;ch_table[[#This Row],[Time]],INDEX(ch_table[[#All],[Time]],ROW()+1)+1,INDEX(ch_table[[#All],[Time]],ROW()+1))-ch_table[[#This Row],[Time]]))))</f>
        <v>2.9166666666666674E-2</v>
      </c>
      <c r="H2756" s="4" t="str">
        <f>IF(ch_table[[#This Row],[Subject 1]]&lt;&gt;"House rose", "",SUMIF(ch_table[Day], ch_table[[#This Row],[Day]], ch_table[Duration]))</f>
        <v/>
      </c>
      <c r="I2756" s="40">
        <f>SUM(INDEX(ch_table[Duration],1):ch_table[[#This Row],[Duration]])</f>
        <v>74.14375000000021</v>
      </c>
      <c r="J2756" s="4" cm="1">
        <f t="array" ref="J27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756" s="4" t="str" cm="1">
        <f t="array" ref="K27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56" s="4" t="str">
        <f>IF(ch_table[[#This Row],[Subject 1]]&lt;&gt;"House rose", "",SUMIF(ch_table[Day], ch_table[[#This Row],[Day]], ch_table[AAT]))</f>
        <v/>
      </c>
      <c r="M2756" s="39">
        <f>SUM(INDEX(ch_table[AAT],1):ch_table[[#This Row],[AAT]])</f>
        <v>5.1576388888888864</v>
      </c>
    </row>
    <row r="2757" spans="1:13" ht="29" x14ac:dyDescent="0.35">
      <c r="A2757" s="2">
        <v>234</v>
      </c>
      <c r="B2757" s="3">
        <v>46041</v>
      </c>
      <c r="C2757" s="4">
        <v>0.77916666666666667</v>
      </c>
      <c r="D2757" s="8" t="s">
        <v>36</v>
      </c>
      <c r="E2757" s="9" t="s">
        <v>1531</v>
      </c>
      <c r="G2757" s="4" cm="1">
        <f t="array" ref="G2757">IF(MIN(ROW(ch_table[[Day]:[AAT session total (cum.)]]))+ROWS(ch_table[[Day]:[AAT session total (cum.)]])-1=ROW(),"",IF(ch_table[[#This Row],[Subject 1]]="House rose","", IF(INDEX(ch_table[[#All],[Time]],ROW()+1)="","",(IF(INDEX(ch_table[[#All],[Time]],ROW()+1)&lt;ch_table[[#This Row],[Time]],INDEX(ch_table[[#All],[Time]],ROW()+1)+1,INDEX(ch_table[[#All],[Time]],ROW()+1))-ch_table[[#This Row],[Time]]))))</f>
        <v>6.3888888888888884E-2</v>
      </c>
      <c r="H2757" s="4" t="str">
        <f>IF(ch_table[[#This Row],[Subject 1]]&lt;&gt;"House rose", "",SUMIF(ch_table[Day], ch_table[[#This Row],[Day]], ch_table[Duration]))</f>
        <v/>
      </c>
      <c r="I2757" s="40">
        <f>SUM(INDEX(ch_table[Duration],1):ch_table[[#This Row],[Duration]])</f>
        <v>74.207638888889093</v>
      </c>
      <c r="J2757" s="4" cm="1">
        <f t="array" ref="J27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757" s="4" t="str" cm="1">
        <f t="array" ref="K27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57" s="4" t="str">
        <f>IF(ch_table[[#This Row],[Subject 1]]&lt;&gt;"House rose", "",SUMIF(ch_table[Day], ch_table[[#This Row],[Day]], ch_table[AAT]))</f>
        <v/>
      </c>
      <c r="M2757" s="39">
        <f>SUM(INDEX(ch_table[AAT],1):ch_table[[#This Row],[AAT]])</f>
        <v>5.1576388888888864</v>
      </c>
    </row>
    <row r="2758" spans="1:13" ht="29" x14ac:dyDescent="0.35">
      <c r="A2758" s="2">
        <v>234</v>
      </c>
      <c r="B2758" s="3">
        <v>46041</v>
      </c>
      <c r="C2758" s="4">
        <v>0.84305555555555556</v>
      </c>
      <c r="D2758" s="8" t="s">
        <v>36</v>
      </c>
      <c r="E2758" s="9" t="s">
        <v>1532</v>
      </c>
      <c r="G2758" s="4" cm="1">
        <f t="array" ref="G2758">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3.0555555555555558E-2</v>
      </c>
      <c r="H2758" s="4" t="str">
        <f>IF(ch_table[[#This Row],[Subject 1]]&lt;&gt;"House rose", "",SUMIF(ch_table[Day], ch_table[[#This Row],[Day]], ch_table[Duration]))</f>
        <v/>
      </c>
      <c r="I2758" s="40">
        <f>SUM(INDEX(ch_table[Duration],1):ch_table[[#This Row],[Duration]])</f>
        <v>74.238194444444645</v>
      </c>
      <c r="J2758" s="4" cm="1">
        <f t="array" ref="J27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758" s="4" t="str" cm="1">
        <f t="array" ref="K27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58" s="4" t="str">
        <f>IF(ch_table[[#This Row],[Subject 1]]&lt;&gt;"House rose", "",SUMIF(ch_table[Day], ch_table[[#This Row],[Day]], ch_table[AAT]))</f>
        <v/>
      </c>
      <c r="M2758" s="39">
        <f>SUM(INDEX(ch_table[AAT],1):ch_table[[#This Row],[AAT]])</f>
        <v>5.1576388888888864</v>
      </c>
    </row>
    <row r="2759" spans="1:13" x14ac:dyDescent="0.35">
      <c r="A2759" s="2">
        <v>234</v>
      </c>
      <c r="B2759" s="3">
        <v>46041</v>
      </c>
      <c r="C2759" s="4">
        <v>0.87361111111111112</v>
      </c>
      <c r="D2759" s="8" t="s">
        <v>30</v>
      </c>
      <c r="E2759" s="9" t="s">
        <v>1533</v>
      </c>
      <c r="G2759" s="4" cm="1">
        <f t="array" ref="G2759">IF(MIN(ROW(ch_table[[Day]:[AAT session total (cum.)]]))+ROWS(ch_table[[Day]:[AAT session total (cum.)]])-1=ROW(),"",IF(ch_table[[#This Row],[Subject 1]]="House rose","", IF(INDEX(ch_table[[#All],[Time]],ROW()+1)="","",(IF(INDEX(ch_table[[#All],[Time]],ROW()+1)&lt;ch_table[[#This Row],[Time]],INDEX(ch_table[[#All],[Time]],ROW()+1)+1,INDEX(ch_table[[#All],[Time]],ROW()+1))-ch_table[[#This Row],[Time]]))))</f>
        <v>2.5000000000000022E-2</v>
      </c>
      <c r="H2759" s="4" t="str">
        <f>IF(ch_table[[#This Row],[Subject 1]]&lt;&gt;"House rose", "",SUMIF(ch_table[Day], ch_table[[#This Row],[Day]], ch_table[Duration]))</f>
        <v/>
      </c>
      <c r="I2759" s="40">
        <f>SUM(INDEX(ch_table[Duration],1):ch_table[[#This Row],[Duration]])</f>
        <v>74.26319444444465</v>
      </c>
      <c r="J2759" s="4" cm="1">
        <f t="array" ref="J27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759" s="4" t="str" cm="1">
        <f t="array" ref="K27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59" s="4" t="str">
        <f>IF(ch_table[[#This Row],[Subject 1]]&lt;&gt;"House rose", "",SUMIF(ch_table[Day], ch_table[[#This Row],[Day]], ch_table[AAT]))</f>
        <v/>
      </c>
      <c r="M2759" s="39">
        <f>SUM(INDEX(ch_table[AAT],1):ch_table[[#This Row],[AAT]])</f>
        <v>5.1576388888888864</v>
      </c>
    </row>
    <row r="2760" spans="1:13" x14ac:dyDescent="0.35">
      <c r="A2760" s="48">
        <v>234</v>
      </c>
      <c r="B2760" s="49">
        <v>46041</v>
      </c>
      <c r="C2760" s="45">
        <v>0.89861111111111114</v>
      </c>
      <c r="D2760" s="44" t="s">
        <v>17</v>
      </c>
      <c r="E2760" s="50"/>
      <c r="F2760" s="50"/>
      <c r="G2760" s="45" t="str" cm="1">
        <f t="array" ref="G2760">IF(MIN(ROW(ch_table[[Day]:[AAT session total (cum.)]]))+ROWS(ch_table[[Day]:[AAT session total (cum.)]])-1=ROW(),"",IF(ch_table[[#This Row],[Subject 1]]="House rose","", IF(INDEX(ch_table[[#All],[Time]],ROW()+1)="","",(IF(INDEX(ch_table[[#All],[Time]],ROW()+1)&lt;ch_table[[#This Row],[Time]],INDEX(ch_table[[#All],[Time]],ROW()+1)+1,INDEX(ch_table[[#All],[Time]],ROW()+1))-ch_table[[#This Row],[Time]]))))</f>
        <v/>
      </c>
      <c r="H2760" s="45">
        <f>IF(ch_table[[#This Row],[Subject 1]]&lt;&gt;"House rose", "",SUMIF(ch_table[Day], ch_table[[#This Row],[Day]], ch_table[Duration]))</f>
        <v>0.29444444444444451</v>
      </c>
      <c r="I2760" s="46">
        <f>SUM(INDEX(ch_table[Duration],1):ch_table[[#This Row],[Duration]])</f>
        <v>74.26319444444465</v>
      </c>
      <c r="J2760" s="45" cm="1">
        <f t="array" ref="J27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760" s="45" t="str" cm="1">
        <f t="array" ref="K27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60" s="45">
        <f>IF(ch_table[[#This Row],[Subject 1]]&lt;&gt;"House rose", "",SUMIF(ch_table[Day], ch_table[[#This Row],[Day]], ch_table[AAT]))</f>
        <v>0</v>
      </c>
      <c r="M2760" s="47">
        <f>SUM(INDEX(ch_table[AAT],1):ch_table[[#This Row],[AAT]])</f>
        <v>5.1576388888888864</v>
      </c>
    </row>
    <row r="2761" spans="1:13" x14ac:dyDescent="0.35">
      <c r="A2761" s="2">
        <v>235</v>
      </c>
      <c r="B2761" s="3">
        <v>46042</v>
      </c>
      <c r="C2761" s="4">
        <v>0.47916666666666669</v>
      </c>
      <c r="D2761" s="8" t="s">
        <v>18</v>
      </c>
      <c r="G2761" s="4" cm="1">
        <f t="array" ref="G2761">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761" s="4" t="str">
        <f>IF(ch_table[[#This Row],[Subject 1]]&lt;&gt;"House rose", "",SUMIF(ch_table[Day], ch_table[[#This Row],[Day]], ch_table[Duration]))</f>
        <v/>
      </c>
      <c r="I2761" s="40">
        <f>SUM(INDEX(ch_table[Duration],1):ch_table[[#This Row],[Duration]])</f>
        <v>74.26597222222243</v>
      </c>
      <c r="J2761" s="4" cm="1">
        <f t="array" ref="J27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61" s="4" t="str" cm="1">
        <f t="array" ref="K27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61" s="4" t="str">
        <f>IF(ch_table[[#This Row],[Subject 1]]&lt;&gt;"House rose", "",SUMIF(ch_table[Day], ch_table[[#This Row],[Day]], ch_table[AAT]))</f>
        <v/>
      </c>
      <c r="M2761" s="39">
        <f>SUM(INDEX(ch_table[AAT],1):ch_table[[#This Row],[AAT]])</f>
        <v>5.1576388888888864</v>
      </c>
    </row>
    <row r="2762" spans="1:13" x14ac:dyDescent="0.35">
      <c r="A2762" s="2">
        <v>235</v>
      </c>
      <c r="B2762" s="3">
        <v>46042</v>
      </c>
      <c r="C2762" s="4">
        <v>0.48194444444444445</v>
      </c>
      <c r="D2762" s="8" t="s">
        <v>58</v>
      </c>
      <c r="E2762" s="9" t="s">
        <v>1013</v>
      </c>
      <c r="G2762" s="4" cm="1">
        <f t="array" ref="G2762">IF(MIN(ROW(ch_table[[Day]:[AAT session total (cum.)]]))+ROWS(ch_table[[Day]:[AAT session total (cum.)]])-1=ROW(),"",IF(ch_table[[#This Row],[Subject 1]]="House rose","", IF(INDEX(ch_table[[#All],[Time]],ROW()+1)="","",(IF(INDEX(ch_table[[#All],[Time]],ROW()+1)&lt;ch_table[[#This Row],[Time]],INDEX(ch_table[[#All],[Time]],ROW()+1)+1,INDEX(ch_table[[#All],[Time]],ROW()+1))-ch_table[[#This Row],[Time]]))))</f>
        <v>3.1944444444444386E-2</v>
      </c>
      <c r="H2762" s="4" t="str">
        <f>IF(ch_table[[#This Row],[Subject 1]]&lt;&gt;"House rose", "",SUMIF(ch_table[Day], ch_table[[#This Row],[Day]], ch_table[Duration]))</f>
        <v/>
      </c>
      <c r="I2762" s="40">
        <f>SUM(INDEX(ch_table[Duration],1):ch_table[[#This Row],[Duration]])</f>
        <v>74.297916666666879</v>
      </c>
      <c r="J2762" s="4" cm="1">
        <f t="array" ref="J27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62" s="4" t="str" cm="1">
        <f t="array" ref="K27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62" s="4" t="str">
        <f>IF(ch_table[[#This Row],[Subject 1]]&lt;&gt;"House rose", "",SUMIF(ch_table[Day], ch_table[[#This Row],[Day]], ch_table[AAT]))</f>
        <v/>
      </c>
      <c r="M2762" s="39">
        <f>SUM(INDEX(ch_table[AAT],1):ch_table[[#This Row],[AAT]])</f>
        <v>5.1576388888888864</v>
      </c>
    </row>
    <row r="2763" spans="1:13" x14ac:dyDescent="0.35">
      <c r="A2763" s="2">
        <v>235</v>
      </c>
      <c r="B2763" s="3">
        <v>46042</v>
      </c>
      <c r="C2763" s="4">
        <v>0.51388888888888884</v>
      </c>
      <c r="D2763" s="8" t="s">
        <v>60</v>
      </c>
      <c r="E2763" s="9" t="s">
        <v>1013</v>
      </c>
      <c r="G2763" s="4" cm="1">
        <f t="array" ref="G2763">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2763" s="4" t="str">
        <f>IF(ch_table[[#This Row],[Subject 1]]&lt;&gt;"House rose", "",SUMIF(ch_table[Day], ch_table[[#This Row],[Day]], ch_table[Duration]))</f>
        <v/>
      </c>
      <c r="I2763" s="40">
        <f>SUM(INDEX(ch_table[Duration],1):ch_table[[#This Row],[Duration]])</f>
        <v>74.317361111111325</v>
      </c>
      <c r="J2763" s="4" cm="1">
        <f t="array" ref="J27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63" s="4" t="str" cm="1">
        <f t="array" ref="K27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63" s="4" t="str">
        <f>IF(ch_table[[#This Row],[Subject 1]]&lt;&gt;"House rose", "",SUMIF(ch_table[Day], ch_table[[#This Row],[Day]], ch_table[AAT]))</f>
        <v/>
      </c>
      <c r="M2763" s="39">
        <f>SUM(INDEX(ch_table[AAT],1):ch_table[[#This Row],[AAT]])</f>
        <v>5.1576388888888864</v>
      </c>
    </row>
    <row r="2764" spans="1:13" ht="29" x14ac:dyDescent="0.35">
      <c r="A2764" s="2">
        <v>235</v>
      </c>
      <c r="B2764" s="3">
        <v>46042</v>
      </c>
      <c r="C2764" s="4">
        <v>0.53333333333333333</v>
      </c>
      <c r="D2764" s="8" t="s">
        <v>36</v>
      </c>
      <c r="E2764" s="9" t="s">
        <v>1534</v>
      </c>
      <c r="G2764" s="4" cm="1">
        <f t="array" ref="G2764">IF(MIN(ROW(ch_table[[Day]:[AAT session total (cum.)]]))+ROWS(ch_table[[Day]:[AAT session total (cum.)]])-1=ROW(),"",IF(ch_table[[#This Row],[Subject 1]]="House rose","", IF(INDEX(ch_table[[#All],[Time]],ROW()+1)="","",(IF(INDEX(ch_table[[#All],[Time]],ROW()+1)&lt;ch_table[[#This Row],[Time]],INDEX(ch_table[[#All],[Time]],ROW()+1)+1,INDEX(ch_table[[#All],[Time]],ROW()+1))-ch_table[[#This Row],[Time]]))))</f>
        <v>5.1388888888888928E-2</v>
      </c>
      <c r="H2764" s="4" t="str">
        <f>IF(ch_table[[#This Row],[Subject 1]]&lt;&gt;"House rose", "",SUMIF(ch_table[Day], ch_table[[#This Row],[Day]], ch_table[Duration]))</f>
        <v/>
      </c>
      <c r="I2764" s="40">
        <f>SUM(INDEX(ch_table[Duration],1):ch_table[[#This Row],[Duration]])</f>
        <v>74.368750000000219</v>
      </c>
      <c r="J2764" s="4" cm="1">
        <f t="array" ref="J27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64" s="4" t="str" cm="1">
        <f t="array" ref="K27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64" s="4" t="str">
        <f>IF(ch_table[[#This Row],[Subject 1]]&lt;&gt;"House rose", "",SUMIF(ch_table[Day], ch_table[[#This Row],[Day]], ch_table[AAT]))</f>
        <v/>
      </c>
      <c r="M2764" s="39">
        <f>SUM(INDEX(ch_table[AAT],1):ch_table[[#This Row],[AAT]])</f>
        <v>5.1576388888888864</v>
      </c>
    </row>
    <row r="2765" spans="1:13" x14ac:dyDescent="0.35">
      <c r="A2765" s="2">
        <v>235</v>
      </c>
      <c r="B2765" s="3">
        <v>46042</v>
      </c>
      <c r="C2765" s="4">
        <v>0.58472222222222225</v>
      </c>
      <c r="D2765" s="8" t="s">
        <v>36</v>
      </c>
      <c r="E2765" s="9" t="s">
        <v>1535</v>
      </c>
      <c r="G2765" s="4" cm="1">
        <f t="array" ref="G2765">IF(MIN(ROW(ch_table[[Day]:[AAT session total (cum.)]]))+ROWS(ch_table[[Day]:[AAT session total (cum.)]])-1=ROW(),"",IF(ch_table[[#This Row],[Subject 1]]="House rose","", IF(INDEX(ch_table[[#All],[Time]],ROW()+1)="","",(IF(INDEX(ch_table[[#All],[Time]],ROW()+1)&lt;ch_table[[#This Row],[Time]],INDEX(ch_table[[#All],[Time]],ROW()+1)+1,INDEX(ch_table[[#All],[Time]],ROW()+1))-ch_table[[#This Row],[Time]]))))</f>
        <v>4.4444444444444398E-2</v>
      </c>
      <c r="H2765" s="4" t="str">
        <f>IF(ch_table[[#This Row],[Subject 1]]&lt;&gt;"House rose", "",SUMIF(ch_table[Day], ch_table[[#This Row],[Day]], ch_table[Duration]))</f>
        <v/>
      </c>
      <c r="I2765" s="40">
        <f>SUM(INDEX(ch_table[Duration],1):ch_table[[#This Row],[Duration]])</f>
        <v>74.41319444444467</v>
      </c>
      <c r="J2765" s="4" cm="1">
        <f t="array" ref="J27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65" s="4" t="str" cm="1">
        <f t="array" ref="K27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65" s="4" t="str">
        <f>IF(ch_table[[#This Row],[Subject 1]]&lt;&gt;"House rose", "",SUMIF(ch_table[Day], ch_table[[#This Row],[Day]], ch_table[AAT]))</f>
        <v/>
      </c>
      <c r="M2765" s="39">
        <f>SUM(INDEX(ch_table[AAT],1):ch_table[[#This Row],[AAT]])</f>
        <v>5.1576388888888864</v>
      </c>
    </row>
    <row r="2766" spans="1:13" x14ac:dyDescent="0.35">
      <c r="A2766" s="2">
        <v>235</v>
      </c>
      <c r="B2766" s="3">
        <v>46042</v>
      </c>
      <c r="C2766" s="4">
        <v>0.62916666666666665</v>
      </c>
      <c r="D2766" s="8" t="s">
        <v>67</v>
      </c>
      <c r="E2766" s="9" t="s">
        <v>1536</v>
      </c>
      <c r="G2766" s="4" cm="1">
        <f t="array" ref="G2766">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766" s="4" t="str">
        <f>IF(ch_table[[#This Row],[Subject 1]]&lt;&gt;"House rose", "",SUMIF(ch_table[Day], ch_table[[#This Row],[Day]], ch_table[Duration]))</f>
        <v/>
      </c>
      <c r="I2766" s="40">
        <f>SUM(INDEX(ch_table[Duration],1):ch_table[[#This Row],[Duration]])</f>
        <v>74.414583333333553</v>
      </c>
      <c r="J2766" s="4" cm="1">
        <f t="array" ref="J27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66" s="4" t="str" cm="1">
        <f t="array" ref="K27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66" s="4" t="str">
        <f>IF(ch_table[[#This Row],[Subject 1]]&lt;&gt;"House rose", "",SUMIF(ch_table[Day], ch_table[[#This Row],[Day]], ch_table[AAT]))</f>
        <v/>
      </c>
      <c r="M2766" s="39">
        <f>SUM(INDEX(ch_table[AAT],1):ch_table[[#This Row],[AAT]])</f>
        <v>5.1576388888888864</v>
      </c>
    </row>
    <row r="2767" spans="1:13" x14ac:dyDescent="0.35">
      <c r="A2767" s="2">
        <v>235</v>
      </c>
      <c r="B2767" s="3">
        <v>46042</v>
      </c>
      <c r="C2767" s="4">
        <v>0.63055555555555554</v>
      </c>
      <c r="D2767" s="8" t="s">
        <v>247</v>
      </c>
      <c r="E2767" s="9" t="s">
        <v>1537</v>
      </c>
      <c r="G2767" s="4" cm="1">
        <f t="array" ref="G2767">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2767" s="4" t="str">
        <f>IF(ch_table[[#This Row],[Subject 1]]&lt;&gt;"House rose", "",SUMIF(ch_table[Day], ch_table[[#This Row],[Day]], ch_table[Duration]))</f>
        <v/>
      </c>
      <c r="I2767" s="40">
        <f>SUM(INDEX(ch_table[Duration],1):ch_table[[#This Row],[Duration]])</f>
        <v>74.422222222222445</v>
      </c>
      <c r="J2767" s="4" cm="1">
        <f t="array" ref="J27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67" s="4" t="str" cm="1">
        <f t="array" ref="K27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67" s="4" t="str">
        <f>IF(ch_table[[#This Row],[Subject 1]]&lt;&gt;"House rose", "",SUMIF(ch_table[Day], ch_table[[#This Row],[Day]], ch_table[AAT]))</f>
        <v/>
      </c>
      <c r="M2767" s="39">
        <f>SUM(INDEX(ch_table[AAT],1):ch_table[[#This Row],[AAT]])</f>
        <v>5.1576388888888864</v>
      </c>
    </row>
    <row r="2768" spans="1:13" x14ac:dyDescent="0.35">
      <c r="A2768" s="2">
        <v>235</v>
      </c>
      <c r="B2768" s="3">
        <v>46042</v>
      </c>
      <c r="C2768" s="4">
        <v>0.6381944444444444</v>
      </c>
      <c r="D2768" s="8" t="s">
        <v>320</v>
      </c>
      <c r="E2768" s="9" t="s">
        <v>1248</v>
      </c>
      <c r="F2768" s="9" t="s">
        <v>53</v>
      </c>
      <c r="G2768" s="4" cm="1">
        <f t="array" ref="G2768">IF(MIN(ROW(ch_table[[Day]:[AAT session total (cum.)]]))+ROWS(ch_table[[Day]:[AAT session total (cum.)]])-1=ROW(),"",IF(ch_table[[#This Row],[Subject 1]]="House rose","", IF(INDEX(ch_table[[#All],[Time]],ROW()+1)="","",(IF(INDEX(ch_table[[#All],[Time]],ROW()+1)&lt;ch_table[[#This Row],[Time]],INDEX(ch_table[[#All],[Time]],ROW()+1)+1,INDEX(ch_table[[#All],[Time]],ROW()+1))-ch_table[[#This Row],[Time]]))))</f>
        <v>4.861111111111116E-2</v>
      </c>
      <c r="H2768" s="4" t="str">
        <f>IF(ch_table[[#This Row],[Subject 1]]&lt;&gt;"House rose", "",SUMIF(ch_table[Day], ch_table[[#This Row],[Day]], ch_table[Duration]))</f>
        <v/>
      </c>
      <c r="I2768" s="40">
        <f>SUM(INDEX(ch_table[Duration],1):ch_table[[#This Row],[Duration]])</f>
        <v>74.470833333333559</v>
      </c>
      <c r="J2768" s="4" cm="1">
        <f t="array" ref="J27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68" s="4" t="str" cm="1">
        <f t="array" ref="K27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68" s="4" t="str">
        <f>IF(ch_table[[#This Row],[Subject 1]]&lt;&gt;"House rose", "",SUMIF(ch_table[Day], ch_table[[#This Row],[Day]], ch_table[AAT]))</f>
        <v/>
      </c>
      <c r="M2768" s="39">
        <f>SUM(INDEX(ch_table[AAT],1):ch_table[[#This Row],[AAT]])</f>
        <v>5.1576388888888864</v>
      </c>
    </row>
    <row r="2769" spans="1:13" x14ac:dyDescent="0.35">
      <c r="A2769" s="2">
        <v>235</v>
      </c>
      <c r="B2769" s="3">
        <v>46042</v>
      </c>
      <c r="C2769" s="4">
        <v>0.68680555555555556</v>
      </c>
      <c r="D2769" s="8" t="s">
        <v>320</v>
      </c>
      <c r="E2769" s="9" t="s">
        <v>1538</v>
      </c>
      <c r="G2769" s="4" cm="1">
        <f t="array" ref="G2769">IF(MIN(ROW(ch_table[[Day]:[AAT session total (cum.)]]))+ROWS(ch_table[[Day]:[AAT session total (cum.)]])-1=ROW(),"",IF(ch_table[[#This Row],[Subject 1]]="House rose","", IF(INDEX(ch_table[[#All],[Time]],ROW()+1)="","",(IF(INDEX(ch_table[[#All],[Time]],ROW()+1)&lt;ch_table[[#This Row],[Time]],INDEX(ch_table[[#All],[Time]],ROW()+1)+1,INDEX(ch_table[[#All],[Time]],ROW()+1))-ch_table[[#This Row],[Time]]))))</f>
        <v>3.4027777777777768E-2</v>
      </c>
      <c r="H2769" s="4" t="str">
        <f>IF(ch_table[[#This Row],[Subject 1]]&lt;&gt;"House rose", "",SUMIF(ch_table[Day], ch_table[[#This Row],[Day]], ch_table[Duration]))</f>
        <v/>
      </c>
      <c r="I2769" s="40">
        <f>SUM(INDEX(ch_table[Duration],1):ch_table[[#This Row],[Duration]])</f>
        <v>74.504861111111339</v>
      </c>
      <c r="J2769" s="4" cm="1">
        <f t="array" ref="J27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69" s="4" t="str" cm="1">
        <f t="array" ref="K27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69" s="4" t="str">
        <f>IF(ch_table[[#This Row],[Subject 1]]&lt;&gt;"House rose", "",SUMIF(ch_table[Day], ch_table[[#This Row],[Day]], ch_table[AAT]))</f>
        <v/>
      </c>
      <c r="M2769" s="39">
        <f>SUM(INDEX(ch_table[AAT],1):ch_table[[#This Row],[AAT]])</f>
        <v>5.1576388888888864</v>
      </c>
    </row>
    <row r="2770" spans="1:13" x14ac:dyDescent="0.35">
      <c r="A2770" s="2">
        <v>235</v>
      </c>
      <c r="B2770" s="3">
        <v>46042</v>
      </c>
      <c r="C2770" s="4">
        <v>0.72083333333333333</v>
      </c>
      <c r="D2770" s="8" t="s">
        <v>320</v>
      </c>
      <c r="E2770" s="9" t="s">
        <v>1241</v>
      </c>
      <c r="G2770" s="4" cm="1">
        <f t="array" ref="G2770">IF(MIN(ROW(ch_table[[Day]:[AAT session total (cum.)]]))+ROWS(ch_table[[Day]:[AAT session total (cum.)]])-1=ROW(),"",IF(ch_table[[#This Row],[Subject 1]]="House rose","", IF(INDEX(ch_table[[#All],[Time]],ROW()+1)="","",(IF(INDEX(ch_table[[#All],[Time]],ROW()+1)&lt;ch_table[[#This Row],[Time]],INDEX(ch_table[[#All],[Time]],ROW()+1)+1,INDEX(ch_table[[#All],[Time]],ROW()+1))-ch_table[[#This Row],[Time]]))))</f>
        <v>3.125E-2</v>
      </c>
      <c r="H2770" s="4" t="str">
        <f>IF(ch_table[[#This Row],[Subject 1]]&lt;&gt;"House rose", "",SUMIF(ch_table[Day], ch_table[[#This Row],[Day]], ch_table[Duration]))</f>
        <v/>
      </c>
      <c r="I2770" s="40">
        <f>SUM(INDEX(ch_table[Duration],1):ch_table[[#This Row],[Duration]])</f>
        <v>74.536111111111339</v>
      </c>
      <c r="J2770" s="4" cm="1">
        <f t="array" ref="J27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70" s="4" t="str" cm="1">
        <f t="array" ref="K27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70" s="4" t="str">
        <f>IF(ch_table[[#This Row],[Subject 1]]&lt;&gt;"House rose", "",SUMIF(ch_table[Day], ch_table[[#This Row],[Day]], ch_table[AAT]))</f>
        <v/>
      </c>
      <c r="M2770" s="39">
        <f>SUM(INDEX(ch_table[AAT],1):ch_table[[#This Row],[AAT]])</f>
        <v>5.1576388888888864</v>
      </c>
    </row>
    <row r="2771" spans="1:13" x14ac:dyDescent="0.35">
      <c r="A2771" s="2">
        <v>235</v>
      </c>
      <c r="B2771" s="3">
        <v>46042</v>
      </c>
      <c r="C2771" s="4">
        <v>0.75208333333333333</v>
      </c>
      <c r="D2771" s="8" t="s">
        <v>28</v>
      </c>
      <c r="E2771" s="9" t="s">
        <v>1303</v>
      </c>
      <c r="F2771" s="9" t="s">
        <v>22</v>
      </c>
      <c r="G2771" s="4" cm="1">
        <f t="array" ref="G2771">IF(MIN(ROW(ch_table[[Day]:[AAT session total (cum.)]]))+ROWS(ch_table[[Day]:[AAT session total (cum.)]])-1=ROW(),"",IF(ch_table[[#This Row],[Subject 1]]="House rose","", IF(INDEX(ch_table[[#All],[Time]],ROW()+1)="","",(IF(INDEX(ch_table[[#All],[Time]],ROW()+1)&lt;ch_table[[#This Row],[Time]],INDEX(ch_table[[#All],[Time]],ROW()+1)+1,INDEX(ch_table[[#All],[Time]],ROW()+1))-ch_table[[#This Row],[Time]]))))</f>
        <v>0</v>
      </c>
      <c r="H2771" s="4" t="str">
        <f>IF(ch_table[[#This Row],[Subject 1]]&lt;&gt;"House rose", "",SUMIF(ch_table[Day], ch_table[[#This Row],[Day]], ch_table[Duration]))</f>
        <v/>
      </c>
      <c r="I2771" s="40">
        <f>SUM(INDEX(ch_table[Duration],1):ch_table[[#This Row],[Duration]])</f>
        <v>74.536111111111339</v>
      </c>
      <c r="J2771" s="4" cm="1">
        <f t="array" ref="J27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71" s="4" t="str" cm="1">
        <f t="array" ref="K27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71" s="4" t="str">
        <f>IF(ch_table[[#This Row],[Subject 1]]&lt;&gt;"House rose", "",SUMIF(ch_table[Day], ch_table[[#This Row],[Day]], ch_table[AAT]))</f>
        <v/>
      </c>
      <c r="M2771" s="39">
        <f>SUM(INDEX(ch_table[AAT],1):ch_table[[#This Row],[AAT]])</f>
        <v>5.1576388888888864</v>
      </c>
    </row>
    <row r="2772" spans="1:13" x14ac:dyDescent="0.35">
      <c r="A2772" s="2">
        <v>235</v>
      </c>
      <c r="B2772" s="3">
        <v>46042</v>
      </c>
      <c r="C2772" s="4">
        <v>0.75208333333333333</v>
      </c>
      <c r="D2772" s="8" t="s">
        <v>320</v>
      </c>
      <c r="E2772" s="9" t="s">
        <v>1241</v>
      </c>
      <c r="F2772" s="9" t="s">
        <v>53</v>
      </c>
      <c r="G2772" s="4" cm="1">
        <f t="array" ref="G2772">IF(MIN(ROW(ch_table[[Day]:[AAT session total (cum.)]]))+ROWS(ch_table[[Day]:[AAT session total (cum.)]])-1=ROW(),"",IF(ch_table[[#This Row],[Subject 1]]="House rose","", IF(INDEX(ch_table[[#All],[Time]],ROW()+1)="","",(IF(INDEX(ch_table[[#All],[Time]],ROW()+1)&lt;ch_table[[#This Row],[Time]],INDEX(ch_table[[#All],[Time]],ROW()+1)+1,INDEX(ch_table[[#All],[Time]],ROW()+1))-ch_table[[#This Row],[Time]]))))</f>
        <v>7.7083333333333393E-2</v>
      </c>
      <c r="H2772" s="4" t="str">
        <f>IF(ch_table[[#This Row],[Subject 1]]&lt;&gt;"House rose", "",SUMIF(ch_table[Day], ch_table[[#This Row],[Day]], ch_table[Duration]))</f>
        <v/>
      </c>
      <c r="I2772" s="40">
        <f>SUM(INDEX(ch_table[Duration],1):ch_table[[#This Row],[Duration]])</f>
        <v>74.613194444444673</v>
      </c>
      <c r="J2772" s="4" cm="1">
        <f t="array" ref="J27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72" s="4" cm="1">
        <f t="array" ref="K27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3.7500000000000089E-2</v>
      </c>
      <c r="L2772" s="4" t="str">
        <f>IF(ch_table[[#This Row],[Subject 1]]&lt;&gt;"House rose", "",SUMIF(ch_table[Day], ch_table[[#This Row],[Day]], ch_table[AAT]))</f>
        <v/>
      </c>
      <c r="M2772" s="39">
        <f>SUM(INDEX(ch_table[AAT],1):ch_table[[#This Row],[AAT]])</f>
        <v>5.1951388888888861</v>
      </c>
    </row>
    <row r="2773" spans="1:13" x14ac:dyDescent="0.35">
      <c r="A2773" s="2">
        <v>235</v>
      </c>
      <c r="B2773" s="3">
        <v>46042</v>
      </c>
      <c r="C2773" s="4">
        <v>0.82916666666666672</v>
      </c>
      <c r="D2773" s="8" t="s">
        <v>30</v>
      </c>
      <c r="E2773" s="9" t="s">
        <v>1539</v>
      </c>
      <c r="G2773" s="4" cm="1">
        <f t="array" ref="G2773">IF(MIN(ROW(ch_table[[Day]:[AAT session total (cum.)]]))+ROWS(ch_table[[Day]:[AAT session total (cum.)]])-1=ROW(),"",IF(ch_table[[#This Row],[Subject 1]]="House rose","", IF(INDEX(ch_table[[#All],[Time]],ROW()+1)="","",(IF(INDEX(ch_table[[#All],[Time]],ROW()+1)&lt;ch_table[[#This Row],[Time]],INDEX(ch_table[[#All],[Time]],ROW()+1)+1,INDEX(ch_table[[#All],[Time]],ROW()+1))-ch_table[[#This Row],[Time]]))))</f>
        <v>1.4583333333333282E-2</v>
      </c>
      <c r="H2773" s="4" t="str">
        <f>IF(ch_table[[#This Row],[Subject 1]]&lt;&gt;"House rose", "",SUMIF(ch_table[Day], ch_table[[#This Row],[Day]], ch_table[Duration]))</f>
        <v/>
      </c>
      <c r="I2773" s="40">
        <f>SUM(INDEX(ch_table[Duration],1):ch_table[[#This Row],[Duration]])</f>
        <v>74.627777777778007</v>
      </c>
      <c r="J2773" s="4" cm="1">
        <f t="array" ref="J27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73" s="4" cm="1">
        <f t="array" ref="K27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1.4583333333333282E-2</v>
      </c>
      <c r="L2773" s="4" t="str">
        <f>IF(ch_table[[#This Row],[Subject 1]]&lt;&gt;"House rose", "",SUMIF(ch_table[Day], ch_table[[#This Row],[Day]], ch_table[AAT]))</f>
        <v/>
      </c>
      <c r="M2773" s="39">
        <f>SUM(INDEX(ch_table[AAT],1):ch_table[[#This Row],[AAT]])</f>
        <v>5.2097222222222195</v>
      </c>
    </row>
    <row r="2774" spans="1:13" x14ac:dyDescent="0.35">
      <c r="A2774" s="48">
        <v>235</v>
      </c>
      <c r="B2774" s="49">
        <v>46042</v>
      </c>
      <c r="C2774" s="45">
        <v>0.84375</v>
      </c>
      <c r="D2774" s="44" t="s">
        <v>17</v>
      </c>
      <c r="E2774" s="50"/>
      <c r="F2774" s="50"/>
      <c r="G2774" s="45" t="str" cm="1">
        <f t="array" ref="G2774">IF(MIN(ROW(ch_table[[Day]:[AAT session total (cum.)]]))+ROWS(ch_table[[Day]:[AAT session total (cum.)]])-1=ROW(),"",IF(ch_table[[#This Row],[Subject 1]]="House rose","", IF(INDEX(ch_table[[#All],[Time]],ROW()+1)="","",(IF(INDEX(ch_table[[#All],[Time]],ROW()+1)&lt;ch_table[[#This Row],[Time]],INDEX(ch_table[[#All],[Time]],ROW()+1)+1,INDEX(ch_table[[#All],[Time]],ROW()+1))-ch_table[[#This Row],[Time]]))))</f>
        <v/>
      </c>
      <c r="H2774" s="45">
        <f>IF(ch_table[[#This Row],[Subject 1]]&lt;&gt;"House rose", "",SUMIF(ch_table[Day], ch_table[[#This Row],[Day]], ch_table[Duration]))</f>
        <v>0.36458333333333331</v>
      </c>
      <c r="I2774" s="46">
        <f>SUM(INDEX(ch_table[Duration],1):ch_table[[#This Row],[Duration]])</f>
        <v>74.627777777778007</v>
      </c>
      <c r="J2774" s="45" cm="1">
        <f t="array" ref="J27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74" s="45" t="str" cm="1">
        <f t="array" ref="K27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74" s="45">
        <f>IF(ch_table[[#This Row],[Subject 1]]&lt;&gt;"House rose", "",SUMIF(ch_table[Day], ch_table[[#This Row],[Day]], ch_table[AAT]))</f>
        <v>5.208333333333337E-2</v>
      </c>
      <c r="M2774" s="47">
        <f>SUM(INDEX(ch_table[AAT],1):ch_table[[#This Row],[AAT]])</f>
        <v>5.2097222222222195</v>
      </c>
    </row>
    <row r="2775" spans="1:13" x14ac:dyDescent="0.35">
      <c r="A2775" s="2">
        <v>236</v>
      </c>
      <c r="B2775" s="3">
        <v>46043</v>
      </c>
      <c r="C2775" s="4">
        <v>0.47916666666666669</v>
      </c>
      <c r="D2775" s="8" t="s">
        <v>18</v>
      </c>
      <c r="G2775" s="4" cm="1">
        <f t="array" ref="G277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775" s="4" t="str">
        <f>IF(ch_table[[#This Row],[Subject 1]]&lt;&gt;"House rose", "",SUMIF(ch_table[Day], ch_table[[#This Row],[Day]], ch_table[Duration]))</f>
        <v/>
      </c>
      <c r="I2775" s="40">
        <f>SUM(INDEX(ch_table[Duration],1):ch_table[[#This Row],[Duration]])</f>
        <v>74.630555555555787</v>
      </c>
      <c r="J2775" s="4" cm="1">
        <f t="array" ref="J27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75" s="4" t="str" cm="1">
        <f t="array" ref="K27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75" s="4" t="str">
        <f>IF(ch_table[[#This Row],[Subject 1]]&lt;&gt;"House rose", "",SUMIF(ch_table[Day], ch_table[[#This Row],[Day]], ch_table[AAT]))</f>
        <v/>
      </c>
      <c r="M2775" s="39">
        <f>SUM(INDEX(ch_table[AAT],1):ch_table[[#This Row],[AAT]])</f>
        <v>5.2097222222222195</v>
      </c>
    </row>
    <row r="2776" spans="1:13" x14ac:dyDescent="0.35">
      <c r="A2776" s="2">
        <v>236</v>
      </c>
      <c r="B2776" s="3">
        <v>46043</v>
      </c>
      <c r="C2776" s="4">
        <v>0.48194444444444445</v>
      </c>
      <c r="D2776" s="8" t="s">
        <v>58</v>
      </c>
      <c r="E2776" s="9" t="s">
        <v>148</v>
      </c>
      <c r="G2776" s="4" cm="1">
        <f t="array" ref="G2776">IF(MIN(ROW(ch_table[[Day]:[AAT session total (cum.)]]))+ROWS(ch_table[[Day]:[AAT session total (cum.)]])-1=ROW(),"",IF(ch_table[[#This Row],[Subject 1]]="House rose","", IF(INDEX(ch_table[[#All],[Time]],ROW()+1)="","",(IF(INDEX(ch_table[[#All],[Time]],ROW()+1)&lt;ch_table[[#This Row],[Time]],INDEX(ch_table[[#All],[Time]],ROW()+1)+1,INDEX(ch_table[[#All],[Time]],ROW()+1))-ch_table[[#This Row],[Time]]))))</f>
        <v>1.8055555555555547E-2</v>
      </c>
      <c r="H2776" s="4" t="str">
        <f>IF(ch_table[[#This Row],[Subject 1]]&lt;&gt;"House rose", "",SUMIF(ch_table[Day], ch_table[[#This Row],[Day]], ch_table[Duration]))</f>
        <v/>
      </c>
      <c r="I2776" s="40">
        <f>SUM(INDEX(ch_table[Duration],1):ch_table[[#This Row],[Duration]])</f>
        <v>74.648611111111336</v>
      </c>
      <c r="J2776" s="4" cm="1">
        <f t="array" ref="J27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76" s="4" t="str" cm="1">
        <f t="array" ref="K27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76" s="4" t="str">
        <f>IF(ch_table[[#This Row],[Subject 1]]&lt;&gt;"House rose", "",SUMIF(ch_table[Day], ch_table[[#This Row],[Day]], ch_table[AAT]))</f>
        <v/>
      </c>
      <c r="M2776" s="39">
        <f>SUM(INDEX(ch_table[AAT],1):ch_table[[#This Row],[AAT]])</f>
        <v>5.2097222222222195</v>
      </c>
    </row>
    <row r="2777" spans="1:13" x14ac:dyDescent="0.35">
      <c r="A2777" s="2">
        <v>236</v>
      </c>
      <c r="B2777" s="3">
        <v>46043</v>
      </c>
      <c r="C2777" s="4">
        <v>0.5</v>
      </c>
      <c r="D2777" s="8" t="s">
        <v>58</v>
      </c>
      <c r="E2777" s="9" t="s">
        <v>118</v>
      </c>
      <c r="G2777" s="4" cm="1">
        <f t="array" ref="G2777">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2777" s="4" t="str">
        <f>IF(ch_table[[#This Row],[Subject 1]]&lt;&gt;"House rose", "",SUMIF(ch_table[Day], ch_table[[#This Row],[Day]], ch_table[Duration]))</f>
        <v/>
      </c>
      <c r="I2777" s="40">
        <f>SUM(INDEX(ch_table[Duration],1):ch_table[[#This Row],[Duration]])</f>
        <v>74.677083333333556</v>
      </c>
      <c r="J2777" s="4" cm="1">
        <f t="array" ref="J27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77" s="4" t="str" cm="1">
        <f t="array" ref="K27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77" s="4" t="str">
        <f>IF(ch_table[[#This Row],[Subject 1]]&lt;&gt;"House rose", "",SUMIF(ch_table[Day], ch_table[[#This Row],[Day]], ch_table[AAT]))</f>
        <v/>
      </c>
      <c r="M2777" s="39">
        <f>SUM(INDEX(ch_table[AAT],1):ch_table[[#This Row],[AAT]])</f>
        <v>5.2097222222222195</v>
      </c>
    </row>
    <row r="2778" spans="1:13" ht="29" x14ac:dyDescent="0.35">
      <c r="A2778" s="2">
        <v>236</v>
      </c>
      <c r="B2778" s="3">
        <v>46043</v>
      </c>
      <c r="C2778" s="4">
        <v>0.52847222222222223</v>
      </c>
      <c r="D2778" s="8" t="s">
        <v>36</v>
      </c>
      <c r="E2778" s="9" t="s">
        <v>1540</v>
      </c>
      <c r="G2778" s="4" cm="1">
        <f t="array" ref="G2778">IF(MIN(ROW(ch_table[[Day]:[AAT session total (cum.)]]))+ROWS(ch_table[[Day]:[AAT session total (cum.)]])-1=ROW(),"",IF(ch_table[[#This Row],[Subject 1]]="House rose","", IF(INDEX(ch_table[[#All],[Time]],ROW()+1)="","",(IF(INDEX(ch_table[[#All],[Time]],ROW()+1)&lt;ch_table[[#This Row],[Time]],INDEX(ch_table[[#All],[Time]],ROW()+1)+1,INDEX(ch_table[[#All],[Time]],ROW()+1))-ch_table[[#This Row],[Time]]))))</f>
        <v>4.6527777777777724E-2</v>
      </c>
      <c r="H2778" s="4" t="str">
        <f>IF(ch_table[[#This Row],[Subject 1]]&lt;&gt;"House rose", "",SUMIF(ch_table[Day], ch_table[[#This Row],[Day]], ch_table[Duration]))</f>
        <v/>
      </c>
      <c r="I2778" s="40">
        <f>SUM(INDEX(ch_table[Duration],1):ch_table[[#This Row],[Duration]])</f>
        <v>74.723611111111339</v>
      </c>
      <c r="J2778" s="4" cm="1">
        <f t="array" ref="J27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78" s="4" t="str" cm="1">
        <f t="array" ref="K27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78" s="4" t="str">
        <f>IF(ch_table[[#This Row],[Subject 1]]&lt;&gt;"House rose", "",SUMIF(ch_table[Day], ch_table[[#This Row],[Day]], ch_table[AAT]))</f>
        <v/>
      </c>
      <c r="M2778" s="39">
        <f>SUM(INDEX(ch_table[AAT],1):ch_table[[#This Row],[AAT]])</f>
        <v>5.2097222222222195</v>
      </c>
    </row>
    <row r="2779" spans="1:13" ht="29" x14ac:dyDescent="0.35">
      <c r="A2779" s="2">
        <v>236</v>
      </c>
      <c r="B2779" s="3">
        <v>46043</v>
      </c>
      <c r="C2779" s="4">
        <v>0.57499999999999996</v>
      </c>
      <c r="D2779" s="8" t="s">
        <v>36</v>
      </c>
      <c r="E2779" s="9" t="s">
        <v>1541</v>
      </c>
      <c r="G2779" s="4" cm="1">
        <f t="array" ref="G2779">IF(MIN(ROW(ch_table[[Day]:[AAT session total (cum.)]]))+ROWS(ch_table[[Day]:[AAT session total (cum.)]])-1=ROW(),"",IF(ch_table[[#This Row],[Subject 1]]="House rose","", IF(INDEX(ch_table[[#All],[Time]],ROW()+1)="","",(IF(INDEX(ch_table[[#All],[Time]],ROW()+1)&lt;ch_table[[#This Row],[Time]],INDEX(ch_table[[#All],[Time]],ROW()+1)+1,INDEX(ch_table[[#All],[Time]],ROW()+1))-ch_table[[#This Row],[Time]]))))</f>
        <v>4.1666666666666741E-2</v>
      </c>
      <c r="H2779" s="4" t="str">
        <f>IF(ch_table[[#This Row],[Subject 1]]&lt;&gt;"House rose", "",SUMIF(ch_table[Day], ch_table[[#This Row],[Day]], ch_table[Duration]))</f>
        <v/>
      </c>
      <c r="I2779" s="40">
        <f>SUM(INDEX(ch_table[Duration],1):ch_table[[#This Row],[Duration]])</f>
        <v>74.76527777777801</v>
      </c>
      <c r="J2779" s="4" cm="1">
        <f t="array" ref="J27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79" s="4" t="str" cm="1">
        <f t="array" ref="K27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79" s="4" t="str">
        <f>IF(ch_table[[#This Row],[Subject 1]]&lt;&gt;"House rose", "",SUMIF(ch_table[Day], ch_table[[#This Row],[Day]], ch_table[AAT]))</f>
        <v/>
      </c>
      <c r="M2779" s="39">
        <f>SUM(INDEX(ch_table[AAT],1):ch_table[[#This Row],[AAT]])</f>
        <v>5.2097222222222195</v>
      </c>
    </row>
    <row r="2780" spans="1:13" x14ac:dyDescent="0.35">
      <c r="A2780" s="2">
        <v>236</v>
      </c>
      <c r="B2780" s="3">
        <v>46043</v>
      </c>
      <c r="C2780" s="4">
        <v>0.6166666666666667</v>
      </c>
      <c r="D2780" s="8" t="s">
        <v>247</v>
      </c>
      <c r="E2780" s="9" t="s">
        <v>1542</v>
      </c>
      <c r="G2780" s="4" cm="1">
        <f t="array" ref="G2780">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2780" s="4" t="str">
        <f>IF(ch_table[[#This Row],[Subject 1]]&lt;&gt;"House rose", "",SUMIF(ch_table[Day], ch_table[[#This Row],[Day]], ch_table[Duration]))</f>
        <v/>
      </c>
      <c r="I2780" s="40">
        <f>SUM(INDEX(ch_table[Duration],1):ch_table[[#This Row],[Duration]])</f>
        <v>74.77361111111135</v>
      </c>
      <c r="J2780" s="4" cm="1">
        <f t="array" ref="J27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80" s="4" t="str" cm="1">
        <f t="array" ref="K27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80" s="4" t="str">
        <f>IF(ch_table[[#This Row],[Subject 1]]&lt;&gt;"House rose", "",SUMIF(ch_table[Day], ch_table[[#This Row],[Day]], ch_table[AAT]))</f>
        <v/>
      </c>
      <c r="M2780" s="39">
        <f>SUM(INDEX(ch_table[AAT],1):ch_table[[#This Row],[AAT]])</f>
        <v>5.2097222222222195</v>
      </c>
    </row>
    <row r="2781" spans="1:13" ht="29" x14ac:dyDescent="0.35">
      <c r="A2781" s="2">
        <v>236</v>
      </c>
      <c r="B2781" s="3">
        <v>46043</v>
      </c>
      <c r="C2781" s="4">
        <v>0.625</v>
      </c>
      <c r="D2781" s="8" t="s">
        <v>112</v>
      </c>
      <c r="E2781" s="9" t="s">
        <v>1543</v>
      </c>
      <c r="F2781" s="9" t="s">
        <v>53</v>
      </c>
      <c r="G2781" s="4" cm="1">
        <f t="array" ref="G2781">IF(MIN(ROW(ch_table[[Day]:[AAT session total (cum.)]]))+ROWS(ch_table[[Day]:[AAT session total (cum.)]])-1=ROW(),"",IF(ch_table[[#This Row],[Subject 1]]="House rose","", IF(INDEX(ch_table[[#All],[Time]],ROW()+1)="","",(IF(INDEX(ch_table[[#All],[Time]],ROW()+1)&lt;ch_table[[#This Row],[Time]],INDEX(ch_table[[#All],[Time]],ROW()+1)+1,INDEX(ch_table[[#All],[Time]],ROW()+1))-ch_table[[#This Row],[Time]]))))</f>
        <v>3.6111111111111094E-2</v>
      </c>
      <c r="H2781" s="4" t="str">
        <f>IF(ch_table[[#This Row],[Subject 1]]&lt;&gt;"House rose", "",SUMIF(ch_table[Day], ch_table[[#This Row],[Day]], ch_table[Duration]))</f>
        <v/>
      </c>
      <c r="I2781" s="40">
        <f>SUM(INDEX(ch_table[Duration],1):ch_table[[#This Row],[Duration]])</f>
        <v>74.809722222222462</v>
      </c>
      <c r="J2781" s="4" cm="1">
        <f t="array" ref="J27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81" s="4" t="str" cm="1">
        <f t="array" ref="K27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81" s="4" t="str">
        <f>IF(ch_table[[#This Row],[Subject 1]]&lt;&gt;"House rose", "",SUMIF(ch_table[Day], ch_table[[#This Row],[Day]], ch_table[AAT]))</f>
        <v/>
      </c>
      <c r="M2781" s="39">
        <f>SUM(INDEX(ch_table[AAT],1):ch_table[[#This Row],[AAT]])</f>
        <v>5.2097222222222195</v>
      </c>
    </row>
    <row r="2782" spans="1:13" ht="29" x14ac:dyDescent="0.35">
      <c r="A2782" s="2">
        <v>236</v>
      </c>
      <c r="B2782" s="3">
        <v>46043</v>
      </c>
      <c r="C2782" s="4">
        <v>0.66111111111111109</v>
      </c>
      <c r="D2782" s="8" t="s">
        <v>114</v>
      </c>
      <c r="E2782" s="9" t="s">
        <v>1543</v>
      </c>
      <c r="F2782" s="9" t="s">
        <v>53</v>
      </c>
      <c r="G2782" s="4" cm="1">
        <f t="array" ref="G2782">IF(MIN(ROW(ch_table[[Day]:[AAT session total (cum.)]]))+ROWS(ch_table[[Day]:[AAT session total (cum.)]])-1=ROW(),"",IF(ch_table[[#This Row],[Subject 1]]="House rose","", IF(INDEX(ch_table[[#All],[Time]],ROW()+1)="","",(IF(INDEX(ch_table[[#All],[Time]],ROW()+1)&lt;ch_table[[#This Row],[Time]],INDEX(ch_table[[#All],[Time]],ROW()+1)+1,INDEX(ch_table[[#All],[Time]],ROW()+1))-ch_table[[#This Row],[Time]]))))</f>
        <v>1.4583333333333393E-2</v>
      </c>
      <c r="H2782" s="4" t="str">
        <f>IF(ch_table[[#This Row],[Subject 1]]&lt;&gt;"House rose", "",SUMIF(ch_table[Day], ch_table[[#This Row],[Day]], ch_table[Duration]))</f>
        <v/>
      </c>
      <c r="I2782" s="40">
        <f>SUM(INDEX(ch_table[Duration],1):ch_table[[#This Row],[Duration]])</f>
        <v>74.824305555555796</v>
      </c>
      <c r="J2782" s="4" cm="1">
        <f t="array" ref="J27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82" s="4" t="str" cm="1">
        <f t="array" ref="K27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82" s="4" t="str">
        <f>IF(ch_table[[#This Row],[Subject 1]]&lt;&gt;"House rose", "",SUMIF(ch_table[Day], ch_table[[#This Row],[Day]], ch_table[AAT]))</f>
        <v/>
      </c>
      <c r="M2782" s="39">
        <f>SUM(INDEX(ch_table[AAT],1):ch_table[[#This Row],[AAT]])</f>
        <v>5.2097222222222195</v>
      </c>
    </row>
    <row r="2783" spans="1:13" x14ac:dyDescent="0.35">
      <c r="A2783" s="2">
        <v>236</v>
      </c>
      <c r="B2783" s="3">
        <v>46043</v>
      </c>
      <c r="C2783" s="4">
        <v>0.67569444444444449</v>
      </c>
      <c r="D2783" s="8" t="s">
        <v>69</v>
      </c>
      <c r="E2783" s="9" t="s">
        <v>65</v>
      </c>
      <c r="G2783" s="4" cm="1">
        <f t="array" ref="G2783">IF(MIN(ROW(ch_table[[Day]:[AAT session total (cum.)]]))+ROWS(ch_table[[Day]:[AAT session total (cum.)]])-1=ROW(),"",IF(ch_table[[#This Row],[Subject 1]]="House rose","", IF(INDEX(ch_table[[#All],[Time]],ROW()+1)="","",(IF(INDEX(ch_table[[#All],[Time]],ROW()+1)&lt;ch_table[[#This Row],[Time]],INDEX(ch_table[[#All],[Time]],ROW()+1)+1,INDEX(ch_table[[#All],[Time]],ROW()+1))-ch_table[[#This Row],[Time]]))))</f>
        <v>8.1944444444444375E-2</v>
      </c>
      <c r="H2783" s="4" t="str">
        <f>IF(ch_table[[#This Row],[Subject 1]]&lt;&gt;"House rose", "",SUMIF(ch_table[Day], ch_table[[#This Row],[Day]], ch_table[Duration]))</f>
        <v/>
      </c>
      <c r="I2783" s="40">
        <f>SUM(INDEX(ch_table[Duration],1):ch_table[[#This Row],[Duration]])</f>
        <v>74.906250000000242</v>
      </c>
      <c r="J2783" s="4" cm="1">
        <f t="array" ref="J27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83" s="4" t="str" cm="1">
        <f t="array" ref="K27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83" s="4" t="str">
        <f>IF(ch_table[[#This Row],[Subject 1]]&lt;&gt;"House rose", "",SUMIF(ch_table[Day], ch_table[[#This Row],[Day]], ch_table[AAT]))</f>
        <v/>
      </c>
      <c r="M2783" s="39">
        <f>SUM(INDEX(ch_table[AAT],1):ch_table[[#This Row],[AAT]])</f>
        <v>5.2097222222222195</v>
      </c>
    </row>
    <row r="2784" spans="1:13" x14ac:dyDescent="0.35">
      <c r="A2784" s="2">
        <v>236</v>
      </c>
      <c r="B2784" s="3">
        <v>46043</v>
      </c>
      <c r="C2784" s="4">
        <v>0.75763888888888886</v>
      </c>
      <c r="D2784" s="8" t="s">
        <v>28</v>
      </c>
      <c r="E2784" s="9" t="s">
        <v>1294</v>
      </c>
      <c r="F2784" s="9" t="s">
        <v>22</v>
      </c>
      <c r="G2784" s="4" cm="1">
        <f t="array" ref="G2784">IF(MIN(ROW(ch_table[[Day]:[AAT session total (cum.)]]))+ROWS(ch_table[[Day]:[AAT session total (cum.)]])-1=ROW(),"",IF(ch_table[[#This Row],[Subject 1]]="House rose","", IF(INDEX(ch_table[[#All],[Time]],ROW()+1)="","",(IF(INDEX(ch_table[[#All],[Time]],ROW()+1)&lt;ch_table[[#This Row],[Time]],INDEX(ch_table[[#All],[Time]],ROW()+1)+1,INDEX(ch_table[[#All],[Time]],ROW()+1))-ch_table[[#This Row],[Time]]))))</f>
        <v>0</v>
      </c>
      <c r="H2784" s="4" t="str">
        <f>IF(ch_table[[#This Row],[Subject 1]]&lt;&gt;"House rose", "",SUMIF(ch_table[Day], ch_table[[#This Row],[Day]], ch_table[Duration]))</f>
        <v/>
      </c>
      <c r="I2784" s="40">
        <f>SUM(INDEX(ch_table[Duration],1):ch_table[[#This Row],[Duration]])</f>
        <v>74.906250000000242</v>
      </c>
      <c r="J2784" s="4" cm="1">
        <f t="array" ref="J27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84" s="4" t="str" cm="1">
        <f t="array" ref="K27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84" s="4" t="str">
        <f>IF(ch_table[[#This Row],[Subject 1]]&lt;&gt;"House rose", "",SUMIF(ch_table[Day], ch_table[[#This Row],[Day]], ch_table[AAT]))</f>
        <v/>
      </c>
      <c r="M2784" s="39">
        <f>SUM(INDEX(ch_table[AAT],1):ch_table[[#This Row],[AAT]])</f>
        <v>5.2097222222222195</v>
      </c>
    </row>
    <row r="2785" spans="1:13" x14ac:dyDescent="0.35">
      <c r="A2785" s="2">
        <v>236</v>
      </c>
      <c r="B2785" s="3">
        <v>46043</v>
      </c>
      <c r="C2785" s="4">
        <v>0.75763888888888886</v>
      </c>
      <c r="D2785" s="8" t="s">
        <v>69</v>
      </c>
      <c r="E2785" s="9" t="s">
        <v>65</v>
      </c>
      <c r="F2785" s="9" t="s">
        <v>53</v>
      </c>
      <c r="G2785" s="4" cm="1">
        <f t="array" ref="G2785">IF(MIN(ROW(ch_table[[Day]:[AAT session total (cum.)]]))+ROWS(ch_table[[Day]:[AAT session total (cum.)]])-1=ROW(),"",IF(ch_table[[#This Row],[Subject 1]]="House rose","", IF(INDEX(ch_table[[#All],[Time]],ROW()+1)="","",(IF(INDEX(ch_table[[#All],[Time]],ROW()+1)&lt;ch_table[[#This Row],[Time]],INDEX(ch_table[[#All],[Time]],ROW()+1)+1,INDEX(ch_table[[#All],[Time]],ROW()+1))-ch_table[[#This Row],[Time]]))))</f>
        <v>5.2777777777777812E-2</v>
      </c>
      <c r="H2785" s="4" t="str">
        <f>IF(ch_table[[#This Row],[Subject 1]]&lt;&gt;"House rose", "",SUMIF(ch_table[Day], ch_table[[#This Row],[Day]], ch_table[Duration]))</f>
        <v/>
      </c>
      <c r="I2785" s="40">
        <f>SUM(INDEX(ch_table[Duration],1):ch_table[[#This Row],[Duration]])</f>
        <v>74.959027777778019</v>
      </c>
      <c r="J2785" s="4" cm="1">
        <f t="array" ref="J27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85" s="4" cm="1">
        <f t="array" ref="K27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1.8750000000000044E-2</v>
      </c>
      <c r="L2785" s="4" t="str">
        <f>IF(ch_table[[#This Row],[Subject 1]]&lt;&gt;"House rose", "",SUMIF(ch_table[Day], ch_table[[#This Row],[Day]], ch_table[AAT]))</f>
        <v/>
      </c>
      <c r="M2785" s="39">
        <f>SUM(INDEX(ch_table[AAT],1):ch_table[[#This Row],[AAT]])</f>
        <v>5.2284722222222193</v>
      </c>
    </row>
    <row r="2786" spans="1:13" x14ac:dyDescent="0.35">
      <c r="A2786" s="2">
        <v>236</v>
      </c>
      <c r="B2786" s="3">
        <v>46043</v>
      </c>
      <c r="C2786" s="4">
        <v>0.81041666666666667</v>
      </c>
      <c r="D2786" s="8" t="s">
        <v>30</v>
      </c>
      <c r="E2786" s="9" t="s">
        <v>1544</v>
      </c>
      <c r="G2786" s="4" cm="1">
        <f t="array" ref="G2786">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2786" s="4" t="str">
        <f>IF(ch_table[[#This Row],[Subject 1]]&lt;&gt;"House rose", "",SUMIF(ch_table[Day], ch_table[[#This Row],[Day]], ch_table[Duration]))</f>
        <v/>
      </c>
      <c r="I2786" s="40">
        <f>SUM(INDEX(ch_table[Duration],1):ch_table[[#This Row],[Duration]])</f>
        <v>74.978472222222464</v>
      </c>
      <c r="J2786" s="4" cm="1">
        <f t="array" ref="J27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86" s="4" cm="1">
        <f t="array" ref="K27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1.9444444444444486E-2</v>
      </c>
      <c r="L2786" s="4" t="str">
        <f>IF(ch_table[[#This Row],[Subject 1]]&lt;&gt;"House rose", "",SUMIF(ch_table[Day], ch_table[[#This Row],[Day]], ch_table[AAT]))</f>
        <v/>
      </c>
      <c r="M2786" s="39">
        <f>SUM(INDEX(ch_table[AAT],1):ch_table[[#This Row],[AAT]])</f>
        <v>5.2479166666666641</v>
      </c>
    </row>
    <row r="2787" spans="1:13" x14ac:dyDescent="0.35">
      <c r="A2787" s="48">
        <v>236</v>
      </c>
      <c r="B2787" s="49">
        <v>46043</v>
      </c>
      <c r="C2787" s="45">
        <v>0.82986111111111116</v>
      </c>
      <c r="D2787" s="44" t="s">
        <v>17</v>
      </c>
      <c r="E2787" s="50"/>
      <c r="F2787" s="50"/>
      <c r="G2787" s="45" t="str" cm="1">
        <f t="array" ref="G2787">IF(MIN(ROW(ch_table[[Day]:[AAT session total (cum.)]]))+ROWS(ch_table[[Day]:[AAT session total (cum.)]])-1=ROW(),"",IF(ch_table[[#This Row],[Subject 1]]="House rose","", IF(INDEX(ch_table[[#All],[Time]],ROW()+1)="","",(IF(INDEX(ch_table[[#All],[Time]],ROW()+1)&lt;ch_table[[#This Row],[Time]],INDEX(ch_table[[#All],[Time]],ROW()+1)+1,INDEX(ch_table[[#All],[Time]],ROW()+1))-ch_table[[#This Row],[Time]]))))</f>
        <v/>
      </c>
      <c r="H2787" s="45">
        <f>IF(ch_table[[#This Row],[Subject 1]]&lt;&gt;"House rose", "",SUMIF(ch_table[Day], ch_table[[#This Row],[Day]], ch_table[Duration]))</f>
        <v>0.35069444444444448</v>
      </c>
      <c r="I2787" s="46">
        <f>SUM(INDEX(ch_table[Duration],1):ch_table[[#This Row],[Duration]])</f>
        <v>74.978472222222464</v>
      </c>
      <c r="J2787" s="45" cm="1">
        <f t="array" ref="J27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787" s="45" t="str" cm="1">
        <f t="array" ref="K27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87" s="45">
        <f>IF(ch_table[[#This Row],[Subject 1]]&lt;&gt;"House rose", "",SUMIF(ch_table[Day], ch_table[[#This Row],[Day]], ch_table[AAT]))</f>
        <v>3.8194444444444531E-2</v>
      </c>
      <c r="M2787" s="47">
        <f>SUM(INDEX(ch_table[AAT],1):ch_table[[#This Row],[AAT]])</f>
        <v>5.2479166666666641</v>
      </c>
    </row>
    <row r="2788" spans="1:13" x14ac:dyDescent="0.35">
      <c r="A2788" s="2">
        <v>237</v>
      </c>
      <c r="B2788" s="3">
        <v>46044</v>
      </c>
      <c r="C2788" s="4">
        <v>0.39583333333333331</v>
      </c>
      <c r="D2788" s="8" t="s">
        <v>18</v>
      </c>
      <c r="G2788" s="4" cm="1">
        <f t="array" ref="G2788">IF(MIN(ROW(ch_table[[Day]:[AAT session total (cum.)]]))+ROWS(ch_table[[Day]:[AAT session total (cum.)]])-1=ROW(),"",IF(ch_table[[#This Row],[Subject 1]]="House rose","", IF(INDEX(ch_table[[#All],[Time]],ROW()+1)="","",(IF(INDEX(ch_table[[#All],[Time]],ROW()+1)&lt;ch_table[[#This Row],[Time]],INDEX(ch_table[[#All],[Time]],ROW()+1)+1,INDEX(ch_table[[#All],[Time]],ROW()+1))-ch_table[[#This Row],[Time]]))))</f>
        <v>2.7777777777778234E-3</v>
      </c>
      <c r="H2788" s="4" t="str">
        <f>IF(ch_table[[#This Row],[Subject 1]]&lt;&gt;"House rose", "",SUMIF(ch_table[Day], ch_table[[#This Row],[Day]], ch_table[Duration]))</f>
        <v/>
      </c>
      <c r="I2788" s="40">
        <f>SUM(INDEX(ch_table[Duration],1):ch_table[[#This Row],[Duration]])</f>
        <v>74.981250000000244</v>
      </c>
      <c r="J2788" s="4" cm="1">
        <f t="array" ref="J27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788" s="4" t="str" cm="1">
        <f t="array" ref="K27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88" s="4" t="str">
        <f>IF(ch_table[[#This Row],[Subject 1]]&lt;&gt;"House rose", "",SUMIF(ch_table[Day], ch_table[[#This Row],[Day]], ch_table[AAT]))</f>
        <v/>
      </c>
      <c r="M2788" s="39">
        <f>SUM(INDEX(ch_table[AAT],1):ch_table[[#This Row],[AAT]])</f>
        <v>5.2479166666666641</v>
      </c>
    </row>
    <row r="2789" spans="1:13" x14ac:dyDescent="0.35">
      <c r="A2789" s="2">
        <v>237</v>
      </c>
      <c r="B2789" s="3">
        <v>46044</v>
      </c>
      <c r="C2789" s="4">
        <v>0.39861111111111114</v>
      </c>
      <c r="D2789" s="8" t="s">
        <v>58</v>
      </c>
      <c r="E2789" s="9" t="s">
        <v>75</v>
      </c>
      <c r="G2789" s="4" cm="1">
        <f t="array" ref="G2789">IF(MIN(ROW(ch_table[[Day]:[AAT session total (cum.)]]))+ROWS(ch_table[[Day]:[AAT session total (cum.)]])-1=ROW(),"",IF(ch_table[[#This Row],[Subject 1]]="House rose","", IF(INDEX(ch_table[[#All],[Time]],ROW()+1)="","",(IF(INDEX(ch_table[[#All],[Time]],ROW()+1)&lt;ch_table[[#This Row],[Time]],INDEX(ch_table[[#All],[Time]],ROW()+1)+1,INDEX(ch_table[[#All],[Time]],ROW()+1))-ch_table[[#This Row],[Time]]))))</f>
        <v>3.125E-2</v>
      </c>
      <c r="H2789" s="4" t="str">
        <f>IF(ch_table[[#This Row],[Subject 1]]&lt;&gt;"House rose", "",SUMIF(ch_table[Day], ch_table[[#This Row],[Day]], ch_table[Duration]))</f>
        <v/>
      </c>
      <c r="I2789" s="40">
        <f>SUM(INDEX(ch_table[Duration],1):ch_table[[#This Row],[Duration]])</f>
        <v>75.012500000000244</v>
      </c>
      <c r="J2789" s="4" cm="1">
        <f t="array" ref="J27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789" s="4" t="str" cm="1">
        <f t="array" ref="K27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89" s="4" t="str">
        <f>IF(ch_table[[#This Row],[Subject 1]]&lt;&gt;"House rose", "",SUMIF(ch_table[Day], ch_table[[#This Row],[Day]], ch_table[AAT]))</f>
        <v/>
      </c>
      <c r="M2789" s="39">
        <f>SUM(INDEX(ch_table[AAT],1):ch_table[[#This Row],[AAT]])</f>
        <v>5.2479166666666641</v>
      </c>
    </row>
    <row r="2790" spans="1:13" x14ac:dyDescent="0.35">
      <c r="A2790" s="2">
        <v>237</v>
      </c>
      <c r="B2790" s="3">
        <v>46044</v>
      </c>
      <c r="C2790" s="4">
        <v>0.42986111111111114</v>
      </c>
      <c r="D2790" s="8" t="s">
        <v>60</v>
      </c>
      <c r="E2790" s="9" t="s">
        <v>75</v>
      </c>
      <c r="G2790" s="4" cm="1">
        <f t="array" ref="G2790">IF(MIN(ROW(ch_table[[Day]:[AAT session total (cum.)]]))+ROWS(ch_table[[Day]:[AAT session total (cum.)]])-1=ROW(),"",IF(ch_table[[#This Row],[Subject 1]]="House rose","", IF(INDEX(ch_table[[#All],[Time]],ROW()+1)="","",(IF(INDEX(ch_table[[#All],[Time]],ROW()+1)&lt;ch_table[[#This Row],[Time]],INDEX(ch_table[[#All],[Time]],ROW()+1)+1,INDEX(ch_table[[#All],[Time]],ROW()+1))-ch_table[[#This Row],[Time]]))))</f>
        <v>1.1805555555555514E-2</v>
      </c>
      <c r="H2790" s="4" t="str">
        <f>IF(ch_table[[#This Row],[Subject 1]]&lt;&gt;"House rose", "",SUMIF(ch_table[Day], ch_table[[#This Row],[Day]], ch_table[Duration]))</f>
        <v/>
      </c>
      <c r="I2790" s="40">
        <f>SUM(INDEX(ch_table[Duration],1):ch_table[[#This Row],[Duration]])</f>
        <v>75.024305555555799</v>
      </c>
      <c r="J2790" s="4" cm="1">
        <f t="array" ref="J27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790" s="4" t="str" cm="1">
        <f t="array" ref="K27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90" s="4" t="str">
        <f>IF(ch_table[[#This Row],[Subject 1]]&lt;&gt;"House rose", "",SUMIF(ch_table[Day], ch_table[[#This Row],[Day]], ch_table[AAT]))</f>
        <v/>
      </c>
      <c r="M2790" s="39">
        <f>SUM(INDEX(ch_table[AAT],1):ch_table[[#This Row],[AAT]])</f>
        <v>5.2479166666666641</v>
      </c>
    </row>
    <row r="2791" spans="1:13" x14ac:dyDescent="0.35">
      <c r="A2791" s="2">
        <v>237</v>
      </c>
      <c r="B2791" s="3">
        <v>46044</v>
      </c>
      <c r="C2791" s="4">
        <v>0.44166666666666665</v>
      </c>
      <c r="D2791" s="8" t="s">
        <v>34</v>
      </c>
      <c r="E2791" s="9" t="s">
        <v>35</v>
      </c>
      <c r="G2791" s="4" cm="1">
        <f t="array" ref="G2791">IF(MIN(ROW(ch_table[[Day]:[AAT session total (cum.)]]))+ROWS(ch_table[[Day]:[AAT session total (cum.)]])-1=ROW(),"",IF(ch_table[[#This Row],[Subject 1]]="House rose","", IF(INDEX(ch_table[[#All],[Time]],ROW()+1)="","",(IF(INDEX(ch_table[[#All],[Time]],ROW()+1)&lt;ch_table[[#This Row],[Time]],INDEX(ch_table[[#All],[Time]],ROW()+1)+1,INDEX(ch_table[[#All],[Time]],ROW()+1))-ch_table[[#This Row],[Time]]))))</f>
        <v>5.4166666666666696E-2</v>
      </c>
      <c r="H2791" s="4" t="str">
        <f>IF(ch_table[[#This Row],[Subject 1]]&lt;&gt;"House rose", "",SUMIF(ch_table[Day], ch_table[[#This Row],[Day]], ch_table[Duration]))</f>
        <v/>
      </c>
      <c r="I2791" s="40">
        <f>SUM(INDEX(ch_table[Duration],1):ch_table[[#This Row],[Duration]])</f>
        <v>75.078472222222459</v>
      </c>
      <c r="J2791" s="4" cm="1">
        <f t="array" ref="J27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791" s="4" t="str" cm="1">
        <f t="array" ref="K27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91" s="4" t="str">
        <f>IF(ch_table[[#This Row],[Subject 1]]&lt;&gt;"House rose", "",SUMIF(ch_table[Day], ch_table[[#This Row],[Day]], ch_table[AAT]))</f>
        <v/>
      </c>
      <c r="M2791" s="39">
        <f>SUM(INDEX(ch_table[AAT],1):ch_table[[#This Row],[AAT]])</f>
        <v>5.2479166666666641</v>
      </c>
    </row>
    <row r="2792" spans="1:13" ht="29" x14ac:dyDescent="0.35">
      <c r="A2792" s="2">
        <v>237</v>
      </c>
      <c r="B2792" s="3">
        <v>46044</v>
      </c>
      <c r="C2792" s="4">
        <v>0.49583333333333335</v>
      </c>
      <c r="D2792" s="8" t="s">
        <v>36</v>
      </c>
      <c r="E2792" s="9" t="s">
        <v>1545</v>
      </c>
      <c r="G2792" s="4" cm="1">
        <f t="array" ref="G2792">IF(MIN(ROW(ch_table[[Day]:[AAT session total (cum.)]]))+ROWS(ch_table[[Day]:[AAT session total (cum.)]])-1=ROW(),"",IF(ch_table[[#This Row],[Subject 1]]="House rose","", IF(INDEX(ch_table[[#All],[Time]],ROW()+1)="","",(IF(INDEX(ch_table[[#All],[Time]],ROW()+1)&lt;ch_table[[#This Row],[Time]],INDEX(ch_table[[#All],[Time]],ROW()+1)+1,INDEX(ch_table[[#All],[Time]],ROW()+1))-ch_table[[#This Row],[Time]]))))</f>
        <v>2.3611111111111138E-2</v>
      </c>
      <c r="H2792" s="4" t="str">
        <f>IF(ch_table[[#This Row],[Subject 1]]&lt;&gt;"House rose", "",SUMIF(ch_table[Day], ch_table[[#This Row],[Day]], ch_table[Duration]))</f>
        <v/>
      </c>
      <c r="I2792" s="40">
        <f>SUM(INDEX(ch_table[Duration],1):ch_table[[#This Row],[Duration]])</f>
        <v>75.102083333333567</v>
      </c>
      <c r="J2792" s="4" cm="1">
        <f t="array" ref="J27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792" s="4" t="str" cm="1">
        <f t="array" ref="K27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92" s="4" t="str">
        <f>IF(ch_table[[#This Row],[Subject 1]]&lt;&gt;"House rose", "",SUMIF(ch_table[Day], ch_table[[#This Row],[Day]], ch_table[AAT]))</f>
        <v/>
      </c>
      <c r="M2792" s="39">
        <f>SUM(INDEX(ch_table[AAT],1):ch_table[[#This Row],[AAT]])</f>
        <v>5.2479166666666641</v>
      </c>
    </row>
    <row r="2793" spans="1:13" ht="58" x14ac:dyDescent="0.35">
      <c r="A2793" s="2">
        <v>237</v>
      </c>
      <c r="B2793" s="3">
        <v>46044</v>
      </c>
      <c r="C2793" s="4">
        <v>0.51944444444444449</v>
      </c>
      <c r="D2793" s="8" t="s">
        <v>457</v>
      </c>
      <c r="E2793" s="9" t="s">
        <v>1546</v>
      </c>
      <c r="G2793" s="4" cm="1">
        <f t="array" ref="G2793">IF(MIN(ROW(ch_table[[Day]:[AAT session total (cum.)]]))+ROWS(ch_table[[Day]:[AAT session total (cum.)]])-1=ROW(),"",IF(ch_table[[#This Row],[Subject 1]]="House rose","", IF(INDEX(ch_table[[#All],[Time]],ROW()+1)="","",(IF(INDEX(ch_table[[#All],[Time]],ROW()+1)&lt;ch_table[[#This Row],[Time]],INDEX(ch_table[[#All],[Time]],ROW()+1)+1,INDEX(ch_table[[#All],[Time]],ROW()+1))-ch_table[[#This Row],[Time]]))))</f>
        <v>1.1111111111111072E-2</v>
      </c>
      <c r="H2793" s="4" t="str">
        <f>IF(ch_table[[#This Row],[Subject 1]]&lt;&gt;"House rose", "",SUMIF(ch_table[Day], ch_table[[#This Row],[Day]], ch_table[Duration]))</f>
        <v/>
      </c>
      <c r="I2793" s="40">
        <f>SUM(INDEX(ch_table[Duration],1):ch_table[[#This Row],[Duration]])</f>
        <v>75.113194444444673</v>
      </c>
      <c r="J2793" s="4" cm="1">
        <f t="array" ref="J27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793" s="4" t="str" cm="1">
        <f t="array" ref="K27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93" s="4" t="str">
        <f>IF(ch_table[[#This Row],[Subject 1]]&lt;&gt;"House rose", "",SUMIF(ch_table[Day], ch_table[[#This Row],[Day]], ch_table[AAT]))</f>
        <v/>
      </c>
      <c r="M2793" s="39">
        <f>SUM(INDEX(ch_table[AAT],1):ch_table[[#This Row],[AAT]])</f>
        <v>5.2479166666666641</v>
      </c>
    </row>
    <row r="2794" spans="1:13" x14ac:dyDescent="0.35">
      <c r="A2794" s="2">
        <v>237</v>
      </c>
      <c r="B2794" s="3">
        <v>46044</v>
      </c>
      <c r="C2794" s="4">
        <v>0.53055555555555556</v>
      </c>
      <c r="D2794" s="8" t="s">
        <v>333</v>
      </c>
      <c r="E2794" s="9" t="s">
        <v>1547</v>
      </c>
      <c r="F2794" s="9" t="s">
        <v>362</v>
      </c>
      <c r="G2794" s="4" cm="1">
        <f t="array" ref="G2794">IF(MIN(ROW(ch_table[[Day]:[AAT session total (cum.)]]))+ROWS(ch_table[[Day]:[AAT session total (cum.)]])-1=ROW(),"",IF(ch_table[[#This Row],[Subject 1]]="House rose","", IF(INDEX(ch_table[[#All],[Time]],ROW()+1)="","",(IF(INDEX(ch_table[[#All],[Time]],ROW()+1)&lt;ch_table[[#This Row],[Time]],INDEX(ch_table[[#All],[Time]],ROW()+1)+1,INDEX(ch_table[[#All],[Time]],ROW()+1))-ch_table[[#This Row],[Time]]))))</f>
        <v>9.5138888888888884E-2</v>
      </c>
      <c r="H2794" s="4" t="str">
        <f>IF(ch_table[[#This Row],[Subject 1]]&lt;&gt;"House rose", "",SUMIF(ch_table[Day], ch_table[[#This Row],[Day]], ch_table[Duration]))</f>
        <v/>
      </c>
      <c r="I2794" s="40">
        <f>SUM(INDEX(ch_table[Duration],1):ch_table[[#This Row],[Duration]])</f>
        <v>75.208333333333556</v>
      </c>
      <c r="J2794" s="4" cm="1">
        <f t="array" ref="J27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794" s="4" t="str" cm="1">
        <f t="array" ref="K27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94" s="4" t="str">
        <f>IF(ch_table[[#This Row],[Subject 1]]&lt;&gt;"House rose", "",SUMIF(ch_table[Day], ch_table[[#This Row],[Day]], ch_table[AAT]))</f>
        <v/>
      </c>
      <c r="M2794" s="39">
        <f>SUM(INDEX(ch_table[AAT],1):ch_table[[#This Row],[AAT]])</f>
        <v>5.2479166666666641</v>
      </c>
    </row>
    <row r="2795" spans="1:13" x14ac:dyDescent="0.35">
      <c r="A2795" s="2">
        <v>237</v>
      </c>
      <c r="B2795" s="3">
        <v>46044</v>
      </c>
      <c r="C2795" s="4">
        <v>0.62569444444444444</v>
      </c>
      <c r="D2795" s="8" t="s">
        <v>333</v>
      </c>
      <c r="E2795" s="9" t="s">
        <v>1548</v>
      </c>
      <c r="F2795" s="9" t="s">
        <v>362</v>
      </c>
      <c r="G2795" s="4" cm="1">
        <f t="array" ref="G2795">IF(MIN(ROW(ch_table[[Day]:[AAT session total (cum.)]]))+ROWS(ch_table[[Day]:[AAT session total (cum.)]])-1=ROW(),"",IF(ch_table[[#This Row],[Subject 1]]="House rose","", IF(INDEX(ch_table[[#All],[Time]],ROW()+1)="","",(IF(INDEX(ch_table[[#All],[Time]],ROW()+1)&lt;ch_table[[#This Row],[Time]],INDEX(ch_table[[#All],[Time]],ROW()+1)+1,INDEX(ch_table[[#All],[Time]],ROW()+1))-ch_table[[#This Row],[Time]]))))</f>
        <v>6.5277777777777768E-2</v>
      </c>
      <c r="H2795" s="4" t="str">
        <f>IF(ch_table[[#This Row],[Subject 1]]&lt;&gt;"House rose", "",SUMIF(ch_table[Day], ch_table[[#This Row],[Day]], ch_table[Duration]))</f>
        <v/>
      </c>
      <c r="I2795" s="40">
        <f>SUM(INDEX(ch_table[Duration],1):ch_table[[#This Row],[Duration]])</f>
        <v>75.273611111111336</v>
      </c>
      <c r="J2795" s="4" cm="1">
        <f t="array" ref="J27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795" s="4" t="str" cm="1">
        <f t="array" ref="K27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95" s="4" t="str">
        <f>IF(ch_table[[#This Row],[Subject 1]]&lt;&gt;"House rose", "",SUMIF(ch_table[Day], ch_table[[#This Row],[Day]], ch_table[AAT]))</f>
        <v/>
      </c>
      <c r="M2795" s="39">
        <f>SUM(INDEX(ch_table[AAT],1):ch_table[[#This Row],[AAT]])</f>
        <v>5.2479166666666641</v>
      </c>
    </row>
    <row r="2796" spans="1:13" x14ac:dyDescent="0.35">
      <c r="A2796" s="2">
        <v>237</v>
      </c>
      <c r="B2796" s="3">
        <v>46044</v>
      </c>
      <c r="C2796" s="4">
        <v>0.69097222222222221</v>
      </c>
      <c r="D2796" s="8" t="s">
        <v>54</v>
      </c>
      <c r="E2796" s="9" t="s">
        <v>1549</v>
      </c>
      <c r="G2796" s="4" cm="1">
        <f t="array" ref="G2796">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796" s="4" t="str">
        <f>IF(ch_table[[#This Row],[Subject 1]]&lt;&gt;"House rose", "",SUMIF(ch_table[Day], ch_table[[#This Row],[Day]], ch_table[Duration]))</f>
        <v/>
      </c>
      <c r="I2796" s="40">
        <f>SUM(INDEX(ch_table[Duration],1):ch_table[[#This Row],[Duration]])</f>
        <v>75.275000000000219</v>
      </c>
      <c r="J2796" s="4" cm="1">
        <f t="array" ref="J27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796" s="4" t="str" cm="1">
        <f t="array" ref="K27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96" s="4" t="str">
        <f>IF(ch_table[[#This Row],[Subject 1]]&lt;&gt;"House rose", "",SUMIF(ch_table[Day], ch_table[[#This Row],[Day]], ch_table[AAT]))</f>
        <v/>
      </c>
      <c r="M2796" s="39">
        <f>SUM(INDEX(ch_table[AAT],1):ch_table[[#This Row],[AAT]])</f>
        <v>5.2479166666666641</v>
      </c>
    </row>
    <row r="2797" spans="1:13" x14ac:dyDescent="0.35">
      <c r="A2797" s="2">
        <v>237</v>
      </c>
      <c r="B2797" s="3">
        <v>46044</v>
      </c>
      <c r="C2797" s="4">
        <v>0.69236111111111109</v>
      </c>
      <c r="D2797" s="8" t="s">
        <v>30</v>
      </c>
      <c r="E2797" s="9" t="s">
        <v>1550</v>
      </c>
      <c r="G2797" s="4" cm="1">
        <f t="array" ref="G2797">IF(MIN(ROW(ch_table[[Day]:[AAT session total (cum.)]]))+ROWS(ch_table[[Day]:[AAT session total (cum.)]])-1=ROW(),"",IF(ch_table[[#This Row],[Subject 1]]="House rose","", IF(INDEX(ch_table[[#All],[Time]],ROW()+1)="","",(IF(INDEX(ch_table[[#All],[Time]],ROW()+1)&lt;ch_table[[#This Row],[Time]],INDEX(ch_table[[#All],[Time]],ROW()+1)+1,INDEX(ch_table[[#All],[Time]],ROW()+1))-ch_table[[#This Row],[Time]]))))</f>
        <v>2.2916666666666696E-2</v>
      </c>
      <c r="H2797" s="4" t="str">
        <f>IF(ch_table[[#This Row],[Subject 1]]&lt;&gt;"House rose", "",SUMIF(ch_table[Day], ch_table[[#This Row],[Day]], ch_table[Duration]))</f>
        <v/>
      </c>
      <c r="I2797" s="40">
        <f>SUM(INDEX(ch_table[Duration],1):ch_table[[#This Row],[Duration]])</f>
        <v>75.297916666666879</v>
      </c>
      <c r="J2797" s="4" cm="1">
        <f t="array" ref="J27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797" s="4" cm="1">
        <f t="array" ref="K27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6.9444444444444198E-3</v>
      </c>
      <c r="L2797" s="4" t="str">
        <f>IF(ch_table[[#This Row],[Subject 1]]&lt;&gt;"House rose", "",SUMIF(ch_table[Day], ch_table[[#This Row],[Day]], ch_table[AAT]))</f>
        <v/>
      </c>
      <c r="M2797" s="39">
        <f>SUM(INDEX(ch_table[AAT],1):ch_table[[#This Row],[AAT]])</f>
        <v>5.2548611111111088</v>
      </c>
    </row>
    <row r="2798" spans="1:13" x14ac:dyDescent="0.35">
      <c r="A2798" s="48">
        <v>237</v>
      </c>
      <c r="B2798" s="49">
        <v>46044</v>
      </c>
      <c r="C2798" s="45">
        <v>0.71527777777777779</v>
      </c>
      <c r="D2798" s="44" t="s">
        <v>17</v>
      </c>
      <c r="E2798" s="50"/>
      <c r="F2798" s="50"/>
      <c r="G2798" s="45" t="str" cm="1">
        <f t="array" ref="G2798">IF(MIN(ROW(ch_table[[Day]:[AAT session total (cum.)]]))+ROWS(ch_table[[Day]:[AAT session total (cum.)]])-1=ROW(),"",IF(ch_table[[#This Row],[Subject 1]]="House rose","", IF(INDEX(ch_table[[#All],[Time]],ROW()+1)="","",(IF(INDEX(ch_table[[#All],[Time]],ROW()+1)&lt;ch_table[[#This Row],[Time]],INDEX(ch_table[[#All],[Time]],ROW()+1)+1,INDEX(ch_table[[#All],[Time]],ROW()+1))-ch_table[[#This Row],[Time]]))))</f>
        <v/>
      </c>
      <c r="H2798" s="45">
        <f>IF(ch_table[[#This Row],[Subject 1]]&lt;&gt;"House rose", "",SUMIF(ch_table[Day], ch_table[[#This Row],[Day]], ch_table[Duration]))</f>
        <v>0.31944444444444448</v>
      </c>
      <c r="I2798" s="46">
        <f>SUM(INDEX(ch_table[Duration],1):ch_table[[#This Row],[Duration]])</f>
        <v>75.297916666666879</v>
      </c>
      <c r="J2798" s="45" cm="1">
        <f t="array" ref="J27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798" s="45" t="str" cm="1">
        <f t="array" ref="K27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98" s="45">
        <f>IF(ch_table[[#This Row],[Subject 1]]&lt;&gt;"House rose", "",SUMIF(ch_table[Day], ch_table[[#This Row],[Day]], ch_table[AAT]))</f>
        <v>6.9444444444444198E-3</v>
      </c>
      <c r="M2798" s="47">
        <f>SUM(INDEX(ch_table[AAT],1):ch_table[[#This Row],[AAT]])</f>
        <v>5.2548611111111088</v>
      </c>
    </row>
    <row r="2799" spans="1:13" x14ac:dyDescent="0.35">
      <c r="A2799" s="2">
        <v>238</v>
      </c>
      <c r="B2799" s="3">
        <v>46048</v>
      </c>
      <c r="C2799" s="4">
        <v>0.60416666666666663</v>
      </c>
      <c r="D2799" s="8" t="s">
        <v>18</v>
      </c>
      <c r="G2799" s="4" cm="1">
        <f t="array" ref="G279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799" s="4" t="str">
        <f>IF(ch_table[[#This Row],[Subject 1]]&lt;&gt;"House rose", "",SUMIF(ch_table[Day], ch_table[[#This Row],[Day]], ch_table[Duration]))</f>
        <v/>
      </c>
      <c r="I2799" s="40">
        <f>SUM(INDEX(ch_table[Duration],1):ch_table[[#This Row],[Duration]])</f>
        <v>75.300694444444659</v>
      </c>
      <c r="J2799" s="4" cm="1">
        <f t="array" ref="J27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799" s="4" t="str" cm="1">
        <f t="array" ref="K27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99" s="4" t="str">
        <f>IF(ch_table[[#This Row],[Subject 1]]&lt;&gt;"House rose", "",SUMIF(ch_table[Day], ch_table[[#This Row],[Day]], ch_table[AAT]))</f>
        <v/>
      </c>
      <c r="M2799" s="39">
        <f>SUM(INDEX(ch_table[AAT],1):ch_table[[#This Row],[AAT]])</f>
        <v>5.2548611111111088</v>
      </c>
    </row>
    <row r="2800" spans="1:13" x14ac:dyDescent="0.35">
      <c r="A2800" s="2">
        <v>238</v>
      </c>
      <c r="B2800" s="3">
        <v>46048</v>
      </c>
      <c r="C2800" s="4">
        <v>0.6069444444444444</v>
      </c>
      <c r="D2800" s="8" t="s">
        <v>58</v>
      </c>
      <c r="E2800" s="9" t="s">
        <v>162</v>
      </c>
      <c r="G2800" s="4" cm="1">
        <f t="array" ref="G2800">IF(MIN(ROW(ch_table[[Day]:[AAT session total (cum.)]]))+ROWS(ch_table[[Day]:[AAT session total (cum.)]])-1=ROW(),"",IF(ch_table[[#This Row],[Subject 1]]="House rose","", IF(INDEX(ch_table[[#All],[Time]],ROW()+1)="","",(IF(INDEX(ch_table[[#All],[Time]],ROW()+1)&lt;ch_table[[#This Row],[Time]],INDEX(ch_table[[#All],[Time]],ROW()+1)+1,INDEX(ch_table[[#All],[Time]],ROW()+1))-ch_table[[#This Row],[Time]]))))</f>
        <v>3.125E-2</v>
      </c>
      <c r="H2800" s="4" t="str">
        <f>IF(ch_table[[#This Row],[Subject 1]]&lt;&gt;"House rose", "",SUMIF(ch_table[Day], ch_table[[#This Row],[Day]], ch_table[Duration]))</f>
        <v/>
      </c>
      <c r="I2800" s="40">
        <f>SUM(INDEX(ch_table[Duration],1):ch_table[[#This Row],[Duration]])</f>
        <v>75.331944444444659</v>
      </c>
      <c r="J2800" s="4" cm="1">
        <f t="array" ref="J28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800" s="4" t="str" cm="1">
        <f t="array" ref="K28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00" s="4" t="str">
        <f>IF(ch_table[[#This Row],[Subject 1]]&lt;&gt;"House rose", "",SUMIF(ch_table[Day], ch_table[[#This Row],[Day]], ch_table[AAT]))</f>
        <v/>
      </c>
      <c r="M2800" s="39">
        <f>SUM(INDEX(ch_table[AAT],1):ch_table[[#This Row],[AAT]])</f>
        <v>5.2548611111111088</v>
      </c>
    </row>
    <row r="2801" spans="1:13" x14ac:dyDescent="0.35">
      <c r="A2801" s="2">
        <v>238</v>
      </c>
      <c r="B2801" s="3">
        <v>46048</v>
      </c>
      <c r="C2801" s="4">
        <v>0.6381944444444444</v>
      </c>
      <c r="D2801" s="8" t="s">
        <v>60</v>
      </c>
      <c r="E2801" s="9" t="s">
        <v>162</v>
      </c>
      <c r="G2801" s="4" cm="1">
        <f t="array" ref="G2801">IF(MIN(ROW(ch_table[[Day]:[AAT session total (cum.)]]))+ROWS(ch_table[[Day]:[AAT session total (cum.)]])-1=ROW(),"",IF(ch_table[[#This Row],[Subject 1]]="House rose","", IF(INDEX(ch_table[[#All],[Time]],ROW()+1)="","",(IF(INDEX(ch_table[[#All],[Time]],ROW()+1)&lt;ch_table[[#This Row],[Time]],INDEX(ch_table[[#All],[Time]],ROW()+1)+1,INDEX(ch_table[[#All],[Time]],ROW()+1))-ch_table[[#This Row],[Time]]))))</f>
        <v>1.4583333333333393E-2</v>
      </c>
      <c r="H2801" s="4" t="str">
        <f>IF(ch_table[[#This Row],[Subject 1]]&lt;&gt;"House rose", "",SUMIF(ch_table[Day], ch_table[[#This Row],[Day]], ch_table[Duration]))</f>
        <v/>
      </c>
      <c r="I2801" s="40">
        <f>SUM(INDEX(ch_table[Duration],1):ch_table[[#This Row],[Duration]])</f>
        <v>75.346527777777993</v>
      </c>
      <c r="J2801" s="4" cm="1">
        <f t="array" ref="J28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801" s="4" t="str" cm="1">
        <f t="array" ref="K28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01" s="4" t="str">
        <f>IF(ch_table[[#This Row],[Subject 1]]&lt;&gt;"House rose", "",SUMIF(ch_table[Day], ch_table[[#This Row],[Day]], ch_table[AAT]))</f>
        <v/>
      </c>
      <c r="M2801" s="39">
        <f>SUM(INDEX(ch_table[AAT],1):ch_table[[#This Row],[AAT]])</f>
        <v>5.2548611111111088</v>
      </c>
    </row>
    <row r="2802" spans="1:13" ht="43.5" x14ac:dyDescent="0.35">
      <c r="A2802" s="2">
        <v>238</v>
      </c>
      <c r="B2802" s="3">
        <v>46048</v>
      </c>
      <c r="C2802" s="4">
        <v>0.65277777777777779</v>
      </c>
      <c r="D2802" s="8" t="s">
        <v>32</v>
      </c>
      <c r="E2802" s="9" t="s">
        <v>1551</v>
      </c>
      <c r="G2802" s="4" cm="1">
        <f t="array" ref="G2802">IF(MIN(ROW(ch_table[[Day]:[AAT session total (cum.)]]))+ROWS(ch_table[[Day]:[AAT session total (cum.)]])-1=ROW(),"",IF(ch_table[[#This Row],[Subject 1]]="House rose","", IF(INDEX(ch_table[[#All],[Time]],ROW()+1)="","",(IF(INDEX(ch_table[[#All],[Time]],ROW()+1)&lt;ch_table[[#This Row],[Time]],INDEX(ch_table[[#All],[Time]],ROW()+1)+1,INDEX(ch_table[[#All],[Time]],ROW()+1))-ch_table[[#This Row],[Time]]))))</f>
        <v>2.2916666666666696E-2</v>
      </c>
      <c r="H2802" s="4" t="str">
        <f>IF(ch_table[[#This Row],[Subject 1]]&lt;&gt;"House rose", "",SUMIF(ch_table[Day], ch_table[[#This Row],[Day]], ch_table[Duration]))</f>
        <v/>
      </c>
      <c r="I2802" s="40">
        <f>SUM(INDEX(ch_table[Duration],1):ch_table[[#This Row],[Duration]])</f>
        <v>75.369444444444653</v>
      </c>
      <c r="J2802" s="4" cm="1">
        <f t="array" ref="J28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802" s="4" t="str" cm="1">
        <f t="array" ref="K28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02" s="4" t="str">
        <f>IF(ch_table[[#This Row],[Subject 1]]&lt;&gt;"House rose", "",SUMIF(ch_table[Day], ch_table[[#This Row],[Day]], ch_table[AAT]))</f>
        <v/>
      </c>
      <c r="M2802" s="39">
        <f>SUM(INDEX(ch_table[AAT],1):ch_table[[#This Row],[AAT]])</f>
        <v>5.2548611111111088</v>
      </c>
    </row>
    <row r="2803" spans="1:13" ht="29" x14ac:dyDescent="0.35">
      <c r="A2803" s="2">
        <v>238</v>
      </c>
      <c r="B2803" s="3">
        <v>46048</v>
      </c>
      <c r="C2803" s="4">
        <v>0.67569444444444449</v>
      </c>
      <c r="D2803" s="8" t="s">
        <v>36</v>
      </c>
      <c r="E2803" s="9" t="s">
        <v>1552</v>
      </c>
      <c r="G2803" s="4" cm="1">
        <f t="array" ref="G2803">IF(MIN(ROW(ch_table[[Day]:[AAT session total (cum.)]]))+ROWS(ch_table[[Day]:[AAT session total (cum.)]])-1=ROW(),"",IF(ch_table[[#This Row],[Subject 1]]="House rose","", IF(INDEX(ch_table[[#All],[Time]],ROW()+1)="","",(IF(INDEX(ch_table[[#All],[Time]],ROW()+1)&lt;ch_table[[#This Row],[Time]],INDEX(ch_table[[#All],[Time]],ROW()+1)+1,INDEX(ch_table[[#All],[Time]],ROW()+1))-ch_table[[#This Row],[Time]]))))</f>
        <v>6.25E-2</v>
      </c>
      <c r="H2803" s="4" t="str">
        <f>IF(ch_table[[#This Row],[Subject 1]]&lt;&gt;"House rose", "",SUMIF(ch_table[Day], ch_table[[#This Row],[Day]], ch_table[Duration]))</f>
        <v/>
      </c>
      <c r="I2803" s="40">
        <f>SUM(INDEX(ch_table[Duration],1):ch_table[[#This Row],[Duration]])</f>
        <v>75.431944444444653</v>
      </c>
      <c r="J2803" s="4" cm="1">
        <f t="array" ref="J28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803" s="4" t="str" cm="1">
        <f t="array" ref="K28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03" s="4" t="str">
        <f>IF(ch_table[[#This Row],[Subject 1]]&lt;&gt;"House rose", "",SUMIF(ch_table[Day], ch_table[[#This Row],[Day]], ch_table[AAT]))</f>
        <v/>
      </c>
      <c r="M2803" s="39">
        <f>SUM(INDEX(ch_table[AAT],1):ch_table[[#This Row],[AAT]])</f>
        <v>5.2548611111111088</v>
      </c>
    </row>
    <row r="2804" spans="1:13" x14ac:dyDescent="0.35">
      <c r="A2804" s="2">
        <v>238</v>
      </c>
      <c r="B2804" s="3">
        <v>46048</v>
      </c>
      <c r="C2804" s="4">
        <v>0.73819444444444449</v>
      </c>
      <c r="D2804" s="8" t="s">
        <v>86</v>
      </c>
      <c r="E2804" s="9" t="s">
        <v>1553</v>
      </c>
      <c r="G2804" s="4" cm="1">
        <f t="array" ref="G2804">IF(MIN(ROW(ch_table[[Day]:[AAT session total (cum.)]]))+ROWS(ch_table[[Day]:[AAT session total (cum.)]])-1=ROW(),"",IF(ch_table[[#This Row],[Subject 1]]="House rose","", IF(INDEX(ch_table[[#All],[Time]],ROW()+1)="","",(IF(INDEX(ch_table[[#All],[Time]],ROW()+1)&lt;ch_table[[#This Row],[Time]],INDEX(ch_table[[#All],[Time]],ROW()+1)+1,INDEX(ch_table[[#All],[Time]],ROW()+1))-ch_table[[#This Row],[Time]]))))</f>
        <v>9.0972222222222232E-2</v>
      </c>
      <c r="H2804" s="4" t="str">
        <f>IF(ch_table[[#This Row],[Subject 1]]&lt;&gt;"House rose", "",SUMIF(ch_table[Day], ch_table[[#This Row],[Day]], ch_table[Duration]))</f>
        <v/>
      </c>
      <c r="I2804" s="40">
        <f>SUM(INDEX(ch_table[Duration],1):ch_table[[#This Row],[Duration]])</f>
        <v>75.522916666666873</v>
      </c>
      <c r="J2804" s="4" cm="1">
        <f t="array" ref="J28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804" s="4" t="str" cm="1">
        <f t="array" ref="K28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04" s="4" t="str">
        <f>IF(ch_table[[#This Row],[Subject 1]]&lt;&gt;"House rose", "",SUMIF(ch_table[Day], ch_table[[#This Row],[Day]], ch_table[AAT]))</f>
        <v/>
      </c>
      <c r="M2804" s="39">
        <f>SUM(INDEX(ch_table[AAT],1):ch_table[[#This Row],[AAT]])</f>
        <v>5.2548611111111088</v>
      </c>
    </row>
    <row r="2805" spans="1:13" x14ac:dyDescent="0.35">
      <c r="A2805" s="2">
        <v>238</v>
      </c>
      <c r="B2805" s="3">
        <v>46048</v>
      </c>
      <c r="C2805" s="4">
        <v>0.82916666666666672</v>
      </c>
      <c r="D2805" s="8" t="s">
        <v>28</v>
      </c>
      <c r="E2805" s="9" t="s">
        <v>1312</v>
      </c>
      <c r="F2805" s="9" t="s">
        <v>22</v>
      </c>
      <c r="G2805" s="4" cm="1">
        <f t="array" ref="G2805">IF(MIN(ROW(ch_table[[Day]:[AAT session total (cum.)]]))+ROWS(ch_table[[Day]:[AAT session total (cum.)]])-1=ROW(),"",IF(ch_table[[#This Row],[Subject 1]]="House rose","", IF(INDEX(ch_table[[#All],[Time]],ROW()+1)="","",(IF(INDEX(ch_table[[#All],[Time]],ROW()+1)&lt;ch_table[[#This Row],[Time]],INDEX(ch_table[[#All],[Time]],ROW()+1)+1,INDEX(ch_table[[#All],[Time]],ROW()+1))-ch_table[[#This Row],[Time]]))))</f>
        <v>0</v>
      </c>
      <c r="H2805" s="4" t="str">
        <f>IF(ch_table[[#This Row],[Subject 1]]&lt;&gt;"House rose", "",SUMIF(ch_table[Day], ch_table[[#This Row],[Day]], ch_table[Duration]))</f>
        <v/>
      </c>
      <c r="I2805" s="40">
        <f>SUM(INDEX(ch_table[Duration],1):ch_table[[#This Row],[Duration]])</f>
        <v>75.522916666666873</v>
      </c>
      <c r="J2805" s="4" cm="1">
        <f t="array" ref="J28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805" s="4" t="str" cm="1">
        <f t="array" ref="K28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05" s="4" t="str">
        <f>IF(ch_table[[#This Row],[Subject 1]]&lt;&gt;"House rose", "",SUMIF(ch_table[Day], ch_table[[#This Row],[Day]], ch_table[AAT]))</f>
        <v/>
      </c>
      <c r="M2805" s="39">
        <f>SUM(INDEX(ch_table[AAT],1):ch_table[[#This Row],[AAT]])</f>
        <v>5.2548611111111088</v>
      </c>
    </row>
    <row r="2806" spans="1:13" x14ac:dyDescent="0.35">
      <c r="A2806" s="2">
        <v>238</v>
      </c>
      <c r="B2806" s="3">
        <v>46048</v>
      </c>
      <c r="C2806" s="4">
        <v>0.82916666666666672</v>
      </c>
      <c r="D2806" s="8" t="s">
        <v>86</v>
      </c>
      <c r="E2806" s="9" t="s">
        <v>1554</v>
      </c>
      <c r="G2806" s="4" cm="1">
        <f t="array" ref="G2806">IF(MIN(ROW(ch_table[[Day]:[AAT session total (cum.)]]))+ROWS(ch_table[[Day]:[AAT session total (cum.)]])-1=ROW(),"",IF(ch_table[[#This Row],[Subject 1]]="House rose","", IF(INDEX(ch_table[[#All],[Time]],ROW()+1)="","",(IF(INDEX(ch_table[[#All],[Time]],ROW()+1)&lt;ch_table[[#This Row],[Time]],INDEX(ch_table[[#All],[Time]],ROW()+1)+1,INDEX(ch_table[[#All],[Time]],ROW()+1))-ch_table[[#This Row],[Time]]))))</f>
        <v>8.8888888888888795E-2</v>
      </c>
      <c r="H2806" s="4" t="str">
        <f>IF(ch_table[[#This Row],[Subject 1]]&lt;&gt;"House rose", "",SUMIF(ch_table[Day], ch_table[[#This Row],[Day]], ch_table[Duration]))</f>
        <v/>
      </c>
      <c r="I2806" s="40">
        <f>SUM(INDEX(ch_table[Duration],1):ch_table[[#This Row],[Duration]])</f>
        <v>75.611805555555762</v>
      </c>
      <c r="J2806" s="4" cm="1">
        <f t="array" ref="J28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806" s="4" cm="1">
        <f t="array" ref="K28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2806" s="4" t="str">
        <f>IF(ch_table[[#This Row],[Subject 1]]&lt;&gt;"House rose", "",SUMIF(ch_table[Day], ch_table[[#This Row],[Day]], ch_table[AAT]))</f>
        <v/>
      </c>
      <c r="M2806" s="39">
        <f>SUM(INDEX(ch_table[AAT],1):ch_table[[#This Row],[AAT]])</f>
        <v>5.2562499999999979</v>
      </c>
    </row>
    <row r="2807" spans="1:13" x14ac:dyDescent="0.35">
      <c r="A2807" s="2">
        <v>238</v>
      </c>
      <c r="B2807" s="3">
        <v>46048</v>
      </c>
      <c r="C2807" s="4">
        <v>0.91805555555555551</v>
      </c>
      <c r="D2807" s="8" t="s">
        <v>30</v>
      </c>
      <c r="E2807" s="9" t="s">
        <v>1555</v>
      </c>
      <c r="G2807" s="4" cm="1">
        <f t="array" ref="G2807">IF(MIN(ROW(ch_table[[Day]:[AAT session total (cum.)]]))+ROWS(ch_table[[Day]:[AAT session total (cum.)]])-1=ROW(),"",IF(ch_table[[#This Row],[Subject 1]]="House rose","", IF(INDEX(ch_table[[#All],[Time]],ROW()+1)="","",(IF(INDEX(ch_table[[#All],[Time]],ROW()+1)&lt;ch_table[[#This Row],[Time]],INDEX(ch_table[[#All],[Time]],ROW()+1)+1,INDEX(ch_table[[#All],[Time]],ROW()+1))-ch_table[[#This Row],[Time]]))))</f>
        <v>1.6666666666666718E-2</v>
      </c>
      <c r="H2807" s="4" t="str">
        <f>IF(ch_table[[#This Row],[Subject 1]]&lt;&gt;"House rose", "",SUMIF(ch_table[Day], ch_table[[#This Row],[Day]], ch_table[Duration]))</f>
        <v/>
      </c>
      <c r="I2807" s="40">
        <f>SUM(INDEX(ch_table[Duration],1):ch_table[[#This Row],[Duration]])</f>
        <v>75.628472222222427</v>
      </c>
      <c r="J2807" s="4" cm="1">
        <f t="array" ref="J28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807" s="4" cm="1">
        <f t="array" ref="K28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1.6666666666666718E-2</v>
      </c>
      <c r="L2807" s="4" t="str">
        <f>IF(ch_table[[#This Row],[Subject 1]]&lt;&gt;"House rose", "",SUMIF(ch_table[Day], ch_table[[#This Row],[Day]], ch_table[AAT]))</f>
        <v/>
      </c>
      <c r="M2807" s="39">
        <f>SUM(INDEX(ch_table[AAT],1):ch_table[[#This Row],[AAT]])</f>
        <v>5.2729166666666645</v>
      </c>
    </row>
    <row r="2808" spans="1:13" x14ac:dyDescent="0.35">
      <c r="A2808" s="48">
        <v>238</v>
      </c>
      <c r="B2808" s="49">
        <v>46048</v>
      </c>
      <c r="C2808" s="45">
        <v>0.93472222222222223</v>
      </c>
      <c r="D2808" s="44" t="s">
        <v>17</v>
      </c>
      <c r="E2808" s="50"/>
      <c r="F2808" s="50"/>
      <c r="G2808" s="45" t="str" cm="1">
        <f t="array" ref="G2808">IF(MIN(ROW(ch_table[[Day]:[AAT session total (cum.)]]))+ROWS(ch_table[[Day]:[AAT session total (cum.)]])-1=ROW(),"",IF(ch_table[[#This Row],[Subject 1]]="House rose","", IF(INDEX(ch_table[[#All],[Time]],ROW()+1)="","",(IF(INDEX(ch_table[[#All],[Time]],ROW()+1)&lt;ch_table[[#This Row],[Time]],INDEX(ch_table[[#All],[Time]],ROW()+1)+1,INDEX(ch_table[[#All],[Time]],ROW()+1))-ch_table[[#This Row],[Time]]))))</f>
        <v/>
      </c>
      <c r="H2808" s="45">
        <f>IF(ch_table[[#This Row],[Subject 1]]&lt;&gt;"House rose", "",SUMIF(ch_table[Day], ch_table[[#This Row],[Day]], ch_table[Duration]))</f>
        <v>0.3305555555555556</v>
      </c>
      <c r="I2808" s="46">
        <f>SUM(INDEX(ch_table[Duration],1):ch_table[[#This Row],[Duration]])</f>
        <v>75.628472222222427</v>
      </c>
      <c r="J2808" s="45" cm="1">
        <f t="array" ref="J28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808" s="45" t="str" cm="1">
        <f t="array" ref="K28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08" s="45">
        <f>IF(ch_table[[#This Row],[Subject 1]]&lt;&gt;"House rose", "",SUMIF(ch_table[Day], ch_table[[#This Row],[Day]], ch_table[AAT]))</f>
        <v>1.8055555555555602E-2</v>
      </c>
      <c r="M2808" s="47">
        <f>SUM(INDEX(ch_table[AAT],1):ch_table[[#This Row],[AAT]])</f>
        <v>5.2729166666666645</v>
      </c>
    </row>
    <row r="2809" spans="1:13" x14ac:dyDescent="0.35">
      <c r="A2809" s="2">
        <v>239</v>
      </c>
      <c r="B2809" s="3">
        <v>46049</v>
      </c>
      <c r="C2809" s="4">
        <v>0.47916666666666669</v>
      </c>
      <c r="D2809" s="8" t="s">
        <v>18</v>
      </c>
      <c r="G2809" s="4" cm="1">
        <f t="array" ref="G280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809" s="4" t="str">
        <f>IF(ch_table[[#This Row],[Subject 1]]&lt;&gt;"House rose", "",SUMIF(ch_table[Day], ch_table[[#This Row],[Day]], ch_table[Duration]))</f>
        <v/>
      </c>
      <c r="I2809" s="40">
        <f>SUM(INDEX(ch_table[Duration],1):ch_table[[#This Row],[Duration]])</f>
        <v>75.631250000000207</v>
      </c>
      <c r="J2809" s="4" cm="1">
        <f t="array" ref="J28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09" s="4" t="str" cm="1">
        <f t="array" ref="K28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09" s="4" t="str">
        <f>IF(ch_table[[#This Row],[Subject 1]]&lt;&gt;"House rose", "",SUMIF(ch_table[Day], ch_table[[#This Row],[Day]], ch_table[AAT]))</f>
        <v/>
      </c>
      <c r="M2809" s="39">
        <f>SUM(INDEX(ch_table[AAT],1):ch_table[[#This Row],[AAT]])</f>
        <v>5.2729166666666645</v>
      </c>
    </row>
    <row r="2810" spans="1:13" x14ac:dyDescent="0.35">
      <c r="A2810" s="2">
        <v>239</v>
      </c>
      <c r="B2810" s="3">
        <v>46049</v>
      </c>
      <c r="C2810" s="4">
        <v>0.48194444444444445</v>
      </c>
      <c r="D2810" s="8" t="s">
        <v>20</v>
      </c>
      <c r="E2810" s="9" t="s">
        <v>540</v>
      </c>
      <c r="F2810" s="9" t="s">
        <v>22</v>
      </c>
      <c r="G2810" s="4" cm="1">
        <f t="array" ref="G2810">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810" s="4" t="str">
        <f>IF(ch_table[[#This Row],[Subject 1]]&lt;&gt;"House rose", "",SUMIF(ch_table[Day], ch_table[[#This Row],[Day]], ch_table[Duration]))</f>
        <v/>
      </c>
      <c r="I2810" s="40">
        <f>SUM(INDEX(ch_table[Duration],1):ch_table[[#This Row],[Duration]])</f>
        <v>75.631944444444656</v>
      </c>
      <c r="J2810" s="4" cm="1">
        <f t="array" ref="J28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10" s="4" t="str" cm="1">
        <f t="array" ref="K28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10" s="4" t="str">
        <f>IF(ch_table[[#This Row],[Subject 1]]&lt;&gt;"House rose", "",SUMIF(ch_table[Day], ch_table[[#This Row],[Day]], ch_table[AAT]))</f>
        <v/>
      </c>
      <c r="M2810" s="39">
        <f>SUM(INDEX(ch_table[AAT],1):ch_table[[#This Row],[AAT]])</f>
        <v>5.2729166666666645</v>
      </c>
    </row>
    <row r="2811" spans="1:13" x14ac:dyDescent="0.35">
      <c r="A2811" s="2">
        <v>239</v>
      </c>
      <c r="B2811" s="3">
        <v>46049</v>
      </c>
      <c r="C2811" s="4">
        <v>0.4826388888888889</v>
      </c>
      <c r="D2811" s="8" t="s">
        <v>58</v>
      </c>
      <c r="E2811" s="9" t="s">
        <v>1556</v>
      </c>
      <c r="G2811" s="4" cm="1">
        <f t="array" ref="G2811">IF(MIN(ROW(ch_table[[Day]:[AAT session total (cum.)]]))+ROWS(ch_table[[Day]:[AAT session total (cum.)]])-1=ROW(),"",IF(ch_table[[#This Row],[Subject 1]]="House rose","", IF(INDEX(ch_table[[#All],[Time]],ROW()+1)="","",(IF(INDEX(ch_table[[#All],[Time]],ROW()+1)&lt;ch_table[[#This Row],[Time]],INDEX(ch_table[[#All],[Time]],ROW()+1)+1,INDEX(ch_table[[#All],[Time]],ROW()+1))-ch_table[[#This Row],[Time]]))))</f>
        <v>3.1249999999999944E-2</v>
      </c>
      <c r="H2811" s="4" t="str">
        <f>IF(ch_table[[#This Row],[Subject 1]]&lt;&gt;"House rose", "",SUMIF(ch_table[Day], ch_table[[#This Row],[Day]], ch_table[Duration]))</f>
        <v/>
      </c>
      <c r="I2811" s="40">
        <f>SUM(INDEX(ch_table[Duration],1):ch_table[[#This Row],[Duration]])</f>
        <v>75.663194444444656</v>
      </c>
      <c r="J2811" s="4" cm="1">
        <f t="array" ref="J28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11" s="4" t="str" cm="1">
        <f t="array" ref="K28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11" s="4" t="str">
        <f>IF(ch_table[[#This Row],[Subject 1]]&lt;&gt;"House rose", "",SUMIF(ch_table[Day], ch_table[[#This Row],[Day]], ch_table[AAT]))</f>
        <v/>
      </c>
      <c r="M2811" s="39">
        <f>SUM(INDEX(ch_table[AAT],1):ch_table[[#This Row],[AAT]])</f>
        <v>5.2729166666666645</v>
      </c>
    </row>
    <row r="2812" spans="1:13" x14ac:dyDescent="0.35">
      <c r="A2812" s="2">
        <v>239</v>
      </c>
      <c r="B2812" s="3">
        <v>46049</v>
      </c>
      <c r="C2812" s="4">
        <v>0.51388888888888884</v>
      </c>
      <c r="D2812" s="8" t="s">
        <v>60</v>
      </c>
      <c r="E2812" s="9" t="s">
        <v>1556</v>
      </c>
      <c r="G2812" s="4" cm="1">
        <f t="array" ref="G2812">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2812" s="4" t="str">
        <f>IF(ch_table[[#This Row],[Subject 1]]&lt;&gt;"House rose", "",SUMIF(ch_table[Day], ch_table[[#This Row],[Day]], ch_table[Duration]))</f>
        <v/>
      </c>
      <c r="I2812" s="40">
        <f>SUM(INDEX(ch_table[Duration],1):ch_table[[#This Row],[Duration]])</f>
        <v>75.681250000000205</v>
      </c>
      <c r="J2812" s="4" cm="1">
        <f t="array" ref="J28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12" s="4" t="str" cm="1">
        <f t="array" ref="K28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12" s="4" t="str">
        <f>IF(ch_table[[#This Row],[Subject 1]]&lt;&gt;"House rose", "",SUMIF(ch_table[Day], ch_table[[#This Row],[Day]], ch_table[AAT]))</f>
        <v/>
      </c>
      <c r="M2812" s="39">
        <f>SUM(INDEX(ch_table[AAT],1):ch_table[[#This Row],[AAT]])</f>
        <v>5.2729166666666645</v>
      </c>
    </row>
    <row r="2813" spans="1:13" ht="29" x14ac:dyDescent="0.35">
      <c r="A2813" s="2">
        <v>239</v>
      </c>
      <c r="B2813" s="3">
        <v>46049</v>
      </c>
      <c r="C2813" s="4">
        <v>0.53194444444444444</v>
      </c>
      <c r="D2813" s="8" t="s">
        <v>36</v>
      </c>
      <c r="E2813" s="9" t="s">
        <v>1557</v>
      </c>
      <c r="G2813" s="4" cm="1">
        <f t="array" ref="G2813">IF(MIN(ROW(ch_table[[Day]:[AAT session total (cum.)]]))+ROWS(ch_table[[Day]:[AAT session total (cum.)]])-1=ROW(),"",IF(ch_table[[#This Row],[Subject 1]]="House rose","", IF(INDEX(ch_table[[#All],[Time]],ROW()+1)="","",(IF(INDEX(ch_table[[#All],[Time]],ROW()+1)&lt;ch_table[[#This Row],[Time]],INDEX(ch_table[[#All],[Time]],ROW()+1)+1,INDEX(ch_table[[#All],[Time]],ROW()+1))-ch_table[[#This Row],[Time]]))))</f>
        <v>5.2777777777777812E-2</v>
      </c>
      <c r="H2813" s="4" t="str">
        <f>IF(ch_table[[#This Row],[Subject 1]]&lt;&gt;"House rose", "",SUMIF(ch_table[Day], ch_table[[#This Row],[Day]], ch_table[Duration]))</f>
        <v/>
      </c>
      <c r="I2813" s="40">
        <f>SUM(INDEX(ch_table[Duration],1):ch_table[[#This Row],[Duration]])</f>
        <v>75.734027777777982</v>
      </c>
      <c r="J2813" s="4" cm="1">
        <f t="array" ref="J28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13" s="4" t="str" cm="1">
        <f t="array" ref="K28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13" s="4" t="str">
        <f>IF(ch_table[[#This Row],[Subject 1]]&lt;&gt;"House rose", "",SUMIF(ch_table[Day], ch_table[[#This Row],[Day]], ch_table[AAT]))</f>
        <v/>
      </c>
      <c r="M2813" s="39">
        <f>SUM(INDEX(ch_table[AAT],1):ch_table[[#This Row],[AAT]])</f>
        <v>5.2729166666666645</v>
      </c>
    </row>
    <row r="2814" spans="1:13" ht="29" x14ac:dyDescent="0.35">
      <c r="A2814" s="2">
        <v>239</v>
      </c>
      <c r="B2814" s="3">
        <v>46049</v>
      </c>
      <c r="C2814" s="4">
        <v>0.58472222222222225</v>
      </c>
      <c r="D2814" s="8" t="s">
        <v>36</v>
      </c>
      <c r="E2814" s="9" t="s">
        <v>1558</v>
      </c>
      <c r="G2814" s="4" cm="1">
        <f t="array" ref="G2814">IF(MIN(ROW(ch_table[[Day]:[AAT session total (cum.)]]))+ROWS(ch_table[[Day]:[AAT session total (cum.)]])-1=ROW(),"",IF(ch_table[[#This Row],[Subject 1]]="House rose","", IF(INDEX(ch_table[[#All],[Time]],ROW()+1)="","",(IF(INDEX(ch_table[[#All],[Time]],ROW()+1)&lt;ch_table[[#This Row],[Time]],INDEX(ch_table[[#All],[Time]],ROW()+1)+1,INDEX(ch_table[[#All],[Time]],ROW()+1))-ch_table[[#This Row],[Time]]))))</f>
        <v>6.1805555555555558E-2</v>
      </c>
      <c r="H2814" s="4" t="str">
        <f>IF(ch_table[[#This Row],[Subject 1]]&lt;&gt;"House rose", "",SUMIF(ch_table[Day], ch_table[[#This Row],[Day]], ch_table[Duration]))</f>
        <v/>
      </c>
      <c r="I2814" s="40">
        <f>SUM(INDEX(ch_table[Duration],1):ch_table[[#This Row],[Duration]])</f>
        <v>75.795833333333533</v>
      </c>
      <c r="J2814" s="4" cm="1">
        <f t="array" ref="J28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14" s="4" t="str" cm="1">
        <f t="array" ref="K28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14" s="4" t="str">
        <f>IF(ch_table[[#This Row],[Subject 1]]&lt;&gt;"House rose", "",SUMIF(ch_table[Day], ch_table[[#This Row],[Day]], ch_table[AAT]))</f>
        <v/>
      </c>
      <c r="M2814" s="39">
        <f>SUM(INDEX(ch_table[AAT],1):ch_table[[#This Row],[AAT]])</f>
        <v>5.2729166666666645</v>
      </c>
    </row>
    <row r="2815" spans="1:13" x14ac:dyDescent="0.35">
      <c r="A2815" s="2">
        <v>239</v>
      </c>
      <c r="B2815" s="3">
        <v>46049</v>
      </c>
      <c r="C2815" s="4">
        <v>0.64652777777777781</v>
      </c>
      <c r="D2815" s="8" t="s">
        <v>247</v>
      </c>
      <c r="E2815" s="9" t="s">
        <v>1559</v>
      </c>
      <c r="G2815" s="4" cm="1">
        <f t="array" ref="G2815">IF(MIN(ROW(ch_table[[Day]:[AAT session total (cum.)]]))+ROWS(ch_table[[Day]:[AAT session total (cum.)]])-1=ROW(),"",IF(ch_table[[#This Row],[Subject 1]]="House rose","", IF(INDEX(ch_table[[#All],[Time]],ROW()+1)="","",(IF(INDEX(ch_table[[#All],[Time]],ROW()+1)&lt;ch_table[[#This Row],[Time]],INDEX(ch_table[[#All],[Time]],ROW()+1)+1,INDEX(ch_table[[#All],[Time]],ROW()+1))-ch_table[[#This Row],[Time]]))))</f>
        <v>6.2499999999999778E-3</v>
      </c>
      <c r="H2815" s="4" t="str">
        <f>IF(ch_table[[#This Row],[Subject 1]]&lt;&gt;"House rose", "",SUMIF(ch_table[Day], ch_table[[#This Row],[Day]], ch_table[Duration]))</f>
        <v/>
      </c>
      <c r="I2815" s="40">
        <f>SUM(INDEX(ch_table[Duration],1):ch_table[[#This Row],[Duration]])</f>
        <v>75.802083333333528</v>
      </c>
      <c r="J2815" s="4" cm="1">
        <f t="array" ref="J28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15" s="4" t="str" cm="1">
        <f t="array" ref="K28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15" s="4" t="str">
        <f>IF(ch_table[[#This Row],[Subject 1]]&lt;&gt;"House rose", "",SUMIF(ch_table[Day], ch_table[[#This Row],[Day]], ch_table[AAT]))</f>
        <v/>
      </c>
      <c r="M2815" s="39">
        <f>SUM(INDEX(ch_table[AAT],1):ch_table[[#This Row],[AAT]])</f>
        <v>5.2729166666666645</v>
      </c>
    </row>
    <row r="2816" spans="1:13" ht="29" x14ac:dyDescent="0.35">
      <c r="A2816" s="2">
        <v>239</v>
      </c>
      <c r="B2816" s="3">
        <v>46049</v>
      </c>
      <c r="C2816" s="4">
        <v>0.65277777777777779</v>
      </c>
      <c r="D2816" s="8" t="s">
        <v>86</v>
      </c>
      <c r="E2816" s="9" t="s">
        <v>1560</v>
      </c>
      <c r="G2816" s="4" cm="1">
        <f t="array" ref="G2816">IF(MIN(ROW(ch_table[[Day]:[AAT session total (cum.)]]))+ROWS(ch_table[[Day]:[AAT session total (cum.)]])-1=ROW(),"",IF(ch_table[[#This Row],[Subject 1]]="House rose","", IF(INDEX(ch_table[[#All],[Time]],ROW()+1)="","",(IF(INDEX(ch_table[[#All],[Time]],ROW()+1)&lt;ch_table[[#This Row],[Time]],INDEX(ch_table[[#All],[Time]],ROW()+1)+1,INDEX(ch_table[[#All],[Time]],ROW()+1))-ch_table[[#This Row],[Time]]))))</f>
        <v>0.12638888888888888</v>
      </c>
      <c r="H2816" s="4" t="str">
        <f>IF(ch_table[[#This Row],[Subject 1]]&lt;&gt;"House rose", "",SUMIF(ch_table[Day], ch_table[[#This Row],[Day]], ch_table[Duration]))</f>
        <v/>
      </c>
      <c r="I2816" s="40">
        <f>SUM(INDEX(ch_table[Duration],1):ch_table[[#This Row],[Duration]])</f>
        <v>75.92847222222241</v>
      </c>
      <c r="J2816" s="4" cm="1">
        <f t="array" ref="J28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16" s="4" t="str" cm="1">
        <f t="array" ref="K28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16" s="4" t="str">
        <f>IF(ch_table[[#This Row],[Subject 1]]&lt;&gt;"House rose", "",SUMIF(ch_table[Day], ch_table[[#This Row],[Day]], ch_table[AAT]))</f>
        <v/>
      </c>
      <c r="M2816" s="39">
        <f>SUM(INDEX(ch_table[AAT],1):ch_table[[#This Row],[AAT]])</f>
        <v>5.2729166666666645</v>
      </c>
    </row>
    <row r="2817" spans="1:13" x14ac:dyDescent="0.35">
      <c r="A2817" s="2">
        <v>239</v>
      </c>
      <c r="B2817" s="3">
        <v>46049</v>
      </c>
      <c r="C2817" s="4">
        <v>0.77916666666666667</v>
      </c>
      <c r="D2817" s="8" t="s">
        <v>112</v>
      </c>
      <c r="E2817" s="9" t="s">
        <v>1561</v>
      </c>
      <c r="F2817" s="9" t="s">
        <v>53</v>
      </c>
      <c r="G2817" s="4" cm="1">
        <f t="array" ref="G2817">IF(MIN(ROW(ch_table[[Day]:[AAT session total (cum.)]]))+ROWS(ch_table[[Day]:[AAT session total (cum.)]])-1=ROW(),"",IF(ch_table[[#This Row],[Subject 1]]="House rose","", IF(INDEX(ch_table[[#All],[Time]],ROW()+1)="","",(IF(INDEX(ch_table[[#All],[Time]],ROW()+1)&lt;ch_table[[#This Row],[Time]],INDEX(ch_table[[#All],[Time]],ROW()+1)+1,INDEX(ch_table[[#All],[Time]],ROW()+1))-ch_table[[#This Row],[Time]]))))</f>
        <v>4.8611111111111049E-2</v>
      </c>
      <c r="H2817" s="4" t="str">
        <f>IF(ch_table[[#This Row],[Subject 1]]&lt;&gt;"House rose", "",SUMIF(ch_table[Day], ch_table[[#This Row],[Day]], ch_table[Duration]))</f>
        <v/>
      </c>
      <c r="I2817" s="40">
        <f>SUM(INDEX(ch_table[Duration],1):ch_table[[#This Row],[Duration]])</f>
        <v>75.977083333333525</v>
      </c>
      <c r="J2817" s="4" cm="1">
        <f t="array" ref="J28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17" s="4" cm="1">
        <f t="array" ref="K28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3.6111111111111094E-2</v>
      </c>
      <c r="L2817" s="4" t="str">
        <f>IF(ch_table[[#This Row],[Subject 1]]&lt;&gt;"House rose", "",SUMIF(ch_table[Day], ch_table[[#This Row],[Day]], ch_table[AAT]))</f>
        <v/>
      </c>
      <c r="M2817" s="39">
        <f>SUM(INDEX(ch_table[AAT],1):ch_table[[#This Row],[AAT]])</f>
        <v>5.3090277777777759</v>
      </c>
    </row>
    <row r="2818" spans="1:13" x14ac:dyDescent="0.35">
      <c r="A2818" s="2">
        <v>239</v>
      </c>
      <c r="B2818" s="3">
        <v>46049</v>
      </c>
      <c r="C2818" s="4">
        <v>0.82777777777777772</v>
      </c>
      <c r="D2818" s="8" t="s">
        <v>114</v>
      </c>
      <c r="E2818" s="9" t="s">
        <v>1561</v>
      </c>
      <c r="G2818" s="4" cm="1">
        <f t="array" ref="G2818">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2818" s="4" t="str">
        <f>IF(ch_table[[#This Row],[Subject 1]]&lt;&gt;"House rose", "",SUMIF(ch_table[Day], ch_table[[#This Row],[Day]], ch_table[Duration]))</f>
        <v/>
      </c>
      <c r="I2818" s="40">
        <f>SUM(INDEX(ch_table[Duration],1):ch_table[[#This Row],[Duration]])</f>
        <v>75.978472222222408</v>
      </c>
      <c r="J2818" s="4" cm="1">
        <f t="array" ref="J28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18" s="4" cm="1">
        <f t="array" ref="K28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1.388888888888995E-3</v>
      </c>
      <c r="L2818" s="4" t="str">
        <f>IF(ch_table[[#This Row],[Subject 1]]&lt;&gt;"House rose", "",SUMIF(ch_table[Day], ch_table[[#This Row],[Day]], ch_table[AAT]))</f>
        <v/>
      </c>
      <c r="M2818" s="39">
        <f>SUM(INDEX(ch_table[AAT],1):ch_table[[#This Row],[AAT]])</f>
        <v>5.310416666666665</v>
      </c>
    </row>
    <row r="2819" spans="1:13" x14ac:dyDescent="0.35">
      <c r="A2819" s="2">
        <v>239</v>
      </c>
      <c r="B2819" s="3">
        <v>46049</v>
      </c>
      <c r="C2819" s="4">
        <v>0.82916666666666672</v>
      </c>
      <c r="D2819" s="8" t="s">
        <v>54</v>
      </c>
      <c r="E2819" s="9" t="s">
        <v>1562</v>
      </c>
      <c r="G2819" s="4" cm="1">
        <f t="array" ref="G2819">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819" s="4" t="str">
        <f>IF(ch_table[[#This Row],[Subject 1]]&lt;&gt;"House rose", "",SUMIF(ch_table[Day], ch_table[[#This Row],[Day]], ch_table[Duration]))</f>
        <v/>
      </c>
      <c r="I2819" s="40">
        <f>SUM(INDEX(ch_table[Duration],1):ch_table[[#This Row],[Duration]])</f>
        <v>75.979166666666856</v>
      </c>
      <c r="J2819" s="4" cm="1">
        <f t="array" ref="J28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19" s="4" cm="1">
        <f t="array" ref="K28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2819" s="4" t="str">
        <f>IF(ch_table[[#This Row],[Subject 1]]&lt;&gt;"House rose", "",SUMIF(ch_table[Day], ch_table[[#This Row],[Day]], ch_table[AAT]))</f>
        <v/>
      </c>
      <c r="M2819" s="39">
        <f>SUM(INDEX(ch_table[AAT],1):ch_table[[#This Row],[AAT]])</f>
        <v>5.3111111111111091</v>
      </c>
    </row>
    <row r="2820" spans="1:13" x14ac:dyDescent="0.35">
      <c r="A2820" s="2">
        <v>239</v>
      </c>
      <c r="B2820" s="3">
        <v>46049</v>
      </c>
      <c r="C2820" s="4">
        <v>0.82986111111111116</v>
      </c>
      <c r="D2820" s="8" t="s">
        <v>54</v>
      </c>
      <c r="E2820" s="9" t="s">
        <v>1563</v>
      </c>
      <c r="G2820" s="4" cm="1">
        <f t="array" ref="G2820">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820" s="4" t="str">
        <f>IF(ch_table[[#This Row],[Subject 1]]&lt;&gt;"House rose", "",SUMIF(ch_table[Day], ch_table[[#This Row],[Day]], ch_table[Duration]))</f>
        <v/>
      </c>
      <c r="I2820" s="40">
        <f>SUM(INDEX(ch_table[Duration],1):ch_table[[#This Row],[Duration]])</f>
        <v>75.979861111111305</v>
      </c>
      <c r="J2820" s="4" cm="1">
        <f t="array" ref="J28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20" s="4" cm="1">
        <f t="array" ref="K28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2820" s="4" t="str">
        <f>IF(ch_table[[#This Row],[Subject 1]]&lt;&gt;"House rose", "",SUMIF(ch_table[Day], ch_table[[#This Row],[Day]], ch_table[AAT]))</f>
        <v/>
      </c>
      <c r="M2820" s="39">
        <f>SUM(INDEX(ch_table[AAT],1):ch_table[[#This Row],[AAT]])</f>
        <v>5.3118055555555532</v>
      </c>
    </row>
    <row r="2821" spans="1:13" ht="29" x14ac:dyDescent="0.35">
      <c r="A2821" s="2">
        <v>239</v>
      </c>
      <c r="B2821" s="3">
        <v>46049</v>
      </c>
      <c r="C2821" s="4">
        <v>0.8305555555555556</v>
      </c>
      <c r="D2821" s="8" t="s">
        <v>30</v>
      </c>
      <c r="E2821" s="9" t="s">
        <v>1564</v>
      </c>
      <c r="G2821" s="4" cm="1">
        <f t="array" ref="G2821">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2.0833333333333259E-2</v>
      </c>
      <c r="H2821" s="4" t="str">
        <f>IF(ch_table[[#This Row],[Subject 1]]&lt;&gt;"House rose", "",SUMIF(ch_table[Day], ch_table[[#This Row],[Day]], ch_table[Duration]))</f>
        <v/>
      </c>
      <c r="I2821" s="40">
        <f>SUM(INDEX(ch_table[Duration],1):ch_table[[#This Row],[Duration]])</f>
        <v>76.000694444444633</v>
      </c>
      <c r="J2821" s="4" cm="1">
        <f t="array" ref="J28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21" s="4" cm="1">
        <f t="array" ref="K28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2.0833333333333259E-2</v>
      </c>
      <c r="L2821" s="4" t="str">
        <f>IF(ch_table[[#This Row],[Subject 1]]&lt;&gt;"House rose", "",SUMIF(ch_table[Day], ch_table[[#This Row],[Day]], ch_table[AAT]))</f>
        <v/>
      </c>
      <c r="M2821" s="39">
        <f>SUM(INDEX(ch_table[AAT],1):ch_table[[#This Row],[AAT]])</f>
        <v>5.3326388888888863</v>
      </c>
    </row>
    <row r="2822" spans="1:13" x14ac:dyDescent="0.35">
      <c r="A2822" s="48">
        <v>239</v>
      </c>
      <c r="B2822" s="49">
        <v>46049</v>
      </c>
      <c r="C2822" s="45">
        <v>0.85138888888888886</v>
      </c>
      <c r="D2822" s="44" t="s">
        <v>17</v>
      </c>
      <c r="E2822" s="50"/>
      <c r="F2822" s="50"/>
      <c r="G2822" s="45" t="str" cm="1">
        <f t="array" ref="G2822">IF(MIN(ROW(ch_table[[Day]:[AAT session total (cum.)]]))+ROWS(ch_table[[Day]:[AAT session total (cum.)]])-1=ROW(),"",IF(ch_table[[#This Row],[Subject 1]]="House rose","", IF(INDEX(ch_table[[#All],[Time]],ROW()+1)="","",(IF(INDEX(ch_table[[#All],[Time]],ROW()+1)&lt;ch_table[[#This Row],[Time]],INDEX(ch_table[[#All],[Time]],ROW()+1)+1,INDEX(ch_table[[#All],[Time]],ROW()+1))-ch_table[[#This Row],[Time]]))))</f>
        <v/>
      </c>
      <c r="H2822" s="45">
        <f>IF(ch_table[[#This Row],[Subject 1]]&lt;&gt;"House rose", "",SUMIF(ch_table[Day], ch_table[[#This Row],[Day]], ch_table[Duration]))</f>
        <v>0.37222222222222218</v>
      </c>
      <c r="I2822" s="46">
        <f>SUM(INDEX(ch_table[Duration],1):ch_table[[#This Row],[Duration]])</f>
        <v>76.000694444444633</v>
      </c>
      <c r="J2822" s="45" cm="1">
        <f t="array" ref="J28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22" s="45" t="str" cm="1">
        <f t="array" ref="K28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22" s="45">
        <f>IF(ch_table[[#This Row],[Subject 1]]&lt;&gt;"House rose", "",SUMIF(ch_table[Day], ch_table[[#This Row],[Day]], ch_table[AAT]))</f>
        <v>5.9722222222222232E-2</v>
      </c>
      <c r="M2822" s="47">
        <f>SUM(INDEX(ch_table[AAT],1):ch_table[[#This Row],[AAT]])</f>
        <v>5.3326388888888863</v>
      </c>
    </row>
    <row r="2823" spans="1:13" x14ac:dyDescent="0.35">
      <c r="A2823" s="2">
        <v>240</v>
      </c>
      <c r="B2823" s="3">
        <v>46050</v>
      </c>
      <c r="C2823" s="4">
        <v>0.47916666666666669</v>
      </c>
      <c r="D2823" s="8" t="s">
        <v>18</v>
      </c>
      <c r="G2823" s="4" cm="1">
        <f t="array" ref="G282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823" s="4" t="str">
        <f>IF(ch_table[[#This Row],[Subject 1]]&lt;&gt;"House rose", "",SUMIF(ch_table[Day], ch_table[[#This Row],[Day]], ch_table[Duration]))</f>
        <v/>
      </c>
      <c r="I2823" s="40">
        <f>SUM(INDEX(ch_table[Duration],1):ch_table[[#This Row],[Duration]])</f>
        <v>76.003472222222413</v>
      </c>
      <c r="J2823" s="4" cm="1">
        <f t="array" ref="J28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23" s="4" t="str" cm="1">
        <f t="array" ref="K28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23" s="4" t="str">
        <f>IF(ch_table[[#This Row],[Subject 1]]&lt;&gt;"House rose", "",SUMIF(ch_table[Day], ch_table[[#This Row],[Day]], ch_table[AAT]))</f>
        <v/>
      </c>
      <c r="M2823" s="39">
        <f>SUM(INDEX(ch_table[AAT],1):ch_table[[#This Row],[AAT]])</f>
        <v>5.3326388888888863</v>
      </c>
    </row>
    <row r="2824" spans="1:13" x14ac:dyDescent="0.35">
      <c r="A2824" s="2">
        <v>240</v>
      </c>
      <c r="B2824" s="3">
        <v>46050</v>
      </c>
      <c r="C2824" s="4">
        <v>0.48194444444444445</v>
      </c>
      <c r="D2824" s="8" t="s">
        <v>58</v>
      </c>
      <c r="E2824" s="9" t="s">
        <v>175</v>
      </c>
      <c r="G2824" s="4" cm="1">
        <f t="array" ref="G2824">IF(MIN(ROW(ch_table[[Day]:[AAT session total (cum.)]]))+ROWS(ch_table[[Day]:[AAT session total (cum.)]])-1=ROW(),"",IF(ch_table[[#This Row],[Subject 1]]="House rose","", IF(INDEX(ch_table[[#All],[Time]],ROW()+1)="","",(IF(INDEX(ch_table[[#All],[Time]],ROW()+1)&lt;ch_table[[#This Row],[Time]],INDEX(ch_table[[#All],[Time]],ROW()+1)+1,INDEX(ch_table[[#All],[Time]],ROW()+1))-ch_table[[#This Row],[Time]]))))</f>
        <v>1.5972222222222221E-2</v>
      </c>
      <c r="H2824" s="4" t="str">
        <f>IF(ch_table[[#This Row],[Subject 1]]&lt;&gt;"House rose", "",SUMIF(ch_table[Day], ch_table[[#This Row],[Day]], ch_table[Duration]))</f>
        <v/>
      </c>
      <c r="I2824" s="40">
        <f>SUM(INDEX(ch_table[Duration],1):ch_table[[#This Row],[Duration]])</f>
        <v>76.01944444444463</v>
      </c>
      <c r="J2824" s="4" cm="1">
        <f t="array" ref="J28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24" s="4" t="str" cm="1">
        <f t="array" ref="K28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24" s="4" t="str">
        <f>IF(ch_table[[#This Row],[Subject 1]]&lt;&gt;"House rose", "",SUMIF(ch_table[Day], ch_table[[#This Row],[Day]], ch_table[AAT]))</f>
        <v/>
      </c>
      <c r="M2824" s="39">
        <f>SUM(INDEX(ch_table[AAT],1):ch_table[[#This Row],[AAT]])</f>
        <v>5.3326388888888863</v>
      </c>
    </row>
    <row r="2825" spans="1:13" x14ac:dyDescent="0.35">
      <c r="A2825" s="2">
        <v>240</v>
      </c>
      <c r="B2825" s="3">
        <v>46050</v>
      </c>
      <c r="C2825" s="4">
        <v>0.49791666666666667</v>
      </c>
      <c r="D2825" s="8" t="s">
        <v>60</v>
      </c>
      <c r="E2825" s="9" t="s">
        <v>175</v>
      </c>
      <c r="G2825" s="4" cm="1">
        <f t="array" ref="G2825">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825" s="4" t="str">
        <f>IF(ch_table[[#This Row],[Subject 1]]&lt;&gt;"House rose", "",SUMIF(ch_table[Day], ch_table[[#This Row],[Day]], ch_table[Duration]))</f>
        <v/>
      </c>
      <c r="I2825" s="40">
        <f>SUM(INDEX(ch_table[Duration],1):ch_table[[#This Row],[Duration]])</f>
        <v>76.021527777777962</v>
      </c>
      <c r="J2825" s="4" cm="1">
        <f t="array" ref="J28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25" s="4" t="str" cm="1">
        <f t="array" ref="K28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25" s="4" t="str">
        <f>IF(ch_table[[#This Row],[Subject 1]]&lt;&gt;"House rose", "",SUMIF(ch_table[Day], ch_table[[#This Row],[Day]], ch_table[AAT]))</f>
        <v/>
      </c>
      <c r="M2825" s="39">
        <f>SUM(INDEX(ch_table[AAT],1):ch_table[[#This Row],[AAT]])</f>
        <v>5.3326388888888863</v>
      </c>
    </row>
    <row r="2826" spans="1:13" x14ac:dyDescent="0.35">
      <c r="A2826" s="2">
        <v>240</v>
      </c>
      <c r="B2826" s="3">
        <v>46050</v>
      </c>
      <c r="C2826" s="4">
        <v>0.5</v>
      </c>
      <c r="D2826" s="8" t="s">
        <v>58</v>
      </c>
      <c r="E2826" s="9" t="s">
        <v>118</v>
      </c>
      <c r="G2826" s="4" cm="1">
        <f t="array" ref="G2826">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2826" s="4" t="str">
        <f>IF(ch_table[[#This Row],[Subject 1]]&lt;&gt;"House rose", "",SUMIF(ch_table[Day], ch_table[[#This Row],[Day]], ch_table[Duration]))</f>
        <v/>
      </c>
      <c r="I2826" s="40">
        <f>SUM(INDEX(ch_table[Duration],1):ch_table[[#This Row],[Duration]])</f>
        <v>76.051388888889079</v>
      </c>
      <c r="J2826" s="4" cm="1">
        <f t="array" ref="J28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26" s="4" t="str" cm="1">
        <f t="array" ref="K28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26" s="4" t="str">
        <f>IF(ch_table[[#This Row],[Subject 1]]&lt;&gt;"House rose", "",SUMIF(ch_table[Day], ch_table[[#This Row],[Day]], ch_table[AAT]))</f>
        <v/>
      </c>
      <c r="M2826" s="39">
        <f>SUM(INDEX(ch_table[AAT],1):ch_table[[#This Row],[AAT]])</f>
        <v>5.3326388888888863</v>
      </c>
    </row>
    <row r="2827" spans="1:13" x14ac:dyDescent="0.35">
      <c r="A2827" s="2">
        <v>240</v>
      </c>
      <c r="B2827" s="3">
        <v>46050</v>
      </c>
      <c r="C2827" s="4">
        <v>0.52986111111111112</v>
      </c>
      <c r="D2827" s="8" t="s">
        <v>247</v>
      </c>
      <c r="E2827" s="9" t="s">
        <v>1565</v>
      </c>
      <c r="G2827" s="4" cm="1">
        <f t="array" ref="G2827">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2827" s="4" t="str">
        <f>IF(ch_table[[#This Row],[Subject 1]]&lt;&gt;"House rose", "",SUMIF(ch_table[Day], ch_table[[#This Row],[Day]], ch_table[Duration]))</f>
        <v/>
      </c>
      <c r="I2827" s="40">
        <f>SUM(INDEX(ch_table[Duration],1):ch_table[[#This Row],[Duration]])</f>
        <v>76.058333333333522</v>
      </c>
      <c r="J2827" s="4" cm="1">
        <f t="array" ref="J28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27" s="4" t="str" cm="1">
        <f t="array" ref="K28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27" s="4" t="str">
        <f>IF(ch_table[[#This Row],[Subject 1]]&lt;&gt;"House rose", "",SUMIF(ch_table[Day], ch_table[[#This Row],[Day]], ch_table[AAT]))</f>
        <v/>
      </c>
      <c r="M2827" s="39">
        <f>SUM(INDEX(ch_table[AAT],1):ch_table[[#This Row],[AAT]])</f>
        <v>5.3326388888888863</v>
      </c>
    </row>
    <row r="2828" spans="1:13" x14ac:dyDescent="0.35">
      <c r="A2828" s="2">
        <v>240</v>
      </c>
      <c r="B2828" s="3">
        <v>46050</v>
      </c>
      <c r="C2828" s="4">
        <v>0.53680555555555554</v>
      </c>
      <c r="D2828" s="8" t="s">
        <v>1425</v>
      </c>
      <c r="E2828" s="9" t="s">
        <v>2831</v>
      </c>
      <c r="F2828" s="9" t="s">
        <v>53</v>
      </c>
      <c r="G2828" s="4" cm="1">
        <f t="array" ref="G2828">IF(MIN(ROW(ch_table[[Day]:[AAT session total (cum.)]]))+ROWS(ch_table[[Day]:[AAT session total (cum.)]])-1=ROW(),"",IF(ch_table[[#This Row],[Subject 1]]="House rose","", IF(INDEX(ch_table[[#All],[Time]],ROW()+1)="","",(IF(INDEX(ch_table[[#All],[Time]],ROW()+1)&lt;ch_table[[#This Row],[Time]],INDEX(ch_table[[#All],[Time]],ROW()+1)+1,INDEX(ch_table[[#All],[Time]],ROW()+1))-ch_table[[#This Row],[Time]]))))</f>
        <v>0.13611111111111118</v>
      </c>
      <c r="H2828" s="4" t="str">
        <f>IF(ch_table[[#This Row],[Subject 1]]&lt;&gt;"House rose", "",SUMIF(ch_table[Day], ch_table[[#This Row],[Day]], ch_table[Duration]))</f>
        <v/>
      </c>
      <c r="I2828" s="40">
        <f>SUM(INDEX(ch_table[Duration],1):ch_table[[#This Row],[Duration]])</f>
        <v>76.194444444444628</v>
      </c>
      <c r="J2828" s="4" cm="1">
        <f t="array" ref="J28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28" s="4" t="str" cm="1">
        <f t="array" ref="K28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28" s="4" t="str">
        <f>IF(ch_table[[#This Row],[Subject 1]]&lt;&gt;"House rose", "",SUMIF(ch_table[Day], ch_table[[#This Row],[Day]], ch_table[AAT]))</f>
        <v/>
      </c>
      <c r="M2828" s="39">
        <f>SUM(INDEX(ch_table[AAT],1):ch_table[[#This Row],[AAT]])</f>
        <v>5.3326388888888863</v>
      </c>
    </row>
    <row r="2829" spans="1:13" x14ac:dyDescent="0.35">
      <c r="A2829" s="2">
        <v>240</v>
      </c>
      <c r="B2829" s="3">
        <v>46050</v>
      </c>
      <c r="C2829" s="4">
        <v>0.67291666666666672</v>
      </c>
      <c r="D2829" s="8" t="s">
        <v>1425</v>
      </c>
      <c r="E2829" s="9" t="s">
        <v>2832</v>
      </c>
      <c r="F2829" s="9" t="s">
        <v>53</v>
      </c>
      <c r="G2829" s="4" cm="1">
        <f t="array" ref="G2829">IF(MIN(ROW(ch_table[[Day]:[AAT session total (cum.)]]))+ROWS(ch_table[[Day]:[AAT session total (cum.)]])-1=ROW(),"",IF(ch_table[[#This Row],[Subject 1]]="House rose","", IF(INDEX(ch_table[[#All],[Time]],ROW()+1)="","",(IF(INDEX(ch_table[[#All],[Time]],ROW()+1)&lt;ch_table[[#This Row],[Time]],INDEX(ch_table[[#All],[Time]],ROW()+1)+1,INDEX(ch_table[[#All],[Time]],ROW()+1))-ch_table[[#This Row],[Time]]))))</f>
        <v>0.12708333333333333</v>
      </c>
      <c r="H2829" s="4" t="str">
        <f>IF(ch_table[[#This Row],[Subject 1]]&lt;&gt;"House rose", "",SUMIF(ch_table[Day], ch_table[[#This Row],[Day]], ch_table[Duration]))</f>
        <v/>
      </c>
      <c r="I2829" s="40">
        <f>SUM(INDEX(ch_table[Duration],1):ch_table[[#This Row],[Duration]])</f>
        <v>76.321527777777959</v>
      </c>
      <c r="J2829" s="4" cm="1">
        <f t="array" ref="J28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29" s="4" cm="1">
        <f t="array" ref="K28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8.3333333333334147E-3</v>
      </c>
      <c r="L2829" s="4" t="str">
        <f>IF(ch_table[[#This Row],[Subject 1]]&lt;&gt;"House rose", "",SUMIF(ch_table[Day], ch_table[[#This Row],[Day]], ch_table[AAT]))</f>
        <v/>
      </c>
      <c r="M2829" s="39">
        <f>SUM(INDEX(ch_table[AAT],1):ch_table[[#This Row],[AAT]])</f>
        <v>5.34097222222222</v>
      </c>
    </row>
    <row r="2830" spans="1:13" x14ac:dyDescent="0.35">
      <c r="A2830" s="2">
        <v>240</v>
      </c>
      <c r="B2830" s="3">
        <v>46050</v>
      </c>
      <c r="C2830" s="4">
        <v>0.8</v>
      </c>
      <c r="D2830" s="8" t="s">
        <v>30</v>
      </c>
      <c r="E2830" s="9" t="s">
        <v>1566</v>
      </c>
      <c r="G2830" s="4" cm="1">
        <f t="array" ref="G2830">IF(MIN(ROW(ch_table[[Day]:[AAT session total (cum.)]]))+ROWS(ch_table[[Day]:[AAT session total (cum.)]])-1=ROW(),"",IF(ch_table[[#This Row],[Subject 1]]="House rose","", IF(INDEX(ch_table[[#All],[Time]],ROW()+1)="","",(IF(INDEX(ch_table[[#All],[Time]],ROW()+1)&lt;ch_table[[#This Row],[Time]],INDEX(ch_table[[#All],[Time]],ROW()+1)+1,INDEX(ch_table[[#All],[Time]],ROW()+1))-ch_table[[#This Row],[Time]]))))</f>
        <v>1.9444444444444375E-2</v>
      </c>
      <c r="H2830" s="4" t="str">
        <f>IF(ch_table[[#This Row],[Subject 1]]&lt;&gt;"House rose", "",SUMIF(ch_table[Day], ch_table[[#This Row],[Day]], ch_table[Duration]))</f>
        <v/>
      </c>
      <c r="I2830" s="40">
        <f>SUM(INDEX(ch_table[Duration],1):ch_table[[#This Row],[Duration]])</f>
        <v>76.340972222222405</v>
      </c>
      <c r="J2830" s="4" cm="1">
        <f t="array" ref="J28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30" s="4" cm="1">
        <f t="array" ref="K28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1.9444444444444375E-2</v>
      </c>
      <c r="L2830" s="4" t="str">
        <f>IF(ch_table[[#This Row],[Subject 1]]&lt;&gt;"House rose", "",SUMIF(ch_table[Day], ch_table[[#This Row],[Day]], ch_table[AAT]))</f>
        <v/>
      </c>
      <c r="M2830" s="39">
        <f>SUM(INDEX(ch_table[AAT],1):ch_table[[#This Row],[AAT]])</f>
        <v>5.3604166666666639</v>
      </c>
    </row>
    <row r="2831" spans="1:13" x14ac:dyDescent="0.35">
      <c r="A2831" s="48">
        <v>240</v>
      </c>
      <c r="B2831" s="49">
        <v>46050</v>
      </c>
      <c r="C2831" s="45">
        <v>0.81944444444444442</v>
      </c>
      <c r="D2831" s="44" t="s">
        <v>17</v>
      </c>
      <c r="E2831" s="50"/>
      <c r="F2831" s="50"/>
      <c r="G2831" s="45" t="str" cm="1">
        <f t="array" ref="G2831">IF(MIN(ROW(ch_table[[Day]:[AAT session total (cum.)]]))+ROWS(ch_table[[Day]:[AAT session total (cum.)]])-1=ROW(),"",IF(ch_table[[#This Row],[Subject 1]]="House rose","", IF(INDEX(ch_table[[#All],[Time]],ROW()+1)="","",(IF(INDEX(ch_table[[#All],[Time]],ROW()+1)&lt;ch_table[[#This Row],[Time]],INDEX(ch_table[[#All],[Time]],ROW()+1)+1,INDEX(ch_table[[#All],[Time]],ROW()+1))-ch_table[[#This Row],[Time]]))))</f>
        <v/>
      </c>
      <c r="H2831" s="45">
        <f>IF(ch_table[[#This Row],[Subject 1]]&lt;&gt;"House rose", "",SUMIF(ch_table[Day], ch_table[[#This Row],[Day]], ch_table[Duration]))</f>
        <v>0.34027777777777773</v>
      </c>
      <c r="I2831" s="46">
        <f>SUM(INDEX(ch_table[Duration],1):ch_table[[#This Row],[Duration]])</f>
        <v>76.340972222222405</v>
      </c>
      <c r="J2831" s="45" cm="1">
        <f t="array" ref="J28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31" s="45" t="str" cm="1">
        <f t="array" ref="K28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31" s="45">
        <f>IF(ch_table[[#This Row],[Subject 1]]&lt;&gt;"House rose", "",SUMIF(ch_table[Day], ch_table[[#This Row],[Day]], ch_table[AAT]))</f>
        <v>2.777777777777779E-2</v>
      </c>
      <c r="M2831" s="47">
        <f>SUM(INDEX(ch_table[AAT],1):ch_table[[#This Row],[AAT]])</f>
        <v>5.3604166666666639</v>
      </c>
    </row>
    <row r="2832" spans="1:13" x14ac:dyDescent="0.35">
      <c r="A2832" s="2">
        <v>241</v>
      </c>
      <c r="B2832" s="3">
        <v>46051</v>
      </c>
      <c r="C2832" s="4">
        <v>0.39583333333333331</v>
      </c>
      <c r="D2832" s="8" t="s">
        <v>18</v>
      </c>
      <c r="G2832" s="4" cm="1">
        <f t="array" ref="G2832">IF(MIN(ROW(ch_table[[Day]:[AAT session total (cum.)]]))+ROWS(ch_table[[Day]:[AAT session total (cum.)]])-1=ROW(),"",IF(ch_table[[#This Row],[Subject 1]]="House rose","", IF(INDEX(ch_table[[#All],[Time]],ROW()+1)="","",(IF(INDEX(ch_table[[#All],[Time]],ROW()+1)&lt;ch_table[[#This Row],[Time]],INDEX(ch_table[[#All],[Time]],ROW()+1)+1,INDEX(ch_table[[#All],[Time]],ROW()+1))-ch_table[[#This Row],[Time]]))))</f>
        <v>2.7777777777778234E-3</v>
      </c>
      <c r="H2832" s="4" t="str">
        <f>IF(ch_table[[#This Row],[Subject 1]]&lt;&gt;"House rose", "",SUMIF(ch_table[Day], ch_table[[#This Row],[Day]], ch_table[Duration]))</f>
        <v/>
      </c>
      <c r="I2832" s="40">
        <f>SUM(INDEX(ch_table[Duration],1):ch_table[[#This Row],[Duration]])</f>
        <v>76.343750000000185</v>
      </c>
      <c r="J2832" s="4" cm="1">
        <f t="array" ref="J28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832" s="4" t="str" cm="1">
        <f t="array" ref="K28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32" s="4" t="str">
        <f>IF(ch_table[[#This Row],[Subject 1]]&lt;&gt;"House rose", "",SUMIF(ch_table[Day], ch_table[[#This Row],[Day]], ch_table[AAT]))</f>
        <v/>
      </c>
      <c r="M2832" s="39">
        <f>SUM(INDEX(ch_table[AAT],1):ch_table[[#This Row],[AAT]])</f>
        <v>5.3604166666666639</v>
      </c>
    </row>
    <row r="2833" spans="1:13" x14ac:dyDescent="0.35">
      <c r="A2833" s="2">
        <v>241</v>
      </c>
      <c r="B2833" s="3">
        <v>46051</v>
      </c>
      <c r="C2833" s="4">
        <v>0.39861111111111114</v>
      </c>
      <c r="D2833" s="8" t="s">
        <v>58</v>
      </c>
      <c r="E2833" s="9" t="s">
        <v>122</v>
      </c>
      <c r="G2833" s="4" cm="1">
        <f t="array" ref="G2833">IF(MIN(ROW(ch_table[[Day]:[AAT session total (cum.)]]))+ROWS(ch_table[[Day]:[AAT session total (cum.)]])-1=ROW(),"",IF(ch_table[[#This Row],[Subject 1]]="House rose","", IF(INDEX(ch_table[[#All],[Time]],ROW()+1)="","",(IF(INDEX(ch_table[[#All],[Time]],ROW()+1)&lt;ch_table[[#This Row],[Time]],INDEX(ch_table[[#All],[Time]],ROW()+1)+1,INDEX(ch_table[[#All],[Time]],ROW()+1))-ch_table[[#This Row],[Time]]))))</f>
        <v>3.5416666666666652E-2</v>
      </c>
      <c r="H2833" s="4" t="str">
        <f>IF(ch_table[[#This Row],[Subject 1]]&lt;&gt;"House rose", "",SUMIF(ch_table[Day], ch_table[[#This Row],[Day]], ch_table[Duration]))</f>
        <v/>
      </c>
      <c r="I2833" s="40">
        <f>SUM(INDEX(ch_table[Duration],1):ch_table[[#This Row],[Duration]])</f>
        <v>76.379166666666848</v>
      </c>
      <c r="J2833" s="4" cm="1">
        <f t="array" ref="J28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833" s="4" t="str" cm="1">
        <f t="array" ref="K28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33" s="4" t="str">
        <f>IF(ch_table[[#This Row],[Subject 1]]&lt;&gt;"House rose", "",SUMIF(ch_table[Day], ch_table[[#This Row],[Day]], ch_table[AAT]))</f>
        <v/>
      </c>
      <c r="M2833" s="39">
        <f>SUM(INDEX(ch_table[AAT],1):ch_table[[#This Row],[AAT]])</f>
        <v>5.3604166666666639</v>
      </c>
    </row>
    <row r="2834" spans="1:13" x14ac:dyDescent="0.35">
      <c r="A2834" s="2">
        <v>241</v>
      </c>
      <c r="B2834" s="3">
        <v>46051</v>
      </c>
      <c r="C2834" s="4">
        <v>0.43402777777777779</v>
      </c>
      <c r="D2834" s="8" t="s">
        <v>60</v>
      </c>
      <c r="E2834" s="9" t="s">
        <v>122</v>
      </c>
      <c r="G2834" s="4" cm="1">
        <f t="array" ref="G2834">IF(MIN(ROW(ch_table[[Day]:[AAT session total (cum.)]]))+ROWS(ch_table[[Day]:[AAT session total (cum.)]])-1=ROW(),"",IF(ch_table[[#This Row],[Subject 1]]="House rose","", IF(INDEX(ch_table[[#All],[Time]],ROW()+1)="","",(IF(INDEX(ch_table[[#All],[Time]],ROW()+1)&lt;ch_table[[#This Row],[Time]],INDEX(ch_table[[#All],[Time]],ROW()+1)+1,INDEX(ch_table[[#All],[Time]],ROW()+1))-ch_table[[#This Row],[Time]]))))</f>
        <v>1.2500000000000011E-2</v>
      </c>
      <c r="H2834" s="4" t="str">
        <f>IF(ch_table[[#This Row],[Subject 1]]&lt;&gt;"House rose", "",SUMIF(ch_table[Day], ch_table[[#This Row],[Day]], ch_table[Duration]))</f>
        <v/>
      </c>
      <c r="I2834" s="40">
        <f>SUM(INDEX(ch_table[Duration],1):ch_table[[#This Row],[Duration]])</f>
        <v>76.39166666666685</v>
      </c>
      <c r="J2834" s="4" cm="1">
        <f t="array" ref="J28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834" s="4" t="str" cm="1">
        <f t="array" ref="K28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34" s="4" t="str">
        <f>IF(ch_table[[#This Row],[Subject 1]]&lt;&gt;"House rose", "",SUMIF(ch_table[Day], ch_table[[#This Row],[Day]], ch_table[AAT]))</f>
        <v/>
      </c>
      <c r="M2834" s="39">
        <f>SUM(INDEX(ch_table[AAT],1):ch_table[[#This Row],[AAT]])</f>
        <v>5.3604166666666639</v>
      </c>
    </row>
    <row r="2835" spans="1:13" x14ac:dyDescent="0.35">
      <c r="A2835" s="2">
        <v>241</v>
      </c>
      <c r="B2835" s="3">
        <v>46051</v>
      </c>
      <c r="C2835" s="4">
        <v>0.4465277777777778</v>
      </c>
      <c r="D2835" s="8" t="s">
        <v>34</v>
      </c>
      <c r="E2835" s="9" t="s">
        <v>35</v>
      </c>
      <c r="G2835" s="4" cm="1">
        <f t="array" ref="G2835">IF(MIN(ROW(ch_table[[Day]:[AAT session total (cum.)]]))+ROWS(ch_table[[Day]:[AAT session total (cum.)]])-1=ROW(),"",IF(ch_table[[#This Row],[Subject 1]]="House rose","", IF(INDEX(ch_table[[#All],[Time]],ROW()+1)="","",(IF(INDEX(ch_table[[#All],[Time]],ROW()+1)&lt;ch_table[[#This Row],[Time]],INDEX(ch_table[[#All],[Time]],ROW()+1)+1,INDEX(ch_table[[#All],[Time]],ROW()+1))-ch_table[[#This Row],[Time]]))))</f>
        <v>4.7222222222222221E-2</v>
      </c>
      <c r="H2835" s="4" t="str">
        <f>IF(ch_table[[#This Row],[Subject 1]]&lt;&gt;"House rose", "",SUMIF(ch_table[Day], ch_table[[#This Row],[Day]], ch_table[Duration]))</f>
        <v/>
      </c>
      <c r="I2835" s="40">
        <f>SUM(INDEX(ch_table[Duration],1):ch_table[[#This Row],[Duration]])</f>
        <v>76.438888888889068</v>
      </c>
      <c r="J2835" s="4" cm="1">
        <f t="array" ref="J28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835" s="4" t="str" cm="1">
        <f t="array" ref="K28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35" s="4" t="str">
        <f>IF(ch_table[[#This Row],[Subject 1]]&lt;&gt;"House rose", "",SUMIF(ch_table[Day], ch_table[[#This Row],[Day]], ch_table[AAT]))</f>
        <v/>
      </c>
      <c r="M2835" s="39">
        <f>SUM(INDEX(ch_table[AAT],1):ch_table[[#This Row],[AAT]])</f>
        <v>5.3604166666666639</v>
      </c>
    </row>
    <row r="2836" spans="1:13" ht="29" x14ac:dyDescent="0.35">
      <c r="A2836" s="2">
        <v>241</v>
      </c>
      <c r="B2836" s="3">
        <v>46051</v>
      </c>
      <c r="C2836" s="4">
        <v>0.49375000000000002</v>
      </c>
      <c r="D2836" s="8" t="s">
        <v>36</v>
      </c>
      <c r="E2836" s="9" t="s">
        <v>1307</v>
      </c>
      <c r="G2836" s="4" cm="1">
        <f t="array" ref="G2836">IF(MIN(ROW(ch_table[[Day]:[AAT session total (cum.)]]))+ROWS(ch_table[[Day]:[AAT session total (cum.)]])-1=ROW(),"",IF(ch_table[[#This Row],[Subject 1]]="House rose","", IF(INDEX(ch_table[[#All],[Time]],ROW()+1)="","",(IF(INDEX(ch_table[[#All],[Time]],ROW()+1)&lt;ch_table[[#This Row],[Time]],INDEX(ch_table[[#All],[Time]],ROW()+1)+1,INDEX(ch_table[[#All],[Time]],ROW()+1))-ch_table[[#This Row],[Time]]))))</f>
        <v>3.3333333333333326E-2</v>
      </c>
      <c r="H2836" s="4" t="str">
        <f>IF(ch_table[[#This Row],[Subject 1]]&lt;&gt;"House rose", "",SUMIF(ch_table[Day], ch_table[[#This Row],[Day]], ch_table[Duration]))</f>
        <v/>
      </c>
      <c r="I2836" s="40">
        <f>SUM(INDEX(ch_table[Duration],1):ch_table[[#This Row],[Duration]])</f>
        <v>76.472222222222399</v>
      </c>
      <c r="J2836" s="4" cm="1">
        <f t="array" ref="J28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836" s="4" t="str" cm="1">
        <f t="array" ref="K28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36" s="4" t="str">
        <f>IF(ch_table[[#This Row],[Subject 1]]&lt;&gt;"House rose", "",SUMIF(ch_table[Day], ch_table[[#This Row],[Day]], ch_table[AAT]))</f>
        <v/>
      </c>
      <c r="M2836" s="39">
        <f>SUM(INDEX(ch_table[AAT],1):ch_table[[#This Row],[AAT]])</f>
        <v>5.3604166666666639</v>
      </c>
    </row>
    <row r="2837" spans="1:13" ht="29" x14ac:dyDescent="0.35">
      <c r="A2837" s="2">
        <v>241</v>
      </c>
      <c r="B2837" s="3">
        <v>46051</v>
      </c>
      <c r="C2837" s="4">
        <v>0.52708333333333335</v>
      </c>
      <c r="D2837" s="8" t="s">
        <v>36</v>
      </c>
      <c r="E2837" s="9" t="s">
        <v>1567</v>
      </c>
      <c r="G2837" s="4" cm="1">
        <f t="array" ref="G2837">IF(MIN(ROW(ch_table[[Day]:[AAT session total (cum.)]]))+ROWS(ch_table[[Day]:[AAT session total (cum.)]])-1=ROW(),"",IF(ch_table[[#This Row],[Subject 1]]="House rose","", IF(INDEX(ch_table[[#All],[Time]],ROW()+1)="","",(IF(INDEX(ch_table[[#All],[Time]],ROW()+1)&lt;ch_table[[#This Row],[Time]],INDEX(ch_table[[#All],[Time]],ROW()+1)+1,INDEX(ch_table[[#All],[Time]],ROW()+1))-ch_table[[#This Row],[Time]]))))</f>
        <v>2.5000000000000022E-2</v>
      </c>
      <c r="H2837" s="4" t="str">
        <f>IF(ch_table[[#This Row],[Subject 1]]&lt;&gt;"House rose", "",SUMIF(ch_table[Day], ch_table[[#This Row],[Day]], ch_table[Duration]))</f>
        <v/>
      </c>
      <c r="I2837" s="40">
        <f>SUM(INDEX(ch_table[Duration],1):ch_table[[#This Row],[Duration]])</f>
        <v>76.497222222222405</v>
      </c>
      <c r="J2837" s="4" cm="1">
        <f t="array" ref="J28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837" s="4" t="str" cm="1">
        <f t="array" ref="K28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37" s="4" t="str">
        <f>IF(ch_table[[#This Row],[Subject 1]]&lt;&gt;"House rose", "",SUMIF(ch_table[Day], ch_table[[#This Row],[Day]], ch_table[AAT]))</f>
        <v/>
      </c>
      <c r="M2837" s="39">
        <f>SUM(INDEX(ch_table[AAT],1):ch_table[[#This Row],[AAT]])</f>
        <v>5.3604166666666639</v>
      </c>
    </row>
    <row r="2838" spans="1:13" ht="43.5" x14ac:dyDescent="0.35">
      <c r="A2838" s="2">
        <v>241</v>
      </c>
      <c r="B2838" s="3">
        <v>46051</v>
      </c>
      <c r="C2838" s="4">
        <v>0.55208333333333337</v>
      </c>
      <c r="D2838" s="8" t="s">
        <v>457</v>
      </c>
      <c r="E2838" s="9" t="s">
        <v>1568</v>
      </c>
      <c r="G2838" s="4" cm="1">
        <f t="array" ref="G2838">IF(MIN(ROW(ch_table[[Day]:[AAT session total (cum.)]]))+ROWS(ch_table[[Day]:[AAT session total (cum.)]])-1=ROW(),"",IF(ch_table[[#This Row],[Subject 1]]="House rose","", IF(INDEX(ch_table[[#All],[Time]],ROW()+1)="","",(IF(INDEX(ch_table[[#All],[Time]],ROW()+1)&lt;ch_table[[#This Row],[Time]],INDEX(ch_table[[#All],[Time]],ROW()+1)+1,INDEX(ch_table[[#All],[Time]],ROW()+1))-ch_table[[#This Row],[Time]]))))</f>
        <v>1.1805555555555514E-2</v>
      </c>
      <c r="H2838" s="4" t="str">
        <f>IF(ch_table[[#This Row],[Subject 1]]&lt;&gt;"House rose", "",SUMIF(ch_table[Day], ch_table[[#This Row],[Day]], ch_table[Duration]))</f>
        <v/>
      </c>
      <c r="I2838" s="40">
        <f>SUM(INDEX(ch_table[Duration],1):ch_table[[#This Row],[Duration]])</f>
        <v>76.509027777777959</v>
      </c>
      <c r="J2838" s="4" cm="1">
        <f t="array" ref="J28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838" s="4" t="str" cm="1">
        <f t="array" ref="K28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38" s="4" t="str">
        <f>IF(ch_table[[#This Row],[Subject 1]]&lt;&gt;"House rose", "",SUMIF(ch_table[Day], ch_table[[#This Row],[Day]], ch_table[AAT]))</f>
        <v/>
      </c>
      <c r="M2838" s="39">
        <f>SUM(INDEX(ch_table[AAT],1):ch_table[[#This Row],[AAT]])</f>
        <v>5.3604166666666639</v>
      </c>
    </row>
    <row r="2839" spans="1:13" x14ac:dyDescent="0.35">
      <c r="A2839" s="2">
        <v>241</v>
      </c>
      <c r="B2839" s="3">
        <v>46051</v>
      </c>
      <c r="C2839" s="4">
        <v>0.56388888888888888</v>
      </c>
      <c r="D2839" s="8" t="s">
        <v>333</v>
      </c>
      <c r="E2839" s="9" t="s">
        <v>540</v>
      </c>
      <c r="G2839" s="4" cm="1">
        <f t="array" ref="G2839">IF(MIN(ROW(ch_table[[Day]:[AAT session total (cum.)]]))+ROWS(ch_table[[Day]:[AAT session total (cum.)]])-1=ROW(),"",IF(ch_table[[#This Row],[Subject 1]]="House rose","", IF(INDEX(ch_table[[#All],[Time]],ROW()+1)="","",(IF(INDEX(ch_table[[#All],[Time]],ROW()+1)&lt;ch_table[[#This Row],[Time]],INDEX(ch_table[[#All],[Time]],ROW()+1)+1,INDEX(ch_table[[#All],[Time]],ROW()+1))-ch_table[[#This Row],[Time]]))))</f>
        <v>0.10555555555555551</v>
      </c>
      <c r="H2839" s="4" t="str">
        <f>IF(ch_table[[#This Row],[Subject 1]]&lt;&gt;"House rose", "",SUMIF(ch_table[Day], ch_table[[#This Row],[Day]], ch_table[Duration]))</f>
        <v/>
      </c>
      <c r="I2839" s="40">
        <f>SUM(INDEX(ch_table[Duration],1):ch_table[[#This Row],[Duration]])</f>
        <v>76.614583333333513</v>
      </c>
      <c r="J2839" s="4" cm="1">
        <f t="array" ref="J28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839" s="4" t="str" cm="1">
        <f t="array" ref="K28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39" s="4" t="str">
        <f>IF(ch_table[[#This Row],[Subject 1]]&lt;&gt;"House rose", "",SUMIF(ch_table[Day], ch_table[[#This Row],[Day]], ch_table[AAT]))</f>
        <v/>
      </c>
      <c r="M2839" s="39">
        <f>SUM(INDEX(ch_table[AAT],1):ch_table[[#This Row],[AAT]])</f>
        <v>5.3604166666666639</v>
      </c>
    </row>
    <row r="2840" spans="1:13" x14ac:dyDescent="0.35">
      <c r="A2840" s="2">
        <v>241</v>
      </c>
      <c r="B2840" s="3">
        <v>46051</v>
      </c>
      <c r="C2840" s="4">
        <v>0.6694444444444444</v>
      </c>
      <c r="D2840" s="8" t="s">
        <v>54</v>
      </c>
      <c r="E2840" s="9" t="s">
        <v>1569</v>
      </c>
      <c r="G2840" s="4" cm="1">
        <f t="array" ref="G2840">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840" s="4" t="str">
        <f>IF(ch_table[[#This Row],[Subject 1]]&lt;&gt;"House rose", "",SUMIF(ch_table[Day], ch_table[[#This Row],[Day]], ch_table[Duration]))</f>
        <v/>
      </c>
      <c r="I2840" s="40">
        <f>SUM(INDEX(ch_table[Duration],1):ch_table[[#This Row],[Duration]])</f>
        <v>76.615277777777962</v>
      </c>
      <c r="J2840" s="4" cm="1">
        <f t="array" ref="J28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840" s="4" t="str" cm="1">
        <f t="array" ref="K28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40" s="4" t="str">
        <f>IF(ch_table[[#This Row],[Subject 1]]&lt;&gt;"House rose", "",SUMIF(ch_table[Day], ch_table[[#This Row],[Day]], ch_table[AAT]))</f>
        <v/>
      </c>
      <c r="M2840" s="39">
        <f>SUM(INDEX(ch_table[AAT],1):ch_table[[#This Row],[AAT]])</f>
        <v>5.3604166666666639</v>
      </c>
    </row>
    <row r="2841" spans="1:13" x14ac:dyDescent="0.35">
      <c r="A2841" s="2">
        <v>241</v>
      </c>
      <c r="B2841" s="3">
        <v>46051</v>
      </c>
      <c r="C2841" s="4">
        <v>0.67013888888888884</v>
      </c>
      <c r="D2841" s="8" t="s">
        <v>30</v>
      </c>
      <c r="E2841" s="9" t="s">
        <v>1570</v>
      </c>
      <c r="G2841" s="4" cm="1">
        <f t="array" ref="G2841">IF(MIN(ROW(ch_table[[Day]:[AAT session total (cum.)]]))+ROWS(ch_table[[Day]:[AAT session total (cum.)]])-1=ROW(),"",IF(ch_table[[#This Row],[Subject 1]]="House rose","", IF(INDEX(ch_table[[#All],[Time]],ROW()+1)="","",(IF(INDEX(ch_table[[#All],[Time]],ROW()+1)&lt;ch_table[[#This Row],[Time]],INDEX(ch_table[[#All],[Time]],ROW()+1)+1,INDEX(ch_table[[#All],[Time]],ROW()+1))-ch_table[[#This Row],[Time]]))))</f>
        <v>1.3194444444444509E-2</v>
      </c>
      <c r="H2841" s="4" t="str">
        <f>IF(ch_table[[#This Row],[Subject 1]]&lt;&gt;"House rose", "",SUMIF(ch_table[Day], ch_table[[#This Row],[Day]], ch_table[Duration]))</f>
        <v/>
      </c>
      <c r="I2841" s="40">
        <f>SUM(INDEX(ch_table[Duration],1):ch_table[[#This Row],[Duration]])</f>
        <v>76.628472222222413</v>
      </c>
      <c r="J2841" s="4" cm="1">
        <f t="array" ref="J28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841" s="4" t="str" cm="1">
        <f t="array" ref="K28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41" s="4" t="str">
        <f>IF(ch_table[[#This Row],[Subject 1]]&lt;&gt;"House rose", "",SUMIF(ch_table[Day], ch_table[[#This Row],[Day]], ch_table[AAT]))</f>
        <v/>
      </c>
      <c r="M2841" s="39">
        <f>SUM(INDEX(ch_table[AAT],1):ch_table[[#This Row],[AAT]])</f>
        <v>5.3604166666666639</v>
      </c>
    </row>
    <row r="2842" spans="1:13" x14ac:dyDescent="0.35">
      <c r="A2842" s="48">
        <v>241</v>
      </c>
      <c r="B2842" s="49">
        <v>46051</v>
      </c>
      <c r="C2842" s="45">
        <v>0.68333333333333335</v>
      </c>
      <c r="D2842" s="44" t="s">
        <v>17</v>
      </c>
      <c r="E2842" s="50"/>
      <c r="F2842" s="50"/>
      <c r="G2842" s="45" t="str" cm="1">
        <f t="array" ref="G2842">IF(MIN(ROW(ch_table[[Day]:[AAT session total (cum.)]]))+ROWS(ch_table[[Day]:[AAT session total (cum.)]])-1=ROW(),"",IF(ch_table[[#This Row],[Subject 1]]="House rose","", IF(INDEX(ch_table[[#All],[Time]],ROW()+1)="","",(IF(INDEX(ch_table[[#All],[Time]],ROW()+1)&lt;ch_table[[#This Row],[Time]],INDEX(ch_table[[#All],[Time]],ROW()+1)+1,INDEX(ch_table[[#All],[Time]],ROW()+1))-ch_table[[#This Row],[Time]]))))</f>
        <v/>
      </c>
      <c r="H2842" s="45">
        <f>IF(ch_table[[#This Row],[Subject 1]]&lt;&gt;"House rose", "",SUMIF(ch_table[Day], ch_table[[#This Row],[Day]], ch_table[Duration]))</f>
        <v>0.28750000000000003</v>
      </c>
      <c r="I2842" s="46">
        <f>SUM(INDEX(ch_table[Duration],1):ch_table[[#This Row],[Duration]])</f>
        <v>76.628472222222413</v>
      </c>
      <c r="J2842" s="45" cm="1">
        <f t="array" ref="J28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842" s="45" t="str" cm="1">
        <f t="array" ref="K28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42" s="45">
        <f>IF(ch_table[[#This Row],[Subject 1]]&lt;&gt;"House rose", "",SUMIF(ch_table[Day], ch_table[[#This Row],[Day]], ch_table[AAT]))</f>
        <v>0</v>
      </c>
      <c r="M2842" s="47">
        <f>SUM(INDEX(ch_table[AAT],1):ch_table[[#This Row],[AAT]])</f>
        <v>5.3604166666666639</v>
      </c>
    </row>
    <row r="2843" spans="1:13" x14ac:dyDescent="0.35">
      <c r="A2843" s="2">
        <v>242</v>
      </c>
      <c r="B2843" s="3">
        <v>46055</v>
      </c>
      <c r="C2843" s="4">
        <v>0.60416666666666663</v>
      </c>
      <c r="D2843" s="8" t="s">
        <v>18</v>
      </c>
      <c r="G2843" s="4" cm="1">
        <f t="array" ref="G284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843" s="4" t="str">
        <f>IF(ch_table[[#This Row],[Subject 1]]&lt;&gt;"House rose", "",SUMIF(ch_table[Day], ch_table[[#This Row],[Day]], ch_table[Duration]))</f>
        <v/>
      </c>
      <c r="I2843" s="40">
        <f>SUM(INDEX(ch_table[Duration],1):ch_table[[#This Row],[Duration]])</f>
        <v>76.631250000000193</v>
      </c>
      <c r="J2843" s="4" cm="1">
        <f t="array" ref="J28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843" s="4" t="str" cm="1">
        <f t="array" ref="K28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43" s="4" t="str">
        <f>IF(ch_table[[#This Row],[Subject 1]]&lt;&gt;"House rose", "",SUMIF(ch_table[Day], ch_table[[#This Row],[Day]], ch_table[AAT]))</f>
        <v/>
      </c>
      <c r="M2843" s="39">
        <f>SUM(INDEX(ch_table[AAT],1):ch_table[[#This Row],[AAT]])</f>
        <v>5.3604166666666639</v>
      </c>
    </row>
    <row r="2844" spans="1:13" x14ac:dyDescent="0.35">
      <c r="A2844" s="2">
        <v>242</v>
      </c>
      <c r="B2844" s="3">
        <v>46055</v>
      </c>
      <c r="C2844" s="4">
        <v>0.6069444444444444</v>
      </c>
      <c r="D2844" s="8" t="s">
        <v>20</v>
      </c>
      <c r="E2844" s="9" t="s">
        <v>1571</v>
      </c>
      <c r="F2844" s="9" t="s">
        <v>22</v>
      </c>
      <c r="G2844" s="4" cm="1">
        <f t="array" ref="G284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844" s="4" t="str">
        <f>IF(ch_table[[#This Row],[Subject 1]]&lt;&gt;"House rose", "",SUMIF(ch_table[Day], ch_table[[#This Row],[Day]], ch_table[Duration]))</f>
        <v/>
      </c>
      <c r="I2844" s="40">
        <f>SUM(INDEX(ch_table[Duration],1):ch_table[[#This Row],[Duration]])</f>
        <v>76.631944444444642</v>
      </c>
      <c r="J2844" s="4" cm="1">
        <f t="array" ref="J28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844" s="4" t="str" cm="1">
        <f t="array" ref="K28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44" s="4" t="str">
        <f>IF(ch_table[[#This Row],[Subject 1]]&lt;&gt;"House rose", "",SUMIF(ch_table[Day], ch_table[[#This Row],[Day]], ch_table[AAT]))</f>
        <v/>
      </c>
      <c r="M2844" s="39">
        <f>SUM(INDEX(ch_table[AAT],1):ch_table[[#This Row],[AAT]])</f>
        <v>5.3604166666666639</v>
      </c>
    </row>
    <row r="2845" spans="1:13" x14ac:dyDescent="0.35">
      <c r="A2845" s="2">
        <v>242</v>
      </c>
      <c r="B2845" s="3">
        <v>46055</v>
      </c>
      <c r="C2845" s="4">
        <v>0.60763888888888884</v>
      </c>
      <c r="D2845" s="8" t="s">
        <v>58</v>
      </c>
      <c r="E2845" s="9" t="s">
        <v>185</v>
      </c>
      <c r="G2845" s="4" cm="1">
        <f t="array" ref="G2845">IF(MIN(ROW(ch_table[[Day]:[AAT session total (cum.)]]))+ROWS(ch_table[[Day]:[AAT session total (cum.)]])-1=ROW(),"",IF(ch_table[[#This Row],[Subject 1]]="House rose","", IF(INDEX(ch_table[[#All],[Time]],ROW()+1)="","",(IF(INDEX(ch_table[[#All],[Time]],ROW()+1)&lt;ch_table[[#This Row],[Time]],INDEX(ch_table[[#All],[Time]],ROW()+1)+1,INDEX(ch_table[[#All],[Time]],ROW()+1))-ch_table[[#This Row],[Time]]))))</f>
        <v>3.3333333333333437E-2</v>
      </c>
      <c r="H2845" s="4" t="str">
        <f>IF(ch_table[[#This Row],[Subject 1]]&lt;&gt;"House rose", "",SUMIF(ch_table[Day], ch_table[[#This Row],[Day]], ch_table[Duration]))</f>
        <v/>
      </c>
      <c r="I2845" s="40">
        <f>SUM(INDEX(ch_table[Duration],1):ch_table[[#This Row],[Duration]])</f>
        <v>76.665277777777973</v>
      </c>
      <c r="J2845" s="4" cm="1">
        <f t="array" ref="J28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845" s="4" t="str" cm="1">
        <f t="array" ref="K28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45" s="4" t="str">
        <f>IF(ch_table[[#This Row],[Subject 1]]&lt;&gt;"House rose", "",SUMIF(ch_table[Day], ch_table[[#This Row],[Day]], ch_table[AAT]))</f>
        <v/>
      </c>
      <c r="M2845" s="39">
        <f>SUM(INDEX(ch_table[AAT],1):ch_table[[#This Row],[AAT]])</f>
        <v>5.3604166666666639</v>
      </c>
    </row>
    <row r="2846" spans="1:13" x14ac:dyDescent="0.35">
      <c r="A2846" s="2">
        <v>242</v>
      </c>
      <c r="B2846" s="3">
        <v>46055</v>
      </c>
      <c r="C2846" s="4">
        <v>0.64097222222222228</v>
      </c>
      <c r="D2846" s="8" t="s">
        <v>60</v>
      </c>
      <c r="E2846" s="9" t="s">
        <v>185</v>
      </c>
      <c r="G2846" s="4" cm="1">
        <f t="array" ref="G2846">IF(MIN(ROW(ch_table[[Day]:[AAT session total (cum.)]]))+ROWS(ch_table[[Day]:[AAT session total (cum.)]])-1=ROW(),"",IF(ch_table[[#This Row],[Subject 1]]="House rose","", IF(INDEX(ch_table[[#All],[Time]],ROW()+1)="","",(IF(INDEX(ch_table[[#All],[Time]],ROW()+1)&lt;ch_table[[#This Row],[Time]],INDEX(ch_table[[#All],[Time]],ROW()+1)+1,INDEX(ch_table[[#All],[Time]],ROW()+1))-ch_table[[#This Row],[Time]]))))</f>
        <v>1.041666666666663E-2</v>
      </c>
      <c r="H2846" s="4" t="str">
        <f>IF(ch_table[[#This Row],[Subject 1]]&lt;&gt;"House rose", "",SUMIF(ch_table[Day], ch_table[[#This Row],[Day]], ch_table[Duration]))</f>
        <v/>
      </c>
      <c r="I2846" s="40">
        <f>SUM(INDEX(ch_table[Duration],1):ch_table[[#This Row],[Duration]])</f>
        <v>76.675694444444645</v>
      </c>
      <c r="J2846" s="4" cm="1">
        <f t="array" ref="J28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846" s="4" t="str" cm="1">
        <f t="array" ref="K28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46" s="4" t="str">
        <f>IF(ch_table[[#This Row],[Subject 1]]&lt;&gt;"House rose", "",SUMIF(ch_table[Day], ch_table[[#This Row],[Day]], ch_table[AAT]))</f>
        <v/>
      </c>
      <c r="M2846" s="39">
        <f>SUM(INDEX(ch_table[AAT],1):ch_table[[#This Row],[AAT]])</f>
        <v>5.3604166666666639</v>
      </c>
    </row>
    <row r="2847" spans="1:13" ht="29" x14ac:dyDescent="0.35">
      <c r="A2847" s="2">
        <v>242</v>
      </c>
      <c r="B2847" s="3">
        <v>46055</v>
      </c>
      <c r="C2847" s="4">
        <v>0.65138888888888891</v>
      </c>
      <c r="D2847" s="8" t="s">
        <v>39</v>
      </c>
      <c r="E2847" s="9" t="s">
        <v>1572</v>
      </c>
      <c r="G2847" s="4" cm="1">
        <f t="array" ref="G2847">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847" s="4" t="str">
        <f>IF(ch_table[[#This Row],[Subject 1]]&lt;&gt;"House rose", "",SUMIF(ch_table[Day], ch_table[[#This Row],[Day]], ch_table[Duration]))</f>
        <v/>
      </c>
      <c r="I2847" s="40">
        <f>SUM(INDEX(ch_table[Duration],1):ch_table[[#This Row],[Duration]])</f>
        <v>76.677083333333528</v>
      </c>
      <c r="J2847" s="4" cm="1">
        <f t="array" ref="J28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847" s="4" t="str" cm="1">
        <f t="array" ref="K28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47" s="4" t="str">
        <f>IF(ch_table[[#This Row],[Subject 1]]&lt;&gt;"House rose", "",SUMIF(ch_table[Day], ch_table[[#This Row],[Day]], ch_table[AAT]))</f>
        <v/>
      </c>
      <c r="M2847" s="39">
        <f>SUM(INDEX(ch_table[AAT],1):ch_table[[#This Row],[AAT]])</f>
        <v>5.3604166666666639</v>
      </c>
    </row>
    <row r="2848" spans="1:13" x14ac:dyDescent="0.35">
      <c r="A2848" s="2">
        <v>242</v>
      </c>
      <c r="B2848" s="3">
        <v>46055</v>
      </c>
      <c r="C2848" s="4">
        <v>0.65277777777777779</v>
      </c>
      <c r="D2848" s="8" t="s">
        <v>36</v>
      </c>
      <c r="E2848" s="9" t="s">
        <v>1573</v>
      </c>
      <c r="G2848" s="4" cm="1">
        <f t="array" ref="G2848">IF(MIN(ROW(ch_table[[Day]:[AAT session total (cum.)]]))+ROWS(ch_table[[Day]:[AAT session total (cum.)]])-1=ROW(),"",IF(ch_table[[#This Row],[Subject 1]]="House rose","", IF(INDEX(ch_table[[#All],[Time]],ROW()+1)="","",(IF(INDEX(ch_table[[#All],[Time]],ROW()+1)&lt;ch_table[[#This Row],[Time]],INDEX(ch_table[[#All],[Time]],ROW()+1)+1,INDEX(ch_table[[#All],[Time]],ROW()+1))-ch_table[[#This Row],[Time]]))))</f>
        <v>4.9999999999999933E-2</v>
      </c>
      <c r="H2848" s="4" t="str">
        <f>IF(ch_table[[#This Row],[Subject 1]]&lt;&gt;"House rose", "",SUMIF(ch_table[Day], ch_table[[#This Row],[Day]], ch_table[Duration]))</f>
        <v/>
      </c>
      <c r="I2848" s="40">
        <f>SUM(INDEX(ch_table[Duration],1):ch_table[[#This Row],[Duration]])</f>
        <v>76.727083333333525</v>
      </c>
      <c r="J2848" s="4" cm="1">
        <f t="array" ref="J28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848" s="4" t="str" cm="1">
        <f t="array" ref="K28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48" s="4" t="str">
        <f>IF(ch_table[[#This Row],[Subject 1]]&lt;&gt;"House rose", "",SUMIF(ch_table[Day], ch_table[[#This Row],[Day]], ch_table[AAT]))</f>
        <v/>
      </c>
      <c r="M2848" s="39">
        <f>SUM(INDEX(ch_table[AAT],1):ch_table[[#This Row],[AAT]])</f>
        <v>5.3604166666666639</v>
      </c>
    </row>
    <row r="2849" spans="1:13" ht="29" x14ac:dyDescent="0.35">
      <c r="A2849" s="2">
        <v>242</v>
      </c>
      <c r="B2849" s="3">
        <v>46055</v>
      </c>
      <c r="C2849" s="4">
        <v>0.70277777777777772</v>
      </c>
      <c r="D2849" s="8" t="s">
        <v>36</v>
      </c>
      <c r="E2849" s="9" t="s">
        <v>1574</v>
      </c>
      <c r="G2849" s="4" cm="1">
        <f t="array" ref="G2849">IF(MIN(ROW(ch_table[[Day]:[AAT session total (cum.)]]))+ROWS(ch_table[[Day]:[AAT session total (cum.)]])-1=ROW(),"",IF(ch_table[[#This Row],[Subject 1]]="House rose","", IF(INDEX(ch_table[[#All],[Time]],ROW()+1)="","",(IF(INDEX(ch_table[[#All],[Time]],ROW()+1)&lt;ch_table[[#This Row],[Time]],INDEX(ch_table[[#All],[Time]],ROW()+1)+1,INDEX(ch_table[[#All],[Time]],ROW()+1))-ch_table[[#This Row],[Time]]))))</f>
        <v>4.0972222222222299E-2</v>
      </c>
      <c r="H2849" s="4" t="str">
        <f>IF(ch_table[[#This Row],[Subject 1]]&lt;&gt;"House rose", "",SUMIF(ch_table[Day], ch_table[[#This Row],[Day]], ch_table[Duration]))</f>
        <v/>
      </c>
      <c r="I2849" s="40">
        <f>SUM(INDEX(ch_table[Duration],1):ch_table[[#This Row],[Duration]])</f>
        <v>76.768055555555748</v>
      </c>
      <c r="J2849" s="4" cm="1">
        <f t="array" ref="J28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849" s="4" t="str" cm="1">
        <f t="array" ref="K28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49" s="4" t="str">
        <f>IF(ch_table[[#This Row],[Subject 1]]&lt;&gt;"House rose", "",SUMIF(ch_table[Day], ch_table[[#This Row],[Day]], ch_table[AAT]))</f>
        <v/>
      </c>
      <c r="M2849" s="39">
        <f>SUM(INDEX(ch_table[AAT],1):ch_table[[#This Row],[AAT]])</f>
        <v>5.3604166666666639</v>
      </c>
    </row>
    <row r="2850" spans="1:13" ht="43.5" x14ac:dyDescent="0.35">
      <c r="A2850" s="2">
        <v>242</v>
      </c>
      <c r="B2850" s="3">
        <v>46055</v>
      </c>
      <c r="C2850" s="4">
        <v>0.74375000000000002</v>
      </c>
      <c r="D2850" s="8" t="s">
        <v>39</v>
      </c>
      <c r="E2850" s="9" t="s">
        <v>1575</v>
      </c>
      <c r="G2850" s="4" cm="1">
        <f t="array" ref="G2850">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850" s="4" t="str">
        <f>IF(ch_table[[#This Row],[Subject 1]]&lt;&gt;"House rose", "",SUMIF(ch_table[Day], ch_table[[#This Row],[Day]], ch_table[Duration]))</f>
        <v/>
      </c>
      <c r="I2850" s="40">
        <f>SUM(INDEX(ch_table[Duration],1):ch_table[[#This Row],[Duration]])</f>
        <v>76.770138888889079</v>
      </c>
      <c r="J2850" s="4" cm="1">
        <f t="array" ref="J28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850" s="4" t="str" cm="1">
        <f t="array" ref="K28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50" s="4" t="str">
        <f>IF(ch_table[[#This Row],[Subject 1]]&lt;&gt;"House rose", "",SUMIF(ch_table[Day], ch_table[[#This Row],[Day]], ch_table[AAT]))</f>
        <v/>
      </c>
      <c r="M2850" s="39">
        <f>SUM(INDEX(ch_table[AAT],1):ch_table[[#This Row],[AAT]])</f>
        <v>5.3604166666666639</v>
      </c>
    </row>
    <row r="2851" spans="1:13" x14ac:dyDescent="0.35">
      <c r="A2851" s="2">
        <v>242</v>
      </c>
      <c r="B2851" s="3">
        <v>46055</v>
      </c>
      <c r="C2851" s="4">
        <v>0.74583333333333335</v>
      </c>
      <c r="D2851" s="8" t="s">
        <v>320</v>
      </c>
      <c r="E2851" s="9" t="s">
        <v>1332</v>
      </c>
      <c r="G2851" s="4" cm="1">
        <f t="array" ref="G2851">IF(MIN(ROW(ch_table[[Day]:[AAT session total (cum.)]]))+ROWS(ch_table[[Day]:[AAT session total (cum.)]])-1=ROW(),"",IF(ch_table[[#This Row],[Subject 1]]="House rose","", IF(INDEX(ch_table[[#All],[Time]],ROW()+1)="","",(IF(INDEX(ch_table[[#All],[Time]],ROW()+1)&lt;ch_table[[#This Row],[Time]],INDEX(ch_table[[#All],[Time]],ROW()+1)+1,INDEX(ch_table[[#All],[Time]],ROW()+1))-ch_table[[#This Row],[Time]]))))</f>
        <v>2.9166666666666674E-2</v>
      </c>
      <c r="H2851" s="4" t="str">
        <f>IF(ch_table[[#This Row],[Subject 1]]&lt;&gt;"House rose", "",SUMIF(ch_table[Day], ch_table[[#This Row],[Day]], ch_table[Duration]))</f>
        <v/>
      </c>
      <c r="I2851" s="40">
        <f>SUM(INDEX(ch_table[Duration],1):ch_table[[#This Row],[Duration]])</f>
        <v>76.799305555555748</v>
      </c>
      <c r="J2851" s="4" cm="1">
        <f t="array" ref="J28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851" s="4" t="str" cm="1">
        <f t="array" ref="K28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51" s="4" t="str">
        <f>IF(ch_table[[#This Row],[Subject 1]]&lt;&gt;"House rose", "",SUMIF(ch_table[Day], ch_table[[#This Row],[Day]], ch_table[AAT]))</f>
        <v/>
      </c>
      <c r="M2851" s="39">
        <f>SUM(INDEX(ch_table[AAT],1):ch_table[[#This Row],[AAT]])</f>
        <v>5.3604166666666639</v>
      </c>
    </row>
    <row r="2852" spans="1:13" x14ac:dyDescent="0.35">
      <c r="A2852" s="2">
        <v>242</v>
      </c>
      <c r="B2852" s="3">
        <v>46055</v>
      </c>
      <c r="C2852" s="4">
        <v>0.77500000000000002</v>
      </c>
      <c r="D2852" s="8" t="s">
        <v>23</v>
      </c>
      <c r="E2852" s="9" t="s">
        <v>1576</v>
      </c>
      <c r="G2852" s="4" cm="1">
        <f t="array" ref="G2852">IF(MIN(ROW(ch_table[[Day]:[AAT session total (cum.)]]))+ROWS(ch_table[[Day]:[AAT session total (cum.)]])-1=ROW(),"",IF(ch_table[[#This Row],[Subject 1]]="House rose","", IF(INDEX(ch_table[[#All],[Time]],ROW()+1)="","",(IF(INDEX(ch_table[[#All],[Time]],ROW()+1)&lt;ch_table[[#This Row],[Time]],INDEX(ch_table[[#All],[Time]],ROW()+1)+1,INDEX(ch_table[[#All],[Time]],ROW()+1))-ch_table[[#This Row],[Time]]))))</f>
        <v>2.2916666666666696E-2</v>
      </c>
      <c r="H2852" s="4" t="str">
        <f>IF(ch_table[[#This Row],[Subject 1]]&lt;&gt;"House rose", "",SUMIF(ch_table[Day], ch_table[[#This Row],[Day]], ch_table[Duration]))</f>
        <v/>
      </c>
      <c r="I2852" s="40">
        <f>SUM(INDEX(ch_table[Duration],1):ch_table[[#This Row],[Duration]])</f>
        <v>76.822222222222408</v>
      </c>
      <c r="J2852" s="4" cm="1">
        <f t="array" ref="J28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852" s="4" t="str" cm="1">
        <f t="array" ref="K28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52" s="4" t="str">
        <f>IF(ch_table[[#This Row],[Subject 1]]&lt;&gt;"House rose", "",SUMIF(ch_table[Day], ch_table[[#This Row],[Day]], ch_table[AAT]))</f>
        <v/>
      </c>
      <c r="M2852" s="39">
        <f>SUM(INDEX(ch_table[AAT],1):ch_table[[#This Row],[AAT]])</f>
        <v>5.3604166666666639</v>
      </c>
    </row>
    <row r="2853" spans="1:13" x14ac:dyDescent="0.35">
      <c r="A2853" s="2">
        <v>242</v>
      </c>
      <c r="B2853" s="3">
        <v>46055</v>
      </c>
      <c r="C2853" s="4">
        <v>0.79791666666666672</v>
      </c>
      <c r="D2853" s="8" t="s">
        <v>30</v>
      </c>
      <c r="E2853" s="9" t="s">
        <v>1577</v>
      </c>
      <c r="G2853" s="4" cm="1">
        <f t="array" ref="G2853">IF(MIN(ROW(ch_table[[Day]:[AAT session total (cum.)]]))+ROWS(ch_table[[Day]:[AAT session total (cum.)]])-1=ROW(),"",IF(ch_table[[#This Row],[Subject 1]]="House rose","", IF(INDEX(ch_table[[#All],[Time]],ROW()+1)="","",(IF(INDEX(ch_table[[#All],[Time]],ROW()+1)&lt;ch_table[[#This Row],[Time]],INDEX(ch_table[[#All],[Time]],ROW()+1)+1,INDEX(ch_table[[#All],[Time]],ROW()+1))-ch_table[[#This Row],[Time]]))))</f>
        <v>3.125E-2</v>
      </c>
      <c r="H2853" s="4" t="str">
        <f>IF(ch_table[[#This Row],[Subject 1]]&lt;&gt;"House rose", "",SUMIF(ch_table[Day], ch_table[[#This Row],[Day]], ch_table[Duration]))</f>
        <v/>
      </c>
      <c r="I2853" s="40">
        <f>SUM(INDEX(ch_table[Duration],1):ch_table[[#This Row],[Duration]])</f>
        <v>76.853472222222408</v>
      </c>
      <c r="J2853" s="4" cm="1">
        <f t="array" ref="J28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853" s="4" t="str" cm="1">
        <f t="array" ref="K28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53" s="4" t="str">
        <f>IF(ch_table[[#This Row],[Subject 1]]&lt;&gt;"House rose", "",SUMIF(ch_table[Day], ch_table[[#This Row],[Day]], ch_table[AAT]))</f>
        <v/>
      </c>
      <c r="M2853" s="39">
        <f>SUM(INDEX(ch_table[AAT],1):ch_table[[#This Row],[AAT]])</f>
        <v>5.3604166666666639</v>
      </c>
    </row>
    <row r="2854" spans="1:13" x14ac:dyDescent="0.35">
      <c r="A2854" s="48">
        <v>242</v>
      </c>
      <c r="B2854" s="49">
        <v>46055</v>
      </c>
      <c r="C2854" s="45">
        <v>0.82916666666666672</v>
      </c>
      <c r="D2854" s="44" t="s">
        <v>17</v>
      </c>
      <c r="E2854" s="50"/>
      <c r="F2854" s="50"/>
      <c r="G2854" s="45" t="str" cm="1">
        <f t="array" ref="G2854">IF(MIN(ROW(ch_table[[Day]:[AAT session total (cum.)]]))+ROWS(ch_table[[Day]:[AAT session total (cum.)]])-1=ROW(),"",IF(ch_table[[#This Row],[Subject 1]]="House rose","", IF(INDEX(ch_table[[#All],[Time]],ROW()+1)="","",(IF(INDEX(ch_table[[#All],[Time]],ROW()+1)&lt;ch_table[[#This Row],[Time]],INDEX(ch_table[[#All],[Time]],ROW()+1)+1,INDEX(ch_table[[#All],[Time]],ROW()+1))-ch_table[[#This Row],[Time]]))))</f>
        <v/>
      </c>
      <c r="H2854" s="45">
        <f>IF(ch_table[[#This Row],[Subject 1]]&lt;&gt;"House rose", "",SUMIF(ch_table[Day], ch_table[[#This Row],[Day]], ch_table[Duration]))</f>
        <v>0.22500000000000009</v>
      </c>
      <c r="I2854" s="46">
        <f>SUM(INDEX(ch_table[Duration],1):ch_table[[#This Row],[Duration]])</f>
        <v>76.853472222222408</v>
      </c>
      <c r="J2854" s="45" cm="1">
        <f t="array" ref="J28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854" s="45" t="str" cm="1">
        <f t="array" ref="K28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54" s="45">
        <f>IF(ch_table[[#This Row],[Subject 1]]&lt;&gt;"House rose", "",SUMIF(ch_table[Day], ch_table[[#This Row],[Day]], ch_table[AAT]))</f>
        <v>0</v>
      </c>
      <c r="M2854" s="47">
        <f>SUM(INDEX(ch_table[AAT],1):ch_table[[#This Row],[AAT]])</f>
        <v>5.3604166666666639</v>
      </c>
    </row>
    <row r="2855" spans="1:13" x14ac:dyDescent="0.35">
      <c r="A2855" s="2">
        <v>243</v>
      </c>
      <c r="B2855" s="3">
        <v>46056</v>
      </c>
      <c r="C2855" s="4">
        <v>0.47916666666666669</v>
      </c>
      <c r="D2855" s="8" t="s">
        <v>18</v>
      </c>
      <c r="G2855" s="4" cm="1">
        <f t="array" ref="G285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855" s="4" t="str">
        <f>IF(ch_table[[#This Row],[Subject 1]]&lt;&gt;"House rose", "",SUMIF(ch_table[Day], ch_table[[#This Row],[Day]], ch_table[Duration]))</f>
        <v/>
      </c>
      <c r="I2855" s="40">
        <f>SUM(INDEX(ch_table[Duration],1):ch_table[[#This Row],[Duration]])</f>
        <v>76.856250000000188</v>
      </c>
      <c r="J2855" s="4" cm="1">
        <f t="array" ref="J28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55" s="4" t="str" cm="1">
        <f t="array" ref="K28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55" s="4" t="str">
        <f>IF(ch_table[[#This Row],[Subject 1]]&lt;&gt;"House rose", "",SUMIF(ch_table[Day], ch_table[[#This Row],[Day]], ch_table[AAT]))</f>
        <v/>
      </c>
      <c r="M2855" s="39">
        <f>SUM(INDEX(ch_table[AAT],1):ch_table[[#This Row],[AAT]])</f>
        <v>5.3604166666666639</v>
      </c>
    </row>
    <row r="2856" spans="1:13" x14ac:dyDescent="0.35">
      <c r="A2856" s="2">
        <v>243</v>
      </c>
      <c r="B2856" s="3">
        <v>46056</v>
      </c>
      <c r="C2856" s="4">
        <v>0.48194444444444445</v>
      </c>
      <c r="D2856" s="8" t="s">
        <v>20</v>
      </c>
      <c r="E2856" s="9" t="s">
        <v>1578</v>
      </c>
      <c r="F2856" s="9" t="s">
        <v>22</v>
      </c>
      <c r="G2856" s="4" cm="1">
        <f t="array" ref="G2856">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856" s="4" t="str">
        <f>IF(ch_table[[#This Row],[Subject 1]]&lt;&gt;"House rose", "",SUMIF(ch_table[Day], ch_table[[#This Row],[Day]], ch_table[Duration]))</f>
        <v/>
      </c>
      <c r="I2856" s="40">
        <f>SUM(INDEX(ch_table[Duration],1):ch_table[[#This Row],[Duration]])</f>
        <v>76.85763888888907</v>
      </c>
      <c r="J2856" s="4" cm="1">
        <f t="array" ref="J28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56" s="4" t="str" cm="1">
        <f t="array" ref="K28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56" s="4" t="str">
        <f>IF(ch_table[[#This Row],[Subject 1]]&lt;&gt;"House rose", "",SUMIF(ch_table[Day], ch_table[[#This Row],[Day]], ch_table[AAT]))</f>
        <v/>
      </c>
      <c r="M2856" s="39">
        <f>SUM(INDEX(ch_table[AAT],1):ch_table[[#This Row],[AAT]])</f>
        <v>5.3604166666666639</v>
      </c>
    </row>
    <row r="2857" spans="1:13" x14ac:dyDescent="0.35">
      <c r="A2857" s="2">
        <v>243</v>
      </c>
      <c r="B2857" s="3">
        <v>46056</v>
      </c>
      <c r="C2857" s="4">
        <v>0.48333333333333334</v>
      </c>
      <c r="D2857" s="8" t="s">
        <v>58</v>
      </c>
      <c r="E2857" s="9" t="s">
        <v>139</v>
      </c>
      <c r="G2857" s="4" cm="1">
        <f t="array" ref="G2857">IF(MIN(ROW(ch_table[[Day]:[AAT session total (cum.)]]))+ROWS(ch_table[[Day]:[AAT session total (cum.)]])-1=ROW(),"",IF(ch_table[[#This Row],[Subject 1]]="House rose","", IF(INDEX(ch_table[[#All],[Time]],ROW()+1)="","",(IF(INDEX(ch_table[[#All],[Time]],ROW()+1)&lt;ch_table[[#This Row],[Time]],INDEX(ch_table[[#All],[Time]],ROW()+1)+1,INDEX(ch_table[[#All],[Time]],ROW()+1))-ch_table[[#This Row],[Time]]))))</f>
        <v>3.2638888888888939E-2</v>
      </c>
      <c r="H2857" s="4" t="str">
        <f>IF(ch_table[[#This Row],[Subject 1]]&lt;&gt;"House rose", "",SUMIF(ch_table[Day], ch_table[[#This Row],[Day]], ch_table[Duration]))</f>
        <v/>
      </c>
      <c r="I2857" s="40">
        <f>SUM(INDEX(ch_table[Duration],1):ch_table[[#This Row],[Duration]])</f>
        <v>76.890277777777953</v>
      </c>
      <c r="J2857" s="4" cm="1">
        <f t="array" ref="J28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57" s="4" t="str" cm="1">
        <f t="array" ref="K28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57" s="4" t="str">
        <f>IF(ch_table[[#This Row],[Subject 1]]&lt;&gt;"House rose", "",SUMIF(ch_table[Day], ch_table[[#This Row],[Day]], ch_table[AAT]))</f>
        <v/>
      </c>
      <c r="M2857" s="39">
        <f>SUM(INDEX(ch_table[AAT],1):ch_table[[#This Row],[AAT]])</f>
        <v>5.3604166666666639</v>
      </c>
    </row>
    <row r="2858" spans="1:13" x14ac:dyDescent="0.35">
      <c r="A2858" s="2">
        <v>243</v>
      </c>
      <c r="B2858" s="3">
        <v>46056</v>
      </c>
      <c r="C2858" s="4">
        <v>0.51597222222222228</v>
      </c>
      <c r="D2858" s="8" t="s">
        <v>60</v>
      </c>
      <c r="E2858" s="9" t="s">
        <v>139</v>
      </c>
      <c r="G2858" s="4" cm="1">
        <f t="array" ref="G2858">IF(MIN(ROW(ch_table[[Day]:[AAT session total (cum.)]]))+ROWS(ch_table[[Day]:[AAT session total (cum.)]])-1=ROW(),"",IF(ch_table[[#This Row],[Subject 1]]="House rose","", IF(INDEX(ch_table[[#All],[Time]],ROW()+1)="","",(IF(INDEX(ch_table[[#All],[Time]],ROW()+1)&lt;ch_table[[#This Row],[Time]],INDEX(ch_table[[#All],[Time]],ROW()+1)+1,INDEX(ch_table[[#All],[Time]],ROW()+1))-ch_table[[#This Row],[Time]]))))</f>
        <v>1.4583333333333282E-2</v>
      </c>
      <c r="H2858" s="4" t="str">
        <f>IF(ch_table[[#This Row],[Subject 1]]&lt;&gt;"House rose", "",SUMIF(ch_table[Day], ch_table[[#This Row],[Day]], ch_table[Duration]))</f>
        <v/>
      </c>
      <c r="I2858" s="40">
        <f>SUM(INDEX(ch_table[Duration],1):ch_table[[#This Row],[Duration]])</f>
        <v>76.904861111111288</v>
      </c>
      <c r="J2858" s="4" cm="1">
        <f t="array" ref="J28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58" s="4" t="str" cm="1">
        <f t="array" ref="K28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58" s="4" t="str">
        <f>IF(ch_table[[#This Row],[Subject 1]]&lt;&gt;"House rose", "",SUMIF(ch_table[Day], ch_table[[#This Row],[Day]], ch_table[AAT]))</f>
        <v/>
      </c>
      <c r="M2858" s="39">
        <f>SUM(INDEX(ch_table[AAT],1):ch_table[[#This Row],[AAT]])</f>
        <v>5.3604166666666639</v>
      </c>
    </row>
    <row r="2859" spans="1:13" ht="43.5" x14ac:dyDescent="0.35">
      <c r="A2859" s="2">
        <v>243</v>
      </c>
      <c r="B2859" s="3">
        <v>46056</v>
      </c>
      <c r="C2859" s="4">
        <v>0.53055555555555556</v>
      </c>
      <c r="D2859" s="8" t="s">
        <v>32</v>
      </c>
      <c r="E2859" s="9" t="s">
        <v>1579</v>
      </c>
      <c r="G2859" s="4" cm="1">
        <f t="array" ref="G2859">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2859" s="4" t="str">
        <f>IF(ch_table[[#This Row],[Subject 1]]&lt;&gt;"House rose", "",SUMIF(ch_table[Day], ch_table[[#This Row],[Day]], ch_table[Duration]))</f>
        <v/>
      </c>
      <c r="I2859" s="40">
        <f>SUM(INDEX(ch_table[Duration],1):ch_table[[#This Row],[Duration]])</f>
        <v>76.933333333333508</v>
      </c>
      <c r="J2859" s="4" cm="1">
        <f t="array" ref="J28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59" s="4" t="str" cm="1">
        <f t="array" ref="K28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59" s="4" t="str">
        <f>IF(ch_table[[#This Row],[Subject 1]]&lt;&gt;"House rose", "",SUMIF(ch_table[Day], ch_table[[#This Row],[Day]], ch_table[AAT]))</f>
        <v/>
      </c>
      <c r="M2859" s="39">
        <f>SUM(INDEX(ch_table[AAT],1):ch_table[[#This Row],[AAT]])</f>
        <v>5.3604166666666639</v>
      </c>
    </row>
    <row r="2860" spans="1:13" ht="29" x14ac:dyDescent="0.35">
      <c r="A2860" s="2">
        <v>243</v>
      </c>
      <c r="B2860" s="3">
        <v>46056</v>
      </c>
      <c r="C2860" s="4">
        <v>0.55902777777777779</v>
      </c>
      <c r="D2860" s="8" t="s">
        <v>36</v>
      </c>
      <c r="E2860" s="9" t="s">
        <v>1580</v>
      </c>
      <c r="G2860" s="4" cm="1">
        <f t="array" ref="G2860">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2860" s="4" t="str">
        <f>IF(ch_table[[#This Row],[Subject 1]]&lt;&gt;"House rose", "",SUMIF(ch_table[Day], ch_table[[#This Row],[Day]], ch_table[Duration]))</f>
        <v/>
      </c>
      <c r="I2860" s="40">
        <f>SUM(INDEX(ch_table[Duration],1):ch_table[[#This Row],[Duration]])</f>
        <v>76.952083333333505</v>
      </c>
      <c r="J2860" s="4" cm="1">
        <f t="array" ref="J28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60" s="4" t="str" cm="1">
        <f t="array" ref="K28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60" s="4" t="str">
        <f>IF(ch_table[[#This Row],[Subject 1]]&lt;&gt;"House rose", "",SUMIF(ch_table[Day], ch_table[[#This Row],[Day]], ch_table[AAT]))</f>
        <v/>
      </c>
      <c r="M2860" s="39">
        <f>SUM(INDEX(ch_table[AAT],1):ch_table[[#This Row],[AAT]])</f>
        <v>5.3604166666666639</v>
      </c>
    </row>
    <row r="2861" spans="1:13" x14ac:dyDescent="0.35">
      <c r="A2861" s="2">
        <v>243</v>
      </c>
      <c r="B2861" s="3">
        <v>46056</v>
      </c>
      <c r="C2861" s="4">
        <v>0.57777777777777772</v>
      </c>
      <c r="D2861" s="8" t="s">
        <v>67</v>
      </c>
      <c r="E2861" s="9" t="s">
        <v>1581</v>
      </c>
      <c r="G2861" s="4" cm="1">
        <f t="array" ref="G2861">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2861" s="4" t="str">
        <f>IF(ch_table[[#This Row],[Subject 1]]&lt;&gt;"House rose", "",SUMIF(ch_table[Day], ch_table[[#This Row],[Day]], ch_table[Duration]))</f>
        <v/>
      </c>
      <c r="I2861" s="40">
        <f>SUM(INDEX(ch_table[Duration],1):ch_table[[#This Row],[Duration]])</f>
        <v>76.952777777777953</v>
      </c>
      <c r="J2861" s="4" cm="1">
        <f t="array" ref="J28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61" s="4" t="str" cm="1">
        <f t="array" ref="K28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61" s="4" t="str">
        <f>IF(ch_table[[#This Row],[Subject 1]]&lt;&gt;"House rose", "",SUMIF(ch_table[Day], ch_table[[#This Row],[Day]], ch_table[AAT]))</f>
        <v/>
      </c>
      <c r="M2861" s="39">
        <f>SUM(INDEX(ch_table[AAT],1):ch_table[[#This Row],[AAT]])</f>
        <v>5.3604166666666639</v>
      </c>
    </row>
    <row r="2862" spans="1:13" x14ac:dyDescent="0.35">
      <c r="A2862" s="2">
        <v>243</v>
      </c>
      <c r="B2862" s="3">
        <v>46056</v>
      </c>
      <c r="C2862" s="4">
        <v>0.57847222222222228</v>
      </c>
      <c r="D2862" s="8" t="s">
        <v>247</v>
      </c>
      <c r="E2862" s="9" t="s">
        <v>1582</v>
      </c>
      <c r="G2862" s="4" cm="1">
        <f t="array" ref="G2862">IF(MIN(ROW(ch_table[[Day]:[AAT session total (cum.)]]))+ROWS(ch_table[[Day]:[AAT session total (cum.)]])-1=ROW(),"",IF(ch_table[[#This Row],[Subject 1]]="House rose","", IF(INDEX(ch_table[[#All],[Time]],ROW()+1)="","",(IF(INDEX(ch_table[[#All],[Time]],ROW()+1)&lt;ch_table[[#This Row],[Time]],INDEX(ch_table[[#All],[Time]],ROW()+1)+1,INDEX(ch_table[[#All],[Time]],ROW()+1))-ch_table[[#This Row],[Time]]))))</f>
        <v>6.2499999999999778E-3</v>
      </c>
      <c r="H2862" s="4" t="str">
        <f>IF(ch_table[[#This Row],[Subject 1]]&lt;&gt;"House rose", "",SUMIF(ch_table[Day], ch_table[[#This Row],[Day]], ch_table[Duration]))</f>
        <v/>
      </c>
      <c r="I2862" s="40">
        <f>SUM(INDEX(ch_table[Duration],1):ch_table[[#This Row],[Duration]])</f>
        <v>76.959027777777948</v>
      </c>
      <c r="J2862" s="4" cm="1">
        <f t="array" ref="J28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62" s="4" t="str" cm="1">
        <f t="array" ref="K28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62" s="4" t="str">
        <f>IF(ch_table[[#This Row],[Subject 1]]&lt;&gt;"House rose", "",SUMIF(ch_table[Day], ch_table[[#This Row],[Day]], ch_table[AAT]))</f>
        <v/>
      </c>
      <c r="M2862" s="39">
        <f>SUM(INDEX(ch_table[AAT],1):ch_table[[#This Row],[AAT]])</f>
        <v>5.3604166666666639</v>
      </c>
    </row>
    <row r="2863" spans="1:13" x14ac:dyDescent="0.35">
      <c r="A2863" s="2">
        <v>243</v>
      </c>
      <c r="B2863" s="3">
        <v>46056</v>
      </c>
      <c r="C2863" s="4">
        <v>0.58472222222222225</v>
      </c>
      <c r="D2863" s="8" t="s">
        <v>86</v>
      </c>
      <c r="E2863" s="9" t="s">
        <v>1583</v>
      </c>
      <c r="G2863" s="4" cm="1">
        <f t="array" ref="G2863">IF(MIN(ROW(ch_table[[Day]:[AAT session total (cum.)]]))+ROWS(ch_table[[Day]:[AAT session total (cum.)]])-1=ROW(),"",IF(ch_table[[#This Row],[Subject 1]]="House rose","", IF(INDEX(ch_table[[#All],[Time]],ROW()+1)="","",(IF(INDEX(ch_table[[#All],[Time]],ROW()+1)&lt;ch_table[[#This Row],[Time]],INDEX(ch_table[[#All],[Time]],ROW()+1)+1,INDEX(ch_table[[#All],[Time]],ROW()+1))-ch_table[[#This Row],[Time]]))))</f>
        <v>3.125E-2</v>
      </c>
      <c r="H2863" s="4" t="str">
        <f>IF(ch_table[[#This Row],[Subject 1]]&lt;&gt;"House rose", "",SUMIF(ch_table[Day], ch_table[[#This Row],[Day]], ch_table[Duration]))</f>
        <v/>
      </c>
      <c r="I2863" s="40">
        <f>SUM(INDEX(ch_table[Duration],1):ch_table[[#This Row],[Duration]])</f>
        <v>76.990277777777948</v>
      </c>
      <c r="J2863" s="4" cm="1">
        <f t="array" ref="J28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63" s="4" t="str" cm="1">
        <f t="array" ref="K28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63" s="4" t="str">
        <f>IF(ch_table[[#This Row],[Subject 1]]&lt;&gt;"House rose", "",SUMIF(ch_table[Day], ch_table[[#This Row],[Day]], ch_table[AAT]))</f>
        <v/>
      </c>
      <c r="M2863" s="39">
        <f>SUM(INDEX(ch_table[AAT],1):ch_table[[#This Row],[AAT]])</f>
        <v>5.3604166666666639</v>
      </c>
    </row>
    <row r="2864" spans="1:13" x14ac:dyDescent="0.35">
      <c r="A2864" s="2">
        <v>243</v>
      </c>
      <c r="B2864" s="3">
        <v>46056</v>
      </c>
      <c r="C2864" s="4">
        <v>0.61597222222222225</v>
      </c>
      <c r="D2864" s="8" t="s">
        <v>28</v>
      </c>
      <c r="E2864" s="9" t="s">
        <v>1584</v>
      </c>
      <c r="F2864" s="9" t="s">
        <v>22</v>
      </c>
      <c r="G2864" s="4" cm="1">
        <f t="array" ref="G2864">IF(MIN(ROW(ch_table[[Day]:[AAT session total (cum.)]]))+ROWS(ch_table[[Day]:[AAT session total (cum.)]])-1=ROW(),"",IF(ch_table[[#This Row],[Subject 1]]="House rose","", IF(INDEX(ch_table[[#All],[Time]],ROW()+1)="","",(IF(INDEX(ch_table[[#All],[Time]],ROW()+1)&lt;ch_table[[#This Row],[Time]],INDEX(ch_table[[#All],[Time]],ROW()+1)+1,INDEX(ch_table[[#All],[Time]],ROW()+1))-ch_table[[#This Row],[Time]]))))</f>
        <v>0</v>
      </c>
      <c r="H2864" s="4" t="str">
        <f>IF(ch_table[[#This Row],[Subject 1]]&lt;&gt;"House rose", "",SUMIF(ch_table[Day], ch_table[[#This Row],[Day]], ch_table[Duration]))</f>
        <v/>
      </c>
      <c r="I2864" s="40">
        <f>SUM(INDEX(ch_table[Duration],1):ch_table[[#This Row],[Duration]])</f>
        <v>76.990277777777948</v>
      </c>
      <c r="J2864" s="4" cm="1">
        <f t="array" ref="J28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64" s="4" t="str" cm="1">
        <f t="array" ref="K28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64" s="4" t="str">
        <f>IF(ch_table[[#This Row],[Subject 1]]&lt;&gt;"House rose", "",SUMIF(ch_table[Day], ch_table[[#This Row],[Day]], ch_table[AAT]))</f>
        <v/>
      </c>
      <c r="M2864" s="39">
        <f>SUM(INDEX(ch_table[AAT],1):ch_table[[#This Row],[AAT]])</f>
        <v>5.3604166666666639</v>
      </c>
    </row>
    <row r="2865" spans="1:13" ht="29" x14ac:dyDescent="0.35">
      <c r="A2865" s="2">
        <v>243</v>
      </c>
      <c r="B2865" s="3">
        <v>46056</v>
      </c>
      <c r="C2865" s="4">
        <v>0.61597222222222225</v>
      </c>
      <c r="D2865" s="8" t="s">
        <v>86</v>
      </c>
      <c r="E2865" s="9" t="s">
        <v>1585</v>
      </c>
      <c r="F2865" s="9" t="s">
        <v>53</v>
      </c>
      <c r="G2865" s="4" cm="1">
        <f t="array" ref="G2865">IF(MIN(ROW(ch_table[[Day]:[AAT session total (cum.)]]))+ROWS(ch_table[[Day]:[AAT session total (cum.)]])-1=ROW(),"",IF(ch_table[[#This Row],[Subject 1]]="House rose","", IF(INDEX(ch_table[[#All],[Time]],ROW()+1)="","",(IF(INDEX(ch_table[[#All],[Time]],ROW()+1)&lt;ch_table[[#This Row],[Time]],INDEX(ch_table[[#All],[Time]],ROW()+1)+1,INDEX(ch_table[[#All],[Time]],ROW()+1))-ch_table[[#This Row],[Time]]))))</f>
        <v>0.19097222222222221</v>
      </c>
      <c r="H2865" s="4" t="str">
        <f>IF(ch_table[[#This Row],[Subject 1]]&lt;&gt;"House rose", "",SUMIF(ch_table[Day], ch_table[[#This Row],[Day]], ch_table[Duration]))</f>
        <v/>
      </c>
      <c r="I2865" s="40">
        <f>SUM(INDEX(ch_table[Duration],1):ch_table[[#This Row],[Duration]])</f>
        <v>77.181250000000176</v>
      </c>
      <c r="J2865" s="4" cm="1">
        <f t="array" ref="J28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65" s="4" cm="1">
        <f t="array" ref="K28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1.5277777777777835E-2</v>
      </c>
      <c r="L2865" s="4" t="str">
        <f>IF(ch_table[[#This Row],[Subject 1]]&lt;&gt;"House rose", "",SUMIF(ch_table[Day], ch_table[[#This Row],[Day]], ch_table[AAT]))</f>
        <v/>
      </c>
      <c r="M2865" s="39">
        <f>SUM(INDEX(ch_table[AAT],1):ch_table[[#This Row],[AAT]])</f>
        <v>5.3756944444444414</v>
      </c>
    </row>
    <row r="2866" spans="1:13" ht="29" x14ac:dyDescent="0.35">
      <c r="A2866" s="2">
        <v>243</v>
      </c>
      <c r="B2866" s="3">
        <v>46056</v>
      </c>
      <c r="C2866" s="4">
        <v>0.80694444444444446</v>
      </c>
      <c r="D2866" s="8" t="s">
        <v>30</v>
      </c>
      <c r="E2866" s="9" t="s">
        <v>1586</v>
      </c>
      <c r="G2866" s="4" cm="1">
        <f t="array" ref="G2866">IF(MIN(ROW(ch_table[[Day]:[AAT session total (cum.)]]))+ROWS(ch_table[[Day]:[AAT session total (cum.)]])-1=ROW(),"",IF(ch_table[[#This Row],[Subject 1]]="House rose","", IF(INDEX(ch_table[[#All],[Time]],ROW()+1)="","",(IF(INDEX(ch_table[[#All],[Time]],ROW()+1)&lt;ch_table[[#This Row],[Time]],INDEX(ch_table[[#All],[Time]],ROW()+1)+1,INDEX(ch_table[[#All],[Time]],ROW()+1))-ch_table[[#This Row],[Time]]))))</f>
        <v>1.8055555555555491E-2</v>
      </c>
      <c r="H2866" s="4" t="str">
        <f>IF(ch_table[[#This Row],[Subject 1]]&lt;&gt;"House rose", "",SUMIF(ch_table[Day], ch_table[[#This Row],[Day]], ch_table[Duration]))</f>
        <v/>
      </c>
      <c r="I2866" s="40">
        <f>SUM(INDEX(ch_table[Duration],1):ch_table[[#This Row],[Duration]])</f>
        <v>77.199305555555725</v>
      </c>
      <c r="J2866" s="4" cm="1">
        <f t="array" ref="J28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66" s="4" cm="1">
        <f t="array" ref="K28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1.8055555555555491E-2</v>
      </c>
      <c r="L2866" s="4" t="str">
        <f>IF(ch_table[[#This Row],[Subject 1]]&lt;&gt;"House rose", "",SUMIF(ch_table[Day], ch_table[[#This Row],[Day]], ch_table[AAT]))</f>
        <v/>
      </c>
      <c r="M2866" s="39">
        <f>SUM(INDEX(ch_table[AAT],1):ch_table[[#This Row],[AAT]])</f>
        <v>5.3937499999999972</v>
      </c>
    </row>
    <row r="2867" spans="1:13" x14ac:dyDescent="0.35">
      <c r="A2867" s="48">
        <v>243</v>
      </c>
      <c r="B2867" s="49">
        <v>46056</v>
      </c>
      <c r="C2867" s="45">
        <v>0.82499999999999996</v>
      </c>
      <c r="D2867" s="44" t="s">
        <v>17</v>
      </c>
      <c r="E2867" s="50"/>
      <c r="F2867" s="50"/>
      <c r="G2867" s="45" t="str" cm="1">
        <f t="array" ref="G2867">IF(MIN(ROW(ch_table[[Day]:[AAT session total (cum.)]]))+ROWS(ch_table[[Day]:[AAT session total (cum.)]])-1=ROW(),"",IF(ch_table[[#This Row],[Subject 1]]="House rose","", IF(INDEX(ch_table[[#All],[Time]],ROW()+1)="","",(IF(INDEX(ch_table[[#All],[Time]],ROW()+1)&lt;ch_table[[#This Row],[Time]],INDEX(ch_table[[#All],[Time]],ROW()+1)+1,INDEX(ch_table[[#All],[Time]],ROW()+1))-ch_table[[#This Row],[Time]]))))</f>
        <v/>
      </c>
      <c r="H2867" s="45">
        <f>IF(ch_table[[#This Row],[Subject 1]]&lt;&gt;"House rose", "",SUMIF(ch_table[Day], ch_table[[#This Row],[Day]], ch_table[Duration]))</f>
        <v>0.34583333333333327</v>
      </c>
      <c r="I2867" s="46">
        <f>SUM(INDEX(ch_table[Duration],1):ch_table[[#This Row],[Duration]])</f>
        <v>77.199305555555725</v>
      </c>
      <c r="J2867" s="45" cm="1">
        <f t="array" ref="J28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67" s="45" t="str" cm="1">
        <f t="array" ref="K28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67" s="45">
        <f>IF(ch_table[[#This Row],[Subject 1]]&lt;&gt;"House rose", "",SUMIF(ch_table[Day], ch_table[[#This Row],[Day]], ch_table[AAT]))</f>
        <v>3.3333333333333326E-2</v>
      </c>
      <c r="M2867" s="47">
        <f>SUM(INDEX(ch_table[AAT],1):ch_table[[#This Row],[AAT]])</f>
        <v>5.3937499999999972</v>
      </c>
    </row>
    <row r="2868" spans="1:13" x14ac:dyDescent="0.35">
      <c r="A2868" s="2">
        <v>244</v>
      </c>
      <c r="B2868" s="3">
        <v>46057</v>
      </c>
      <c r="C2868" s="4">
        <v>0.47916666666666669</v>
      </c>
      <c r="D2868" s="8" t="s">
        <v>18</v>
      </c>
      <c r="G2868" s="4" cm="1">
        <f t="array" ref="G286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868" s="4" t="str">
        <f>IF(ch_table[[#This Row],[Subject 1]]&lt;&gt;"House rose", "",SUMIF(ch_table[Day], ch_table[[#This Row],[Day]], ch_table[Duration]))</f>
        <v/>
      </c>
      <c r="I2868" s="40">
        <f>SUM(INDEX(ch_table[Duration],1):ch_table[[#This Row],[Duration]])</f>
        <v>77.202083333333505</v>
      </c>
      <c r="J2868" s="4" cm="1">
        <f t="array" ref="J28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68" s="4" t="str" cm="1">
        <f t="array" ref="K28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68" s="4" t="str">
        <f>IF(ch_table[[#This Row],[Subject 1]]&lt;&gt;"House rose", "",SUMIF(ch_table[Day], ch_table[[#This Row],[Day]], ch_table[AAT]))</f>
        <v/>
      </c>
      <c r="M2868" s="39">
        <f>SUM(INDEX(ch_table[AAT],1):ch_table[[#This Row],[AAT]])</f>
        <v>5.3937499999999972</v>
      </c>
    </row>
    <row r="2869" spans="1:13" x14ac:dyDescent="0.35">
      <c r="A2869" s="2">
        <v>244</v>
      </c>
      <c r="B2869" s="3">
        <v>46057</v>
      </c>
      <c r="C2869" s="4">
        <v>0.48194444444444445</v>
      </c>
      <c r="D2869" s="8" t="s">
        <v>58</v>
      </c>
      <c r="E2869" s="9" t="s">
        <v>197</v>
      </c>
      <c r="G2869" s="4" cm="1">
        <f t="array" ref="G2869">IF(MIN(ROW(ch_table[[Day]:[AAT session total (cum.)]]))+ROWS(ch_table[[Day]:[AAT session total (cum.)]])-1=ROW(),"",IF(ch_table[[#This Row],[Subject 1]]="House rose","", IF(INDEX(ch_table[[#All],[Time]],ROW()+1)="","",(IF(INDEX(ch_table[[#All],[Time]],ROW()+1)&lt;ch_table[[#This Row],[Time]],INDEX(ch_table[[#All],[Time]],ROW()+1)+1,INDEX(ch_table[[#All],[Time]],ROW()+1))-ch_table[[#This Row],[Time]]))))</f>
        <v>1.4583333333333337E-2</v>
      </c>
      <c r="H2869" s="4" t="str">
        <f>IF(ch_table[[#This Row],[Subject 1]]&lt;&gt;"House rose", "",SUMIF(ch_table[Day], ch_table[[#This Row],[Day]], ch_table[Duration]))</f>
        <v/>
      </c>
      <c r="I2869" s="40">
        <f>SUM(INDEX(ch_table[Duration],1):ch_table[[#This Row],[Duration]])</f>
        <v>77.216666666666839</v>
      </c>
      <c r="J2869" s="4" cm="1">
        <f t="array" ref="J28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69" s="4" t="str" cm="1">
        <f t="array" ref="K28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69" s="4" t="str">
        <f>IF(ch_table[[#This Row],[Subject 1]]&lt;&gt;"House rose", "",SUMIF(ch_table[Day], ch_table[[#This Row],[Day]], ch_table[AAT]))</f>
        <v/>
      </c>
      <c r="M2869" s="39">
        <f>SUM(INDEX(ch_table[AAT],1):ch_table[[#This Row],[AAT]])</f>
        <v>5.3937499999999972</v>
      </c>
    </row>
    <row r="2870" spans="1:13" x14ac:dyDescent="0.35">
      <c r="A2870" s="2">
        <v>244</v>
      </c>
      <c r="B2870" s="3">
        <v>46057</v>
      </c>
      <c r="C2870" s="4">
        <v>0.49652777777777779</v>
      </c>
      <c r="D2870" s="8" t="s">
        <v>60</v>
      </c>
      <c r="E2870" s="9" t="s">
        <v>197</v>
      </c>
      <c r="G2870" s="4" cm="1">
        <f t="array" ref="G2870">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2870" s="4" t="str">
        <f>IF(ch_table[[#This Row],[Subject 1]]&lt;&gt;"House rose", "",SUMIF(ch_table[Day], ch_table[[#This Row],[Day]], ch_table[Duration]))</f>
        <v/>
      </c>
      <c r="I2870" s="40">
        <f>SUM(INDEX(ch_table[Duration],1):ch_table[[#This Row],[Duration]])</f>
        <v>77.220138888889068</v>
      </c>
      <c r="J2870" s="4" cm="1">
        <f t="array" ref="J28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70" s="4" t="str" cm="1">
        <f t="array" ref="K28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70" s="4" t="str">
        <f>IF(ch_table[[#This Row],[Subject 1]]&lt;&gt;"House rose", "",SUMIF(ch_table[Day], ch_table[[#This Row],[Day]], ch_table[AAT]))</f>
        <v/>
      </c>
      <c r="M2870" s="39">
        <f>SUM(INDEX(ch_table[AAT],1):ch_table[[#This Row],[AAT]])</f>
        <v>5.3937499999999972</v>
      </c>
    </row>
    <row r="2871" spans="1:13" x14ac:dyDescent="0.35">
      <c r="A2871" s="2">
        <v>244</v>
      </c>
      <c r="B2871" s="3">
        <v>46057</v>
      </c>
      <c r="C2871" s="4">
        <v>0.5</v>
      </c>
      <c r="D2871" s="8" t="s">
        <v>58</v>
      </c>
      <c r="E2871" s="9" t="s">
        <v>118</v>
      </c>
      <c r="G2871" s="4" cm="1">
        <f t="array" ref="G2871">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2871" s="4" t="str">
        <f>IF(ch_table[[#This Row],[Subject 1]]&lt;&gt;"House rose", "",SUMIF(ch_table[Day], ch_table[[#This Row],[Day]], ch_table[Duration]))</f>
        <v/>
      </c>
      <c r="I2871" s="40">
        <f>SUM(INDEX(ch_table[Duration],1):ch_table[[#This Row],[Duration]])</f>
        <v>77.246527777777956</v>
      </c>
      <c r="J2871" s="4" cm="1">
        <f t="array" ref="J28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71" s="4" t="str" cm="1">
        <f t="array" ref="K28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71" s="4" t="str">
        <f>IF(ch_table[[#This Row],[Subject 1]]&lt;&gt;"House rose", "",SUMIF(ch_table[Day], ch_table[[#This Row],[Day]], ch_table[AAT]))</f>
        <v/>
      </c>
      <c r="M2871" s="39">
        <f>SUM(INDEX(ch_table[AAT],1):ch_table[[#This Row],[AAT]])</f>
        <v>5.3937499999999972</v>
      </c>
    </row>
    <row r="2872" spans="1:13" ht="58" x14ac:dyDescent="0.35">
      <c r="A2872" s="2">
        <v>244</v>
      </c>
      <c r="B2872" s="3">
        <v>46057</v>
      </c>
      <c r="C2872" s="4">
        <v>0.52638888888888891</v>
      </c>
      <c r="D2872" s="8" t="s">
        <v>39</v>
      </c>
      <c r="E2872" s="9" t="s">
        <v>1587</v>
      </c>
      <c r="G2872" s="4" cm="1">
        <f t="array" ref="G2872">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872" s="4" t="str">
        <f>IF(ch_table[[#This Row],[Subject 1]]&lt;&gt;"House rose", "",SUMIF(ch_table[Day], ch_table[[#This Row],[Day]], ch_table[Duration]))</f>
        <v/>
      </c>
      <c r="I2872" s="40">
        <f>SUM(INDEX(ch_table[Duration],1):ch_table[[#This Row],[Duration]])</f>
        <v>77.248611111111288</v>
      </c>
      <c r="J2872" s="4" cm="1">
        <f t="array" ref="J28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72" s="4" t="str" cm="1">
        <f t="array" ref="K28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72" s="4" t="str">
        <f>IF(ch_table[[#This Row],[Subject 1]]&lt;&gt;"House rose", "",SUMIF(ch_table[Day], ch_table[[#This Row],[Day]], ch_table[AAT]))</f>
        <v/>
      </c>
      <c r="M2872" s="39">
        <f>SUM(INDEX(ch_table[AAT],1):ch_table[[#This Row],[AAT]])</f>
        <v>5.3937499999999972</v>
      </c>
    </row>
    <row r="2873" spans="1:13" ht="29" x14ac:dyDescent="0.35">
      <c r="A2873" s="2">
        <v>244</v>
      </c>
      <c r="B2873" s="3">
        <v>46057</v>
      </c>
      <c r="C2873" s="4">
        <v>0.52847222222222223</v>
      </c>
      <c r="D2873" s="8" t="s">
        <v>247</v>
      </c>
      <c r="E2873" s="9" t="s">
        <v>1588</v>
      </c>
      <c r="G2873" s="4" cm="1">
        <f t="array" ref="G2873">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2873" s="4" t="str">
        <f>IF(ch_table[[#This Row],[Subject 1]]&lt;&gt;"House rose", "",SUMIF(ch_table[Day], ch_table[[#This Row],[Day]], ch_table[Duration]))</f>
        <v/>
      </c>
      <c r="I2873" s="40">
        <f>SUM(INDEX(ch_table[Duration],1):ch_table[[#This Row],[Duration]])</f>
        <v>77.255555555555731</v>
      </c>
      <c r="J2873" s="4" cm="1">
        <f t="array" ref="J28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73" s="4" t="str" cm="1">
        <f t="array" ref="K28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73" s="4" t="str">
        <f>IF(ch_table[[#This Row],[Subject 1]]&lt;&gt;"House rose", "",SUMIF(ch_table[Day], ch_table[[#This Row],[Day]], ch_table[AAT]))</f>
        <v/>
      </c>
      <c r="M2873" s="39">
        <f>SUM(INDEX(ch_table[AAT],1):ch_table[[#This Row],[AAT]])</f>
        <v>5.3937499999999972</v>
      </c>
    </row>
    <row r="2874" spans="1:13" x14ac:dyDescent="0.35">
      <c r="A2874" s="2">
        <v>244</v>
      </c>
      <c r="B2874" s="3">
        <v>46057</v>
      </c>
      <c r="C2874" s="4">
        <v>0.53541666666666665</v>
      </c>
      <c r="D2874" s="8" t="s">
        <v>1425</v>
      </c>
      <c r="E2874" s="9" t="s">
        <v>2833</v>
      </c>
      <c r="G2874" s="4" cm="1">
        <f t="array" ref="G2874">IF(MIN(ROW(ch_table[[Day]:[AAT session total (cum.)]]))+ROWS(ch_table[[Day]:[AAT session total (cum.)]])-1=ROW(),"",IF(ch_table[[#This Row],[Subject 1]]="House rose","", IF(INDEX(ch_table[[#All],[Time]],ROW()+1)="","",(IF(INDEX(ch_table[[#All],[Time]],ROW()+1)&lt;ch_table[[#This Row],[Time]],INDEX(ch_table[[#All],[Time]],ROW()+1)+1,INDEX(ch_table[[#All],[Time]],ROW()+1))-ch_table[[#This Row],[Time]]))))</f>
        <v>0.25694444444444442</v>
      </c>
      <c r="H2874" s="4" t="str">
        <f>IF(ch_table[[#This Row],[Subject 1]]&lt;&gt;"House rose", "",SUMIF(ch_table[Day], ch_table[[#This Row],[Day]], ch_table[Duration]))</f>
        <v/>
      </c>
      <c r="I2874" s="40">
        <f>SUM(INDEX(ch_table[Duration],1):ch_table[[#This Row],[Duration]])</f>
        <v>77.512500000000173</v>
      </c>
      <c r="J2874" s="4" cm="1">
        <f t="array" ref="J28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74" s="4" cm="1">
        <f t="array" ref="K28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2874" s="4" t="str">
        <f>IF(ch_table[[#This Row],[Subject 1]]&lt;&gt;"House rose", "",SUMIF(ch_table[Day], ch_table[[#This Row],[Day]], ch_table[AAT]))</f>
        <v/>
      </c>
      <c r="M2874" s="39">
        <f>SUM(INDEX(ch_table[AAT],1):ch_table[[#This Row],[AAT]])</f>
        <v>5.3944444444444413</v>
      </c>
    </row>
    <row r="2875" spans="1:13" x14ac:dyDescent="0.35">
      <c r="A2875" s="2">
        <v>244</v>
      </c>
      <c r="B2875" s="3">
        <v>46057</v>
      </c>
      <c r="C2875" s="4">
        <v>0.79236111111111107</v>
      </c>
      <c r="D2875" s="8" t="s">
        <v>54</v>
      </c>
      <c r="E2875" s="9" t="s">
        <v>1589</v>
      </c>
      <c r="G2875" s="4" cm="1">
        <f t="array" ref="G2875">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875" s="4" t="str">
        <f>IF(ch_table[[#This Row],[Subject 1]]&lt;&gt;"House rose", "",SUMIF(ch_table[Day], ch_table[[#This Row],[Day]], ch_table[Duration]))</f>
        <v/>
      </c>
      <c r="I2875" s="40">
        <f>SUM(INDEX(ch_table[Duration],1):ch_table[[#This Row],[Duration]])</f>
        <v>77.513888888889056</v>
      </c>
      <c r="J2875" s="4" cm="1">
        <f t="array" ref="J28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75" s="4" cm="1">
        <f t="array" ref="K28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2875" s="4" t="str">
        <f>IF(ch_table[[#This Row],[Subject 1]]&lt;&gt;"House rose", "",SUMIF(ch_table[Day], ch_table[[#This Row],[Day]], ch_table[AAT]))</f>
        <v/>
      </c>
      <c r="M2875" s="39">
        <f>SUM(INDEX(ch_table[AAT],1):ch_table[[#This Row],[AAT]])</f>
        <v>5.3958333333333304</v>
      </c>
    </row>
    <row r="2876" spans="1:13" ht="29" x14ac:dyDescent="0.35">
      <c r="A2876" s="2">
        <v>244</v>
      </c>
      <c r="B2876" s="3">
        <v>46057</v>
      </c>
      <c r="C2876" s="4">
        <v>0.79374999999999996</v>
      </c>
      <c r="D2876" s="8" t="s">
        <v>30</v>
      </c>
      <c r="E2876" s="9" t="s">
        <v>1590</v>
      </c>
      <c r="G2876" s="4" cm="1">
        <f t="array" ref="G2876">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2876" s="4" t="str">
        <f>IF(ch_table[[#This Row],[Subject 1]]&lt;&gt;"House rose", "",SUMIF(ch_table[Day], ch_table[[#This Row],[Day]], ch_table[Duration]))</f>
        <v/>
      </c>
      <c r="I2876" s="40">
        <f>SUM(INDEX(ch_table[Duration],1):ch_table[[#This Row],[Duration]])</f>
        <v>77.534027777777951</v>
      </c>
      <c r="J2876" s="4" cm="1">
        <f t="array" ref="J28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76" s="4" cm="1">
        <f t="array" ref="K28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2.0138888888888928E-2</v>
      </c>
      <c r="L2876" s="4" t="str">
        <f>IF(ch_table[[#This Row],[Subject 1]]&lt;&gt;"House rose", "",SUMIF(ch_table[Day], ch_table[[#This Row],[Day]], ch_table[AAT]))</f>
        <v/>
      </c>
      <c r="M2876" s="39">
        <f>SUM(INDEX(ch_table[AAT],1):ch_table[[#This Row],[AAT]])</f>
        <v>5.4159722222222193</v>
      </c>
    </row>
    <row r="2877" spans="1:13" x14ac:dyDescent="0.35">
      <c r="A2877" s="48">
        <v>244</v>
      </c>
      <c r="B2877" s="49">
        <v>46057</v>
      </c>
      <c r="C2877" s="45">
        <v>0.81388888888888888</v>
      </c>
      <c r="D2877" s="44" t="s">
        <v>17</v>
      </c>
      <c r="E2877" s="50"/>
      <c r="F2877" s="50"/>
      <c r="G2877" s="45" t="str" cm="1">
        <f t="array" ref="G2877">IF(MIN(ROW(ch_table[[Day]:[AAT session total (cum.)]]))+ROWS(ch_table[[Day]:[AAT session total (cum.)]])-1=ROW(),"",IF(ch_table[[#This Row],[Subject 1]]="House rose","", IF(INDEX(ch_table[[#All],[Time]],ROW()+1)="","",(IF(INDEX(ch_table[[#All],[Time]],ROW()+1)&lt;ch_table[[#This Row],[Time]],INDEX(ch_table[[#All],[Time]],ROW()+1)+1,INDEX(ch_table[[#All],[Time]],ROW()+1))-ch_table[[#This Row],[Time]]))))</f>
        <v/>
      </c>
      <c r="H2877" s="45">
        <f>IF(ch_table[[#This Row],[Subject 1]]&lt;&gt;"House rose", "",SUMIF(ch_table[Day], ch_table[[#This Row],[Day]], ch_table[Duration]))</f>
        <v>0.3347222222222222</v>
      </c>
      <c r="I2877" s="46">
        <f>SUM(INDEX(ch_table[Duration],1):ch_table[[#This Row],[Duration]])</f>
        <v>77.534027777777951</v>
      </c>
      <c r="J2877" s="45" cm="1">
        <f t="array" ref="J28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877" s="45" t="str" cm="1">
        <f t="array" ref="K28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77" s="45">
        <f>IF(ch_table[[#This Row],[Subject 1]]&lt;&gt;"House rose", "",SUMIF(ch_table[Day], ch_table[[#This Row],[Day]], ch_table[AAT]))</f>
        <v>2.2222222222222254E-2</v>
      </c>
      <c r="M2877" s="47">
        <f>SUM(INDEX(ch_table[AAT],1):ch_table[[#This Row],[AAT]])</f>
        <v>5.4159722222222193</v>
      </c>
    </row>
    <row r="2878" spans="1:13" x14ac:dyDescent="0.35">
      <c r="A2878" s="2">
        <v>245</v>
      </c>
      <c r="B2878" s="3">
        <v>46058</v>
      </c>
      <c r="C2878" s="4">
        <v>0.39583333333333331</v>
      </c>
      <c r="D2878" s="8" t="s">
        <v>18</v>
      </c>
      <c r="G2878" s="4" cm="1">
        <f t="array" ref="G2878">IF(MIN(ROW(ch_table[[Day]:[AAT session total (cum.)]]))+ROWS(ch_table[[Day]:[AAT session total (cum.)]])-1=ROW(),"",IF(ch_table[[#This Row],[Subject 1]]="House rose","", IF(INDEX(ch_table[[#All],[Time]],ROW()+1)="","",(IF(INDEX(ch_table[[#All],[Time]],ROW()+1)&lt;ch_table[[#This Row],[Time]],INDEX(ch_table[[#All],[Time]],ROW()+1)+1,INDEX(ch_table[[#All],[Time]],ROW()+1))-ch_table[[#This Row],[Time]]))))</f>
        <v>2.7777777777778234E-3</v>
      </c>
      <c r="H2878" s="4" t="str">
        <f>IF(ch_table[[#This Row],[Subject 1]]&lt;&gt;"House rose", "",SUMIF(ch_table[Day], ch_table[[#This Row],[Day]], ch_table[Duration]))</f>
        <v/>
      </c>
      <c r="I2878" s="40">
        <f>SUM(INDEX(ch_table[Duration],1):ch_table[[#This Row],[Duration]])</f>
        <v>77.536805555555731</v>
      </c>
      <c r="J2878" s="4" cm="1">
        <f t="array" ref="J28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878" s="4" t="str" cm="1">
        <f t="array" ref="K28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78" s="4" t="str">
        <f>IF(ch_table[[#This Row],[Subject 1]]&lt;&gt;"House rose", "",SUMIF(ch_table[Day], ch_table[[#This Row],[Day]], ch_table[AAT]))</f>
        <v/>
      </c>
      <c r="M2878" s="39">
        <f>SUM(INDEX(ch_table[AAT],1):ch_table[[#This Row],[AAT]])</f>
        <v>5.4159722222222193</v>
      </c>
    </row>
    <row r="2879" spans="1:13" x14ac:dyDescent="0.35">
      <c r="A2879" s="2">
        <v>245</v>
      </c>
      <c r="B2879" s="3">
        <v>46058</v>
      </c>
      <c r="C2879" s="4">
        <v>0.39861111111111114</v>
      </c>
      <c r="D2879" s="8" t="s">
        <v>58</v>
      </c>
      <c r="E2879" s="9" t="s">
        <v>154</v>
      </c>
      <c r="G2879" s="4" cm="1">
        <f t="array" ref="G2879">IF(MIN(ROW(ch_table[[Day]:[AAT session total (cum.)]]))+ROWS(ch_table[[Day]:[AAT session total (cum.)]])-1=ROW(),"",IF(ch_table[[#This Row],[Subject 1]]="House rose","", IF(INDEX(ch_table[[#All],[Time]],ROW()+1)="","",(IF(INDEX(ch_table[[#All],[Time]],ROW()+1)&lt;ch_table[[#This Row],[Time]],INDEX(ch_table[[#All],[Time]],ROW()+1)+1,INDEX(ch_table[[#All],[Time]],ROW()+1))-ch_table[[#This Row],[Time]]))))</f>
        <v>1.9444444444444431E-2</v>
      </c>
      <c r="H2879" s="4" t="str">
        <f>IF(ch_table[[#This Row],[Subject 1]]&lt;&gt;"House rose", "",SUMIF(ch_table[Day], ch_table[[#This Row],[Day]], ch_table[Duration]))</f>
        <v/>
      </c>
      <c r="I2879" s="40">
        <f>SUM(INDEX(ch_table[Duration],1):ch_table[[#This Row],[Duration]])</f>
        <v>77.556250000000176</v>
      </c>
      <c r="J2879" s="4" cm="1">
        <f t="array" ref="J28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879" s="4" t="str" cm="1">
        <f t="array" ref="K28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79" s="4" t="str">
        <f>IF(ch_table[[#This Row],[Subject 1]]&lt;&gt;"House rose", "",SUMIF(ch_table[Day], ch_table[[#This Row],[Day]], ch_table[AAT]))</f>
        <v/>
      </c>
      <c r="M2879" s="39">
        <f>SUM(INDEX(ch_table[AAT],1):ch_table[[#This Row],[AAT]])</f>
        <v>5.4159722222222193</v>
      </c>
    </row>
    <row r="2880" spans="1:13" x14ac:dyDescent="0.35">
      <c r="A2880" s="2">
        <v>245</v>
      </c>
      <c r="B2880" s="3">
        <v>46058</v>
      </c>
      <c r="C2880" s="4">
        <v>0.41805555555555557</v>
      </c>
      <c r="D2880" s="8" t="s">
        <v>60</v>
      </c>
      <c r="E2880" s="9" t="s">
        <v>154</v>
      </c>
      <c r="G2880" s="4" cm="1">
        <f t="array" ref="G2880">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2880" s="4" t="str">
        <f>IF(ch_table[[#This Row],[Subject 1]]&lt;&gt;"House rose", "",SUMIF(ch_table[Day], ch_table[[#This Row],[Day]], ch_table[Duration]))</f>
        <v/>
      </c>
      <c r="I2880" s="40">
        <f>SUM(INDEX(ch_table[Duration],1):ch_table[[#This Row],[Duration]])</f>
        <v>77.563194444444619</v>
      </c>
      <c r="J2880" s="4" cm="1">
        <f t="array" ref="J28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880" s="4" t="str" cm="1">
        <f t="array" ref="K28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80" s="4" t="str">
        <f>IF(ch_table[[#This Row],[Subject 1]]&lt;&gt;"House rose", "",SUMIF(ch_table[Day], ch_table[[#This Row],[Day]], ch_table[AAT]))</f>
        <v/>
      </c>
      <c r="M2880" s="39">
        <f>SUM(INDEX(ch_table[AAT],1):ch_table[[#This Row],[AAT]])</f>
        <v>5.4159722222222193</v>
      </c>
    </row>
    <row r="2881" spans="1:13" x14ac:dyDescent="0.35">
      <c r="A2881" s="2">
        <v>245</v>
      </c>
      <c r="B2881" s="3">
        <v>46058</v>
      </c>
      <c r="C2881" s="4">
        <v>0.42499999999999999</v>
      </c>
      <c r="D2881" s="8" t="s">
        <v>58</v>
      </c>
      <c r="E2881" s="9" t="s">
        <v>155</v>
      </c>
      <c r="G2881" s="4" cm="1">
        <f t="array" ref="G2881">IF(MIN(ROW(ch_table[[Day]:[AAT session total (cum.)]]))+ROWS(ch_table[[Day]:[AAT session total (cum.)]])-1=ROW(),"",IF(ch_table[[#This Row],[Subject 1]]="House rose","", IF(INDEX(ch_table[[#All],[Time]],ROW()+1)="","",(IF(INDEX(ch_table[[#All],[Time]],ROW()+1)&lt;ch_table[[#This Row],[Time]],INDEX(ch_table[[#All],[Time]],ROW()+1)+1,INDEX(ch_table[[#All],[Time]],ROW()+1))-ch_table[[#This Row],[Time]]))))</f>
        <v>2.0138888888888873E-2</v>
      </c>
      <c r="H2881" s="4" t="str">
        <f>IF(ch_table[[#This Row],[Subject 1]]&lt;&gt;"House rose", "",SUMIF(ch_table[Day], ch_table[[#This Row],[Day]], ch_table[Duration]))</f>
        <v/>
      </c>
      <c r="I2881" s="40">
        <f>SUM(INDEX(ch_table[Duration],1):ch_table[[#This Row],[Duration]])</f>
        <v>77.583333333333513</v>
      </c>
      <c r="J2881" s="4" cm="1">
        <f t="array" ref="J28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881" s="4" t="str" cm="1">
        <f t="array" ref="K28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81" s="4" t="str">
        <f>IF(ch_table[[#This Row],[Subject 1]]&lt;&gt;"House rose", "",SUMIF(ch_table[Day], ch_table[[#This Row],[Day]], ch_table[AAT]))</f>
        <v/>
      </c>
      <c r="M2881" s="39">
        <f>SUM(INDEX(ch_table[AAT],1):ch_table[[#This Row],[AAT]])</f>
        <v>5.4159722222222193</v>
      </c>
    </row>
    <row r="2882" spans="1:13" x14ac:dyDescent="0.35">
      <c r="A2882" s="2">
        <v>245</v>
      </c>
      <c r="B2882" s="3">
        <v>46058</v>
      </c>
      <c r="C2882" s="4">
        <v>0.44513888888888886</v>
      </c>
      <c r="D2882" s="8" t="s">
        <v>34</v>
      </c>
      <c r="E2882" s="9" t="s">
        <v>35</v>
      </c>
      <c r="G2882" s="4" cm="1">
        <f t="array" ref="G2882">IF(MIN(ROW(ch_table[[Day]:[AAT session total (cum.)]]))+ROWS(ch_table[[Day]:[AAT session total (cum.)]])-1=ROW(),"",IF(ch_table[[#This Row],[Subject 1]]="House rose","", IF(INDEX(ch_table[[#All],[Time]],ROW()+1)="","",(IF(INDEX(ch_table[[#All],[Time]],ROW()+1)&lt;ch_table[[#This Row],[Time]],INDEX(ch_table[[#All],[Time]],ROW()+1)+1,INDEX(ch_table[[#All],[Time]],ROW()+1))-ch_table[[#This Row],[Time]]))))</f>
        <v>5.6250000000000022E-2</v>
      </c>
      <c r="H2882" s="4" t="str">
        <f>IF(ch_table[[#This Row],[Subject 1]]&lt;&gt;"House rose", "",SUMIF(ch_table[Day], ch_table[[#This Row],[Day]], ch_table[Duration]))</f>
        <v/>
      </c>
      <c r="I2882" s="40">
        <f>SUM(INDEX(ch_table[Duration],1):ch_table[[#This Row],[Duration]])</f>
        <v>77.639583333333519</v>
      </c>
      <c r="J2882" s="4" cm="1">
        <f t="array" ref="J28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882" s="4" t="str" cm="1">
        <f t="array" ref="K28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82" s="4" t="str">
        <f>IF(ch_table[[#This Row],[Subject 1]]&lt;&gt;"House rose", "",SUMIF(ch_table[Day], ch_table[[#This Row],[Day]], ch_table[AAT]))</f>
        <v/>
      </c>
      <c r="M2882" s="39">
        <f>SUM(INDEX(ch_table[AAT],1):ch_table[[#This Row],[AAT]])</f>
        <v>5.4159722222222193</v>
      </c>
    </row>
    <row r="2883" spans="1:13" ht="29" x14ac:dyDescent="0.35">
      <c r="A2883" s="2">
        <v>245</v>
      </c>
      <c r="B2883" s="3">
        <v>46058</v>
      </c>
      <c r="C2883" s="4">
        <v>0.50138888888888888</v>
      </c>
      <c r="D2883" s="8" t="s">
        <v>36</v>
      </c>
      <c r="E2883" s="9" t="s">
        <v>1591</v>
      </c>
      <c r="G2883" s="4" cm="1">
        <f t="array" ref="G2883">IF(MIN(ROW(ch_table[[Day]:[AAT session total (cum.)]]))+ROWS(ch_table[[Day]:[AAT session total (cum.)]])-1=ROW(),"",IF(ch_table[[#This Row],[Subject 1]]="House rose","", IF(INDEX(ch_table[[#All],[Time]],ROW()+1)="","",(IF(INDEX(ch_table[[#All],[Time]],ROW()+1)&lt;ch_table[[#This Row],[Time]],INDEX(ch_table[[#All],[Time]],ROW()+1)+1,INDEX(ch_table[[#All],[Time]],ROW()+1))-ch_table[[#This Row],[Time]]))))</f>
        <v>3.7499999999999978E-2</v>
      </c>
      <c r="H2883" s="4" t="str">
        <f>IF(ch_table[[#This Row],[Subject 1]]&lt;&gt;"House rose", "",SUMIF(ch_table[Day], ch_table[[#This Row],[Day]], ch_table[Duration]))</f>
        <v/>
      </c>
      <c r="I2883" s="40">
        <f>SUM(INDEX(ch_table[Duration],1):ch_table[[#This Row],[Duration]])</f>
        <v>77.677083333333513</v>
      </c>
      <c r="J2883" s="4" cm="1">
        <f t="array" ref="J28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883" s="4" t="str" cm="1">
        <f t="array" ref="K28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83" s="4" t="str">
        <f>IF(ch_table[[#This Row],[Subject 1]]&lt;&gt;"House rose", "",SUMIF(ch_table[Day], ch_table[[#This Row],[Day]], ch_table[AAT]))</f>
        <v/>
      </c>
      <c r="M2883" s="39">
        <f>SUM(INDEX(ch_table[AAT],1):ch_table[[#This Row],[AAT]])</f>
        <v>5.4159722222222193</v>
      </c>
    </row>
    <row r="2884" spans="1:13" ht="29" x14ac:dyDescent="0.35">
      <c r="A2884" s="2">
        <v>245</v>
      </c>
      <c r="B2884" s="3">
        <v>46058</v>
      </c>
      <c r="C2884" s="4">
        <v>0.53888888888888886</v>
      </c>
      <c r="D2884" s="8" t="s">
        <v>36</v>
      </c>
      <c r="E2884" s="9" t="s">
        <v>1592</v>
      </c>
      <c r="G2884" s="4" cm="1">
        <f t="array" ref="G2884">IF(MIN(ROW(ch_table[[Day]:[AAT session total (cum.)]]))+ROWS(ch_table[[Day]:[AAT session total (cum.)]])-1=ROW(),"",IF(ch_table[[#This Row],[Subject 1]]="House rose","", IF(INDEX(ch_table[[#All],[Time]],ROW()+1)="","",(IF(INDEX(ch_table[[#All],[Time]],ROW()+1)&lt;ch_table[[#This Row],[Time]],INDEX(ch_table[[#All],[Time]],ROW()+1)+1,INDEX(ch_table[[#All],[Time]],ROW()+1))-ch_table[[#This Row],[Time]]))))</f>
        <v>4.6527777777777835E-2</v>
      </c>
      <c r="H2884" s="4" t="str">
        <f>IF(ch_table[[#This Row],[Subject 1]]&lt;&gt;"House rose", "",SUMIF(ch_table[Day], ch_table[[#This Row],[Day]], ch_table[Duration]))</f>
        <v/>
      </c>
      <c r="I2884" s="40">
        <f>SUM(INDEX(ch_table[Duration],1):ch_table[[#This Row],[Duration]])</f>
        <v>77.723611111111296</v>
      </c>
      <c r="J2884" s="4" cm="1">
        <f t="array" ref="J28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884" s="4" t="str" cm="1">
        <f t="array" ref="K28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84" s="4" t="str">
        <f>IF(ch_table[[#This Row],[Subject 1]]&lt;&gt;"House rose", "",SUMIF(ch_table[Day], ch_table[[#This Row],[Day]], ch_table[AAT]))</f>
        <v/>
      </c>
      <c r="M2884" s="39">
        <f>SUM(INDEX(ch_table[AAT],1):ch_table[[#This Row],[AAT]])</f>
        <v>5.4159722222222193</v>
      </c>
    </row>
    <row r="2885" spans="1:13" ht="58" x14ac:dyDescent="0.35">
      <c r="A2885" s="2">
        <v>245</v>
      </c>
      <c r="B2885" s="3">
        <v>46058</v>
      </c>
      <c r="C2885" s="4">
        <v>0.5854166666666667</v>
      </c>
      <c r="D2885" s="8" t="s">
        <v>457</v>
      </c>
      <c r="E2885" s="9" t="s">
        <v>1593</v>
      </c>
      <c r="G2885" s="4" cm="1">
        <f t="array" ref="G2885">IF(MIN(ROW(ch_table[[Day]:[AAT session total (cum.)]]))+ROWS(ch_table[[Day]:[AAT session total (cum.)]])-1=ROW(),"",IF(ch_table[[#This Row],[Subject 1]]="House rose","", IF(INDEX(ch_table[[#All],[Time]],ROW()+1)="","",(IF(INDEX(ch_table[[#All],[Time]],ROW()+1)&lt;ch_table[[#This Row],[Time]],INDEX(ch_table[[#All],[Time]],ROW()+1)+1,INDEX(ch_table[[#All],[Time]],ROW()+1))-ch_table[[#This Row],[Time]]))))</f>
        <v>9.7222222222221877E-3</v>
      </c>
      <c r="H2885" s="4" t="str">
        <f>IF(ch_table[[#This Row],[Subject 1]]&lt;&gt;"House rose", "",SUMIF(ch_table[Day], ch_table[[#This Row],[Day]], ch_table[Duration]))</f>
        <v/>
      </c>
      <c r="I2885" s="40">
        <f>SUM(INDEX(ch_table[Duration],1):ch_table[[#This Row],[Duration]])</f>
        <v>77.733333333333519</v>
      </c>
      <c r="J2885" s="4" cm="1">
        <f t="array" ref="J28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885" s="4" t="str" cm="1">
        <f t="array" ref="K28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85" s="4" t="str">
        <f>IF(ch_table[[#This Row],[Subject 1]]&lt;&gt;"House rose", "",SUMIF(ch_table[Day], ch_table[[#This Row],[Day]], ch_table[AAT]))</f>
        <v/>
      </c>
      <c r="M2885" s="39">
        <f>SUM(INDEX(ch_table[AAT],1):ch_table[[#This Row],[AAT]])</f>
        <v>5.4159722222222193</v>
      </c>
    </row>
    <row r="2886" spans="1:13" x14ac:dyDescent="0.35">
      <c r="A2886" s="2">
        <v>245</v>
      </c>
      <c r="B2886" s="3">
        <v>46058</v>
      </c>
      <c r="C2886" s="4">
        <v>0.59513888888888888</v>
      </c>
      <c r="D2886" s="8" t="s">
        <v>67</v>
      </c>
      <c r="E2886" s="9" t="s">
        <v>1594</v>
      </c>
      <c r="G2886" s="4" cm="1">
        <f t="array" ref="G2886">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886" s="4" t="str">
        <f>IF(ch_table[[#This Row],[Subject 1]]&lt;&gt;"House rose", "",SUMIF(ch_table[Day], ch_table[[#This Row],[Day]], ch_table[Duration]))</f>
        <v/>
      </c>
      <c r="I2886" s="40">
        <f>SUM(INDEX(ch_table[Duration],1):ch_table[[#This Row],[Duration]])</f>
        <v>77.734027777777968</v>
      </c>
      <c r="J2886" s="4" cm="1">
        <f t="array" ref="J28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886" s="4" t="str" cm="1">
        <f t="array" ref="K28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86" s="4" t="str">
        <f>IF(ch_table[[#This Row],[Subject 1]]&lt;&gt;"House rose", "",SUMIF(ch_table[Day], ch_table[[#This Row],[Day]], ch_table[AAT]))</f>
        <v/>
      </c>
      <c r="M2886" s="39">
        <f>SUM(INDEX(ch_table[AAT],1):ch_table[[#This Row],[AAT]])</f>
        <v>5.4159722222222193</v>
      </c>
    </row>
    <row r="2887" spans="1:13" x14ac:dyDescent="0.35">
      <c r="A2887" s="2">
        <v>245</v>
      </c>
      <c r="B2887" s="3">
        <v>46058</v>
      </c>
      <c r="C2887" s="4">
        <v>0.59583333333333333</v>
      </c>
      <c r="D2887" s="8" t="s">
        <v>333</v>
      </c>
      <c r="E2887" s="9" t="s">
        <v>1595</v>
      </c>
      <c r="G2887" s="4" cm="1">
        <f t="array" ref="G2887">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2887" s="4" t="str">
        <f>IF(ch_table[[#This Row],[Subject 1]]&lt;&gt;"House rose", "",SUMIF(ch_table[Day], ch_table[[#This Row],[Day]], ch_table[Duration]))</f>
        <v/>
      </c>
      <c r="I2887" s="40">
        <f>SUM(INDEX(ch_table[Duration],1):ch_table[[#This Row],[Duration]])</f>
        <v>77.742361111111308</v>
      </c>
      <c r="J2887" s="4" cm="1">
        <f t="array" ref="J28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887" s="4" t="str" cm="1">
        <f t="array" ref="K28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87" s="4" t="str">
        <f>IF(ch_table[[#This Row],[Subject 1]]&lt;&gt;"House rose", "",SUMIF(ch_table[Day], ch_table[[#This Row],[Day]], ch_table[AAT]))</f>
        <v/>
      </c>
      <c r="M2887" s="39">
        <f>SUM(INDEX(ch_table[AAT],1):ch_table[[#This Row],[AAT]])</f>
        <v>5.4159722222222193</v>
      </c>
    </row>
    <row r="2888" spans="1:13" x14ac:dyDescent="0.35">
      <c r="A2888" s="2">
        <v>245</v>
      </c>
      <c r="B2888" s="3">
        <v>46058</v>
      </c>
      <c r="C2888" s="4">
        <v>0.60416666666666663</v>
      </c>
      <c r="D2888" s="8" t="s">
        <v>28</v>
      </c>
      <c r="E2888" s="9" t="s">
        <v>1473</v>
      </c>
      <c r="F2888" s="9" t="s">
        <v>22</v>
      </c>
      <c r="G2888" s="4" cm="1">
        <f t="array" ref="G2888">IF(MIN(ROW(ch_table[[Day]:[AAT session total (cum.)]]))+ROWS(ch_table[[Day]:[AAT session total (cum.)]])-1=ROW(),"",IF(ch_table[[#This Row],[Subject 1]]="House rose","", IF(INDEX(ch_table[[#All],[Time]],ROW()+1)="","",(IF(INDEX(ch_table[[#All],[Time]],ROW()+1)&lt;ch_table[[#This Row],[Time]],INDEX(ch_table[[#All],[Time]],ROW()+1)+1,INDEX(ch_table[[#All],[Time]],ROW()+1))-ch_table[[#This Row],[Time]]))))</f>
        <v>0</v>
      </c>
      <c r="H2888" s="4" t="str">
        <f>IF(ch_table[[#This Row],[Subject 1]]&lt;&gt;"House rose", "",SUMIF(ch_table[Day], ch_table[[#This Row],[Day]], ch_table[Duration]))</f>
        <v/>
      </c>
      <c r="I2888" s="40">
        <f>SUM(INDEX(ch_table[Duration],1):ch_table[[#This Row],[Duration]])</f>
        <v>77.742361111111308</v>
      </c>
      <c r="J2888" s="4" cm="1">
        <f t="array" ref="J28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888" s="4" t="str" cm="1">
        <f t="array" ref="K28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88" s="4" t="str">
        <f>IF(ch_table[[#This Row],[Subject 1]]&lt;&gt;"House rose", "",SUMIF(ch_table[Day], ch_table[[#This Row],[Day]], ch_table[AAT]))</f>
        <v/>
      </c>
      <c r="M2888" s="39">
        <f>SUM(INDEX(ch_table[AAT],1):ch_table[[#This Row],[AAT]])</f>
        <v>5.4159722222222193</v>
      </c>
    </row>
    <row r="2889" spans="1:13" x14ac:dyDescent="0.35">
      <c r="A2889" s="2">
        <v>245</v>
      </c>
      <c r="B2889" s="3">
        <v>46058</v>
      </c>
      <c r="C2889" s="4">
        <v>0.60416666666666663</v>
      </c>
      <c r="D2889" s="8" t="s">
        <v>333</v>
      </c>
      <c r="E2889" s="9" t="s">
        <v>1595</v>
      </c>
      <c r="G2889" s="4" cm="1">
        <f t="array" ref="G2889">IF(MIN(ROW(ch_table[[Day]:[AAT session total (cum.)]]))+ROWS(ch_table[[Day]:[AAT session total (cum.)]])-1=ROW(),"",IF(ch_table[[#This Row],[Subject 1]]="House rose","", IF(INDEX(ch_table[[#All],[Time]],ROW()+1)="","",(IF(INDEX(ch_table[[#All],[Time]],ROW()+1)&lt;ch_table[[#This Row],[Time]],INDEX(ch_table[[#All],[Time]],ROW()+1)+1,INDEX(ch_table[[#All],[Time]],ROW()+1))-ch_table[[#This Row],[Time]]))))</f>
        <v>4.2361111111111183E-2</v>
      </c>
      <c r="H2889" s="4" t="str">
        <f>IF(ch_table[[#This Row],[Subject 1]]&lt;&gt;"House rose", "",SUMIF(ch_table[Day], ch_table[[#This Row],[Day]], ch_table[Duration]))</f>
        <v/>
      </c>
      <c r="I2889" s="40">
        <f>SUM(INDEX(ch_table[Duration],1):ch_table[[#This Row],[Duration]])</f>
        <v>77.784722222222413</v>
      </c>
      <c r="J2889" s="4" cm="1">
        <f t="array" ref="J28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889" s="4" t="str" cm="1">
        <f t="array" ref="K28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89" s="4" t="str">
        <f>IF(ch_table[[#This Row],[Subject 1]]&lt;&gt;"House rose", "",SUMIF(ch_table[Day], ch_table[[#This Row],[Day]], ch_table[AAT]))</f>
        <v/>
      </c>
      <c r="M2889" s="39">
        <f>SUM(INDEX(ch_table[AAT],1):ch_table[[#This Row],[AAT]])</f>
        <v>5.4159722222222193</v>
      </c>
    </row>
    <row r="2890" spans="1:13" ht="29" x14ac:dyDescent="0.35">
      <c r="A2890" s="2">
        <v>245</v>
      </c>
      <c r="B2890" s="3">
        <v>46058</v>
      </c>
      <c r="C2890" s="4">
        <v>0.64652777777777781</v>
      </c>
      <c r="D2890" s="8" t="s">
        <v>333</v>
      </c>
      <c r="E2890" s="9" t="s">
        <v>1596</v>
      </c>
      <c r="G2890" s="4" cm="1">
        <f t="array" ref="G2890">IF(MIN(ROW(ch_table[[Day]:[AAT session total (cum.)]]))+ROWS(ch_table[[Day]:[AAT session total (cum.)]])-1=ROW(),"",IF(ch_table[[#This Row],[Subject 1]]="House rose","", IF(INDEX(ch_table[[#All],[Time]],ROW()+1)="","",(IF(INDEX(ch_table[[#All],[Time]],ROW()+1)&lt;ch_table[[#This Row],[Time]],INDEX(ch_table[[#All],[Time]],ROW()+1)+1,INDEX(ch_table[[#All],[Time]],ROW()+1))-ch_table[[#This Row],[Time]]))))</f>
        <v>9.7222222222221877E-3</v>
      </c>
      <c r="H2890" s="4" t="str">
        <f>IF(ch_table[[#This Row],[Subject 1]]&lt;&gt;"House rose", "",SUMIF(ch_table[Day], ch_table[[#This Row],[Day]], ch_table[Duration]))</f>
        <v/>
      </c>
      <c r="I2890" s="40">
        <f>SUM(INDEX(ch_table[Duration],1):ch_table[[#This Row],[Duration]])</f>
        <v>77.794444444444636</v>
      </c>
      <c r="J2890" s="4" cm="1">
        <f t="array" ref="J28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890" s="4" t="str" cm="1">
        <f t="array" ref="K28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90" s="4" t="str">
        <f>IF(ch_table[[#This Row],[Subject 1]]&lt;&gt;"House rose", "",SUMIF(ch_table[Day], ch_table[[#This Row],[Day]], ch_table[AAT]))</f>
        <v/>
      </c>
      <c r="M2890" s="39">
        <f>SUM(INDEX(ch_table[AAT],1):ch_table[[#This Row],[AAT]])</f>
        <v>5.4159722222222193</v>
      </c>
    </row>
    <row r="2891" spans="1:13" x14ac:dyDescent="0.35">
      <c r="A2891" s="2">
        <v>245</v>
      </c>
      <c r="B2891" s="3">
        <v>46058</v>
      </c>
      <c r="C2891" s="4">
        <v>0.65625</v>
      </c>
      <c r="D2891" s="8" t="s">
        <v>28</v>
      </c>
      <c r="E2891" s="9" t="s">
        <v>1597</v>
      </c>
      <c r="F2891" s="9" t="s">
        <v>22</v>
      </c>
      <c r="G2891" s="4" cm="1">
        <f t="array" ref="G2891">IF(MIN(ROW(ch_table[[Day]:[AAT session total (cum.)]]))+ROWS(ch_table[[Day]:[AAT session total (cum.)]])-1=ROW(),"",IF(ch_table[[#This Row],[Subject 1]]="House rose","", IF(INDEX(ch_table[[#All],[Time]],ROW()+1)="","",(IF(INDEX(ch_table[[#All],[Time]],ROW()+1)&lt;ch_table[[#This Row],[Time]],INDEX(ch_table[[#All],[Time]],ROW()+1)+1,INDEX(ch_table[[#All],[Time]],ROW()+1))-ch_table[[#This Row],[Time]]))))</f>
        <v>0</v>
      </c>
      <c r="H2891" s="4" t="str">
        <f>IF(ch_table[[#This Row],[Subject 1]]&lt;&gt;"House rose", "",SUMIF(ch_table[Day], ch_table[[#This Row],[Day]], ch_table[Duration]))</f>
        <v/>
      </c>
      <c r="I2891" s="40">
        <f>SUM(INDEX(ch_table[Duration],1):ch_table[[#This Row],[Duration]])</f>
        <v>77.794444444444636</v>
      </c>
      <c r="J2891" s="4" cm="1">
        <f t="array" ref="J28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891" s="4" t="str" cm="1">
        <f t="array" ref="K28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91" s="4" t="str">
        <f>IF(ch_table[[#This Row],[Subject 1]]&lt;&gt;"House rose", "",SUMIF(ch_table[Day], ch_table[[#This Row],[Day]], ch_table[AAT]))</f>
        <v/>
      </c>
      <c r="M2891" s="39">
        <f>SUM(INDEX(ch_table[AAT],1):ch_table[[#This Row],[AAT]])</f>
        <v>5.4159722222222193</v>
      </c>
    </row>
    <row r="2892" spans="1:13" ht="29" x14ac:dyDescent="0.35">
      <c r="A2892" s="2">
        <v>245</v>
      </c>
      <c r="B2892" s="3">
        <v>46058</v>
      </c>
      <c r="C2892" s="4">
        <v>0.65625</v>
      </c>
      <c r="D2892" s="8" t="s">
        <v>333</v>
      </c>
      <c r="E2892" s="9" t="s">
        <v>1596</v>
      </c>
      <c r="G2892" s="4" cm="1">
        <f t="array" ref="G2892">IF(MIN(ROW(ch_table[[Day]:[AAT session total (cum.)]]))+ROWS(ch_table[[Day]:[AAT session total (cum.)]])-1=ROW(),"",IF(ch_table[[#This Row],[Subject 1]]="House rose","", IF(INDEX(ch_table[[#All],[Time]],ROW()+1)="","",(IF(INDEX(ch_table[[#All],[Time]],ROW()+1)&lt;ch_table[[#This Row],[Time]],INDEX(ch_table[[#All],[Time]],ROW()+1)+1,INDEX(ch_table[[#All],[Time]],ROW()+1))-ch_table[[#This Row],[Time]]))))</f>
        <v>5.2777777777777812E-2</v>
      </c>
      <c r="H2892" s="4" t="str">
        <f>IF(ch_table[[#This Row],[Subject 1]]&lt;&gt;"House rose", "",SUMIF(ch_table[Day], ch_table[[#This Row],[Day]], ch_table[Duration]))</f>
        <v/>
      </c>
      <c r="I2892" s="40">
        <f>SUM(INDEX(ch_table[Duration],1):ch_table[[#This Row],[Duration]])</f>
        <v>77.847222222222413</v>
      </c>
      <c r="J2892" s="4" cm="1">
        <f t="array" ref="J28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892" s="4" cm="1">
        <f t="array" ref="K28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2892" s="4" t="str">
        <f>IF(ch_table[[#This Row],[Subject 1]]&lt;&gt;"House rose", "",SUMIF(ch_table[Day], ch_table[[#This Row],[Day]], ch_table[AAT]))</f>
        <v/>
      </c>
      <c r="M2892" s="39">
        <f>SUM(INDEX(ch_table[AAT],1):ch_table[[#This Row],[AAT]])</f>
        <v>5.4166666666666634</v>
      </c>
    </row>
    <row r="2893" spans="1:13" x14ac:dyDescent="0.35">
      <c r="A2893" s="2">
        <v>245</v>
      </c>
      <c r="B2893" s="3">
        <v>46058</v>
      </c>
      <c r="C2893" s="4">
        <v>0.70902777777777781</v>
      </c>
      <c r="D2893" s="8" t="s">
        <v>30</v>
      </c>
      <c r="E2893" s="9" t="s">
        <v>1598</v>
      </c>
      <c r="G2893" s="4" cm="1">
        <f t="array" ref="G2893">IF(MIN(ROW(ch_table[[Day]:[AAT session total (cum.)]]))+ROWS(ch_table[[Day]:[AAT session total (cum.)]])-1=ROW(),"",IF(ch_table[[#This Row],[Subject 1]]="House rose","", IF(INDEX(ch_table[[#All],[Time]],ROW()+1)="","",(IF(INDEX(ch_table[[#All],[Time]],ROW()+1)&lt;ch_table[[#This Row],[Time]],INDEX(ch_table[[#All],[Time]],ROW()+1)+1,INDEX(ch_table[[#All],[Time]],ROW()+1))-ch_table[[#This Row],[Time]]))))</f>
        <v>1.8055555555555491E-2</v>
      </c>
      <c r="H2893" s="4" t="str">
        <f>IF(ch_table[[#This Row],[Subject 1]]&lt;&gt;"House rose", "",SUMIF(ch_table[Day], ch_table[[#This Row],[Day]], ch_table[Duration]))</f>
        <v/>
      </c>
      <c r="I2893" s="40">
        <f>SUM(INDEX(ch_table[Duration],1):ch_table[[#This Row],[Duration]])</f>
        <v>77.865277777777962</v>
      </c>
      <c r="J2893" s="4" cm="1">
        <f t="array" ref="J28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893" s="4" cm="1">
        <f t="array" ref="K28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1.8055555555555491E-2</v>
      </c>
      <c r="L2893" s="4" t="str">
        <f>IF(ch_table[[#This Row],[Subject 1]]&lt;&gt;"House rose", "",SUMIF(ch_table[Day], ch_table[[#This Row],[Day]], ch_table[AAT]))</f>
        <v/>
      </c>
      <c r="M2893" s="39">
        <f>SUM(INDEX(ch_table[AAT],1):ch_table[[#This Row],[AAT]])</f>
        <v>5.4347222222222191</v>
      </c>
    </row>
    <row r="2894" spans="1:13" x14ac:dyDescent="0.35">
      <c r="A2894" s="48">
        <v>245</v>
      </c>
      <c r="B2894" s="49">
        <v>46058</v>
      </c>
      <c r="C2894" s="45">
        <v>0.7270833333333333</v>
      </c>
      <c r="D2894" s="44" t="s">
        <v>17</v>
      </c>
      <c r="E2894" s="50"/>
      <c r="F2894" s="50"/>
      <c r="G2894" s="45" t="str" cm="1">
        <f t="array" ref="G2894">IF(MIN(ROW(ch_table[[Day]:[AAT session total (cum.)]]))+ROWS(ch_table[[Day]:[AAT session total (cum.)]])-1=ROW(),"",IF(ch_table[[#This Row],[Subject 1]]="House rose","", IF(INDEX(ch_table[[#All],[Time]],ROW()+1)="","",(IF(INDEX(ch_table[[#All],[Time]],ROW()+1)&lt;ch_table[[#This Row],[Time]],INDEX(ch_table[[#All],[Time]],ROW()+1)+1,INDEX(ch_table[[#All],[Time]],ROW()+1))-ch_table[[#This Row],[Time]]))))</f>
        <v/>
      </c>
      <c r="H2894" s="45">
        <f>IF(ch_table[[#This Row],[Subject 1]]&lt;&gt;"House rose", "",SUMIF(ch_table[Day], ch_table[[#This Row],[Day]], ch_table[Duration]))</f>
        <v>0.33124999999999999</v>
      </c>
      <c r="I2894" s="46">
        <f>SUM(INDEX(ch_table[Duration],1):ch_table[[#This Row],[Duration]])</f>
        <v>77.865277777777962</v>
      </c>
      <c r="J2894" s="45" cm="1">
        <f t="array" ref="J28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894" s="45" t="str" cm="1">
        <f t="array" ref="K28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94" s="45">
        <f>IF(ch_table[[#This Row],[Subject 1]]&lt;&gt;"House rose", "",SUMIF(ch_table[Day], ch_table[[#This Row],[Day]], ch_table[AAT]))</f>
        <v>1.8749999999999933E-2</v>
      </c>
      <c r="M2894" s="47">
        <f>SUM(INDEX(ch_table[AAT],1):ch_table[[#This Row],[AAT]])</f>
        <v>5.4347222222222191</v>
      </c>
    </row>
    <row r="2895" spans="1:13" x14ac:dyDescent="0.35">
      <c r="A2895" s="2">
        <v>246</v>
      </c>
      <c r="B2895" s="3">
        <v>46062</v>
      </c>
      <c r="C2895" s="4">
        <v>0.60416666666666663</v>
      </c>
      <c r="D2895" s="8" t="s">
        <v>18</v>
      </c>
      <c r="G2895" s="4" cm="1">
        <f t="array" ref="G289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895" s="4" t="str">
        <f>IF(ch_table[[#This Row],[Subject 1]]&lt;&gt;"House rose", "",SUMIF(ch_table[Day], ch_table[[#This Row],[Day]], ch_table[Duration]))</f>
        <v/>
      </c>
      <c r="I2895" s="40">
        <f>SUM(INDEX(ch_table[Duration],1):ch_table[[#This Row],[Duration]])</f>
        <v>77.868055555555742</v>
      </c>
      <c r="J2895" s="4" cm="1">
        <f t="array" ref="J28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895" s="4" t="str" cm="1">
        <f t="array" ref="K28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95" s="4" t="str">
        <f>IF(ch_table[[#This Row],[Subject 1]]&lt;&gt;"House rose", "",SUMIF(ch_table[Day], ch_table[[#This Row],[Day]], ch_table[AAT]))</f>
        <v/>
      </c>
      <c r="M2895" s="39">
        <f>SUM(INDEX(ch_table[AAT],1):ch_table[[#This Row],[AAT]])</f>
        <v>5.4347222222222191</v>
      </c>
    </row>
    <row r="2896" spans="1:13" x14ac:dyDescent="0.35">
      <c r="A2896" s="2">
        <v>246</v>
      </c>
      <c r="B2896" s="3">
        <v>46062</v>
      </c>
      <c r="C2896" s="4">
        <v>0.6069444444444444</v>
      </c>
      <c r="D2896" s="8" t="s">
        <v>58</v>
      </c>
      <c r="E2896" s="9" t="s">
        <v>84</v>
      </c>
      <c r="G2896" s="4" cm="1">
        <f t="array" ref="G2896">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2896" s="4" t="str">
        <f>IF(ch_table[[#This Row],[Subject 1]]&lt;&gt;"House rose", "",SUMIF(ch_table[Day], ch_table[[#This Row],[Day]], ch_table[Duration]))</f>
        <v/>
      </c>
      <c r="I2896" s="40">
        <f>SUM(INDEX(ch_table[Duration],1):ch_table[[#This Row],[Duration]])</f>
        <v>77.897916666666859</v>
      </c>
      <c r="J2896" s="4" cm="1">
        <f t="array" ref="J28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896" s="4" t="str" cm="1">
        <f t="array" ref="K28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96" s="4" t="str">
        <f>IF(ch_table[[#This Row],[Subject 1]]&lt;&gt;"House rose", "",SUMIF(ch_table[Day], ch_table[[#This Row],[Day]], ch_table[AAT]))</f>
        <v/>
      </c>
      <c r="M2896" s="39">
        <f>SUM(INDEX(ch_table[AAT],1):ch_table[[#This Row],[AAT]])</f>
        <v>5.4347222222222191</v>
      </c>
    </row>
    <row r="2897" spans="1:13" x14ac:dyDescent="0.35">
      <c r="A2897" s="2">
        <v>246</v>
      </c>
      <c r="B2897" s="3">
        <v>46062</v>
      </c>
      <c r="C2897" s="4">
        <v>0.63680555555555551</v>
      </c>
      <c r="D2897" s="8" t="s">
        <v>60</v>
      </c>
      <c r="E2897" s="9" t="s">
        <v>84</v>
      </c>
      <c r="G2897" s="4" cm="1">
        <f t="array" ref="G2897">IF(MIN(ROW(ch_table[[Day]:[AAT session total (cum.)]]))+ROWS(ch_table[[Day]:[AAT session total (cum.)]])-1=ROW(),"",IF(ch_table[[#This Row],[Subject 1]]="House rose","", IF(INDEX(ch_table[[#All],[Time]],ROW()+1)="","",(IF(INDEX(ch_table[[#All],[Time]],ROW()+1)&lt;ch_table[[#This Row],[Time]],INDEX(ch_table[[#All],[Time]],ROW()+1)+1,INDEX(ch_table[[#All],[Time]],ROW()+1))-ch_table[[#This Row],[Time]]))))</f>
        <v>1.3194444444444509E-2</v>
      </c>
      <c r="H2897" s="4" t="str">
        <f>IF(ch_table[[#This Row],[Subject 1]]&lt;&gt;"House rose", "",SUMIF(ch_table[Day], ch_table[[#This Row],[Day]], ch_table[Duration]))</f>
        <v/>
      </c>
      <c r="I2897" s="40">
        <f>SUM(INDEX(ch_table[Duration],1):ch_table[[#This Row],[Duration]])</f>
        <v>77.91111111111131</v>
      </c>
      <c r="J2897" s="4" cm="1">
        <f t="array" ref="J28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897" s="4" t="str" cm="1">
        <f t="array" ref="K28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97" s="4" t="str">
        <f>IF(ch_table[[#This Row],[Subject 1]]&lt;&gt;"House rose", "",SUMIF(ch_table[Day], ch_table[[#This Row],[Day]], ch_table[AAT]))</f>
        <v/>
      </c>
      <c r="M2897" s="39">
        <f>SUM(INDEX(ch_table[AAT],1):ch_table[[#This Row],[AAT]])</f>
        <v>5.4347222222222191</v>
      </c>
    </row>
    <row r="2898" spans="1:13" ht="43.5" x14ac:dyDescent="0.35">
      <c r="A2898" s="2">
        <v>246</v>
      </c>
      <c r="B2898" s="3">
        <v>46062</v>
      </c>
      <c r="C2898" s="4">
        <v>0.65</v>
      </c>
      <c r="D2898" s="8" t="s">
        <v>32</v>
      </c>
      <c r="E2898" s="9" t="s">
        <v>1599</v>
      </c>
      <c r="G2898" s="4" cm="1">
        <f t="array" ref="G2898">IF(MIN(ROW(ch_table[[Day]:[AAT session total (cum.)]]))+ROWS(ch_table[[Day]:[AAT session total (cum.)]])-1=ROW(),"",IF(ch_table[[#This Row],[Subject 1]]="House rose","", IF(INDEX(ch_table[[#All],[Time]],ROW()+1)="","",(IF(INDEX(ch_table[[#All],[Time]],ROW()+1)&lt;ch_table[[#This Row],[Time]],INDEX(ch_table[[#All],[Time]],ROW()+1)+1,INDEX(ch_table[[#All],[Time]],ROW()+1))-ch_table[[#This Row],[Time]]))))</f>
        <v>3.125E-2</v>
      </c>
      <c r="H2898" s="4" t="str">
        <f>IF(ch_table[[#This Row],[Subject 1]]&lt;&gt;"House rose", "",SUMIF(ch_table[Day], ch_table[[#This Row],[Day]], ch_table[Duration]))</f>
        <v/>
      </c>
      <c r="I2898" s="40">
        <f>SUM(INDEX(ch_table[Duration],1):ch_table[[#This Row],[Duration]])</f>
        <v>77.94236111111131</v>
      </c>
      <c r="J2898" s="4" cm="1">
        <f t="array" ref="J28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898" s="4" t="str" cm="1">
        <f t="array" ref="K28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98" s="4" t="str">
        <f>IF(ch_table[[#This Row],[Subject 1]]&lt;&gt;"House rose", "",SUMIF(ch_table[Day], ch_table[[#This Row],[Day]], ch_table[AAT]))</f>
        <v/>
      </c>
      <c r="M2898" s="39">
        <f>SUM(INDEX(ch_table[AAT],1):ch_table[[#This Row],[AAT]])</f>
        <v>5.4347222222222191</v>
      </c>
    </row>
    <row r="2899" spans="1:13" ht="29" x14ac:dyDescent="0.35">
      <c r="A2899" s="2">
        <v>246</v>
      </c>
      <c r="B2899" s="3">
        <v>46062</v>
      </c>
      <c r="C2899" s="4">
        <v>0.68125000000000002</v>
      </c>
      <c r="D2899" s="8" t="s">
        <v>36</v>
      </c>
      <c r="E2899" s="9" t="s">
        <v>1600</v>
      </c>
      <c r="G2899" s="4" cm="1">
        <f t="array" ref="G2899">IF(MIN(ROW(ch_table[[Day]:[AAT session total (cum.)]]))+ROWS(ch_table[[Day]:[AAT session total (cum.)]])-1=ROW(),"",IF(ch_table[[#This Row],[Subject 1]]="House rose","", IF(INDEX(ch_table[[#All],[Time]],ROW()+1)="","",(IF(INDEX(ch_table[[#All],[Time]],ROW()+1)&lt;ch_table[[#This Row],[Time]],INDEX(ch_table[[#All],[Time]],ROW()+1)+1,INDEX(ch_table[[#All],[Time]],ROW()+1))-ch_table[[#This Row],[Time]]))))</f>
        <v>4.2361111111111072E-2</v>
      </c>
      <c r="H2899" s="4" t="str">
        <f>IF(ch_table[[#This Row],[Subject 1]]&lt;&gt;"House rose", "",SUMIF(ch_table[Day], ch_table[[#This Row],[Day]], ch_table[Duration]))</f>
        <v/>
      </c>
      <c r="I2899" s="40">
        <f>SUM(INDEX(ch_table[Duration],1):ch_table[[#This Row],[Duration]])</f>
        <v>77.984722222222416</v>
      </c>
      <c r="J2899" s="4" cm="1">
        <f t="array" ref="J28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899" s="4" t="str" cm="1">
        <f t="array" ref="K28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99" s="4" t="str">
        <f>IF(ch_table[[#This Row],[Subject 1]]&lt;&gt;"House rose", "",SUMIF(ch_table[Day], ch_table[[#This Row],[Day]], ch_table[AAT]))</f>
        <v/>
      </c>
      <c r="M2899" s="39">
        <f>SUM(INDEX(ch_table[AAT],1):ch_table[[#This Row],[AAT]])</f>
        <v>5.4347222222222191</v>
      </c>
    </row>
    <row r="2900" spans="1:13" ht="29" x14ac:dyDescent="0.35">
      <c r="A2900" s="2">
        <v>246</v>
      </c>
      <c r="B2900" s="3">
        <v>46062</v>
      </c>
      <c r="C2900" s="4">
        <v>0.72361111111111109</v>
      </c>
      <c r="D2900" s="8" t="s">
        <v>457</v>
      </c>
      <c r="E2900" s="9" t="s">
        <v>1601</v>
      </c>
      <c r="G2900" s="4" cm="1">
        <f t="array" ref="G2900">IF(MIN(ROW(ch_table[[Day]:[AAT session total (cum.)]]))+ROWS(ch_table[[Day]:[AAT session total (cum.)]])-1=ROW(),"",IF(ch_table[[#This Row],[Subject 1]]="House rose","", IF(INDEX(ch_table[[#All],[Time]],ROW()+1)="","",(IF(INDEX(ch_table[[#All],[Time]],ROW()+1)&lt;ch_table[[#This Row],[Time]],INDEX(ch_table[[#All],[Time]],ROW()+1)+1,INDEX(ch_table[[#All],[Time]],ROW()+1))-ch_table[[#This Row],[Time]]))))</f>
        <v>4.8611111111110938E-3</v>
      </c>
      <c r="H2900" s="4" t="str">
        <f>IF(ch_table[[#This Row],[Subject 1]]&lt;&gt;"House rose", "",SUMIF(ch_table[Day], ch_table[[#This Row],[Day]], ch_table[Duration]))</f>
        <v/>
      </c>
      <c r="I2900" s="40">
        <f>SUM(INDEX(ch_table[Duration],1):ch_table[[#This Row],[Duration]])</f>
        <v>77.989583333333528</v>
      </c>
      <c r="J2900" s="4" cm="1">
        <f t="array" ref="J29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900" s="4" t="str" cm="1">
        <f t="array" ref="K29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00" s="4" t="str">
        <f>IF(ch_table[[#This Row],[Subject 1]]&lt;&gt;"House rose", "",SUMIF(ch_table[Day], ch_table[[#This Row],[Day]], ch_table[AAT]))</f>
        <v/>
      </c>
      <c r="M2900" s="39">
        <f>SUM(INDEX(ch_table[AAT],1):ch_table[[#This Row],[AAT]])</f>
        <v>5.4347222222222191</v>
      </c>
    </row>
    <row r="2901" spans="1:13" x14ac:dyDescent="0.35">
      <c r="A2901" s="2">
        <v>246</v>
      </c>
      <c r="B2901" s="3">
        <v>46062</v>
      </c>
      <c r="C2901" s="4">
        <v>0.72847222222222219</v>
      </c>
      <c r="D2901" s="8" t="s">
        <v>71</v>
      </c>
      <c r="E2901" s="9" t="s">
        <v>1602</v>
      </c>
      <c r="G2901" s="4" cm="1">
        <f t="array" ref="G2901">IF(MIN(ROW(ch_table[[Day]:[AAT session total (cum.)]]))+ROWS(ch_table[[Day]:[AAT session total (cum.)]])-1=ROW(),"",IF(ch_table[[#This Row],[Subject 1]]="House rose","", IF(INDEX(ch_table[[#All],[Time]],ROW()+1)="","",(IF(INDEX(ch_table[[#All],[Time]],ROW()+1)&lt;ch_table[[#This Row],[Time]],INDEX(ch_table[[#All],[Time]],ROW()+1)+1,INDEX(ch_table[[#All],[Time]],ROW()+1))-ch_table[[#This Row],[Time]]))))</f>
        <v>0.10486111111111118</v>
      </c>
      <c r="H2901" s="4" t="str">
        <f>IF(ch_table[[#This Row],[Subject 1]]&lt;&gt;"House rose", "",SUMIF(ch_table[Day], ch_table[[#This Row],[Day]], ch_table[Duration]))</f>
        <v/>
      </c>
      <c r="I2901" s="40">
        <f>SUM(INDEX(ch_table[Duration],1):ch_table[[#This Row],[Duration]])</f>
        <v>78.094444444444633</v>
      </c>
      <c r="J2901" s="4" cm="1">
        <f t="array" ref="J29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901" s="4" t="str" cm="1">
        <f t="array" ref="K29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01" s="4" t="str">
        <f>IF(ch_table[[#This Row],[Subject 1]]&lt;&gt;"House rose", "",SUMIF(ch_table[Day], ch_table[[#This Row],[Day]], ch_table[AAT]))</f>
        <v/>
      </c>
      <c r="M2901" s="39">
        <f>SUM(INDEX(ch_table[AAT],1):ch_table[[#This Row],[AAT]])</f>
        <v>5.4347222222222191</v>
      </c>
    </row>
    <row r="2902" spans="1:13" x14ac:dyDescent="0.35">
      <c r="A2902" s="2">
        <v>246</v>
      </c>
      <c r="B2902" s="3">
        <v>46062</v>
      </c>
      <c r="C2902" s="4">
        <v>0.83333333333333337</v>
      </c>
      <c r="D2902" s="8" t="s">
        <v>333</v>
      </c>
      <c r="E2902" s="9" t="s">
        <v>1603</v>
      </c>
      <c r="G2902" s="4" cm="1">
        <f t="array" ref="G2902">IF(MIN(ROW(ch_table[[Day]:[AAT session total (cum.)]]))+ROWS(ch_table[[Day]:[AAT session total (cum.)]])-1=ROW(),"",IF(ch_table[[#This Row],[Subject 1]]="House rose","", IF(INDEX(ch_table[[#All],[Time]],ROW()+1)="","",(IF(INDEX(ch_table[[#All],[Time]],ROW()+1)&lt;ch_table[[#This Row],[Time]],INDEX(ch_table[[#All],[Time]],ROW()+1)+1,INDEX(ch_table[[#All],[Time]],ROW()+1))-ch_table[[#This Row],[Time]]))))</f>
        <v>7.4305555555555514E-2</v>
      </c>
      <c r="H2902" s="4" t="str">
        <f>IF(ch_table[[#This Row],[Subject 1]]&lt;&gt;"House rose", "",SUMIF(ch_table[Day], ch_table[[#This Row],[Day]], ch_table[Duration]))</f>
        <v/>
      </c>
      <c r="I2902" s="40">
        <f>SUM(INDEX(ch_table[Duration],1):ch_table[[#This Row],[Duration]])</f>
        <v>78.168750000000188</v>
      </c>
      <c r="J2902" s="4" cm="1">
        <f t="array" ref="J29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902" s="4" t="str" cm="1">
        <f t="array" ref="K29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02" s="4" t="str">
        <f>IF(ch_table[[#This Row],[Subject 1]]&lt;&gt;"House rose", "",SUMIF(ch_table[Day], ch_table[[#This Row],[Day]], ch_table[AAT]))</f>
        <v/>
      </c>
      <c r="M2902" s="39">
        <f>SUM(INDEX(ch_table[AAT],1):ch_table[[#This Row],[AAT]])</f>
        <v>5.4347222222222191</v>
      </c>
    </row>
    <row r="2903" spans="1:13" x14ac:dyDescent="0.35">
      <c r="A2903" s="2">
        <v>246</v>
      </c>
      <c r="B2903" s="3">
        <v>46062</v>
      </c>
      <c r="C2903" s="4">
        <v>0.90763888888888888</v>
      </c>
      <c r="D2903" s="8" t="s">
        <v>30</v>
      </c>
      <c r="E2903" s="9" t="s">
        <v>1604</v>
      </c>
      <c r="G2903" s="4" cm="1">
        <f t="array" ref="G2903">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2903" s="4" t="str">
        <f>IF(ch_table[[#This Row],[Subject 1]]&lt;&gt;"House rose", "",SUMIF(ch_table[Day], ch_table[[#This Row],[Day]], ch_table[Duration]))</f>
        <v/>
      </c>
      <c r="I2903" s="40">
        <f>SUM(INDEX(ch_table[Duration],1):ch_table[[#This Row],[Duration]])</f>
        <v>78.186805555555736</v>
      </c>
      <c r="J2903" s="4" cm="1">
        <f t="array" ref="J29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903" s="4" cm="1">
        <f t="array" ref="K29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9.0277777777778567E-3</v>
      </c>
      <c r="L2903" s="4" t="str">
        <f>IF(ch_table[[#This Row],[Subject 1]]&lt;&gt;"House rose", "",SUMIF(ch_table[Day], ch_table[[#This Row],[Day]], ch_table[AAT]))</f>
        <v/>
      </c>
      <c r="M2903" s="39">
        <f>SUM(INDEX(ch_table[AAT],1):ch_table[[#This Row],[AAT]])</f>
        <v>5.443749999999997</v>
      </c>
    </row>
    <row r="2904" spans="1:13" x14ac:dyDescent="0.35">
      <c r="A2904" s="48">
        <v>246</v>
      </c>
      <c r="B2904" s="49">
        <v>46062</v>
      </c>
      <c r="C2904" s="45">
        <v>0.92569444444444449</v>
      </c>
      <c r="D2904" s="44" t="s">
        <v>17</v>
      </c>
      <c r="E2904" s="50"/>
      <c r="F2904" s="50"/>
      <c r="G2904" s="45" t="str" cm="1">
        <f t="array" ref="G2904">IF(MIN(ROW(ch_table[[Day]:[AAT session total (cum.)]]))+ROWS(ch_table[[Day]:[AAT session total (cum.)]])-1=ROW(),"",IF(ch_table[[#This Row],[Subject 1]]="House rose","", IF(INDEX(ch_table[[#All],[Time]],ROW()+1)="","",(IF(INDEX(ch_table[[#All],[Time]],ROW()+1)&lt;ch_table[[#This Row],[Time]],INDEX(ch_table[[#All],[Time]],ROW()+1)+1,INDEX(ch_table[[#All],[Time]],ROW()+1))-ch_table[[#This Row],[Time]]))))</f>
        <v/>
      </c>
      <c r="H2904" s="45">
        <f>IF(ch_table[[#This Row],[Subject 1]]&lt;&gt;"House rose", "",SUMIF(ch_table[Day], ch_table[[#This Row],[Day]], ch_table[Duration]))</f>
        <v>0.32152777777777786</v>
      </c>
      <c r="I2904" s="46">
        <f>SUM(INDEX(ch_table[Duration],1):ch_table[[#This Row],[Duration]])</f>
        <v>78.186805555555736</v>
      </c>
      <c r="J2904" s="45" cm="1">
        <f t="array" ref="J29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904" s="45" t="str" cm="1">
        <f t="array" ref="K29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04" s="45">
        <f>IF(ch_table[[#This Row],[Subject 1]]&lt;&gt;"House rose", "",SUMIF(ch_table[Day], ch_table[[#This Row],[Day]], ch_table[AAT]))</f>
        <v>9.0277777777778567E-3</v>
      </c>
      <c r="M2904" s="47">
        <f>SUM(INDEX(ch_table[AAT],1):ch_table[[#This Row],[AAT]])</f>
        <v>5.443749999999997</v>
      </c>
    </row>
    <row r="2905" spans="1:13" x14ac:dyDescent="0.35">
      <c r="A2905" s="2">
        <v>247</v>
      </c>
      <c r="B2905" s="3">
        <v>46063</v>
      </c>
      <c r="C2905" s="4">
        <v>0.47916666666666669</v>
      </c>
      <c r="D2905" s="8" t="s">
        <v>18</v>
      </c>
      <c r="G2905" s="4" cm="1">
        <f t="array" ref="G290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905" s="4" t="str">
        <f>IF(ch_table[[#This Row],[Subject 1]]&lt;&gt;"House rose", "",SUMIF(ch_table[Day], ch_table[[#This Row],[Day]], ch_table[Duration]))</f>
        <v/>
      </c>
      <c r="I2905" s="40">
        <f>SUM(INDEX(ch_table[Duration],1):ch_table[[#This Row],[Duration]])</f>
        <v>78.189583333333516</v>
      </c>
      <c r="J2905" s="4" cm="1">
        <f t="array" ref="J29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05" s="4" t="str" cm="1">
        <f t="array" ref="K29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05" s="4" t="str">
        <f>IF(ch_table[[#This Row],[Subject 1]]&lt;&gt;"House rose", "",SUMIF(ch_table[Day], ch_table[[#This Row],[Day]], ch_table[AAT]))</f>
        <v/>
      </c>
      <c r="M2905" s="39">
        <f>SUM(INDEX(ch_table[AAT],1):ch_table[[#This Row],[AAT]])</f>
        <v>5.443749999999997</v>
      </c>
    </row>
    <row r="2906" spans="1:13" x14ac:dyDescent="0.35">
      <c r="A2906" s="2">
        <v>247</v>
      </c>
      <c r="B2906" s="3">
        <v>46063</v>
      </c>
      <c r="C2906" s="4">
        <v>0.48194444444444445</v>
      </c>
      <c r="D2906" s="8" t="s">
        <v>58</v>
      </c>
      <c r="E2906" s="9" t="s">
        <v>959</v>
      </c>
      <c r="G2906" s="4" cm="1">
        <f t="array" ref="G2906">IF(MIN(ROW(ch_table[[Day]:[AAT session total (cum.)]]))+ROWS(ch_table[[Day]:[AAT session total (cum.)]])-1=ROW(),"",IF(ch_table[[#This Row],[Subject 1]]="House rose","", IF(INDEX(ch_table[[#All],[Time]],ROW()+1)="","",(IF(INDEX(ch_table[[#All],[Time]],ROW()+1)&lt;ch_table[[#This Row],[Time]],INDEX(ch_table[[#All],[Time]],ROW()+1)+1,INDEX(ch_table[[#All],[Time]],ROW()+1))-ch_table[[#This Row],[Time]]))))</f>
        <v>3.333333333333327E-2</v>
      </c>
      <c r="H2906" s="4" t="str">
        <f>IF(ch_table[[#This Row],[Subject 1]]&lt;&gt;"House rose", "",SUMIF(ch_table[Day], ch_table[[#This Row],[Day]], ch_table[Duration]))</f>
        <v/>
      </c>
      <c r="I2906" s="40">
        <f>SUM(INDEX(ch_table[Duration],1):ch_table[[#This Row],[Duration]])</f>
        <v>78.222916666666848</v>
      </c>
      <c r="J2906" s="4" cm="1">
        <f t="array" ref="J29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06" s="4" t="str" cm="1">
        <f t="array" ref="K29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06" s="4" t="str">
        <f>IF(ch_table[[#This Row],[Subject 1]]&lt;&gt;"House rose", "",SUMIF(ch_table[Day], ch_table[[#This Row],[Day]], ch_table[AAT]))</f>
        <v/>
      </c>
      <c r="M2906" s="39">
        <f>SUM(INDEX(ch_table[AAT],1):ch_table[[#This Row],[AAT]])</f>
        <v>5.443749999999997</v>
      </c>
    </row>
    <row r="2907" spans="1:13" x14ac:dyDescent="0.35">
      <c r="A2907" s="2">
        <v>247</v>
      </c>
      <c r="B2907" s="3">
        <v>46063</v>
      </c>
      <c r="C2907" s="4">
        <v>0.51527777777777772</v>
      </c>
      <c r="D2907" s="8" t="s">
        <v>60</v>
      </c>
      <c r="E2907" s="9" t="s">
        <v>959</v>
      </c>
      <c r="G2907" s="4" cm="1">
        <f t="array" ref="G2907">IF(MIN(ROW(ch_table[[Day]:[AAT session total (cum.)]]))+ROWS(ch_table[[Day]:[AAT session total (cum.)]])-1=ROW(),"",IF(ch_table[[#This Row],[Subject 1]]="House rose","", IF(INDEX(ch_table[[#All],[Time]],ROW()+1)="","",(IF(INDEX(ch_table[[#All],[Time]],ROW()+1)&lt;ch_table[[#This Row],[Time]],INDEX(ch_table[[#All],[Time]],ROW()+1)+1,INDEX(ch_table[[#All],[Time]],ROW()+1))-ch_table[[#This Row],[Time]]))))</f>
        <v>1.3888888888888951E-2</v>
      </c>
      <c r="H2907" s="4" t="str">
        <f>IF(ch_table[[#This Row],[Subject 1]]&lt;&gt;"House rose", "",SUMIF(ch_table[Day], ch_table[[#This Row],[Day]], ch_table[Duration]))</f>
        <v/>
      </c>
      <c r="I2907" s="40">
        <f>SUM(INDEX(ch_table[Duration],1):ch_table[[#This Row],[Duration]])</f>
        <v>78.236805555555733</v>
      </c>
      <c r="J2907" s="4" cm="1">
        <f t="array" ref="J29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07" s="4" t="str" cm="1">
        <f t="array" ref="K29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07" s="4" t="str">
        <f>IF(ch_table[[#This Row],[Subject 1]]&lt;&gt;"House rose", "",SUMIF(ch_table[Day], ch_table[[#This Row],[Day]], ch_table[AAT]))</f>
        <v/>
      </c>
      <c r="M2907" s="39">
        <f>SUM(INDEX(ch_table[AAT],1):ch_table[[#This Row],[AAT]])</f>
        <v>5.443749999999997</v>
      </c>
    </row>
    <row r="2908" spans="1:13" ht="43.5" x14ac:dyDescent="0.35">
      <c r="A2908" s="2">
        <v>247</v>
      </c>
      <c r="B2908" s="3">
        <v>46063</v>
      </c>
      <c r="C2908" s="4">
        <v>0.52916666666666667</v>
      </c>
      <c r="D2908" s="8" t="s">
        <v>32</v>
      </c>
      <c r="E2908" s="9" t="s">
        <v>1605</v>
      </c>
      <c r="G2908" s="4" cm="1">
        <f t="array" ref="G2908">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2908" s="4" t="str">
        <f>IF(ch_table[[#This Row],[Subject 1]]&lt;&gt;"House rose", "",SUMIF(ch_table[Day], ch_table[[#This Row],[Day]], ch_table[Duration]))</f>
        <v/>
      </c>
      <c r="I2908" s="40">
        <f>SUM(INDEX(ch_table[Duration],1):ch_table[[#This Row],[Duration]])</f>
        <v>78.263194444444622</v>
      </c>
      <c r="J2908" s="4" cm="1">
        <f t="array" ref="J29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08" s="4" t="str" cm="1">
        <f t="array" ref="K29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08" s="4" t="str">
        <f>IF(ch_table[[#This Row],[Subject 1]]&lt;&gt;"House rose", "",SUMIF(ch_table[Day], ch_table[[#This Row],[Day]], ch_table[AAT]))</f>
        <v/>
      </c>
      <c r="M2908" s="39">
        <f>SUM(INDEX(ch_table[AAT],1):ch_table[[#This Row],[AAT]])</f>
        <v>5.443749999999997</v>
      </c>
    </row>
    <row r="2909" spans="1:13" ht="43.5" x14ac:dyDescent="0.35">
      <c r="A2909" s="2">
        <v>247</v>
      </c>
      <c r="B2909" s="3">
        <v>46063</v>
      </c>
      <c r="C2909" s="4">
        <v>0.55555555555555558</v>
      </c>
      <c r="D2909" s="8" t="s">
        <v>32</v>
      </c>
      <c r="E2909" s="9" t="s">
        <v>1606</v>
      </c>
      <c r="G2909" s="4" cm="1">
        <f t="array" ref="G2909">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2909" s="4" t="str">
        <f>IF(ch_table[[#This Row],[Subject 1]]&lt;&gt;"House rose", "",SUMIF(ch_table[Day], ch_table[[#This Row],[Day]], ch_table[Duration]))</f>
        <v/>
      </c>
      <c r="I2909" s="40">
        <f>SUM(INDEX(ch_table[Duration],1):ch_table[[#This Row],[Duration]])</f>
        <v>78.281944444444619</v>
      </c>
      <c r="J2909" s="4" cm="1">
        <f t="array" ref="J29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09" s="4" t="str" cm="1">
        <f t="array" ref="K29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09" s="4" t="str">
        <f>IF(ch_table[[#This Row],[Subject 1]]&lt;&gt;"House rose", "",SUMIF(ch_table[Day], ch_table[[#This Row],[Day]], ch_table[AAT]))</f>
        <v/>
      </c>
      <c r="M2909" s="39">
        <f>SUM(INDEX(ch_table[AAT],1):ch_table[[#This Row],[AAT]])</f>
        <v>5.443749999999997</v>
      </c>
    </row>
    <row r="2910" spans="1:13" ht="29" x14ac:dyDescent="0.35">
      <c r="A2910" s="2">
        <v>247</v>
      </c>
      <c r="B2910" s="3">
        <v>46063</v>
      </c>
      <c r="C2910" s="4">
        <v>0.57430555555555551</v>
      </c>
      <c r="D2910" s="8" t="s">
        <v>36</v>
      </c>
      <c r="E2910" s="9" t="s">
        <v>1607</v>
      </c>
      <c r="G2910" s="4" cm="1">
        <f t="array" ref="G2910">IF(MIN(ROW(ch_table[[Day]:[AAT session total (cum.)]]))+ROWS(ch_table[[Day]:[AAT session total (cum.)]])-1=ROW(),"",IF(ch_table[[#This Row],[Subject 1]]="House rose","", IF(INDEX(ch_table[[#All],[Time]],ROW()+1)="","",(IF(INDEX(ch_table[[#All],[Time]],ROW()+1)&lt;ch_table[[#This Row],[Time]],INDEX(ch_table[[#All],[Time]],ROW()+1)+1,INDEX(ch_table[[#All],[Time]],ROW()+1))-ch_table[[#This Row],[Time]]))))</f>
        <v>3.1944444444444442E-2</v>
      </c>
      <c r="H2910" s="4" t="str">
        <f>IF(ch_table[[#This Row],[Subject 1]]&lt;&gt;"House rose", "",SUMIF(ch_table[Day], ch_table[[#This Row],[Day]], ch_table[Duration]))</f>
        <v/>
      </c>
      <c r="I2910" s="40">
        <f>SUM(INDEX(ch_table[Duration],1):ch_table[[#This Row],[Duration]])</f>
        <v>78.313888888889068</v>
      </c>
      <c r="J2910" s="4" cm="1">
        <f t="array" ref="J29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10" s="4" t="str" cm="1">
        <f t="array" ref="K29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10" s="4" t="str">
        <f>IF(ch_table[[#This Row],[Subject 1]]&lt;&gt;"House rose", "",SUMIF(ch_table[Day], ch_table[[#This Row],[Day]], ch_table[AAT]))</f>
        <v/>
      </c>
      <c r="M2910" s="39">
        <f>SUM(INDEX(ch_table[AAT],1):ch_table[[#This Row],[AAT]])</f>
        <v>5.443749999999997</v>
      </c>
    </row>
    <row r="2911" spans="1:13" x14ac:dyDescent="0.35">
      <c r="A2911" s="2">
        <v>247</v>
      </c>
      <c r="B2911" s="3">
        <v>46063</v>
      </c>
      <c r="C2911" s="4">
        <v>0.60624999999999996</v>
      </c>
      <c r="D2911" s="8" t="s">
        <v>67</v>
      </c>
      <c r="E2911" s="9" t="s">
        <v>1608</v>
      </c>
      <c r="G2911" s="4" cm="1">
        <f t="array" ref="G2911">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911" s="4" t="str">
        <f>IF(ch_table[[#This Row],[Subject 1]]&lt;&gt;"House rose", "",SUMIF(ch_table[Day], ch_table[[#This Row],[Day]], ch_table[Duration]))</f>
        <v/>
      </c>
      <c r="I2911" s="40">
        <f>SUM(INDEX(ch_table[Duration],1):ch_table[[#This Row],[Duration]])</f>
        <v>78.314583333333516</v>
      </c>
      <c r="J2911" s="4" cm="1">
        <f t="array" ref="J29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11" s="4" t="str" cm="1">
        <f t="array" ref="K29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11" s="4" t="str">
        <f>IF(ch_table[[#This Row],[Subject 1]]&lt;&gt;"House rose", "",SUMIF(ch_table[Day], ch_table[[#This Row],[Day]], ch_table[AAT]))</f>
        <v/>
      </c>
      <c r="M2911" s="39">
        <f>SUM(INDEX(ch_table[AAT],1):ch_table[[#This Row],[AAT]])</f>
        <v>5.443749999999997</v>
      </c>
    </row>
    <row r="2912" spans="1:13" x14ac:dyDescent="0.35">
      <c r="A2912" s="2">
        <v>247</v>
      </c>
      <c r="B2912" s="3">
        <v>46063</v>
      </c>
      <c r="C2912" s="4">
        <v>0.6069444444444444</v>
      </c>
      <c r="D2912" s="8" t="s">
        <v>247</v>
      </c>
      <c r="E2912" s="9" t="s">
        <v>1609</v>
      </c>
      <c r="G2912" s="4" cm="1">
        <f t="array" ref="G2912">IF(MIN(ROW(ch_table[[Day]:[AAT session total (cum.)]]))+ROWS(ch_table[[Day]:[AAT session total (cum.)]])-1=ROW(),"",IF(ch_table[[#This Row],[Subject 1]]="House rose","", IF(INDEX(ch_table[[#All],[Time]],ROW()+1)="","",(IF(INDEX(ch_table[[#All],[Time]],ROW()+1)&lt;ch_table[[#This Row],[Time]],INDEX(ch_table[[#All],[Time]],ROW()+1)+1,INDEX(ch_table[[#All],[Time]],ROW()+1))-ch_table[[#This Row],[Time]]))))</f>
        <v>6.2500000000000888E-3</v>
      </c>
      <c r="H2912" s="4" t="str">
        <f>IF(ch_table[[#This Row],[Subject 1]]&lt;&gt;"House rose", "",SUMIF(ch_table[Day], ch_table[[#This Row],[Day]], ch_table[Duration]))</f>
        <v/>
      </c>
      <c r="I2912" s="40">
        <f>SUM(INDEX(ch_table[Duration],1):ch_table[[#This Row],[Duration]])</f>
        <v>78.32083333333351</v>
      </c>
      <c r="J2912" s="4" cm="1">
        <f t="array" ref="J29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12" s="4" t="str" cm="1">
        <f t="array" ref="K29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12" s="4" t="str">
        <f>IF(ch_table[[#This Row],[Subject 1]]&lt;&gt;"House rose", "",SUMIF(ch_table[Day], ch_table[[#This Row],[Day]], ch_table[AAT]))</f>
        <v/>
      </c>
      <c r="M2912" s="39">
        <f>SUM(INDEX(ch_table[AAT],1):ch_table[[#This Row],[AAT]])</f>
        <v>5.443749999999997</v>
      </c>
    </row>
    <row r="2913" spans="1:13" x14ac:dyDescent="0.35">
      <c r="A2913" s="2">
        <v>247</v>
      </c>
      <c r="B2913" s="3">
        <v>46063</v>
      </c>
      <c r="C2913" s="4">
        <v>0.61319444444444449</v>
      </c>
      <c r="D2913" s="8" t="s">
        <v>69</v>
      </c>
      <c r="E2913" s="9" t="s">
        <v>2841</v>
      </c>
      <c r="G2913" s="4" cm="1">
        <f t="array" ref="G2913">IF(MIN(ROW(ch_table[[Day]:[AAT session total (cum.)]]))+ROWS(ch_table[[Day]:[AAT session total (cum.)]])-1=ROW(),"",IF(ch_table[[#This Row],[Subject 1]]="House rose","", IF(INDEX(ch_table[[#All],[Time]],ROW()+1)="","",(IF(INDEX(ch_table[[#All],[Time]],ROW()+1)&lt;ch_table[[#This Row],[Time]],INDEX(ch_table[[#All],[Time]],ROW()+1)+1,INDEX(ch_table[[#All],[Time]],ROW()+1))-ch_table[[#This Row],[Time]]))))</f>
        <v>4.8611111111111049E-2</v>
      </c>
      <c r="H2913" s="4" t="str">
        <f>IF(ch_table[[#This Row],[Subject 1]]&lt;&gt;"House rose", "",SUMIF(ch_table[Day], ch_table[[#This Row],[Day]], ch_table[Duration]))</f>
        <v/>
      </c>
      <c r="I2913" s="40">
        <f>SUM(INDEX(ch_table[Duration],1):ch_table[[#This Row],[Duration]])</f>
        <v>78.369444444444625</v>
      </c>
      <c r="J2913" s="4" cm="1">
        <f t="array" ref="J29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13" s="4" t="str" cm="1">
        <f t="array" ref="K29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13" s="4" t="str">
        <f>IF(ch_table[[#This Row],[Subject 1]]&lt;&gt;"House rose", "",SUMIF(ch_table[Day], ch_table[[#This Row],[Day]], ch_table[AAT]))</f>
        <v/>
      </c>
      <c r="M2913" s="39">
        <f>SUM(INDEX(ch_table[AAT],1):ch_table[[#This Row],[AAT]])</f>
        <v>5.443749999999997</v>
      </c>
    </row>
    <row r="2914" spans="1:13" x14ac:dyDescent="0.35">
      <c r="A2914" s="2">
        <v>247</v>
      </c>
      <c r="B2914" s="3">
        <v>46063</v>
      </c>
      <c r="C2914" s="4">
        <v>0.66180555555555554</v>
      </c>
      <c r="D2914" s="8" t="s">
        <v>69</v>
      </c>
      <c r="E2914" s="9" t="s">
        <v>142</v>
      </c>
      <c r="G2914" s="4" cm="1">
        <f t="array" ref="G2914">IF(MIN(ROW(ch_table[[Day]:[AAT session total (cum.)]]))+ROWS(ch_table[[Day]:[AAT session total (cum.)]])-1=ROW(),"",IF(ch_table[[#This Row],[Subject 1]]="House rose","", IF(INDEX(ch_table[[#All],[Time]],ROW()+1)="","",(IF(INDEX(ch_table[[#All],[Time]],ROW()+1)&lt;ch_table[[#This Row],[Time]],INDEX(ch_table[[#All],[Time]],ROW()+1)+1,INDEX(ch_table[[#All],[Time]],ROW()+1))-ch_table[[#This Row],[Time]]))))</f>
        <v>1.1805555555555625E-2</v>
      </c>
      <c r="H2914" s="4" t="str">
        <f>IF(ch_table[[#This Row],[Subject 1]]&lt;&gt;"House rose", "",SUMIF(ch_table[Day], ch_table[[#This Row],[Day]], ch_table[Duration]))</f>
        <v/>
      </c>
      <c r="I2914" s="40">
        <f>SUM(INDEX(ch_table[Duration],1):ch_table[[#This Row],[Duration]])</f>
        <v>78.381250000000179</v>
      </c>
      <c r="J2914" s="4" cm="1">
        <f t="array" ref="J29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14" s="4" t="str" cm="1">
        <f t="array" ref="K29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14" s="4" t="str">
        <f>IF(ch_table[[#This Row],[Subject 1]]&lt;&gt;"House rose", "",SUMIF(ch_table[Day], ch_table[[#This Row],[Day]], ch_table[AAT]))</f>
        <v/>
      </c>
      <c r="M2914" s="39">
        <f>SUM(INDEX(ch_table[AAT],1):ch_table[[#This Row],[AAT]])</f>
        <v>5.443749999999997</v>
      </c>
    </row>
    <row r="2915" spans="1:13" x14ac:dyDescent="0.35">
      <c r="A2915" s="2">
        <v>247</v>
      </c>
      <c r="B2915" s="3">
        <v>46063</v>
      </c>
      <c r="C2915" s="4">
        <v>0.67361111111111116</v>
      </c>
      <c r="D2915" s="8" t="s">
        <v>54</v>
      </c>
      <c r="E2915" s="9" t="s">
        <v>1610</v>
      </c>
      <c r="G2915" s="4" cm="1">
        <f t="array" ref="G2915">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915" s="4" t="str">
        <f>IF(ch_table[[#This Row],[Subject 1]]&lt;&gt;"House rose", "",SUMIF(ch_table[Day], ch_table[[#This Row],[Day]], ch_table[Duration]))</f>
        <v/>
      </c>
      <c r="I2915" s="40">
        <f>SUM(INDEX(ch_table[Duration],1):ch_table[[#This Row],[Duration]])</f>
        <v>78.382638888889062</v>
      </c>
      <c r="J2915" s="4" cm="1">
        <f t="array" ref="J29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15" s="4" t="str" cm="1">
        <f t="array" ref="K29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15" s="4" t="str">
        <f>IF(ch_table[[#This Row],[Subject 1]]&lt;&gt;"House rose", "",SUMIF(ch_table[Day], ch_table[[#This Row],[Day]], ch_table[AAT]))</f>
        <v/>
      </c>
      <c r="M2915" s="39">
        <f>SUM(INDEX(ch_table[AAT],1):ch_table[[#This Row],[AAT]])</f>
        <v>5.443749999999997</v>
      </c>
    </row>
    <row r="2916" spans="1:13" x14ac:dyDescent="0.35">
      <c r="A2916" s="2">
        <v>247</v>
      </c>
      <c r="B2916" s="3">
        <v>46063</v>
      </c>
      <c r="C2916" s="4">
        <v>0.67500000000000004</v>
      </c>
      <c r="D2916" s="8" t="s">
        <v>30</v>
      </c>
      <c r="E2916" s="9" t="s">
        <v>1611</v>
      </c>
      <c r="G2916" s="4" cm="1">
        <f t="array" ref="G2916">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2916" s="4" t="str">
        <f>IF(ch_table[[#This Row],[Subject 1]]&lt;&gt;"House rose", "",SUMIF(ch_table[Day], ch_table[[#This Row],[Day]], ch_table[Duration]))</f>
        <v/>
      </c>
      <c r="I2916" s="40">
        <f>SUM(INDEX(ch_table[Duration],1):ch_table[[#This Row],[Duration]])</f>
        <v>78.395833333333513</v>
      </c>
      <c r="J2916" s="4" cm="1">
        <f t="array" ref="J29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16" s="4" t="str" cm="1">
        <f t="array" ref="K29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16" s="4" t="str">
        <f>IF(ch_table[[#This Row],[Subject 1]]&lt;&gt;"House rose", "",SUMIF(ch_table[Day], ch_table[[#This Row],[Day]], ch_table[AAT]))</f>
        <v/>
      </c>
      <c r="M2916" s="39">
        <f>SUM(INDEX(ch_table[AAT],1):ch_table[[#This Row],[AAT]])</f>
        <v>5.443749999999997</v>
      </c>
    </row>
    <row r="2917" spans="1:13" x14ac:dyDescent="0.35">
      <c r="A2917" s="48">
        <v>247</v>
      </c>
      <c r="B2917" s="49">
        <v>46063</v>
      </c>
      <c r="C2917" s="45">
        <v>0.68819444444444444</v>
      </c>
      <c r="D2917" s="44" t="s">
        <v>17</v>
      </c>
      <c r="E2917" s="50"/>
      <c r="F2917" s="50"/>
      <c r="G2917" s="45" t="str" cm="1">
        <f t="array" ref="G2917">IF(MIN(ROW(ch_table[[Day]:[AAT session total (cum.)]]))+ROWS(ch_table[[Day]:[AAT session total (cum.)]])-1=ROW(),"",IF(ch_table[[#This Row],[Subject 1]]="House rose","", IF(INDEX(ch_table[[#All],[Time]],ROW()+1)="","",(IF(INDEX(ch_table[[#All],[Time]],ROW()+1)&lt;ch_table[[#This Row],[Time]],INDEX(ch_table[[#All],[Time]],ROW()+1)+1,INDEX(ch_table[[#All],[Time]],ROW()+1))-ch_table[[#This Row],[Time]]))))</f>
        <v/>
      </c>
      <c r="H2917" s="45">
        <f>IF(ch_table[[#This Row],[Subject 1]]&lt;&gt;"House rose", "",SUMIF(ch_table[Day], ch_table[[#This Row],[Day]], ch_table[Duration]))</f>
        <v>0.20902777777777776</v>
      </c>
      <c r="I2917" s="46">
        <f>SUM(INDEX(ch_table[Duration],1):ch_table[[#This Row],[Duration]])</f>
        <v>78.395833333333513</v>
      </c>
      <c r="J2917" s="45" cm="1">
        <f t="array" ref="J29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17" s="45" t="str" cm="1">
        <f t="array" ref="K29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17" s="45">
        <f>IF(ch_table[[#This Row],[Subject 1]]&lt;&gt;"House rose", "",SUMIF(ch_table[Day], ch_table[[#This Row],[Day]], ch_table[AAT]))</f>
        <v>0</v>
      </c>
      <c r="M2917" s="47">
        <f>SUM(INDEX(ch_table[AAT],1):ch_table[[#This Row],[AAT]])</f>
        <v>5.443749999999997</v>
      </c>
    </row>
    <row r="2918" spans="1:13" x14ac:dyDescent="0.35">
      <c r="A2918" s="2">
        <v>248</v>
      </c>
      <c r="B2918" s="3">
        <v>46064</v>
      </c>
      <c r="C2918" s="4">
        <v>0.47916666666666669</v>
      </c>
      <c r="D2918" s="8" t="s">
        <v>18</v>
      </c>
      <c r="G2918" s="4" cm="1">
        <f t="array" ref="G291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918" s="4" t="str">
        <f>IF(ch_table[[#This Row],[Subject 1]]&lt;&gt;"House rose", "",SUMIF(ch_table[Day], ch_table[[#This Row],[Day]], ch_table[Duration]))</f>
        <v/>
      </c>
      <c r="I2918" s="40">
        <f>SUM(INDEX(ch_table[Duration],1):ch_table[[#This Row],[Duration]])</f>
        <v>78.398611111111293</v>
      </c>
      <c r="J2918" s="4" cm="1">
        <f t="array" ref="J29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18" s="4" t="str" cm="1">
        <f t="array" ref="K29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18" s="4" t="str">
        <f>IF(ch_table[[#This Row],[Subject 1]]&lt;&gt;"House rose", "",SUMIF(ch_table[Day], ch_table[[#This Row],[Day]], ch_table[AAT]))</f>
        <v/>
      </c>
      <c r="M2918" s="39">
        <f>SUM(INDEX(ch_table[AAT],1):ch_table[[#This Row],[AAT]])</f>
        <v>5.443749999999997</v>
      </c>
    </row>
    <row r="2919" spans="1:13" x14ac:dyDescent="0.35">
      <c r="A2919" s="2">
        <v>248</v>
      </c>
      <c r="B2919" s="3">
        <v>46064</v>
      </c>
      <c r="C2919" s="4">
        <v>0.48194444444444445</v>
      </c>
      <c r="D2919" s="8" t="s">
        <v>58</v>
      </c>
      <c r="E2919" s="9" t="s">
        <v>65</v>
      </c>
      <c r="G2919" s="4" cm="1">
        <f t="array" ref="G2919">IF(MIN(ROW(ch_table[[Day]:[AAT session total (cum.)]]))+ROWS(ch_table[[Day]:[AAT session total (cum.)]])-1=ROW(),"",IF(ch_table[[#This Row],[Subject 1]]="House rose","", IF(INDEX(ch_table[[#All],[Time]],ROW()+1)="","",(IF(INDEX(ch_table[[#All],[Time]],ROW()+1)&lt;ch_table[[#This Row],[Time]],INDEX(ch_table[[#All],[Time]],ROW()+1)+1,INDEX(ch_table[[#All],[Time]],ROW()+1))-ch_table[[#This Row],[Time]]))))</f>
        <v>1.8055555555555547E-2</v>
      </c>
      <c r="H2919" s="4" t="str">
        <f>IF(ch_table[[#This Row],[Subject 1]]&lt;&gt;"House rose", "",SUMIF(ch_table[Day], ch_table[[#This Row],[Day]], ch_table[Duration]))</f>
        <v/>
      </c>
      <c r="I2919" s="40">
        <f>SUM(INDEX(ch_table[Duration],1):ch_table[[#This Row],[Duration]])</f>
        <v>78.416666666666842</v>
      </c>
      <c r="J2919" s="4" cm="1">
        <f t="array" ref="J29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19" s="4" t="str" cm="1">
        <f t="array" ref="K29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19" s="4" t="str">
        <f>IF(ch_table[[#This Row],[Subject 1]]&lt;&gt;"House rose", "",SUMIF(ch_table[Day], ch_table[[#This Row],[Day]], ch_table[AAT]))</f>
        <v/>
      </c>
      <c r="M2919" s="39">
        <f>SUM(INDEX(ch_table[AAT],1):ch_table[[#This Row],[AAT]])</f>
        <v>5.443749999999997</v>
      </c>
    </row>
    <row r="2920" spans="1:13" x14ac:dyDescent="0.35">
      <c r="A2920" s="2">
        <v>248</v>
      </c>
      <c r="B2920" s="3">
        <v>46064</v>
      </c>
      <c r="C2920" s="4">
        <v>0.5</v>
      </c>
      <c r="D2920" s="8" t="s">
        <v>58</v>
      </c>
      <c r="E2920" s="9" t="s">
        <v>118</v>
      </c>
      <c r="G2920" s="4" cm="1">
        <f t="array" ref="G2920">IF(MIN(ROW(ch_table[[Day]:[AAT session total (cum.)]]))+ROWS(ch_table[[Day]:[AAT session total (cum.)]])-1=ROW(),"",IF(ch_table[[#This Row],[Subject 1]]="House rose","", IF(INDEX(ch_table[[#All],[Time]],ROW()+1)="","",(IF(INDEX(ch_table[[#All],[Time]],ROW()+1)&lt;ch_table[[#This Row],[Time]],INDEX(ch_table[[#All],[Time]],ROW()+1)+1,INDEX(ch_table[[#All],[Time]],ROW()+1))-ch_table[[#This Row],[Time]]))))</f>
        <v>2.5000000000000022E-2</v>
      </c>
      <c r="H2920" s="4" t="str">
        <f>IF(ch_table[[#This Row],[Subject 1]]&lt;&gt;"House rose", "",SUMIF(ch_table[Day], ch_table[[#This Row],[Day]], ch_table[Duration]))</f>
        <v/>
      </c>
      <c r="I2920" s="40">
        <f>SUM(INDEX(ch_table[Duration],1):ch_table[[#This Row],[Duration]])</f>
        <v>78.441666666666848</v>
      </c>
      <c r="J2920" s="4" cm="1">
        <f t="array" ref="J29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20" s="4" t="str" cm="1">
        <f t="array" ref="K29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20" s="4" t="str">
        <f>IF(ch_table[[#This Row],[Subject 1]]&lt;&gt;"House rose", "",SUMIF(ch_table[Day], ch_table[[#This Row],[Day]], ch_table[AAT]))</f>
        <v/>
      </c>
      <c r="M2920" s="39">
        <f>SUM(INDEX(ch_table[AAT],1):ch_table[[#This Row],[AAT]])</f>
        <v>5.443749999999997</v>
      </c>
    </row>
    <row r="2921" spans="1:13" x14ac:dyDescent="0.35">
      <c r="A2921" s="2">
        <v>248</v>
      </c>
      <c r="B2921" s="3">
        <v>46064</v>
      </c>
      <c r="C2921" s="4">
        <v>0.52500000000000002</v>
      </c>
      <c r="D2921" s="8" t="s">
        <v>67</v>
      </c>
      <c r="E2921" s="9" t="s">
        <v>1612</v>
      </c>
      <c r="G2921" s="4" cm="1">
        <f t="array" ref="G2921">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921" s="4" t="str">
        <f>IF(ch_table[[#This Row],[Subject 1]]&lt;&gt;"House rose", "",SUMIF(ch_table[Day], ch_table[[#This Row],[Day]], ch_table[Duration]))</f>
        <v/>
      </c>
      <c r="I2921" s="40">
        <f>SUM(INDEX(ch_table[Duration],1):ch_table[[#This Row],[Duration]])</f>
        <v>78.442361111111296</v>
      </c>
      <c r="J2921" s="4" cm="1">
        <f t="array" ref="J29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21" s="4" t="str" cm="1">
        <f t="array" ref="K29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21" s="4" t="str">
        <f>IF(ch_table[[#This Row],[Subject 1]]&lt;&gt;"House rose", "",SUMIF(ch_table[Day], ch_table[[#This Row],[Day]], ch_table[AAT]))</f>
        <v/>
      </c>
      <c r="M2921" s="39">
        <f>SUM(INDEX(ch_table[AAT],1):ch_table[[#This Row],[AAT]])</f>
        <v>5.443749999999997</v>
      </c>
    </row>
    <row r="2922" spans="1:13" ht="29" x14ac:dyDescent="0.35">
      <c r="A2922" s="2">
        <v>248</v>
      </c>
      <c r="B2922" s="3">
        <v>46064</v>
      </c>
      <c r="C2922" s="4">
        <v>0.52569444444444446</v>
      </c>
      <c r="D2922" s="8" t="s">
        <v>247</v>
      </c>
      <c r="E2922" s="9" t="s">
        <v>1613</v>
      </c>
      <c r="G2922" s="4" cm="1">
        <f t="array" ref="G2922">IF(MIN(ROW(ch_table[[Day]:[AAT session total (cum.)]]))+ROWS(ch_table[[Day]:[AAT session total (cum.)]])-1=ROW(),"",IF(ch_table[[#This Row],[Subject 1]]="House rose","", IF(INDEX(ch_table[[#All],[Time]],ROW()+1)="","",(IF(INDEX(ch_table[[#All],[Time]],ROW()+1)&lt;ch_table[[#This Row],[Time]],INDEX(ch_table[[#All],[Time]],ROW()+1)+1,INDEX(ch_table[[#All],[Time]],ROW()+1))-ch_table[[#This Row],[Time]]))))</f>
        <v>9.0277777777777457E-3</v>
      </c>
      <c r="H2922" s="4" t="str">
        <f>IF(ch_table[[#This Row],[Subject 1]]&lt;&gt;"House rose", "",SUMIF(ch_table[Day], ch_table[[#This Row],[Day]], ch_table[Duration]))</f>
        <v/>
      </c>
      <c r="I2922" s="40">
        <f>SUM(INDEX(ch_table[Duration],1):ch_table[[#This Row],[Duration]])</f>
        <v>78.45138888888907</v>
      </c>
      <c r="J2922" s="4" cm="1">
        <f t="array" ref="J29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22" s="4" t="str" cm="1">
        <f t="array" ref="K29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22" s="4" t="str">
        <f>IF(ch_table[[#This Row],[Subject 1]]&lt;&gt;"House rose", "",SUMIF(ch_table[Day], ch_table[[#This Row],[Day]], ch_table[AAT]))</f>
        <v/>
      </c>
      <c r="M2922" s="39">
        <f>SUM(INDEX(ch_table[AAT],1):ch_table[[#This Row],[AAT]])</f>
        <v>5.443749999999997</v>
      </c>
    </row>
    <row r="2923" spans="1:13" x14ac:dyDescent="0.35">
      <c r="A2923" s="2">
        <v>248</v>
      </c>
      <c r="B2923" s="3">
        <v>46064</v>
      </c>
      <c r="C2923" s="4">
        <v>0.53472222222222221</v>
      </c>
      <c r="D2923" s="8" t="s">
        <v>23</v>
      </c>
      <c r="E2923" s="9" t="s">
        <v>1614</v>
      </c>
      <c r="G2923" s="4" cm="1">
        <f t="array" ref="G2923">IF(MIN(ROW(ch_table[[Day]:[AAT session total (cum.)]]))+ROWS(ch_table[[Day]:[AAT session total (cum.)]])-1=ROW(),"",IF(ch_table[[#This Row],[Subject 1]]="House rose","", IF(INDEX(ch_table[[#All],[Time]],ROW()+1)="","",(IF(INDEX(ch_table[[#All],[Time]],ROW()+1)&lt;ch_table[[#This Row],[Time]],INDEX(ch_table[[#All],[Time]],ROW()+1)+1,INDEX(ch_table[[#All],[Time]],ROW()+1))-ch_table[[#This Row],[Time]]))))</f>
        <v>9.1666666666666674E-2</v>
      </c>
      <c r="H2923" s="4" t="str">
        <f>IF(ch_table[[#This Row],[Subject 1]]&lt;&gt;"House rose", "",SUMIF(ch_table[Day], ch_table[[#This Row],[Day]], ch_table[Duration]))</f>
        <v/>
      </c>
      <c r="I2923" s="40">
        <f>SUM(INDEX(ch_table[Duration],1):ch_table[[#This Row],[Duration]])</f>
        <v>78.543055555555739</v>
      </c>
      <c r="J2923" s="4" cm="1">
        <f t="array" ref="J29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23" s="4" t="str" cm="1">
        <f t="array" ref="K29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23" s="4" t="str">
        <f>IF(ch_table[[#This Row],[Subject 1]]&lt;&gt;"House rose", "",SUMIF(ch_table[Day], ch_table[[#This Row],[Day]], ch_table[AAT]))</f>
        <v/>
      </c>
      <c r="M2923" s="39">
        <f>SUM(INDEX(ch_table[AAT],1):ch_table[[#This Row],[AAT]])</f>
        <v>5.443749999999997</v>
      </c>
    </row>
    <row r="2924" spans="1:13" ht="43.5" x14ac:dyDescent="0.35">
      <c r="A2924" s="2">
        <v>248</v>
      </c>
      <c r="B2924" s="3">
        <v>46064</v>
      </c>
      <c r="C2924" s="4">
        <v>0.62638888888888888</v>
      </c>
      <c r="D2924" s="8" t="s">
        <v>23</v>
      </c>
      <c r="E2924" s="9" t="s">
        <v>1615</v>
      </c>
      <c r="F2924" s="9" t="s">
        <v>53</v>
      </c>
      <c r="G2924" s="4" cm="1">
        <f t="array" ref="G2924">IF(MIN(ROW(ch_table[[Day]:[AAT session total (cum.)]]))+ROWS(ch_table[[Day]:[AAT session total (cum.)]])-1=ROW(),"",IF(ch_table[[#This Row],[Subject 1]]="House rose","", IF(INDEX(ch_table[[#All],[Time]],ROW()+1)="","",(IF(INDEX(ch_table[[#All],[Time]],ROW()+1)&lt;ch_table[[#This Row],[Time]],INDEX(ch_table[[#All],[Time]],ROW()+1)+1,INDEX(ch_table[[#All],[Time]],ROW()+1))-ch_table[[#This Row],[Time]]))))</f>
        <v>0.14583333333333337</v>
      </c>
      <c r="H2924" s="4" t="str">
        <f>IF(ch_table[[#This Row],[Subject 1]]&lt;&gt;"House rose", "",SUMIF(ch_table[Day], ch_table[[#This Row],[Day]], ch_table[Duration]))</f>
        <v/>
      </c>
      <c r="I2924" s="40">
        <f>SUM(INDEX(ch_table[Duration],1):ch_table[[#This Row],[Duration]])</f>
        <v>78.688888888889068</v>
      </c>
      <c r="J2924" s="4" cm="1">
        <f t="array" ref="J29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24" s="4" t="str" cm="1">
        <f t="array" ref="K29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24" s="4" t="str">
        <f>IF(ch_table[[#This Row],[Subject 1]]&lt;&gt;"House rose", "",SUMIF(ch_table[Day], ch_table[[#This Row],[Day]], ch_table[AAT]))</f>
        <v/>
      </c>
      <c r="M2924" s="39">
        <f>SUM(INDEX(ch_table[AAT],1):ch_table[[#This Row],[AAT]])</f>
        <v>5.443749999999997</v>
      </c>
    </row>
    <row r="2925" spans="1:13" x14ac:dyDescent="0.35">
      <c r="A2925" s="2">
        <v>248</v>
      </c>
      <c r="B2925" s="3">
        <v>46064</v>
      </c>
      <c r="C2925" s="4">
        <v>0.77222222222222225</v>
      </c>
      <c r="D2925" s="8" t="s">
        <v>30</v>
      </c>
      <c r="E2925" s="9" t="s">
        <v>1616</v>
      </c>
      <c r="G2925" s="4" cm="1">
        <f t="array" ref="G2925">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2925" s="4" t="str">
        <f>IF(ch_table[[#This Row],[Subject 1]]&lt;&gt;"House rose", "",SUMIF(ch_table[Day], ch_table[[#This Row],[Day]], ch_table[Duration]))</f>
        <v/>
      </c>
      <c r="I2925" s="40">
        <f>SUM(INDEX(ch_table[Duration],1):ch_table[[#This Row],[Duration]])</f>
        <v>78.714583333333508</v>
      </c>
      <c r="J2925" s="4" cm="1">
        <f t="array" ref="J29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25" s="4" cm="1">
        <f t="array" ref="K29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6.2500000000000888E-3</v>
      </c>
      <c r="L2925" s="4" t="str">
        <f>IF(ch_table[[#This Row],[Subject 1]]&lt;&gt;"House rose", "",SUMIF(ch_table[Day], ch_table[[#This Row],[Day]], ch_table[AAT]))</f>
        <v/>
      </c>
      <c r="M2925" s="39">
        <f>SUM(INDEX(ch_table[AAT],1):ch_table[[#This Row],[AAT]])</f>
        <v>5.4499999999999975</v>
      </c>
    </row>
    <row r="2926" spans="1:13" x14ac:dyDescent="0.35">
      <c r="A2926" s="48">
        <v>248</v>
      </c>
      <c r="B2926" s="49">
        <v>46064</v>
      </c>
      <c r="C2926" s="45">
        <v>0.79791666666666672</v>
      </c>
      <c r="D2926" s="44" t="s">
        <v>17</v>
      </c>
      <c r="E2926" s="50"/>
      <c r="F2926" s="50"/>
      <c r="G2926" s="45" t="str" cm="1">
        <f t="array" ref="G2926">IF(MIN(ROW(ch_table[[Day]:[AAT session total (cum.)]]))+ROWS(ch_table[[Day]:[AAT session total (cum.)]])-1=ROW(),"",IF(ch_table[[#This Row],[Subject 1]]="House rose","", IF(INDEX(ch_table[[#All],[Time]],ROW()+1)="","",(IF(INDEX(ch_table[[#All],[Time]],ROW()+1)&lt;ch_table[[#This Row],[Time]],INDEX(ch_table[[#All],[Time]],ROW()+1)+1,INDEX(ch_table[[#All],[Time]],ROW()+1))-ch_table[[#This Row],[Time]]))))</f>
        <v/>
      </c>
      <c r="H2926" s="45">
        <f>IF(ch_table[[#This Row],[Subject 1]]&lt;&gt;"House rose", "",SUMIF(ch_table[Day], ch_table[[#This Row],[Day]], ch_table[Duration]))</f>
        <v>0.31875000000000003</v>
      </c>
      <c r="I2926" s="46">
        <f>SUM(INDEX(ch_table[Duration],1):ch_table[[#This Row],[Duration]])</f>
        <v>78.714583333333508</v>
      </c>
      <c r="J2926" s="45" cm="1">
        <f t="array" ref="J29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26" s="45" t="str" cm="1">
        <f t="array" ref="K29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26" s="45">
        <f>IF(ch_table[[#This Row],[Subject 1]]&lt;&gt;"House rose", "",SUMIF(ch_table[Day], ch_table[[#This Row],[Day]], ch_table[AAT]))</f>
        <v>6.2500000000000888E-3</v>
      </c>
      <c r="M2926" s="47">
        <f>SUM(INDEX(ch_table[AAT],1):ch_table[[#This Row],[AAT]])</f>
        <v>5.4499999999999975</v>
      </c>
    </row>
    <row r="2927" spans="1:13" x14ac:dyDescent="0.35">
      <c r="A2927" s="2">
        <v>249</v>
      </c>
      <c r="B2927" s="3">
        <v>46065</v>
      </c>
      <c r="C2927" s="4">
        <v>0.39583333333333331</v>
      </c>
      <c r="D2927" s="8" t="s">
        <v>18</v>
      </c>
      <c r="G2927" s="4" cm="1">
        <f t="array" ref="G2927">IF(MIN(ROW(ch_table[[Day]:[AAT session total (cum.)]]))+ROWS(ch_table[[Day]:[AAT session total (cum.)]])-1=ROW(),"",IF(ch_table[[#This Row],[Subject 1]]="House rose","", IF(INDEX(ch_table[[#All],[Time]],ROW()+1)="","",(IF(INDEX(ch_table[[#All],[Time]],ROW()+1)&lt;ch_table[[#This Row],[Time]],INDEX(ch_table[[#All],[Time]],ROW()+1)+1,INDEX(ch_table[[#All],[Time]],ROW()+1))-ch_table[[#This Row],[Time]]))))</f>
        <v>2.7777777777778234E-3</v>
      </c>
      <c r="H2927" s="4" t="str">
        <f>IF(ch_table[[#This Row],[Subject 1]]&lt;&gt;"House rose", "",SUMIF(ch_table[Day], ch_table[[#This Row],[Day]], ch_table[Duration]))</f>
        <v/>
      </c>
      <c r="I2927" s="40">
        <f>SUM(INDEX(ch_table[Duration],1):ch_table[[#This Row],[Duration]])</f>
        <v>78.717361111111288</v>
      </c>
      <c r="J2927" s="4" cm="1">
        <f t="array" ref="J29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927" s="4" t="str" cm="1">
        <f t="array" ref="K29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27" s="4" t="str">
        <f>IF(ch_table[[#This Row],[Subject 1]]&lt;&gt;"House rose", "",SUMIF(ch_table[Day], ch_table[[#This Row],[Day]], ch_table[AAT]))</f>
        <v/>
      </c>
      <c r="M2927" s="39">
        <f>SUM(INDEX(ch_table[AAT],1):ch_table[[#This Row],[AAT]])</f>
        <v>5.4499999999999975</v>
      </c>
    </row>
    <row r="2928" spans="1:13" x14ac:dyDescent="0.35">
      <c r="A2928" s="2">
        <v>249</v>
      </c>
      <c r="B2928" s="3">
        <v>46065</v>
      </c>
      <c r="C2928" s="4">
        <v>0.39861111111111114</v>
      </c>
      <c r="D2928" s="8" t="s">
        <v>58</v>
      </c>
      <c r="E2928" s="9" t="s">
        <v>134</v>
      </c>
      <c r="G2928" s="4" cm="1">
        <f t="array" ref="G2928">IF(MIN(ROW(ch_table[[Day]:[AAT session total (cum.)]]))+ROWS(ch_table[[Day]:[AAT session total (cum.)]])-1=ROW(),"",IF(ch_table[[#This Row],[Subject 1]]="House rose","", IF(INDEX(ch_table[[#All],[Time]],ROW()+1)="","",(IF(INDEX(ch_table[[#All],[Time]],ROW()+1)&lt;ch_table[[#This Row],[Time]],INDEX(ch_table[[#All],[Time]],ROW()+1)+1,INDEX(ch_table[[#All],[Time]],ROW()+1))-ch_table[[#This Row],[Time]]))))</f>
        <v>3.3333333333333326E-2</v>
      </c>
      <c r="H2928" s="4" t="str">
        <f>IF(ch_table[[#This Row],[Subject 1]]&lt;&gt;"House rose", "",SUMIF(ch_table[Day], ch_table[[#This Row],[Day]], ch_table[Duration]))</f>
        <v/>
      </c>
      <c r="I2928" s="40">
        <f>SUM(INDEX(ch_table[Duration],1):ch_table[[#This Row],[Duration]])</f>
        <v>78.750694444444619</v>
      </c>
      <c r="J2928" s="4" cm="1">
        <f t="array" ref="J29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928" s="4" t="str" cm="1">
        <f t="array" ref="K29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28" s="4" t="str">
        <f>IF(ch_table[[#This Row],[Subject 1]]&lt;&gt;"House rose", "",SUMIF(ch_table[Day], ch_table[[#This Row],[Day]], ch_table[AAT]))</f>
        <v/>
      </c>
      <c r="M2928" s="39">
        <f>SUM(INDEX(ch_table[AAT],1):ch_table[[#This Row],[AAT]])</f>
        <v>5.4499999999999975</v>
      </c>
    </row>
    <row r="2929" spans="1:13" x14ac:dyDescent="0.35">
      <c r="A2929" s="2">
        <v>249</v>
      </c>
      <c r="B2929" s="3">
        <v>46065</v>
      </c>
      <c r="C2929" s="4">
        <v>0.43194444444444446</v>
      </c>
      <c r="D2929" s="8" t="s">
        <v>60</v>
      </c>
      <c r="E2929" s="9" t="s">
        <v>134</v>
      </c>
      <c r="G2929" s="4" cm="1">
        <f t="array" ref="G2929">IF(MIN(ROW(ch_table[[Day]:[AAT session total (cum.)]]))+ROWS(ch_table[[Day]:[AAT session total (cum.)]])-1=ROW(),"",IF(ch_table[[#This Row],[Subject 1]]="House rose","", IF(INDEX(ch_table[[#All],[Time]],ROW()+1)="","",(IF(INDEX(ch_table[[#All],[Time]],ROW()+1)&lt;ch_table[[#This Row],[Time]],INDEX(ch_table[[#All],[Time]],ROW()+1)+1,INDEX(ch_table[[#All],[Time]],ROW()+1))-ch_table[[#This Row],[Time]]))))</f>
        <v>1.4583333333333337E-2</v>
      </c>
      <c r="H2929" s="4" t="str">
        <f>IF(ch_table[[#This Row],[Subject 1]]&lt;&gt;"House rose", "",SUMIF(ch_table[Day], ch_table[[#This Row],[Day]], ch_table[Duration]))</f>
        <v/>
      </c>
      <c r="I2929" s="40">
        <f>SUM(INDEX(ch_table[Duration],1):ch_table[[#This Row],[Duration]])</f>
        <v>78.765277777777953</v>
      </c>
      <c r="J2929" s="4" cm="1">
        <f t="array" ref="J29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929" s="4" t="str" cm="1">
        <f t="array" ref="K29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29" s="4" t="str">
        <f>IF(ch_table[[#This Row],[Subject 1]]&lt;&gt;"House rose", "",SUMIF(ch_table[Day], ch_table[[#This Row],[Day]], ch_table[AAT]))</f>
        <v/>
      </c>
      <c r="M2929" s="39">
        <f>SUM(INDEX(ch_table[AAT],1):ch_table[[#This Row],[AAT]])</f>
        <v>5.4499999999999975</v>
      </c>
    </row>
    <row r="2930" spans="1:13" ht="43.5" x14ac:dyDescent="0.35">
      <c r="A2930" s="2">
        <v>249</v>
      </c>
      <c r="B2930" s="3">
        <v>46065</v>
      </c>
      <c r="C2930" s="4">
        <v>0.4465277777777778</v>
      </c>
      <c r="D2930" s="8" t="s">
        <v>32</v>
      </c>
      <c r="E2930" s="9" t="s">
        <v>1617</v>
      </c>
      <c r="G2930" s="4" cm="1">
        <f t="array" ref="G2930">IF(MIN(ROW(ch_table[[Day]:[AAT session total (cum.)]]))+ROWS(ch_table[[Day]:[AAT session total (cum.)]])-1=ROW(),"",IF(ch_table[[#This Row],[Subject 1]]="House rose","", IF(INDEX(ch_table[[#All],[Time]],ROW()+1)="","",(IF(INDEX(ch_table[[#All],[Time]],ROW()+1)&lt;ch_table[[#This Row],[Time]],INDEX(ch_table[[#All],[Time]],ROW()+1)+1,INDEX(ch_table[[#All],[Time]],ROW()+1))-ch_table[[#This Row],[Time]]))))</f>
        <v>2.4999999999999967E-2</v>
      </c>
      <c r="H2930" s="4" t="str">
        <f>IF(ch_table[[#This Row],[Subject 1]]&lt;&gt;"House rose", "",SUMIF(ch_table[Day], ch_table[[#This Row],[Day]], ch_table[Duration]))</f>
        <v/>
      </c>
      <c r="I2930" s="40">
        <f>SUM(INDEX(ch_table[Duration],1):ch_table[[#This Row],[Duration]])</f>
        <v>78.790277777777959</v>
      </c>
      <c r="J2930" s="4" cm="1">
        <f t="array" ref="J29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930" s="4" t="str" cm="1">
        <f t="array" ref="K29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30" s="4" t="str">
        <f>IF(ch_table[[#This Row],[Subject 1]]&lt;&gt;"House rose", "",SUMIF(ch_table[Day], ch_table[[#This Row],[Day]], ch_table[AAT]))</f>
        <v/>
      </c>
      <c r="M2930" s="39">
        <f>SUM(INDEX(ch_table[AAT],1):ch_table[[#This Row],[AAT]])</f>
        <v>5.4499999999999975</v>
      </c>
    </row>
    <row r="2931" spans="1:13" ht="43.5" x14ac:dyDescent="0.35">
      <c r="A2931" s="2">
        <v>249</v>
      </c>
      <c r="B2931" s="3">
        <v>46065</v>
      </c>
      <c r="C2931" s="4">
        <v>0.47152777777777777</v>
      </c>
      <c r="D2931" s="8" t="s">
        <v>32</v>
      </c>
      <c r="E2931" s="9" t="s">
        <v>1618</v>
      </c>
      <c r="G2931" s="4" cm="1">
        <f t="array" ref="G2931">IF(MIN(ROW(ch_table[[Day]:[AAT session total (cum.)]]))+ROWS(ch_table[[Day]:[AAT session total (cum.)]])-1=ROW(),"",IF(ch_table[[#This Row],[Subject 1]]="House rose","", IF(INDEX(ch_table[[#All],[Time]],ROW()+1)="","",(IF(INDEX(ch_table[[#All],[Time]],ROW()+1)&lt;ch_table[[#This Row],[Time]],INDEX(ch_table[[#All],[Time]],ROW()+1)+1,INDEX(ch_table[[#All],[Time]],ROW()+1))-ch_table[[#This Row],[Time]]))))</f>
        <v>1.4583333333333337E-2</v>
      </c>
      <c r="H2931" s="4" t="str">
        <f>IF(ch_table[[#This Row],[Subject 1]]&lt;&gt;"House rose", "",SUMIF(ch_table[Day], ch_table[[#This Row],[Day]], ch_table[Duration]))</f>
        <v/>
      </c>
      <c r="I2931" s="40">
        <f>SUM(INDEX(ch_table[Duration],1):ch_table[[#This Row],[Duration]])</f>
        <v>78.804861111111293</v>
      </c>
      <c r="J2931" s="4" cm="1">
        <f t="array" ref="J29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931" s="4" t="str" cm="1">
        <f t="array" ref="K29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31" s="4" t="str">
        <f>IF(ch_table[[#This Row],[Subject 1]]&lt;&gt;"House rose", "",SUMIF(ch_table[Day], ch_table[[#This Row],[Day]], ch_table[AAT]))</f>
        <v/>
      </c>
      <c r="M2931" s="39">
        <f>SUM(INDEX(ch_table[AAT],1):ch_table[[#This Row],[AAT]])</f>
        <v>5.4499999999999975</v>
      </c>
    </row>
    <row r="2932" spans="1:13" x14ac:dyDescent="0.35">
      <c r="A2932" s="2">
        <v>249</v>
      </c>
      <c r="B2932" s="3">
        <v>46065</v>
      </c>
      <c r="C2932" s="4">
        <v>0.4861111111111111</v>
      </c>
      <c r="D2932" s="8" t="s">
        <v>32</v>
      </c>
      <c r="E2932" s="9" t="s">
        <v>35</v>
      </c>
      <c r="G2932" s="4" cm="1">
        <f t="array" ref="G2932">IF(MIN(ROW(ch_table[[Day]:[AAT session total (cum.)]]))+ROWS(ch_table[[Day]:[AAT session total (cum.)]])-1=ROW(),"",IF(ch_table[[#This Row],[Subject 1]]="House rose","", IF(INDEX(ch_table[[#All],[Time]],ROW()+1)="","",(IF(INDEX(ch_table[[#All],[Time]],ROW()+1)&lt;ch_table[[#This Row],[Time]],INDEX(ch_table[[#All],[Time]],ROW()+1)+1,INDEX(ch_table[[#All],[Time]],ROW()+1))-ch_table[[#This Row],[Time]]))))</f>
        <v>5.0694444444444431E-2</v>
      </c>
      <c r="H2932" s="4" t="str">
        <f>IF(ch_table[[#This Row],[Subject 1]]&lt;&gt;"House rose", "",SUMIF(ch_table[Day], ch_table[[#This Row],[Day]], ch_table[Duration]))</f>
        <v/>
      </c>
      <c r="I2932" s="40">
        <f>SUM(INDEX(ch_table[Duration],1):ch_table[[#This Row],[Duration]])</f>
        <v>78.855555555555739</v>
      </c>
      <c r="J2932" s="4" cm="1">
        <f t="array" ref="J29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932" s="4" t="str" cm="1">
        <f t="array" ref="K29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32" s="4" t="str">
        <f>IF(ch_table[[#This Row],[Subject 1]]&lt;&gt;"House rose", "",SUMIF(ch_table[Day], ch_table[[#This Row],[Day]], ch_table[AAT]))</f>
        <v/>
      </c>
      <c r="M2932" s="39">
        <f>SUM(INDEX(ch_table[AAT],1):ch_table[[#This Row],[AAT]])</f>
        <v>5.4499999999999975</v>
      </c>
    </row>
    <row r="2933" spans="1:13" ht="58" x14ac:dyDescent="0.35">
      <c r="A2933" s="2">
        <v>249</v>
      </c>
      <c r="B2933" s="3">
        <v>46065</v>
      </c>
      <c r="C2933" s="4">
        <v>0.53680555555555554</v>
      </c>
      <c r="D2933" s="8" t="s">
        <v>457</v>
      </c>
      <c r="E2933" s="9" t="s">
        <v>1619</v>
      </c>
      <c r="G2933" s="4" cm="1">
        <f t="array" ref="G2933">IF(MIN(ROW(ch_table[[Day]:[AAT session total (cum.)]]))+ROWS(ch_table[[Day]:[AAT session total (cum.)]])-1=ROW(),"",IF(ch_table[[#This Row],[Subject 1]]="House rose","", IF(INDEX(ch_table[[#All],[Time]],ROW()+1)="","",(IF(INDEX(ch_table[[#All],[Time]],ROW()+1)&lt;ch_table[[#This Row],[Time]],INDEX(ch_table[[#All],[Time]],ROW()+1)+1,INDEX(ch_table[[#All],[Time]],ROW()+1))-ch_table[[#This Row],[Time]]))))</f>
        <v>9.7222222222221877E-3</v>
      </c>
      <c r="H2933" s="4" t="str">
        <f>IF(ch_table[[#This Row],[Subject 1]]&lt;&gt;"House rose", "",SUMIF(ch_table[Day], ch_table[[#This Row],[Day]], ch_table[Duration]))</f>
        <v/>
      </c>
      <c r="I2933" s="40">
        <f>SUM(INDEX(ch_table[Duration],1):ch_table[[#This Row],[Duration]])</f>
        <v>78.865277777777962</v>
      </c>
      <c r="J2933" s="4" cm="1">
        <f t="array" ref="J29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933" s="4" t="str" cm="1">
        <f t="array" ref="K29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33" s="4" t="str">
        <f>IF(ch_table[[#This Row],[Subject 1]]&lt;&gt;"House rose", "",SUMIF(ch_table[Day], ch_table[[#This Row],[Day]], ch_table[AAT]))</f>
        <v/>
      </c>
      <c r="M2933" s="39">
        <f>SUM(INDEX(ch_table[AAT],1):ch_table[[#This Row],[AAT]])</f>
        <v>5.4499999999999975</v>
      </c>
    </row>
    <row r="2934" spans="1:13" x14ac:dyDescent="0.35">
      <c r="A2934" s="2">
        <v>249</v>
      </c>
      <c r="B2934" s="3">
        <v>46065</v>
      </c>
      <c r="C2934" s="4">
        <v>0.54652777777777772</v>
      </c>
      <c r="D2934" s="8" t="s">
        <v>67</v>
      </c>
      <c r="E2934" s="9" t="s">
        <v>1620</v>
      </c>
      <c r="G2934" s="4" cm="1">
        <f t="array" ref="G2934">IF(MIN(ROW(ch_table[[Day]:[AAT session total (cum.)]]))+ROWS(ch_table[[Day]:[AAT session total (cum.)]])-1=ROW(),"",IF(ch_table[[#This Row],[Subject 1]]="House rose","", IF(INDEX(ch_table[[#All],[Time]],ROW()+1)="","",(IF(INDEX(ch_table[[#All],[Time]],ROW()+1)&lt;ch_table[[#This Row],[Time]],INDEX(ch_table[[#All],[Time]],ROW()+1)+1,INDEX(ch_table[[#All],[Time]],ROW()+1))-ch_table[[#This Row],[Time]]))))</f>
        <v>8.3333333333334147E-3</v>
      </c>
      <c r="H2934" s="4" t="str">
        <f>IF(ch_table[[#This Row],[Subject 1]]&lt;&gt;"House rose", "",SUMIF(ch_table[Day], ch_table[[#This Row],[Day]], ch_table[Duration]))</f>
        <v/>
      </c>
      <c r="I2934" s="40">
        <f>SUM(INDEX(ch_table[Duration],1):ch_table[[#This Row],[Duration]])</f>
        <v>78.873611111111302</v>
      </c>
      <c r="J2934" s="4" cm="1">
        <f t="array" ref="J29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934" s="4" t="str" cm="1">
        <f t="array" ref="K29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34" s="4" t="str">
        <f>IF(ch_table[[#This Row],[Subject 1]]&lt;&gt;"House rose", "",SUMIF(ch_table[Day], ch_table[[#This Row],[Day]], ch_table[AAT]))</f>
        <v/>
      </c>
      <c r="M2934" s="39">
        <f>SUM(INDEX(ch_table[AAT],1):ch_table[[#This Row],[AAT]])</f>
        <v>5.4499999999999975</v>
      </c>
    </row>
    <row r="2935" spans="1:13" x14ac:dyDescent="0.35">
      <c r="A2935" s="2">
        <v>249</v>
      </c>
      <c r="B2935" s="3">
        <v>46065</v>
      </c>
      <c r="C2935" s="4">
        <v>0.55486111111111114</v>
      </c>
      <c r="D2935" s="8" t="s">
        <v>333</v>
      </c>
      <c r="E2935" s="9" t="s">
        <v>624</v>
      </c>
      <c r="G2935" s="4" cm="1">
        <f t="array" ref="G2935">IF(MIN(ROW(ch_table[[Day]:[AAT session total (cum.)]]))+ROWS(ch_table[[Day]:[AAT session total (cum.)]])-1=ROW(),"",IF(ch_table[[#This Row],[Subject 1]]="House rose","", IF(INDEX(ch_table[[#All],[Time]],ROW()+1)="","",(IF(INDEX(ch_table[[#All],[Time]],ROW()+1)&lt;ch_table[[#This Row],[Time]],INDEX(ch_table[[#All],[Time]],ROW()+1)+1,INDEX(ch_table[[#All],[Time]],ROW()+1))-ch_table[[#This Row],[Time]]))))</f>
        <v>7.4305555555555514E-2</v>
      </c>
      <c r="H2935" s="4" t="str">
        <f>IF(ch_table[[#This Row],[Subject 1]]&lt;&gt;"House rose", "",SUMIF(ch_table[Day], ch_table[[#This Row],[Day]], ch_table[Duration]))</f>
        <v/>
      </c>
      <c r="I2935" s="40">
        <f>SUM(INDEX(ch_table[Duration],1):ch_table[[#This Row],[Duration]])</f>
        <v>78.947916666666856</v>
      </c>
      <c r="J2935" s="4" cm="1">
        <f t="array" ref="J29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935" s="4" t="str" cm="1">
        <f t="array" ref="K29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35" s="4" t="str">
        <f>IF(ch_table[[#This Row],[Subject 1]]&lt;&gt;"House rose", "",SUMIF(ch_table[Day], ch_table[[#This Row],[Day]], ch_table[AAT]))</f>
        <v/>
      </c>
      <c r="M2935" s="39">
        <f>SUM(INDEX(ch_table[AAT],1):ch_table[[#This Row],[AAT]])</f>
        <v>5.4499999999999975</v>
      </c>
    </row>
    <row r="2936" spans="1:13" x14ac:dyDescent="0.35">
      <c r="A2936" s="2">
        <v>249</v>
      </c>
      <c r="B2936" s="3">
        <v>46065</v>
      </c>
      <c r="C2936" s="4">
        <v>0.62916666666666665</v>
      </c>
      <c r="D2936" s="8" t="s">
        <v>333</v>
      </c>
      <c r="E2936" s="9" t="s">
        <v>1621</v>
      </c>
      <c r="G2936" s="4" cm="1">
        <f t="array" ref="G2936">IF(MIN(ROW(ch_table[[Day]:[AAT session total (cum.)]]))+ROWS(ch_table[[Day]:[AAT session total (cum.)]])-1=ROW(),"",IF(ch_table[[#This Row],[Subject 1]]="House rose","", IF(INDEX(ch_table[[#All],[Time]],ROW()+1)="","",(IF(INDEX(ch_table[[#All],[Time]],ROW()+1)&lt;ch_table[[#This Row],[Time]],INDEX(ch_table[[#All],[Time]],ROW()+1)+1,INDEX(ch_table[[#All],[Time]],ROW()+1))-ch_table[[#This Row],[Time]]))))</f>
        <v>6.944444444444442E-2</v>
      </c>
      <c r="H2936" s="4" t="str">
        <f>IF(ch_table[[#This Row],[Subject 1]]&lt;&gt;"House rose", "",SUMIF(ch_table[Day], ch_table[[#This Row],[Day]], ch_table[Duration]))</f>
        <v/>
      </c>
      <c r="I2936" s="40">
        <f>SUM(INDEX(ch_table[Duration],1):ch_table[[#This Row],[Duration]])</f>
        <v>79.017361111111299</v>
      </c>
      <c r="J2936" s="4" cm="1">
        <f t="array" ref="J29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936" s="4" t="str" cm="1">
        <f t="array" ref="K29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36" s="4" t="str">
        <f>IF(ch_table[[#This Row],[Subject 1]]&lt;&gt;"House rose", "",SUMIF(ch_table[Day], ch_table[[#This Row],[Day]], ch_table[AAT]))</f>
        <v/>
      </c>
      <c r="M2936" s="39">
        <f>SUM(INDEX(ch_table[AAT],1):ch_table[[#This Row],[AAT]])</f>
        <v>5.4499999999999975</v>
      </c>
    </row>
    <row r="2937" spans="1:13" x14ac:dyDescent="0.35">
      <c r="A2937" s="2">
        <v>249</v>
      </c>
      <c r="B2937" s="3">
        <v>46065</v>
      </c>
      <c r="C2937" s="4">
        <v>0.69861111111111107</v>
      </c>
      <c r="D2937" s="8" t="s">
        <v>30</v>
      </c>
      <c r="E2937" s="9" t="s">
        <v>1622</v>
      </c>
      <c r="G2937" s="4" cm="1">
        <f t="array" ref="G2937">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2937" s="4" t="str">
        <f>IF(ch_table[[#This Row],[Subject 1]]&lt;&gt;"House rose", "",SUMIF(ch_table[Day], ch_table[[#This Row],[Day]], ch_table[Duration]))</f>
        <v/>
      </c>
      <c r="I2937" s="40">
        <f>SUM(INDEX(ch_table[Duration],1):ch_table[[#This Row],[Duration]])</f>
        <v>79.035416666666848</v>
      </c>
      <c r="J2937" s="4" cm="1">
        <f t="array" ref="J29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937" s="4" cm="1">
        <f t="array" ref="K29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8.3333333333333037E-3</v>
      </c>
      <c r="L2937" s="4" t="str">
        <f>IF(ch_table[[#This Row],[Subject 1]]&lt;&gt;"House rose", "",SUMIF(ch_table[Day], ch_table[[#This Row],[Day]], ch_table[AAT]))</f>
        <v/>
      </c>
      <c r="M2937" s="39">
        <f>SUM(INDEX(ch_table[AAT],1):ch_table[[#This Row],[AAT]])</f>
        <v>5.4583333333333304</v>
      </c>
    </row>
    <row r="2938" spans="1:13" x14ac:dyDescent="0.35">
      <c r="A2938" s="48">
        <v>249</v>
      </c>
      <c r="B2938" s="49">
        <v>46065</v>
      </c>
      <c r="C2938" s="45">
        <v>0.71666666666666667</v>
      </c>
      <c r="D2938" s="44" t="s">
        <v>17</v>
      </c>
      <c r="E2938" s="50"/>
      <c r="F2938" s="50"/>
      <c r="G2938" s="45" t="str" cm="1">
        <f t="array" ref="G2938">IF(MIN(ROW(ch_table[[Day]:[AAT session total (cum.)]]))+ROWS(ch_table[[Day]:[AAT session total (cum.)]])-1=ROW(),"",IF(ch_table[[#This Row],[Subject 1]]="House rose","", IF(INDEX(ch_table[[#All],[Time]],ROW()+1)="","",(IF(INDEX(ch_table[[#All],[Time]],ROW()+1)&lt;ch_table[[#This Row],[Time]],INDEX(ch_table[[#All],[Time]],ROW()+1)+1,INDEX(ch_table[[#All],[Time]],ROW()+1))-ch_table[[#This Row],[Time]]))))</f>
        <v/>
      </c>
      <c r="H2938" s="45">
        <f>IF(ch_table[[#This Row],[Subject 1]]&lt;&gt;"House rose", "",SUMIF(ch_table[Day], ch_table[[#This Row],[Day]], ch_table[Duration]))</f>
        <v>0.32083333333333336</v>
      </c>
      <c r="I2938" s="46">
        <f>SUM(INDEX(ch_table[Duration],1):ch_table[[#This Row],[Duration]])</f>
        <v>79.035416666666848</v>
      </c>
      <c r="J2938" s="45" cm="1">
        <f t="array" ref="J29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938" s="45" t="str" cm="1">
        <f t="array" ref="K29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38" s="45">
        <f>IF(ch_table[[#This Row],[Subject 1]]&lt;&gt;"House rose", "",SUMIF(ch_table[Day], ch_table[[#This Row],[Day]], ch_table[AAT]))</f>
        <v>8.3333333333333037E-3</v>
      </c>
      <c r="M2938" s="47">
        <f>SUM(INDEX(ch_table[AAT],1):ch_table[[#This Row],[AAT]])</f>
        <v>5.4583333333333304</v>
      </c>
    </row>
    <row r="2939" spans="1:13" x14ac:dyDescent="0.35">
      <c r="A2939" s="2">
        <v>250</v>
      </c>
      <c r="B2939" s="3">
        <v>46076</v>
      </c>
      <c r="C2939" s="4">
        <v>0.60416666666666663</v>
      </c>
      <c r="D2939" s="8" t="s">
        <v>18</v>
      </c>
      <c r="G2939" s="4" cm="1">
        <f t="array" ref="G293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939" s="4" t="str">
        <f>IF(ch_table[[#This Row],[Subject 1]]&lt;&gt;"House rose", "",SUMIF(ch_table[Day], ch_table[[#This Row],[Day]], ch_table[Duration]))</f>
        <v/>
      </c>
      <c r="I2939" s="40">
        <f>SUM(INDEX(ch_table[Duration],1):ch_table[[#This Row],[Duration]])</f>
        <v>79.038194444444628</v>
      </c>
      <c r="J2939" s="4" cm="1">
        <f t="array" ref="J29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939" s="4" t="str" cm="1">
        <f t="array" ref="K29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39" s="4" t="str">
        <f>IF(ch_table[[#This Row],[Subject 1]]&lt;&gt;"House rose", "",SUMIF(ch_table[Day], ch_table[[#This Row],[Day]], ch_table[AAT]))</f>
        <v/>
      </c>
      <c r="M2939" s="39">
        <f>SUM(INDEX(ch_table[AAT],1):ch_table[[#This Row],[AAT]])</f>
        <v>5.4583333333333304</v>
      </c>
    </row>
    <row r="2940" spans="1:13" x14ac:dyDescent="0.35">
      <c r="A2940" s="2">
        <v>250</v>
      </c>
      <c r="B2940" s="3">
        <v>46076</v>
      </c>
      <c r="C2940" s="4">
        <v>0.6069444444444444</v>
      </c>
      <c r="D2940" s="8" t="s">
        <v>58</v>
      </c>
      <c r="E2940" s="9" t="s">
        <v>234</v>
      </c>
      <c r="G2940" s="4" cm="1">
        <f t="array" ref="G2940">IF(MIN(ROW(ch_table[[Day]:[AAT session total (cum.)]]))+ROWS(ch_table[[Day]:[AAT session total (cum.)]])-1=ROW(),"",IF(ch_table[[#This Row],[Subject 1]]="House rose","", IF(INDEX(ch_table[[#All],[Time]],ROW()+1)="","",(IF(INDEX(ch_table[[#All],[Time]],ROW()+1)&lt;ch_table[[#This Row],[Time]],INDEX(ch_table[[#All],[Time]],ROW()+1)+1,INDEX(ch_table[[#All],[Time]],ROW()+1))-ch_table[[#This Row],[Time]]))))</f>
        <v>3.2638888888888884E-2</v>
      </c>
      <c r="H2940" s="4" t="str">
        <f>IF(ch_table[[#This Row],[Subject 1]]&lt;&gt;"House rose", "",SUMIF(ch_table[Day], ch_table[[#This Row],[Day]], ch_table[Duration]))</f>
        <v/>
      </c>
      <c r="I2940" s="40">
        <f>SUM(INDEX(ch_table[Duration],1):ch_table[[#This Row],[Duration]])</f>
        <v>79.07083333333351</v>
      </c>
      <c r="J2940" s="4" cm="1">
        <f t="array" ref="J29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940" s="4" t="str" cm="1">
        <f t="array" ref="K29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40" s="4" t="str">
        <f>IF(ch_table[[#This Row],[Subject 1]]&lt;&gt;"House rose", "",SUMIF(ch_table[Day], ch_table[[#This Row],[Day]], ch_table[AAT]))</f>
        <v/>
      </c>
      <c r="M2940" s="39">
        <f>SUM(INDEX(ch_table[AAT],1):ch_table[[#This Row],[AAT]])</f>
        <v>5.4583333333333304</v>
      </c>
    </row>
    <row r="2941" spans="1:13" x14ac:dyDescent="0.35">
      <c r="A2941" s="2">
        <v>250</v>
      </c>
      <c r="B2941" s="3">
        <v>46076</v>
      </c>
      <c r="C2941" s="4">
        <v>0.63958333333333328</v>
      </c>
      <c r="D2941" s="8" t="s">
        <v>60</v>
      </c>
      <c r="E2941" s="9" t="s">
        <v>234</v>
      </c>
      <c r="G2941" s="4" cm="1">
        <f t="array" ref="G2941">IF(MIN(ROW(ch_table[[Day]:[AAT session total (cum.)]]))+ROWS(ch_table[[Day]:[AAT session total (cum.)]])-1=ROW(),"",IF(ch_table[[#This Row],[Subject 1]]="House rose","", IF(INDEX(ch_table[[#All],[Time]],ROW()+1)="","",(IF(INDEX(ch_table[[#All],[Time]],ROW()+1)&lt;ch_table[[#This Row],[Time]],INDEX(ch_table[[#All],[Time]],ROW()+1)+1,INDEX(ch_table[[#All],[Time]],ROW()+1))-ch_table[[#This Row],[Time]]))))</f>
        <v>1.5277777777777835E-2</v>
      </c>
      <c r="H2941" s="4" t="str">
        <f>IF(ch_table[[#This Row],[Subject 1]]&lt;&gt;"House rose", "",SUMIF(ch_table[Day], ch_table[[#This Row],[Day]], ch_table[Duration]))</f>
        <v/>
      </c>
      <c r="I2941" s="40">
        <f>SUM(INDEX(ch_table[Duration],1):ch_table[[#This Row],[Duration]])</f>
        <v>79.086111111111293</v>
      </c>
      <c r="J2941" s="4" cm="1">
        <f t="array" ref="J29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941" s="4" t="str" cm="1">
        <f t="array" ref="K29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41" s="4" t="str">
        <f>IF(ch_table[[#This Row],[Subject 1]]&lt;&gt;"House rose", "",SUMIF(ch_table[Day], ch_table[[#This Row],[Day]], ch_table[AAT]))</f>
        <v/>
      </c>
      <c r="M2941" s="39">
        <f>SUM(INDEX(ch_table[AAT],1):ch_table[[#This Row],[AAT]])</f>
        <v>5.4583333333333304</v>
      </c>
    </row>
    <row r="2942" spans="1:13" ht="29" x14ac:dyDescent="0.35">
      <c r="A2942" s="2">
        <v>250</v>
      </c>
      <c r="B2942" s="3">
        <v>46076</v>
      </c>
      <c r="C2942" s="4">
        <v>0.65486111111111112</v>
      </c>
      <c r="D2942" s="8" t="s">
        <v>32</v>
      </c>
      <c r="E2942" s="9" t="s">
        <v>1623</v>
      </c>
      <c r="G2942" s="4" cm="1">
        <f t="array" ref="G2942">IF(MIN(ROW(ch_table[[Day]:[AAT session total (cum.)]]))+ROWS(ch_table[[Day]:[AAT session total (cum.)]])-1=ROW(),"",IF(ch_table[[#This Row],[Subject 1]]="House rose","", IF(INDEX(ch_table[[#All],[Time]],ROW()+1)="","",(IF(INDEX(ch_table[[#All],[Time]],ROW()+1)&lt;ch_table[[#This Row],[Time]],INDEX(ch_table[[#All],[Time]],ROW()+1)+1,INDEX(ch_table[[#All],[Time]],ROW()+1))-ch_table[[#This Row],[Time]]))))</f>
        <v>3.1944444444444442E-2</v>
      </c>
      <c r="H2942" s="4" t="str">
        <f>IF(ch_table[[#This Row],[Subject 1]]&lt;&gt;"House rose", "",SUMIF(ch_table[Day], ch_table[[#This Row],[Day]], ch_table[Duration]))</f>
        <v/>
      </c>
      <c r="I2942" s="40">
        <f>SUM(INDEX(ch_table[Duration],1):ch_table[[#This Row],[Duration]])</f>
        <v>79.118055555555742</v>
      </c>
      <c r="J2942" s="4" cm="1">
        <f t="array" ref="J29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942" s="4" t="str" cm="1">
        <f t="array" ref="K29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42" s="4" t="str">
        <f>IF(ch_table[[#This Row],[Subject 1]]&lt;&gt;"House rose", "",SUMIF(ch_table[Day], ch_table[[#This Row],[Day]], ch_table[AAT]))</f>
        <v/>
      </c>
      <c r="M2942" s="39">
        <f>SUM(INDEX(ch_table[AAT],1):ch_table[[#This Row],[AAT]])</f>
        <v>5.4583333333333304</v>
      </c>
    </row>
    <row r="2943" spans="1:13" ht="29" x14ac:dyDescent="0.35">
      <c r="A2943" s="2">
        <v>250</v>
      </c>
      <c r="B2943" s="3">
        <v>46076</v>
      </c>
      <c r="C2943" s="4">
        <v>0.68680555555555556</v>
      </c>
      <c r="D2943" s="8" t="s">
        <v>36</v>
      </c>
      <c r="E2943" s="9" t="s">
        <v>1624</v>
      </c>
      <c r="G2943" s="4" cm="1">
        <f t="array" ref="G2943">IF(MIN(ROW(ch_table[[Day]:[AAT session total (cum.)]]))+ROWS(ch_table[[Day]:[AAT session total (cum.)]])-1=ROW(),"",IF(ch_table[[#This Row],[Subject 1]]="House rose","", IF(INDEX(ch_table[[#All],[Time]],ROW()+1)="","",(IF(INDEX(ch_table[[#All],[Time]],ROW()+1)&lt;ch_table[[#This Row],[Time]],INDEX(ch_table[[#All],[Time]],ROW()+1)+1,INDEX(ch_table[[#All],[Time]],ROW()+1))-ch_table[[#This Row],[Time]]))))</f>
        <v>2.1527777777777812E-2</v>
      </c>
      <c r="H2943" s="4" t="str">
        <f>IF(ch_table[[#This Row],[Subject 1]]&lt;&gt;"House rose", "",SUMIF(ch_table[Day], ch_table[[#This Row],[Day]], ch_table[Duration]))</f>
        <v/>
      </c>
      <c r="I2943" s="40">
        <f>SUM(INDEX(ch_table[Duration],1):ch_table[[#This Row],[Duration]])</f>
        <v>79.139583333333519</v>
      </c>
      <c r="J2943" s="4" cm="1">
        <f t="array" ref="J29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943" s="4" t="str" cm="1">
        <f t="array" ref="K29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43" s="4" t="str">
        <f>IF(ch_table[[#This Row],[Subject 1]]&lt;&gt;"House rose", "",SUMIF(ch_table[Day], ch_table[[#This Row],[Day]], ch_table[AAT]))</f>
        <v/>
      </c>
      <c r="M2943" s="39">
        <f>SUM(INDEX(ch_table[AAT],1):ch_table[[#This Row],[AAT]])</f>
        <v>5.4583333333333304</v>
      </c>
    </row>
    <row r="2944" spans="1:13" x14ac:dyDescent="0.35">
      <c r="A2944" s="2">
        <v>250</v>
      </c>
      <c r="B2944" s="3">
        <v>46076</v>
      </c>
      <c r="C2944" s="4">
        <v>0.70833333333333337</v>
      </c>
      <c r="D2944" s="8" t="s">
        <v>254</v>
      </c>
      <c r="E2944" s="9" t="s">
        <v>1625</v>
      </c>
      <c r="G2944" s="4" cm="1">
        <f t="array" ref="G2944">IF(MIN(ROW(ch_table[[Day]:[AAT session total (cum.)]]))+ROWS(ch_table[[Day]:[AAT session total (cum.)]])-1=ROW(),"",IF(ch_table[[#This Row],[Subject 1]]="House rose","", IF(INDEX(ch_table[[#All],[Time]],ROW()+1)="","",(IF(INDEX(ch_table[[#All],[Time]],ROW()+1)&lt;ch_table[[#This Row],[Time]],INDEX(ch_table[[#All],[Time]],ROW()+1)+1,INDEX(ch_table[[#All],[Time]],ROW()+1))-ch_table[[#This Row],[Time]]))))</f>
        <v>0</v>
      </c>
      <c r="H2944" s="4" t="str">
        <f>IF(ch_table[[#This Row],[Subject 1]]&lt;&gt;"House rose", "",SUMIF(ch_table[Day], ch_table[[#This Row],[Day]], ch_table[Duration]))</f>
        <v/>
      </c>
      <c r="I2944" s="40">
        <f>SUM(INDEX(ch_table[Duration],1):ch_table[[#This Row],[Duration]])</f>
        <v>79.139583333333519</v>
      </c>
      <c r="J2944" s="4" cm="1">
        <f t="array" ref="J29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944" s="4" t="str" cm="1">
        <f t="array" ref="K29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44" s="4" t="str">
        <f>IF(ch_table[[#This Row],[Subject 1]]&lt;&gt;"House rose", "",SUMIF(ch_table[Day], ch_table[[#This Row],[Day]], ch_table[AAT]))</f>
        <v/>
      </c>
      <c r="M2944" s="39">
        <f>SUM(INDEX(ch_table[AAT],1):ch_table[[#This Row],[AAT]])</f>
        <v>5.4583333333333304</v>
      </c>
    </row>
    <row r="2945" spans="1:13" ht="29" x14ac:dyDescent="0.35">
      <c r="A2945" s="2">
        <v>250</v>
      </c>
      <c r="B2945" s="3">
        <v>46076</v>
      </c>
      <c r="C2945" s="4">
        <v>0.70833333333333337</v>
      </c>
      <c r="D2945" s="8" t="s">
        <v>36</v>
      </c>
      <c r="E2945" s="9" t="s">
        <v>1626</v>
      </c>
      <c r="G2945" s="4" cm="1">
        <f t="array" ref="G2945">IF(MIN(ROW(ch_table[[Day]:[AAT session total (cum.)]]))+ROWS(ch_table[[Day]:[AAT session total (cum.)]])-1=ROW(),"",IF(ch_table[[#This Row],[Subject 1]]="House rose","", IF(INDEX(ch_table[[#All],[Time]],ROW()+1)="","",(IF(INDEX(ch_table[[#All],[Time]],ROW()+1)&lt;ch_table[[#This Row],[Time]],INDEX(ch_table[[#All],[Time]],ROW()+1)+1,INDEX(ch_table[[#All],[Time]],ROW()+1))-ch_table[[#This Row],[Time]]))))</f>
        <v>6.0416666666666674E-2</v>
      </c>
      <c r="H2945" s="4" t="str">
        <f>IF(ch_table[[#This Row],[Subject 1]]&lt;&gt;"House rose", "",SUMIF(ch_table[Day], ch_table[[#This Row],[Day]], ch_table[Duration]))</f>
        <v/>
      </c>
      <c r="I2945" s="40">
        <f>SUM(INDEX(ch_table[Duration],1):ch_table[[#This Row],[Duration]])</f>
        <v>79.200000000000188</v>
      </c>
      <c r="J2945" s="4" cm="1">
        <f t="array" ref="J29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945" s="4" t="str" cm="1">
        <f t="array" ref="K29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45" s="4" t="str">
        <f>IF(ch_table[[#This Row],[Subject 1]]&lt;&gt;"House rose", "",SUMIF(ch_table[Day], ch_table[[#This Row],[Day]], ch_table[AAT]))</f>
        <v/>
      </c>
      <c r="M2945" s="39">
        <f>SUM(INDEX(ch_table[AAT],1):ch_table[[#This Row],[AAT]])</f>
        <v>5.4583333333333304</v>
      </c>
    </row>
    <row r="2946" spans="1:13" ht="29" x14ac:dyDescent="0.35">
      <c r="A2946" s="2">
        <v>250</v>
      </c>
      <c r="B2946" s="3">
        <v>46076</v>
      </c>
      <c r="C2946" s="4">
        <v>0.76875000000000004</v>
      </c>
      <c r="D2946" s="8" t="s">
        <v>36</v>
      </c>
      <c r="E2946" s="9" t="s">
        <v>1545</v>
      </c>
      <c r="G2946" s="4" cm="1">
        <f t="array" ref="G2946">IF(MIN(ROW(ch_table[[Day]:[AAT session total (cum.)]]))+ROWS(ch_table[[Day]:[AAT session total (cum.)]])-1=ROW(),"",IF(ch_table[[#This Row],[Subject 1]]="House rose","", IF(INDEX(ch_table[[#All],[Time]],ROW()+1)="","",(IF(INDEX(ch_table[[#All],[Time]],ROW()+1)&lt;ch_table[[#This Row],[Time]],INDEX(ch_table[[#All],[Time]],ROW()+1)+1,INDEX(ch_table[[#All],[Time]],ROW()+1))-ch_table[[#This Row],[Time]]))))</f>
        <v>2.2916666666666585E-2</v>
      </c>
      <c r="H2946" s="4" t="str">
        <f>IF(ch_table[[#This Row],[Subject 1]]&lt;&gt;"House rose", "",SUMIF(ch_table[Day], ch_table[[#This Row],[Day]], ch_table[Duration]))</f>
        <v/>
      </c>
      <c r="I2946" s="40">
        <f>SUM(INDEX(ch_table[Duration],1):ch_table[[#This Row],[Duration]])</f>
        <v>79.222916666666848</v>
      </c>
      <c r="J2946" s="4" cm="1">
        <f t="array" ref="J29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946" s="4" t="str" cm="1">
        <f t="array" ref="K29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46" s="4" t="str">
        <f>IF(ch_table[[#This Row],[Subject 1]]&lt;&gt;"House rose", "",SUMIF(ch_table[Day], ch_table[[#This Row],[Day]], ch_table[AAT]))</f>
        <v/>
      </c>
      <c r="M2946" s="39">
        <f>SUM(INDEX(ch_table[AAT],1):ch_table[[#This Row],[AAT]])</f>
        <v>5.4583333333333304</v>
      </c>
    </row>
    <row r="2947" spans="1:13" x14ac:dyDescent="0.35">
      <c r="A2947" s="2">
        <v>250</v>
      </c>
      <c r="B2947" s="3">
        <v>46076</v>
      </c>
      <c r="C2947" s="4">
        <v>0.79166666666666663</v>
      </c>
      <c r="D2947" s="8" t="s">
        <v>67</v>
      </c>
      <c r="E2947" s="9" t="s">
        <v>1627</v>
      </c>
      <c r="G2947" s="4" cm="1">
        <f t="array" ref="G2947">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947" s="4" t="str">
        <f>IF(ch_table[[#This Row],[Subject 1]]&lt;&gt;"House rose", "",SUMIF(ch_table[Day], ch_table[[#This Row],[Day]], ch_table[Duration]))</f>
        <v/>
      </c>
      <c r="I2947" s="40">
        <f>SUM(INDEX(ch_table[Duration],1):ch_table[[#This Row],[Duration]])</f>
        <v>79.224305555555731</v>
      </c>
      <c r="J2947" s="4" cm="1">
        <f t="array" ref="J29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947" s="4" t="str" cm="1">
        <f t="array" ref="K29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47" s="4" t="str">
        <f>IF(ch_table[[#This Row],[Subject 1]]&lt;&gt;"House rose", "",SUMIF(ch_table[Day], ch_table[[#This Row],[Day]], ch_table[AAT]))</f>
        <v/>
      </c>
      <c r="M2947" s="39">
        <f>SUM(INDEX(ch_table[AAT],1):ch_table[[#This Row],[AAT]])</f>
        <v>5.4583333333333304</v>
      </c>
    </row>
    <row r="2948" spans="1:13" x14ac:dyDescent="0.35">
      <c r="A2948" s="2">
        <v>250</v>
      </c>
      <c r="B2948" s="3">
        <v>46076</v>
      </c>
      <c r="C2948" s="4">
        <v>0.79305555555555551</v>
      </c>
      <c r="D2948" s="8" t="s">
        <v>112</v>
      </c>
      <c r="E2948" s="9" t="s">
        <v>1628</v>
      </c>
      <c r="F2948" s="9" t="s">
        <v>53</v>
      </c>
      <c r="G2948" s="4" cm="1">
        <f t="array" ref="G2948">IF(MIN(ROW(ch_table[[Day]:[AAT session total (cum.)]]))+ROWS(ch_table[[Day]:[AAT session total (cum.)]])-1=ROW(),"",IF(ch_table[[#This Row],[Subject 1]]="House rose","", IF(INDEX(ch_table[[#All],[Time]],ROW()+1)="","",(IF(INDEX(ch_table[[#All],[Time]],ROW()+1)&lt;ch_table[[#This Row],[Time]],INDEX(ch_table[[#All],[Time]],ROW()+1)+1,INDEX(ch_table[[#All],[Time]],ROW()+1))-ch_table[[#This Row],[Time]]))))</f>
        <v>7.0138888888888973E-2</v>
      </c>
      <c r="H2948" s="4" t="str">
        <f>IF(ch_table[[#This Row],[Subject 1]]&lt;&gt;"House rose", "",SUMIF(ch_table[Day], ch_table[[#This Row],[Day]], ch_table[Duration]))</f>
        <v/>
      </c>
      <c r="I2948" s="40">
        <f>SUM(INDEX(ch_table[Duration],1):ch_table[[#This Row],[Duration]])</f>
        <v>79.294444444444622</v>
      </c>
      <c r="J2948" s="4" cm="1">
        <f t="array" ref="J29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948" s="4" t="str" cm="1">
        <f t="array" ref="K29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48" s="4" t="str">
        <f>IF(ch_table[[#This Row],[Subject 1]]&lt;&gt;"House rose", "",SUMIF(ch_table[Day], ch_table[[#This Row],[Day]], ch_table[AAT]))</f>
        <v/>
      </c>
      <c r="M2948" s="39">
        <f>SUM(INDEX(ch_table[AAT],1):ch_table[[#This Row],[AAT]])</f>
        <v>5.4583333333333304</v>
      </c>
    </row>
    <row r="2949" spans="1:13" x14ac:dyDescent="0.35">
      <c r="A2949" s="2">
        <v>250</v>
      </c>
      <c r="B2949" s="3">
        <v>46076</v>
      </c>
      <c r="C2949" s="4">
        <v>0.86319444444444449</v>
      </c>
      <c r="D2949" s="8" t="s">
        <v>114</v>
      </c>
      <c r="E2949" s="9" t="s">
        <v>1628</v>
      </c>
      <c r="G2949" s="4" cm="1">
        <f t="array" ref="G2949">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2949" s="4" t="str">
        <f>IF(ch_table[[#This Row],[Subject 1]]&lt;&gt;"House rose", "",SUMIF(ch_table[Day], ch_table[[#This Row],[Day]], ch_table[Duration]))</f>
        <v/>
      </c>
      <c r="I2949" s="40">
        <f>SUM(INDEX(ch_table[Duration],1):ch_table[[#This Row],[Duration]])</f>
        <v>79.298611111111285</v>
      </c>
      <c r="J2949" s="4" cm="1">
        <f t="array" ref="J29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949" s="4" t="str" cm="1">
        <f t="array" ref="K29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49" s="4" t="str">
        <f>IF(ch_table[[#This Row],[Subject 1]]&lt;&gt;"House rose", "",SUMIF(ch_table[Day], ch_table[[#This Row],[Day]], ch_table[AAT]))</f>
        <v/>
      </c>
      <c r="M2949" s="39">
        <f>SUM(INDEX(ch_table[AAT],1):ch_table[[#This Row],[AAT]])</f>
        <v>5.4583333333333304</v>
      </c>
    </row>
    <row r="2950" spans="1:13" x14ac:dyDescent="0.35">
      <c r="A2950" s="2">
        <v>250</v>
      </c>
      <c r="B2950" s="3">
        <v>46076</v>
      </c>
      <c r="C2950" s="4">
        <v>0.86736111111111114</v>
      </c>
      <c r="D2950" s="8" t="s">
        <v>112</v>
      </c>
      <c r="E2950" s="9" t="s">
        <v>1583</v>
      </c>
      <c r="F2950" s="9" t="s">
        <v>53</v>
      </c>
      <c r="G2950" s="4" cm="1">
        <f t="array" ref="G2950">IF(MIN(ROW(ch_table[[Day]:[AAT session total (cum.)]]))+ROWS(ch_table[[Day]:[AAT session total (cum.)]])-1=ROW(),"",IF(ch_table[[#This Row],[Subject 1]]="House rose","", IF(INDEX(ch_table[[#All],[Time]],ROW()+1)="","",(IF(INDEX(ch_table[[#All],[Time]],ROW()+1)&lt;ch_table[[#This Row],[Time]],INDEX(ch_table[[#All],[Time]],ROW()+1)+1,INDEX(ch_table[[#All],[Time]],ROW()+1))-ch_table[[#This Row],[Time]]))))</f>
        <v>7.291666666666663E-2</v>
      </c>
      <c r="H2950" s="4" t="str">
        <f>IF(ch_table[[#This Row],[Subject 1]]&lt;&gt;"House rose", "",SUMIF(ch_table[Day], ch_table[[#This Row],[Day]], ch_table[Duration]))</f>
        <v/>
      </c>
      <c r="I2950" s="40">
        <f>SUM(INDEX(ch_table[Duration],1):ch_table[[#This Row],[Duration]])</f>
        <v>79.371527777777956</v>
      </c>
      <c r="J2950" s="4" cm="1">
        <f t="array" ref="J29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950" s="4" cm="1">
        <f t="array" ref="K29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2.3611111111111138E-2</v>
      </c>
      <c r="L2950" s="4" t="str">
        <f>IF(ch_table[[#This Row],[Subject 1]]&lt;&gt;"House rose", "",SUMIF(ch_table[Day], ch_table[[#This Row],[Day]], ch_table[AAT]))</f>
        <v/>
      </c>
      <c r="M2950" s="39">
        <f>SUM(INDEX(ch_table[AAT],1):ch_table[[#This Row],[AAT]])</f>
        <v>5.4819444444444416</v>
      </c>
    </row>
    <row r="2951" spans="1:13" x14ac:dyDescent="0.35">
      <c r="A2951" s="2">
        <v>250</v>
      </c>
      <c r="B2951" s="3">
        <v>46076</v>
      </c>
      <c r="C2951" s="4">
        <v>0.94027777777777777</v>
      </c>
      <c r="D2951" s="8" t="s">
        <v>114</v>
      </c>
      <c r="E2951" s="9" t="s">
        <v>1583</v>
      </c>
      <c r="F2951" s="9" t="s">
        <v>53</v>
      </c>
      <c r="G2951" s="4" cm="1">
        <f t="array" ref="G2951">IF(MIN(ROW(ch_table[[Day]:[AAT session total (cum.)]]))+ROWS(ch_table[[Day]:[AAT session total (cum.)]])-1=ROW(),"",IF(ch_table[[#This Row],[Subject 1]]="House rose","", IF(INDEX(ch_table[[#All],[Time]],ROW()+1)="","",(IF(INDEX(ch_table[[#All],[Time]],ROW()+1)&lt;ch_table[[#This Row],[Time]],INDEX(ch_table[[#All],[Time]],ROW()+1)+1,INDEX(ch_table[[#All],[Time]],ROW()+1))-ch_table[[#This Row],[Time]]))))</f>
        <v>1.736111111111116E-2</v>
      </c>
      <c r="H2951" s="4" t="str">
        <f>IF(ch_table[[#This Row],[Subject 1]]&lt;&gt;"House rose", "",SUMIF(ch_table[Day], ch_table[[#This Row],[Day]], ch_table[Duration]))</f>
        <v/>
      </c>
      <c r="I2951" s="40">
        <f>SUM(INDEX(ch_table[Duration],1):ch_table[[#This Row],[Duration]])</f>
        <v>79.38888888888907</v>
      </c>
      <c r="J2951" s="4" cm="1">
        <f t="array" ref="J29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951" s="4" cm="1">
        <f t="array" ref="K29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1.736111111111116E-2</v>
      </c>
      <c r="L2951" s="4" t="str">
        <f>IF(ch_table[[#This Row],[Subject 1]]&lt;&gt;"House rose", "",SUMIF(ch_table[Day], ch_table[[#This Row],[Day]], ch_table[AAT]))</f>
        <v/>
      </c>
      <c r="M2951" s="39">
        <f>SUM(INDEX(ch_table[AAT],1):ch_table[[#This Row],[AAT]])</f>
        <v>5.4993055555555532</v>
      </c>
    </row>
    <row r="2952" spans="1:13" x14ac:dyDescent="0.35">
      <c r="A2952" s="2">
        <v>250</v>
      </c>
      <c r="B2952" s="3">
        <v>46076</v>
      </c>
      <c r="C2952" s="4">
        <v>0.95763888888888893</v>
      </c>
      <c r="D2952" s="8" t="s">
        <v>54</v>
      </c>
      <c r="E2952" s="9" t="s">
        <v>1629</v>
      </c>
      <c r="G2952" s="4" cm="1">
        <f t="array" ref="G2952">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952" s="4" t="str">
        <f>IF(ch_table[[#This Row],[Subject 1]]&lt;&gt;"House rose", "",SUMIF(ch_table[Day], ch_table[[#This Row],[Day]], ch_table[Duration]))</f>
        <v/>
      </c>
      <c r="I2952" s="40">
        <f>SUM(INDEX(ch_table[Duration],1):ch_table[[#This Row],[Duration]])</f>
        <v>79.390277777777953</v>
      </c>
      <c r="J2952" s="4" cm="1">
        <f t="array" ref="J29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952" s="4" cm="1">
        <f t="array" ref="K29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2952" s="4" t="str">
        <f>IF(ch_table[[#This Row],[Subject 1]]&lt;&gt;"House rose", "",SUMIF(ch_table[Day], ch_table[[#This Row],[Day]], ch_table[AAT]))</f>
        <v/>
      </c>
      <c r="M2952" s="39">
        <f>SUM(INDEX(ch_table[AAT],1):ch_table[[#This Row],[AAT]])</f>
        <v>5.5006944444444423</v>
      </c>
    </row>
    <row r="2953" spans="1:13" x14ac:dyDescent="0.35">
      <c r="A2953" s="2">
        <v>250</v>
      </c>
      <c r="B2953" s="3">
        <v>46076</v>
      </c>
      <c r="C2953" s="4">
        <v>0.95902777777777781</v>
      </c>
      <c r="D2953" s="8" t="s">
        <v>30</v>
      </c>
      <c r="E2953" s="9" t="s">
        <v>1630</v>
      </c>
      <c r="G2953" s="4" cm="1">
        <f t="array" ref="G2953">IF(MIN(ROW(ch_table[[Day]:[AAT session total (cum.)]]))+ROWS(ch_table[[Day]:[AAT session total (cum.)]])-1=ROW(),"",IF(ch_table[[#This Row],[Subject 1]]="House rose","", IF(INDEX(ch_table[[#All],[Time]],ROW()+1)="","",(IF(INDEX(ch_table[[#All],[Time]],ROW()+1)&lt;ch_table[[#This Row],[Time]],INDEX(ch_table[[#All],[Time]],ROW()+1)+1,INDEX(ch_table[[#All],[Time]],ROW()+1))-ch_table[[#This Row],[Time]]))))</f>
        <v>1.6666666666666607E-2</v>
      </c>
      <c r="H2953" s="4" t="str">
        <f>IF(ch_table[[#This Row],[Subject 1]]&lt;&gt;"House rose", "",SUMIF(ch_table[Day], ch_table[[#This Row],[Day]], ch_table[Duration]))</f>
        <v/>
      </c>
      <c r="I2953" s="40">
        <f>SUM(INDEX(ch_table[Duration],1):ch_table[[#This Row],[Duration]])</f>
        <v>79.406944444444619</v>
      </c>
      <c r="J2953" s="4" cm="1">
        <f t="array" ref="J29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953" s="4" cm="1">
        <f t="array" ref="K29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1.6666666666666607E-2</v>
      </c>
      <c r="L2953" s="4" t="str">
        <f>IF(ch_table[[#This Row],[Subject 1]]&lt;&gt;"House rose", "",SUMIF(ch_table[Day], ch_table[[#This Row],[Day]], ch_table[AAT]))</f>
        <v/>
      </c>
      <c r="M2953" s="39">
        <f>SUM(INDEX(ch_table[AAT],1):ch_table[[#This Row],[AAT]])</f>
        <v>5.5173611111111089</v>
      </c>
    </row>
    <row r="2954" spans="1:13" x14ac:dyDescent="0.35">
      <c r="A2954" s="48">
        <v>250</v>
      </c>
      <c r="B2954" s="49">
        <v>46076</v>
      </c>
      <c r="C2954" s="45">
        <v>0.97569444444444442</v>
      </c>
      <c r="D2954" s="44" t="s">
        <v>17</v>
      </c>
      <c r="E2954" s="50"/>
      <c r="F2954" s="50"/>
      <c r="G2954" s="45" t="str" cm="1">
        <f t="array" ref="G2954">IF(MIN(ROW(ch_table[[Day]:[AAT session total (cum.)]]))+ROWS(ch_table[[Day]:[AAT session total (cum.)]])-1=ROW(),"",IF(ch_table[[#This Row],[Subject 1]]="House rose","", IF(INDEX(ch_table[[#All],[Time]],ROW()+1)="","",(IF(INDEX(ch_table[[#All],[Time]],ROW()+1)&lt;ch_table[[#This Row],[Time]],INDEX(ch_table[[#All],[Time]],ROW()+1)+1,INDEX(ch_table[[#All],[Time]],ROW()+1))-ch_table[[#This Row],[Time]]))))</f>
        <v/>
      </c>
      <c r="H2954" s="45">
        <f>IF(ch_table[[#This Row],[Subject 1]]&lt;&gt;"House rose", "",SUMIF(ch_table[Day], ch_table[[#This Row],[Day]], ch_table[Duration]))</f>
        <v>0.37152777777777779</v>
      </c>
      <c r="I2954" s="46">
        <f>SUM(INDEX(ch_table[Duration],1):ch_table[[#This Row],[Duration]])</f>
        <v>79.406944444444619</v>
      </c>
      <c r="J2954" s="45" cm="1">
        <f t="array" ref="J29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954" s="45" t="str" cm="1">
        <f t="array" ref="K29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54" s="45">
        <f>IF(ch_table[[#This Row],[Subject 1]]&lt;&gt;"House rose", "",SUMIF(ch_table[Day], ch_table[[#This Row],[Day]], ch_table[AAT]))</f>
        <v>5.902777777777779E-2</v>
      </c>
      <c r="M2954" s="47">
        <f>SUM(INDEX(ch_table[AAT],1):ch_table[[#This Row],[AAT]])</f>
        <v>5.5173611111111089</v>
      </c>
    </row>
    <row r="2955" spans="1:13" x14ac:dyDescent="0.35">
      <c r="A2955" s="2">
        <v>251</v>
      </c>
      <c r="B2955" s="3">
        <v>46077</v>
      </c>
      <c r="C2955" s="4">
        <v>0.47916666666666669</v>
      </c>
      <c r="D2955" s="8" t="s">
        <v>18</v>
      </c>
      <c r="G2955" s="4" cm="1">
        <f t="array" ref="G295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955" s="4" t="str">
        <f>IF(ch_table[[#This Row],[Subject 1]]&lt;&gt;"House rose", "",SUMIF(ch_table[Day], ch_table[[#This Row],[Day]], ch_table[Duration]))</f>
        <v/>
      </c>
      <c r="I2955" s="40">
        <f>SUM(INDEX(ch_table[Duration],1):ch_table[[#This Row],[Duration]])</f>
        <v>79.409722222222399</v>
      </c>
      <c r="J2955" s="4" cm="1">
        <f t="array" ref="J29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55" s="4" t="str" cm="1">
        <f t="array" ref="K29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55" s="4" t="str">
        <f>IF(ch_table[[#This Row],[Subject 1]]&lt;&gt;"House rose", "",SUMIF(ch_table[Day], ch_table[[#This Row],[Day]], ch_table[AAT]))</f>
        <v/>
      </c>
      <c r="M2955" s="39">
        <f>SUM(INDEX(ch_table[AAT],1):ch_table[[#This Row],[AAT]])</f>
        <v>5.5173611111111089</v>
      </c>
    </row>
    <row r="2956" spans="1:13" x14ac:dyDescent="0.35">
      <c r="A2956" s="2">
        <v>251</v>
      </c>
      <c r="B2956" s="3">
        <v>46077</v>
      </c>
      <c r="C2956" s="4">
        <v>0.48194444444444445</v>
      </c>
      <c r="D2956" s="8" t="s">
        <v>20</v>
      </c>
      <c r="E2956" s="9" t="s">
        <v>1631</v>
      </c>
      <c r="F2956" s="9" t="s">
        <v>22</v>
      </c>
      <c r="G2956" s="4" cm="1">
        <f t="array" ref="G2956">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956" s="4" t="str">
        <f>IF(ch_table[[#This Row],[Subject 1]]&lt;&gt;"House rose", "",SUMIF(ch_table[Day], ch_table[[#This Row],[Day]], ch_table[Duration]))</f>
        <v/>
      </c>
      <c r="I2956" s="40">
        <f>SUM(INDEX(ch_table[Duration],1):ch_table[[#This Row],[Duration]])</f>
        <v>79.410416666666848</v>
      </c>
      <c r="J2956" s="4" cm="1">
        <f t="array" ref="J29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56" s="4" t="str" cm="1">
        <f t="array" ref="K29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56" s="4" t="str">
        <f>IF(ch_table[[#This Row],[Subject 1]]&lt;&gt;"House rose", "",SUMIF(ch_table[Day], ch_table[[#This Row],[Day]], ch_table[AAT]))</f>
        <v/>
      </c>
      <c r="M2956" s="39">
        <f>SUM(INDEX(ch_table[AAT],1):ch_table[[#This Row],[AAT]])</f>
        <v>5.5173611111111089</v>
      </c>
    </row>
    <row r="2957" spans="1:13" x14ac:dyDescent="0.35">
      <c r="A2957" s="2">
        <v>251</v>
      </c>
      <c r="B2957" s="3">
        <v>46077</v>
      </c>
      <c r="C2957" s="4">
        <v>0.4826388888888889</v>
      </c>
      <c r="D2957" s="8" t="s">
        <v>58</v>
      </c>
      <c r="E2957" s="9" t="s">
        <v>59</v>
      </c>
      <c r="G2957" s="4" cm="1">
        <f t="array" ref="G2957">IF(MIN(ROW(ch_table[[Day]:[AAT session total (cum.)]]))+ROWS(ch_table[[Day]:[AAT session total (cum.)]])-1=ROW(),"",IF(ch_table[[#This Row],[Subject 1]]="House rose","", IF(INDEX(ch_table[[#All],[Time]],ROW()+1)="","",(IF(INDEX(ch_table[[#All],[Time]],ROW()+1)&lt;ch_table[[#This Row],[Time]],INDEX(ch_table[[#All],[Time]],ROW()+1)+1,INDEX(ch_table[[#All],[Time]],ROW()+1))-ch_table[[#This Row],[Time]]))))</f>
        <v>3.2638888888888828E-2</v>
      </c>
      <c r="H2957" s="4" t="str">
        <f>IF(ch_table[[#This Row],[Subject 1]]&lt;&gt;"House rose", "",SUMIF(ch_table[Day], ch_table[[#This Row],[Day]], ch_table[Duration]))</f>
        <v/>
      </c>
      <c r="I2957" s="40">
        <f>SUM(INDEX(ch_table[Duration],1):ch_table[[#This Row],[Duration]])</f>
        <v>79.443055555555731</v>
      </c>
      <c r="J2957" s="4" cm="1">
        <f t="array" ref="J29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57" s="4" t="str" cm="1">
        <f t="array" ref="K29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57" s="4" t="str">
        <f>IF(ch_table[[#This Row],[Subject 1]]&lt;&gt;"House rose", "",SUMIF(ch_table[Day], ch_table[[#This Row],[Day]], ch_table[AAT]))</f>
        <v/>
      </c>
      <c r="M2957" s="39">
        <f>SUM(INDEX(ch_table[AAT],1):ch_table[[#This Row],[AAT]])</f>
        <v>5.5173611111111089</v>
      </c>
    </row>
    <row r="2958" spans="1:13" x14ac:dyDescent="0.35">
      <c r="A2958" s="2">
        <v>251</v>
      </c>
      <c r="B2958" s="3">
        <v>46077</v>
      </c>
      <c r="C2958" s="4">
        <v>0.51527777777777772</v>
      </c>
      <c r="D2958" s="8" t="s">
        <v>60</v>
      </c>
      <c r="E2958" s="9" t="s">
        <v>59</v>
      </c>
      <c r="G2958" s="4" cm="1">
        <f t="array" ref="G2958">IF(MIN(ROW(ch_table[[Day]:[AAT session total (cum.)]]))+ROWS(ch_table[[Day]:[AAT session total (cum.)]])-1=ROW(),"",IF(ch_table[[#This Row],[Subject 1]]="House rose","", IF(INDEX(ch_table[[#All],[Time]],ROW()+1)="","",(IF(INDEX(ch_table[[#All],[Time]],ROW()+1)&lt;ch_table[[#This Row],[Time]],INDEX(ch_table[[#All],[Time]],ROW()+1)+1,INDEX(ch_table[[#All],[Time]],ROW()+1))-ch_table[[#This Row],[Time]]))))</f>
        <v>1.2500000000000067E-2</v>
      </c>
      <c r="H2958" s="4" t="str">
        <f>IF(ch_table[[#This Row],[Subject 1]]&lt;&gt;"House rose", "",SUMIF(ch_table[Day], ch_table[[#This Row],[Day]], ch_table[Duration]))</f>
        <v/>
      </c>
      <c r="I2958" s="40">
        <f>SUM(INDEX(ch_table[Duration],1):ch_table[[#This Row],[Duration]])</f>
        <v>79.455555555555733</v>
      </c>
      <c r="J2958" s="4" cm="1">
        <f t="array" ref="J29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58" s="4" t="str" cm="1">
        <f t="array" ref="K29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58" s="4" t="str">
        <f>IF(ch_table[[#This Row],[Subject 1]]&lt;&gt;"House rose", "",SUMIF(ch_table[Day], ch_table[[#This Row],[Day]], ch_table[AAT]))</f>
        <v/>
      </c>
      <c r="M2958" s="39">
        <f>SUM(INDEX(ch_table[AAT],1):ch_table[[#This Row],[AAT]])</f>
        <v>5.5173611111111089</v>
      </c>
    </row>
    <row r="2959" spans="1:13" ht="29" x14ac:dyDescent="0.35">
      <c r="A2959" s="2">
        <v>251</v>
      </c>
      <c r="B2959" s="3">
        <v>46077</v>
      </c>
      <c r="C2959" s="4">
        <v>0.52777777777777779</v>
      </c>
      <c r="D2959" s="8" t="s">
        <v>39</v>
      </c>
      <c r="E2959" s="9" t="s">
        <v>1632</v>
      </c>
      <c r="G2959" s="4" cm="1">
        <f t="array" ref="G2959">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959" s="4" t="str">
        <f>IF(ch_table[[#This Row],[Subject 1]]&lt;&gt;"House rose", "",SUMIF(ch_table[Day], ch_table[[#This Row],[Day]], ch_table[Duration]))</f>
        <v/>
      </c>
      <c r="I2959" s="40">
        <f>SUM(INDEX(ch_table[Duration],1):ch_table[[#This Row],[Duration]])</f>
        <v>79.456250000000182</v>
      </c>
      <c r="J2959" s="4" cm="1">
        <f t="array" ref="J29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59" s="4" t="str" cm="1">
        <f t="array" ref="K29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59" s="4" t="str">
        <f>IF(ch_table[[#This Row],[Subject 1]]&lt;&gt;"House rose", "",SUMIF(ch_table[Day], ch_table[[#This Row],[Day]], ch_table[AAT]))</f>
        <v/>
      </c>
      <c r="M2959" s="39">
        <f>SUM(INDEX(ch_table[AAT],1):ch_table[[#This Row],[AAT]])</f>
        <v>5.5173611111111089</v>
      </c>
    </row>
    <row r="2960" spans="1:13" x14ac:dyDescent="0.35">
      <c r="A2960" s="2">
        <v>251</v>
      </c>
      <c r="B2960" s="3">
        <v>46077</v>
      </c>
      <c r="C2960" s="4">
        <v>0.52847222222222223</v>
      </c>
      <c r="D2960" s="8" t="s">
        <v>247</v>
      </c>
      <c r="E2960" s="9" t="s">
        <v>1633</v>
      </c>
      <c r="G2960" s="4" cm="1">
        <f t="array" ref="G2960">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2960" s="4" t="str">
        <f>IF(ch_table[[#This Row],[Subject 1]]&lt;&gt;"House rose", "",SUMIF(ch_table[Day], ch_table[[#This Row],[Day]], ch_table[Duration]))</f>
        <v/>
      </c>
      <c r="I2960" s="40">
        <f>SUM(INDEX(ch_table[Duration],1):ch_table[[#This Row],[Duration]])</f>
        <v>79.463194444444625</v>
      </c>
      <c r="J2960" s="4" cm="1">
        <f t="array" ref="J29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60" s="4" t="str" cm="1">
        <f t="array" ref="K29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60" s="4" t="str">
        <f>IF(ch_table[[#This Row],[Subject 1]]&lt;&gt;"House rose", "",SUMIF(ch_table[Day], ch_table[[#This Row],[Day]], ch_table[AAT]))</f>
        <v/>
      </c>
      <c r="M2960" s="39">
        <f>SUM(INDEX(ch_table[AAT],1):ch_table[[#This Row],[AAT]])</f>
        <v>5.5173611111111089</v>
      </c>
    </row>
    <row r="2961" spans="1:13" x14ac:dyDescent="0.35">
      <c r="A2961" s="2">
        <v>251</v>
      </c>
      <c r="B2961" s="3">
        <v>46077</v>
      </c>
      <c r="C2961" s="4">
        <v>0.53541666666666665</v>
      </c>
      <c r="D2961" s="8" t="s">
        <v>1425</v>
      </c>
      <c r="E2961" s="9" t="s">
        <v>2834</v>
      </c>
      <c r="G2961" s="4" cm="1">
        <f t="array" ref="G2961">IF(MIN(ROW(ch_table[[Day]:[AAT session total (cum.)]]))+ROWS(ch_table[[Day]:[AAT session total (cum.)]])-1=ROW(),"",IF(ch_table[[#This Row],[Subject 1]]="House rose","", IF(INDEX(ch_table[[#All],[Time]],ROW()+1)="","",(IF(INDEX(ch_table[[#All],[Time]],ROW()+1)&lt;ch_table[[#This Row],[Time]],INDEX(ch_table[[#All],[Time]],ROW()+1)+1,INDEX(ch_table[[#All],[Time]],ROW()+1))-ch_table[[#This Row],[Time]]))))</f>
        <v>0.11527777777777781</v>
      </c>
      <c r="H2961" s="4" t="str">
        <f>IF(ch_table[[#This Row],[Subject 1]]&lt;&gt;"House rose", "",SUMIF(ch_table[Day], ch_table[[#This Row],[Day]], ch_table[Duration]))</f>
        <v/>
      </c>
      <c r="I2961" s="40">
        <f>SUM(INDEX(ch_table[Duration],1):ch_table[[#This Row],[Duration]])</f>
        <v>79.578472222222402</v>
      </c>
      <c r="J2961" s="4" cm="1">
        <f t="array" ref="J29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61" s="4" t="str" cm="1">
        <f t="array" ref="K29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61" s="4" t="str">
        <f>IF(ch_table[[#This Row],[Subject 1]]&lt;&gt;"House rose", "",SUMIF(ch_table[Day], ch_table[[#This Row],[Day]], ch_table[AAT]))</f>
        <v/>
      </c>
      <c r="M2961" s="39">
        <f>SUM(INDEX(ch_table[AAT],1):ch_table[[#This Row],[AAT]])</f>
        <v>5.5173611111111089</v>
      </c>
    </row>
    <row r="2962" spans="1:13" x14ac:dyDescent="0.35">
      <c r="A2962" s="2">
        <v>251</v>
      </c>
      <c r="B2962" s="3">
        <v>46077</v>
      </c>
      <c r="C2962" s="4">
        <v>0.65069444444444446</v>
      </c>
      <c r="D2962" s="8" t="s">
        <v>1425</v>
      </c>
      <c r="E2962" s="9" t="s">
        <v>2835</v>
      </c>
      <c r="F2962" s="9" t="s">
        <v>53</v>
      </c>
      <c r="G2962" s="4" cm="1">
        <f t="array" ref="G2962">IF(MIN(ROW(ch_table[[Day]:[AAT session total (cum.)]]))+ROWS(ch_table[[Day]:[AAT session total (cum.)]])-1=ROW(),"",IF(ch_table[[#This Row],[Subject 1]]="House rose","", IF(INDEX(ch_table[[#All],[Time]],ROW()+1)="","",(IF(INDEX(ch_table[[#All],[Time]],ROW()+1)&lt;ch_table[[#This Row],[Time]],INDEX(ch_table[[#All],[Time]],ROW()+1)+1,INDEX(ch_table[[#All],[Time]],ROW()+1))-ch_table[[#This Row],[Time]]))))</f>
        <v>0.15000000000000002</v>
      </c>
      <c r="H2962" s="4" t="str">
        <f>IF(ch_table[[#This Row],[Subject 1]]&lt;&gt;"House rose", "",SUMIF(ch_table[Day], ch_table[[#This Row],[Day]], ch_table[Duration]))</f>
        <v/>
      </c>
      <c r="I2962" s="40">
        <f>SUM(INDEX(ch_table[Duration],1):ch_table[[#This Row],[Duration]])</f>
        <v>79.728472222222408</v>
      </c>
      <c r="J2962" s="4" cm="1">
        <f t="array" ref="J29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62" s="4" cm="1">
        <f t="array" ref="K29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9.0277777777778567E-3</v>
      </c>
      <c r="L2962" s="4" t="str">
        <f>IF(ch_table[[#This Row],[Subject 1]]&lt;&gt;"House rose", "",SUMIF(ch_table[Day], ch_table[[#This Row],[Day]], ch_table[AAT]))</f>
        <v/>
      </c>
      <c r="M2962" s="39">
        <f>SUM(INDEX(ch_table[AAT],1):ch_table[[#This Row],[AAT]])</f>
        <v>5.5263888888888868</v>
      </c>
    </row>
    <row r="2963" spans="1:13" x14ac:dyDescent="0.35">
      <c r="A2963" s="2">
        <v>251</v>
      </c>
      <c r="B2963" s="3">
        <v>46077</v>
      </c>
      <c r="C2963" s="4">
        <v>0.80069444444444449</v>
      </c>
      <c r="D2963" s="8" t="s">
        <v>67</v>
      </c>
      <c r="E2963" s="9" t="s">
        <v>1634</v>
      </c>
      <c r="G2963" s="4" cm="1">
        <f t="array" ref="G2963">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963" s="4" t="str">
        <f>IF(ch_table[[#This Row],[Subject 1]]&lt;&gt;"House rose", "",SUMIF(ch_table[Day], ch_table[[#This Row],[Day]], ch_table[Duration]))</f>
        <v/>
      </c>
      <c r="I2963" s="40">
        <f>SUM(INDEX(ch_table[Duration],1):ch_table[[#This Row],[Duration]])</f>
        <v>79.72986111111129</v>
      </c>
      <c r="J2963" s="4" cm="1">
        <f t="array" ref="J29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63" s="4" cm="1">
        <f t="array" ref="K29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2963" s="4" t="str">
        <f>IF(ch_table[[#This Row],[Subject 1]]&lt;&gt;"House rose", "",SUMIF(ch_table[Day], ch_table[[#This Row],[Day]], ch_table[AAT]))</f>
        <v/>
      </c>
      <c r="M2963" s="39">
        <f>SUM(INDEX(ch_table[AAT],1):ch_table[[#This Row],[AAT]])</f>
        <v>5.5277777777777759</v>
      </c>
    </row>
    <row r="2964" spans="1:13" ht="29" x14ac:dyDescent="0.35">
      <c r="A2964" s="2">
        <v>251</v>
      </c>
      <c r="B2964" s="3">
        <v>46077</v>
      </c>
      <c r="C2964" s="4">
        <v>0.80208333333333337</v>
      </c>
      <c r="D2964" s="8" t="s">
        <v>23</v>
      </c>
      <c r="E2964" s="9" t="s">
        <v>1635</v>
      </c>
      <c r="G2964" s="4" cm="1">
        <f t="array" ref="G2964">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2964" s="4" t="str">
        <f>IF(ch_table[[#This Row],[Subject 1]]&lt;&gt;"House rose", "",SUMIF(ch_table[Day], ch_table[[#This Row],[Day]], ch_table[Duration]))</f>
        <v/>
      </c>
      <c r="I2964" s="40">
        <f>SUM(INDEX(ch_table[Duration],1):ch_table[[#This Row],[Duration]])</f>
        <v>79.743055555555742</v>
      </c>
      <c r="J2964" s="4" cm="1">
        <f t="array" ref="J29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64" s="4" cm="1">
        <f t="array" ref="K29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1.3194444444444398E-2</v>
      </c>
      <c r="L2964" s="4" t="str">
        <f>IF(ch_table[[#This Row],[Subject 1]]&lt;&gt;"House rose", "",SUMIF(ch_table[Day], ch_table[[#This Row],[Day]], ch_table[AAT]))</f>
        <v/>
      </c>
      <c r="M2964" s="39">
        <f>SUM(INDEX(ch_table[AAT],1):ch_table[[#This Row],[AAT]])</f>
        <v>5.5409722222222202</v>
      </c>
    </row>
    <row r="2965" spans="1:13" x14ac:dyDescent="0.35">
      <c r="A2965" s="2">
        <v>251</v>
      </c>
      <c r="B2965" s="3">
        <v>46077</v>
      </c>
      <c r="C2965" s="4">
        <v>0.81527777777777777</v>
      </c>
      <c r="D2965" s="8" t="s">
        <v>54</v>
      </c>
      <c r="E2965" s="9" t="s">
        <v>1636</v>
      </c>
      <c r="G2965" s="4" cm="1">
        <f t="array" ref="G2965">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965" s="4" t="str">
        <f>IF(ch_table[[#This Row],[Subject 1]]&lt;&gt;"House rose", "",SUMIF(ch_table[Day], ch_table[[#This Row],[Day]], ch_table[Duration]))</f>
        <v/>
      </c>
      <c r="I2965" s="40">
        <f>SUM(INDEX(ch_table[Duration],1):ch_table[[#This Row],[Duration]])</f>
        <v>79.744444444444625</v>
      </c>
      <c r="J2965" s="4" cm="1">
        <f t="array" ref="J29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65" s="4" cm="1">
        <f t="array" ref="K29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2965" s="4" t="str">
        <f>IF(ch_table[[#This Row],[Subject 1]]&lt;&gt;"House rose", "",SUMIF(ch_table[Day], ch_table[[#This Row],[Day]], ch_table[AAT]))</f>
        <v/>
      </c>
      <c r="M2965" s="39">
        <f>SUM(INDEX(ch_table[AAT],1):ch_table[[#This Row],[AAT]])</f>
        <v>5.5423611111111093</v>
      </c>
    </row>
    <row r="2966" spans="1:13" ht="29" x14ac:dyDescent="0.35">
      <c r="A2966" s="2">
        <v>251</v>
      </c>
      <c r="B2966" s="3">
        <v>46077</v>
      </c>
      <c r="C2966" s="4">
        <v>0.81666666666666665</v>
      </c>
      <c r="D2966" s="8" t="s">
        <v>30</v>
      </c>
      <c r="E2966" s="9" t="s">
        <v>1637</v>
      </c>
      <c r="G2966" s="4" cm="1">
        <f t="array" ref="G2966">IF(MIN(ROW(ch_table[[Day]:[AAT session total (cum.)]]))+ROWS(ch_table[[Day]:[AAT session total (cum.)]])-1=ROW(),"",IF(ch_table[[#This Row],[Subject 1]]="House rose","", IF(INDEX(ch_table[[#All],[Time]],ROW()+1)="","",(IF(INDEX(ch_table[[#All],[Time]],ROW()+1)&lt;ch_table[[#This Row],[Time]],INDEX(ch_table[[#All],[Time]],ROW()+1)+1,INDEX(ch_table[[#All],[Time]],ROW()+1))-ch_table[[#This Row],[Time]]))))</f>
        <v>1.6666666666666718E-2</v>
      </c>
      <c r="H2966" s="4" t="str">
        <f>IF(ch_table[[#This Row],[Subject 1]]&lt;&gt;"House rose", "",SUMIF(ch_table[Day], ch_table[[#This Row],[Day]], ch_table[Duration]))</f>
        <v/>
      </c>
      <c r="I2966" s="40">
        <f>SUM(INDEX(ch_table[Duration],1):ch_table[[#This Row],[Duration]])</f>
        <v>79.76111111111129</v>
      </c>
      <c r="J2966" s="4" cm="1">
        <f t="array" ref="J29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66" s="4" cm="1">
        <f t="array" ref="K29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1.6666666666666718E-2</v>
      </c>
      <c r="L2966" s="4" t="str">
        <f>IF(ch_table[[#This Row],[Subject 1]]&lt;&gt;"House rose", "",SUMIF(ch_table[Day], ch_table[[#This Row],[Day]], ch_table[AAT]))</f>
        <v/>
      </c>
      <c r="M2966" s="39">
        <f>SUM(INDEX(ch_table[AAT],1):ch_table[[#This Row],[AAT]])</f>
        <v>5.5590277777777759</v>
      </c>
    </row>
    <row r="2967" spans="1:13" x14ac:dyDescent="0.35">
      <c r="A2967" s="48">
        <v>251</v>
      </c>
      <c r="B2967" s="49">
        <v>46077</v>
      </c>
      <c r="C2967" s="45">
        <v>0.83333333333333337</v>
      </c>
      <c r="D2967" s="44" t="s">
        <v>17</v>
      </c>
      <c r="E2967" s="50"/>
      <c r="F2967" s="50"/>
      <c r="G2967" s="45" t="str" cm="1">
        <f t="array" ref="G2967">IF(MIN(ROW(ch_table[[Day]:[AAT session total (cum.)]]))+ROWS(ch_table[[Day]:[AAT session total (cum.)]])-1=ROW(),"",IF(ch_table[[#This Row],[Subject 1]]="House rose","", IF(INDEX(ch_table[[#All],[Time]],ROW()+1)="","",(IF(INDEX(ch_table[[#All],[Time]],ROW()+1)&lt;ch_table[[#This Row],[Time]],INDEX(ch_table[[#All],[Time]],ROW()+1)+1,INDEX(ch_table[[#All],[Time]],ROW()+1))-ch_table[[#This Row],[Time]]))))</f>
        <v/>
      </c>
      <c r="H2967" s="45">
        <f>IF(ch_table[[#This Row],[Subject 1]]&lt;&gt;"House rose", "",SUMIF(ch_table[Day], ch_table[[#This Row],[Day]], ch_table[Duration]))</f>
        <v>0.35416666666666669</v>
      </c>
      <c r="I2967" s="46">
        <f>SUM(INDEX(ch_table[Duration],1):ch_table[[#This Row],[Duration]])</f>
        <v>79.76111111111129</v>
      </c>
      <c r="J2967" s="45" cm="1">
        <f t="array" ref="J29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67" s="45" t="str" cm="1">
        <f t="array" ref="K29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67" s="45">
        <f>IF(ch_table[[#This Row],[Subject 1]]&lt;&gt;"House rose", "",SUMIF(ch_table[Day], ch_table[[#This Row],[Day]], ch_table[AAT]))</f>
        <v>4.1666666666666741E-2</v>
      </c>
      <c r="M2967" s="47">
        <f>SUM(INDEX(ch_table[AAT],1):ch_table[[#This Row],[AAT]])</f>
        <v>5.5590277777777759</v>
      </c>
    </row>
    <row r="2968" spans="1:13" x14ac:dyDescent="0.35">
      <c r="A2968" s="2">
        <v>252</v>
      </c>
      <c r="B2968" s="3">
        <v>46078</v>
      </c>
      <c r="C2968" s="4">
        <v>0.47916666666666669</v>
      </c>
      <c r="D2968" s="8" t="s">
        <v>18</v>
      </c>
      <c r="G2968" s="4" cm="1">
        <f t="array" ref="G296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968" s="4" t="str">
        <f>IF(ch_table[[#This Row],[Subject 1]]&lt;&gt;"House rose", "",SUMIF(ch_table[Day], ch_table[[#This Row],[Day]], ch_table[Duration]))</f>
        <v/>
      </c>
      <c r="I2968" s="40">
        <f>SUM(INDEX(ch_table[Duration],1):ch_table[[#This Row],[Duration]])</f>
        <v>79.76388888888907</v>
      </c>
      <c r="J2968" s="4" cm="1">
        <f t="array" ref="J29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68" s="4" t="str" cm="1">
        <f t="array" ref="K29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68" s="4" t="str">
        <f>IF(ch_table[[#This Row],[Subject 1]]&lt;&gt;"House rose", "",SUMIF(ch_table[Day], ch_table[[#This Row],[Day]], ch_table[AAT]))</f>
        <v/>
      </c>
      <c r="M2968" s="39">
        <f>SUM(INDEX(ch_table[AAT],1):ch_table[[#This Row],[AAT]])</f>
        <v>5.5590277777777759</v>
      </c>
    </row>
    <row r="2969" spans="1:13" x14ac:dyDescent="0.35">
      <c r="A2969" s="2">
        <v>252</v>
      </c>
      <c r="B2969" s="3">
        <v>46078</v>
      </c>
      <c r="C2969" s="4">
        <v>0.48194444444444445</v>
      </c>
      <c r="D2969" s="8" t="s">
        <v>20</v>
      </c>
      <c r="E2969" s="9" t="s">
        <v>1638</v>
      </c>
      <c r="F2969" s="9" t="s">
        <v>22</v>
      </c>
      <c r="G2969" s="4" cm="1">
        <f t="array" ref="G2969">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969" s="4" t="str">
        <f>IF(ch_table[[#This Row],[Subject 1]]&lt;&gt;"House rose", "",SUMIF(ch_table[Day], ch_table[[#This Row],[Day]], ch_table[Duration]))</f>
        <v/>
      </c>
      <c r="I2969" s="40">
        <f>SUM(INDEX(ch_table[Duration],1):ch_table[[#This Row],[Duration]])</f>
        <v>79.764583333333519</v>
      </c>
      <c r="J2969" s="4" cm="1">
        <f t="array" ref="J29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69" s="4" t="str" cm="1">
        <f t="array" ref="K29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69" s="4" t="str">
        <f>IF(ch_table[[#This Row],[Subject 1]]&lt;&gt;"House rose", "",SUMIF(ch_table[Day], ch_table[[#This Row],[Day]], ch_table[AAT]))</f>
        <v/>
      </c>
      <c r="M2969" s="39">
        <f>SUM(INDEX(ch_table[AAT],1):ch_table[[#This Row],[AAT]])</f>
        <v>5.5590277777777759</v>
      </c>
    </row>
    <row r="2970" spans="1:13" x14ac:dyDescent="0.35">
      <c r="A2970" s="2">
        <v>252</v>
      </c>
      <c r="B2970" s="3">
        <v>46078</v>
      </c>
      <c r="C2970" s="4">
        <v>0.4826388888888889</v>
      </c>
      <c r="D2970" s="8" t="s">
        <v>58</v>
      </c>
      <c r="E2970" s="9" t="s">
        <v>117</v>
      </c>
      <c r="G2970" s="4" cm="1">
        <f t="array" ref="G2970">IF(MIN(ROW(ch_table[[Day]:[AAT session total (cum.)]]))+ROWS(ch_table[[Day]:[AAT session total (cum.)]])-1=ROW(),"",IF(ch_table[[#This Row],[Subject 1]]="House rose","", IF(INDEX(ch_table[[#All],[Time]],ROW()+1)="","",(IF(INDEX(ch_table[[#All],[Time]],ROW()+1)&lt;ch_table[[#This Row],[Time]],INDEX(ch_table[[#All],[Time]],ROW()+1)+1,INDEX(ch_table[[#All],[Time]],ROW()+1))-ch_table[[#This Row],[Time]]))))</f>
        <v>1.7361111111111105E-2</v>
      </c>
      <c r="H2970" s="4" t="str">
        <f>IF(ch_table[[#This Row],[Subject 1]]&lt;&gt;"House rose", "",SUMIF(ch_table[Day], ch_table[[#This Row],[Day]], ch_table[Duration]))</f>
        <v/>
      </c>
      <c r="I2970" s="40">
        <f>SUM(INDEX(ch_table[Duration],1):ch_table[[#This Row],[Duration]])</f>
        <v>79.781944444444633</v>
      </c>
      <c r="J2970" s="4" cm="1">
        <f t="array" ref="J29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70" s="4" t="str" cm="1">
        <f t="array" ref="K29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70" s="4" t="str">
        <f>IF(ch_table[[#This Row],[Subject 1]]&lt;&gt;"House rose", "",SUMIF(ch_table[Day], ch_table[[#This Row],[Day]], ch_table[AAT]))</f>
        <v/>
      </c>
      <c r="M2970" s="39">
        <f>SUM(INDEX(ch_table[AAT],1):ch_table[[#This Row],[AAT]])</f>
        <v>5.5590277777777759</v>
      </c>
    </row>
    <row r="2971" spans="1:13" x14ac:dyDescent="0.35">
      <c r="A2971" s="2">
        <v>252</v>
      </c>
      <c r="B2971" s="3">
        <v>46078</v>
      </c>
      <c r="C2971" s="4">
        <v>0.5</v>
      </c>
      <c r="D2971" s="8" t="s">
        <v>58</v>
      </c>
      <c r="E2971" s="9" t="s">
        <v>118</v>
      </c>
      <c r="G2971" s="4" cm="1">
        <f t="array" ref="G2971">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2971" s="4" t="str">
        <f>IF(ch_table[[#This Row],[Subject 1]]&lt;&gt;"House rose", "",SUMIF(ch_table[Day], ch_table[[#This Row],[Day]], ch_table[Duration]))</f>
        <v/>
      </c>
      <c r="I2971" s="40">
        <f>SUM(INDEX(ch_table[Duration],1):ch_table[[#This Row],[Duration]])</f>
        <v>79.810416666666853</v>
      </c>
      <c r="J2971" s="4" cm="1">
        <f t="array" ref="J29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71" s="4" t="str" cm="1">
        <f t="array" ref="K29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71" s="4" t="str">
        <f>IF(ch_table[[#This Row],[Subject 1]]&lt;&gt;"House rose", "",SUMIF(ch_table[Day], ch_table[[#This Row],[Day]], ch_table[AAT]))</f>
        <v/>
      </c>
      <c r="M2971" s="39">
        <f>SUM(INDEX(ch_table[AAT],1):ch_table[[#This Row],[AAT]])</f>
        <v>5.5590277777777759</v>
      </c>
    </row>
    <row r="2972" spans="1:13" ht="58" x14ac:dyDescent="0.35">
      <c r="A2972" s="2">
        <v>252</v>
      </c>
      <c r="B2972" s="3">
        <v>46078</v>
      </c>
      <c r="C2972" s="4">
        <v>0.52847222222222223</v>
      </c>
      <c r="D2972" s="8" t="s">
        <v>32</v>
      </c>
      <c r="E2972" s="9" t="s">
        <v>1639</v>
      </c>
      <c r="G2972" s="4" cm="1">
        <f t="array" ref="G2972">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3.0555555555555558E-2</v>
      </c>
      <c r="H2972" s="4" t="str">
        <f>IF(ch_table[[#This Row],[Subject 1]]&lt;&gt;"House rose", "",SUMIF(ch_table[Day], ch_table[[#This Row],[Day]], ch_table[Duration]))</f>
        <v/>
      </c>
      <c r="I2972" s="40">
        <f>SUM(INDEX(ch_table[Duration],1):ch_table[[#This Row],[Duration]])</f>
        <v>79.840972222222405</v>
      </c>
      <c r="J2972" s="4" cm="1">
        <f t="array" ref="J29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72" s="4" t="str" cm="1">
        <f t="array" ref="K29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72" s="4" t="str">
        <f>IF(ch_table[[#This Row],[Subject 1]]&lt;&gt;"House rose", "",SUMIF(ch_table[Day], ch_table[[#This Row],[Day]], ch_table[AAT]))</f>
        <v/>
      </c>
      <c r="M2972" s="39">
        <f>SUM(INDEX(ch_table[AAT],1):ch_table[[#This Row],[AAT]])</f>
        <v>5.5590277777777759</v>
      </c>
    </row>
    <row r="2973" spans="1:13" ht="43.5" x14ac:dyDescent="0.35">
      <c r="A2973" s="2">
        <v>252</v>
      </c>
      <c r="B2973" s="3">
        <v>46078</v>
      </c>
      <c r="C2973" s="4">
        <v>0.55902777777777779</v>
      </c>
      <c r="D2973" s="8" t="s">
        <v>32</v>
      </c>
      <c r="E2973" s="9" t="s">
        <v>1640</v>
      </c>
      <c r="G2973" s="4" cm="1">
        <f t="array" ref="G2973">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2973" s="4" t="str">
        <f>IF(ch_table[[#This Row],[Subject 1]]&lt;&gt;"House rose", "",SUMIF(ch_table[Day], ch_table[[#This Row],[Day]], ch_table[Duration]))</f>
        <v/>
      </c>
      <c r="I2973" s="40">
        <f>SUM(INDEX(ch_table[Duration],1):ch_table[[#This Row],[Duration]])</f>
        <v>79.86041666666685</v>
      </c>
      <c r="J2973" s="4" cm="1">
        <f t="array" ref="J29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73" s="4" t="str" cm="1">
        <f t="array" ref="K29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73" s="4" t="str">
        <f>IF(ch_table[[#This Row],[Subject 1]]&lt;&gt;"House rose", "",SUMIF(ch_table[Day], ch_table[[#This Row],[Day]], ch_table[AAT]))</f>
        <v/>
      </c>
      <c r="M2973" s="39">
        <f>SUM(INDEX(ch_table[AAT],1):ch_table[[#This Row],[AAT]])</f>
        <v>5.5590277777777759</v>
      </c>
    </row>
    <row r="2974" spans="1:13" ht="29" x14ac:dyDescent="0.35">
      <c r="A2974" s="2">
        <v>252</v>
      </c>
      <c r="B2974" s="3">
        <v>46078</v>
      </c>
      <c r="C2974" s="4">
        <v>0.57847222222222228</v>
      </c>
      <c r="D2974" s="8" t="s">
        <v>36</v>
      </c>
      <c r="E2974" s="9" t="s">
        <v>1641</v>
      </c>
      <c r="G2974" s="4" cm="1">
        <f t="array" ref="G2974">IF(MIN(ROW(ch_table[[Day]:[AAT session total (cum.)]]))+ROWS(ch_table[[Day]:[AAT session total (cum.)]])-1=ROW(),"",IF(ch_table[[#This Row],[Subject 1]]="House rose","", IF(INDEX(ch_table[[#All],[Time]],ROW()+1)="","",(IF(INDEX(ch_table[[#All],[Time]],ROW()+1)&lt;ch_table[[#This Row],[Time]],INDEX(ch_table[[#All],[Time]],ROW()+1)+1,INDEX(ch_table[[#All],[Time]],ROW()+1))-ch_table[[#This Row],[Time]]))))</f>
        <v>2.5694444444444353E-2</v>
      </c>
      <c r="H2974" s="4" t="str">
        <f>IF(ch_table[[#This Row],[Subject 1]]&lt;&gt;"House rose", "",SUMIF(ch_table[Day], ch_table[[#This Row],[Day]], ch_table[Duration]))</f>
        <v/>
      </c>
      <c r="I2974" s="40">
        <f>SUM(INDEX(ch_table[Duration],1):ch_table[[#This Row],[Duration]])</f>
        <v>79.88611111111129</v>
      </c>
      <c r="J2974" s="4" cm="1">
        <f t="array" ref="J29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74" s="4" t="str" cm="1">
        <f t="array" ref="K29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74" s="4" t="str">
        <f>IF(ch_table[[#This Row],[Subject 1]]&lt;&gt;"House rose", "",SUMIF(ch_table[Day], ch_table[[#This Row],[Day]], ch_table[AAT]))</f>
        <v/>
      </c>
      <c r="M2974" s="39">
        <f>SUM(INDEX(ch_table[AAT],1):ch_table[[#This Row],[AAT]])</f>
        <v>5.5590277777777759</v>
      </c>
    </row>
    <row r="2975" spans="1:13" ht="29" x14ac:dyDescent="0.35">
      <c r="A2975" s="2">
        <v>252</v>
      </c>
      <c r="B2975" s="3">
        <v>46078</v>
      </c>
      <c r="C2975" s="4">
        <v>0.60416666666666663</v>
      </c>
      <c r="D2975" s="8" t="s">
        <v>36</v>
      </c>
      <c r="E2975" s="9" t="s">
        <v>1642</v>
      </c>
      <c r="G2975" s="4" cm="1">
        <f t="array" ref="G2975">IF(MIN(ROW(ch_table[[Day]:[AAT session total (cum.)]]))+ROWS(ch_table[[Day]:[AAT session total (cum.)]])-1=ROW(),"",IF(ch_table[[#This Row],[Subject 1]]="House rose","", IF(INDEX(ch_table[[#All],[Time]],ROW()+1)="","",(IF(INDEX(ch_table[[#All],[Time]],ROW()+1)&lt;ch_table[[#This Row],[Time]],INDEX(ch_table[[#All],[Time]],ROW()+1)+1,INDEX(ch_table[[#All],[Time]],ROW()+1))-ch_table[[#This Row],[Time]]))))</f>
        <v>3.3333333333333326E-2</v>
      </c>
      <c r="H2975" s="4" t="str">
        <f>IF(ch_table[[#This Row],[Subject 1]]&lt;&gt;"House rose", "",SUMIF(ch_table[Day], ch_table[[#This Row],[Day]], ch_table[Duration]))</f>
        <v/>
      </c>
      <c r="I2975" s="40">
        <f>SUM(INDEX(ch_table[Duration],1):ch_table[[#This Row],[Duration]])</f>
        <v>79.919444444444622</v>
      </c>
      <c r="J2975" s="4" cm="1">
        <f t="array" ref="J29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75" s="4" t="str" cm="1">
        <f t="array" ref="K29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75" s="4" t="str">
        <f>IF(ch_table[[#This Row],[Subject 1]]&lt;&gt;"House rose", "",SUMIF(ch_table[Day], ch_table[[#This Row],[Day]], ch_table[AAT]))</f>
        <v/>
      </c>
      <c r="M2975" s="39">
        <f>SUM(INDEX(ch_table[AAT],1):ch_table[[#This Row],[AAT]])</f>
        <v>5.5590277777777759</v>
      </c>
    </row>
    <row r="2976" spans="1:13" x14ac:dyDescent="0.35">
      <c r="A2976" s="2">
        <v>252</v>
      </c>
      <c r="B2976" s="3">
        <v>46078</v>
      </c>
      <c r="C2976" s="4">
        <v>0.63749999999999996</v>
      </c>
      <c r="D2976" s="8" t="s">
        <v>247</v>
      </c>
      <c r="E2976" s="9" t="s">
        <v>1643</v>
      </c>
      <c r="G2976" s="4" cm="1">
        <f t="array" ref="G2976">IF(MIN(ROW(ch_table[[Day]:[AAT session total (cum.)]]))+ROWS(ch_table[[Day]:[AAT session total (cum.)]])-1=ROW(),"",IF(ch_table[[#This Row],[Subject 1]]="House rose","", IF(INDEX(ch_table[[#All],[Time]],ROW()+1)="","",(IF(INDEX(ch_table[[#All],[Time]],ROW()+1)&lt;ch_table[[#This Row],[Time]],INDEX(ch_table[[#All],[Time]],ROW()+1)+1,INDEX(ch_table[[#All],[Time]],ROW()+1))-ch_table[[#This Row],[Time]]))))</f>
        <v>7.6388888888889728E-3</v>
      </c>
      <c r="H2976" s="4" t="str">
        <f>IF(ch_table[[#This Row],[Subject 1]]&lt;&gt;"House rose", "",SUMIF(ch_table[Day], ch_table[[#This Row],[Day]], ch_table[Duration]))</f>
        <v/>
      </c>
      <c r="I2976" s="40">
        <f>SUM(INDEX(ch_table[Duration],1):ch_table[[#This Row],[Duration]])</f>
        <v>79.927083333333513</v>
      </c>
      <c r="J2976" s="4" cm="1">
        <f t="array" ref="J29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76" s="4" t="str" cm="1">
        <f t="array" ref="K29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76" s="4" t="str">
        <f>IF(ch_table[[#This Row],[Subject 1]]&lt;&gt;"House rose", "",SUMIF(ch_table[Day], ch_table[[#This Row],[Day]], ch_table[AAT]))</f>
        <v/>
      </c>
      <c r="M2976" s="39">
        <f>SUM(INDEX(ch_table[AAT],1):ch_table[[#This Row],[AAT]])</f>
        <v>5.5590277777777759</v>
      </c>
    </row>
    <row r="2977" spans="1:13" x14ac:dyDescent="0.35">
      <c r="A2977" s="2">
        <v>252</v>
      </c>
      <c r="B2977" s="3">
        <v>46078</v>
      </c>
      <c r="C2977" s="4">
        <v>0.64513888888888893</v>
      </c>
      <c r="D2977" s="8" t="s">
        <v>71</v>
      </c>
      <c r="E2977" s="9" t="s">
        <v>315</v>
      </c>
      <c r="G2977" s="4" cm="1">
        <f t="array" ref="G2977">IF(MIN(ROW(ch_table[[Day]:[AAT session total (cum.)]]))+ROWS(ch_table[[Day]:[AAT session total (cum.)]])-1=ROW(),"",IF(ch_table[[#This Row],[Subject 1]]="House rose","", IF(INDEX(ch_table[[#All],[Time]],ROW()+1)="","",(IF(INDEX(ch_table[[#All],[Time]],ROW()+1)&lt;ch_table[[#This Row],[Time]],INDEX(ch_table[[#All],[Time]],ROW()+1)+1,INDEX(ch_table[[#All],[Time]],ROW()+1))-ch_table[[#This Row],[Time]]))))</f>
        <v>0.12222222222222223</v>
      </c>
      <c r="H2977" s="4" t="str">
        <f>IF(ch_table[[#This Row],[Subject 1]]&lt;&gt;"House rose", "",SUMIF(ch_table[Day], ch_table[[#This Row],[Day]], ch_table[Duration]))</f>
        <v/>
      </c>
      <c r="I2977" s="40">
        <f>SUM(INDEX(ch_table[Duration],1):ch_table[[#This Row],[Duration]])</f>
        <v>80.049305555555733</v>
      </c>
      <c r="J2977" s="4" cm="1">
        <f t="array" ref="J29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77" s="4" t="str" cm="1">
        <f t="array" ref="K29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77" s="4" t="str">
        <f>IF(ch_table[[#This Row],[Subject 1]]&lt;&gt;"House rose", "",SUMIF(ch_table[Day], ch_table[[#This Row],[Day]], ch_table[AAT]))</f>
        <v/>
      </c>
      <c r="M2977" s="39">
        <f>SUM(INDEX(ch_table[AAT],1):ch_table[[#This Row],[AAT]])</f>
        <v>5.5590277777777759</v>
      </c>
    </row>
    <row r="2978" spans="1:13" x14ac:dyDescent="0.35">
      <c r="A2978" s="2">
        <v>252</v>
      </c>
      <c r="B2978" s="3">
        <v>46078</v>
      </c>
      <c r="C2978" s="4">
        <v>0.76736111111111116</v>
      </c>
      <c r="D2978" s="8" t="s">
        <v>54</v>
      </c>
      <c r="E2978" s="9" t="s">
        <v>1644</v>
      </c>
      <c r="G2978" s="4" cm="1">
        <f t="array" ref="G2978">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978" s="4" t="str">
        <f>IF(ch_table[[#This Row],[Subject 1]]&lt;&gt;"House rose", "",SUMIF(ch_table[Day], ch_table[[#This Row],[Day]], ch_table[Duration]))</f>
        <v/>
      </c>
      <c r="I2978" s="40">
        <f>SUM(INDEX(ch_table[Duration],1):ch_table[[#This Row],[Duration]])</f>
        <v>80.050694444444616</v>
      </c>
      <c r="J2978" s="4" cm="1">
        <f t="array" ref="J29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78" s="4" t="str" cm="1">
        <f t="array" ref="K29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78" s="4" t="str">
        <f>IF(ch_table[[#This Row],[Subject 1]]&lt;&gt;"House rose", "",SUMIF(ch_table[Day], ch_table[[#This Row],[Day]], ch_table[AAT]))</f>
        <v/>
      </c>
      <c r="M2978" s="39">
        <f>SUM(INDEX(ch_table[AAT],1):ch_table[[#This Row],[AAT]])</f>
        <v>5.5590277777777759</v>
      </c>
    </row>
    <row r="2979" spans="1:13" x14ac:dyDescent="0.35">
      <c r="A2979" s="2">
        <v>252</v>
      </c>
      <c r="B2979" s="3">
        <v>46078</v>
      </c>
      <c r="C2979" s="4">
        <v>0.76875000000000004</v>
      </c>
      <c r="D2979" s="8" t="s">
        <v>30</v>
      </c>
      <c r="E2979" s="9" t="s">
        <v>1645</v>
      </c>
      <c r="G2979" s="4" cm="1">
        <f t="array" ref="G2979">IF(MIN(ROW(ch_table[[Day]:[AAT session total (cum.)]]))+ROWS(ch_table[[Day]:[AAT session total (cum.)]])-1=ROW(),"",IF(ch_table[[#This Row],[Subject 1]]="House rose","", IF(INDEX(ch_table[[#All],[Time]],ROW()+1)="","",(IF(INDEX(ch_table[[#All],[Time]],ROW()+1)&lt;ch_table[[#This Row],[Time]],INDEX(ch_table[[#All],[Time]],ROW()+1)+1,INDEX(ch_table[[#All],[Time]],ROW()+1))-ch_table[[#This Row],[Time]]))))</f>
        <v>1.8055555555555491E-2</v>
      </c>
      <c r="H2979" s="4" t="str">
        <f>IF(ch_table[[#This Row],[Subject 1]]&lt;&gt;"House rose", "",SUMIF(ch_table[Day], ch_table[[#This Row],[Day]], ch_table[Duration]))</f>
        <v/>
      </c>
      <c r="I2979" s="40">
        <f>SUM(INDEX(ch_table[Duration],1):ch_table[[#This Row],[Duration]])</f>
        <v>80.068750000000165</v>
      </c>
      <c r="J2979" s="4" cm="1">
        <f t="array" ref="J29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79" s="4" t="str" cm="1">
        <f t="array" ref="K29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79" s="4" t="str">
        <f>IF(ch_table[[#This Row],[Subject 1]]&lt;&gt;"House rose", "",SUMIF(ch_table[Day], ch_table[[#This Row],[Day]], ch_table[AAT]))</f>
        <v/>
      </c>
      <c r="M2979" s="39">
        <f>SUM(INDEX(ch_table[AAT],1):ch_table[[#This Row],[AAT]])</f>
        <v>5.5590277777777759</v>
      </c>
    </row>
    <row r="2980" spans="1:13" x14ac:dyDescent="0.35">
      <c r="A2980" s="48">
        <v>252</v>
      </c>
      <c r="B2980" s="49">
        <v>46078</v>
      </c>
      <c r="C2980" s="45">
        <v>0.78680555555555554</v>
      </c>
      <c r="D2980" s="44" t="s">
        <v>17</v>
      </c>
      <c r="E2980" s="50"/>
      <c r="F2980" s="50"/>
      <c r="G2980" s="45" t="str" cm="1">
        <f t="array" ref="G2980">IF(MIN(ROW(ch_table[[Day]:[AAT session total (cum.)]]))+ROWS(ch_table[[Day]:[AAT session total (cum.)]])-1=ROW(),"",IF(ch_table[[#This Row],[Subject 1]]="House rose","", IF(INDEX(ch_table[[#All],[Time]],ROW()+1)="","",(IF(INDEX(ch_table[[#All],[Time]],ROW()+1)&lt;ch_table[[#This Row],[Time]],INDEX(ch_table[[#All],[Time]],ROW()+1)+1,INDEX(ch_table[[#All],[Time]],ROW()+1))-ch_table[[#This Row],[Time]]))))</f>
        <v/>
      </c>
      <c r="H2980" s="45">
        <f>IF(ch_table[[#This Row],[Subject 1]]&lt;&gt;"House rose", "",SUMIF(ch_table[Day], ch_table[[#This Row],[Day]], ch_table[Duration]))</f>
        <v>0.30763888888888885</v>
      </c>
      <c r="I2980" s="46">
        <f>SUM(INDEX(ch_table[Duration],1):ch_table[[#This Row],[Duration]])</f>
        <v>80.068750000000165</v>
      </c>
      <c r="J2980" s="45" cm="1">
        <f t="array" ref="J29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80" s="45" t="str" cm="1">
        <f t="array" ref="K29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80" s="45">
        <f>IF(ch_table[[#This Row],[Subject 1]]&lt;&gt;"House rose", "",SUMIF(ch_table[Day], ch_table[[#This Row],[Day]], ch_table[AAT]))</f>
        <v>0</v>
      </c>
      <c r="M2980" s="47">
        <f>SUM(INDEX(ch_table[AAT],1):ch_table[[#This Row],[AAT]])</f>
        <v>5.5590277777777759</v>
      </c>
    </row>
    <row r="2981" spans="1:13" x14ac:dyDescent="0.35">
      <c r="A2981" s="2">
        <v>253</v>
      </c>
      <c r="B2981" s="3">
        <v>46079</v>
      </c>
      <c r="C2981" s="4">
        <v>0.39583333333333331</v>
      </c>
      <c r="D2981" s="8" t="s">
        <v>18</v>
      </c>
      <c r="G2981" s="4" cm="1">
        <f t="array" ref="G2981">IF(MIN(ROW(ch_table[[Day]:[AAT session total (cum.)]]))+ROWS(ch_table[[Day]:[AAT session total (cum.)]])-1=ROW(),"",IF(ch_table[[#This Row],[Subject 1]]="House rose","", IF(INDEX(ch_table[[#All],[Time]],ROW()+1)="","",(IF(INDEX(ch_table[[#All],[Time]],ROW()+1)&lt;ch_table[[#This Row],[Time]],INDEX(ch_table[[#All],[Time]],ROW()+1)+1,INDEX(ch_table[[#All],[Time]],ROW()+1))-ch_table[[#This Row],[Time]]))))</f>
        <v>2.7777777777778234E-3</v>
      </c>
      <c r="H2981" s="4" t="str">
        <f>IF(ch_table[[#This Row],[Subject 1]]&lt;&gt;"House rose", "",SUMIF(ch_table[Day], ch_table[[#This Row],[Day]], ch_table[Duration]))</f>
        <v/>
      </c>
      <c r="I2981" s="40">
        <f>SUM(INDEX(ch_table[Duration],1):ch_table[[#This Row],[Duration]])</f>
        <v>80.071527777777945</v>
      </c>
      <c r="J2981" s="4" cm="1">
        <f t="array" ref="J29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981" s="4" t="str" cm="1">
        <f t="array" ref="K29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81" s="4" t="str">
        <f>IF(ch_table[[#This Row],[Subject 1]]&lt;&gt;"House rose", "",SUMIF(ch_table[Day], ch_table[[#This Row],[Day]], ch_table[AAT]))</f>
        <v/>
      </c>
      <c r="M2981" s="39">
        <f>SUM(INDEX(ch_table[AAT],1):ch_table[[#This Row],[AAT]])</f>
        <v>5.5590277777777759</v>
      </c>
    </row>
    <row r="2982" spans="1:13" x14ac:dyDescent="0.35">
      <c r="A2982" s="2">
        <v>253</v>
      </c>
      <c r="B2982" s="3">
        <v>46079</v>
      </c>
      <c r="C2982" s="4">
        <v>0.39861111111111114</v>
      </c>
      <c r="D2982" s="8" t="s">
        <v>58</v>
      </c>
      <c r="E2982" s="9" t="s">
        <v>208</v>
      </c>
      <c r="G2982" s="4" cm="1">
        <f t="array" ref="G2982">IF(MIN(ROW(ch_table[[Day]:[AAT session total (cum.)]]))+ROWS(ch_table[[Day]:[AAT session total (cum.)]])-1=ROW(),"",IF(ch_table[[#This Row],[Subject 1]]="House rose","", IF(INDEX(ch_table[[#All],[Time]],ROW()+1)="","",(IF(INDEX(ch_table[[#All],[Time]],ROW()+1)&lt;ch_table[[#This Row],[Time]],INDEX(ch_table[[#All],[Time]],ROW()+1)+1,INDEX(ch_table[[#All],[Time]],ROW()+1))-ch_table[[#This Row],[Time]]))))</f>
        <v>1.9444444444444431E-2</v>
      </c>
      <c r="H2982" s="4" t="str">
        <f>IF(ch_table[[#This Row],[Subject 1]]&lt;&gt;"House rose", "",SUMIF(ch_table[Day], ch_table[[#This Row],[Day]], ch_table[Duration]))</f>
        <v/>
      </c>
      <c r="I2982" s="40">
        <f>SUM(INDEX(ch_table[Duration],1):ch_table[[#This Row],[Duration]])</f>
        <v>80.090972222222391</v>
      </c>
      <c r="J2982" s="4" cm="1">
        <f t="array" ref="J29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982" s="4" t="str" cm="1">
        <f t="array" ref="K29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82" s="4" t="str">
        <f>IF(ch_table[[#This Row],[Subject 1]]&lt;&gt;"House rose", "",SUMIF(ch_table[Day], ch_table[[#This Row],[Day]], ch_table[AAT]))</f>
        <v/>
      </c>
      <c r="M2982" s="39">
        <f>SUM(INDEX(ch_table[AAT],1):ch_table[[#This Row],[AAT]])</f>
        <v>5.5590277777777759</v>
      </c>
    </row>
    <row r="2983" spans="1:13" x14ac:dyDescent="0.35">
      <c r="A2983" s="2">
        <v>253</v>
      </c>
      <c r="B2983" s="3">
        <v>46079</v>
      </c>
      <c r="C2983" s="4">
        <v>0.41805555555555557</v>
      </c>
      <c r="D2983" s="8" t="s">
        <v>60</v>
      </c>
      <c r="E2983" s="9" t="s">
        <v>208</v>
      </c>
      <c r="G2983" s="4" cm="1">
        <f t="array" ref="G2983">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2983" s="4" t="str">
        <f>IF(ch_table[[#This Row],[Subject 1]]&lt;&gt;"House rose", "",SUMIF(ch_table[Day], ch_table[[#This Row],[Day]], ch_table[Duration]))</f>
        <v/>
      </c>
      <c r="I2983" s="40">
        <f>SUM(INDEX(ch_table[Duration],1):ch_table[[#This Row],[Duration]])</f>
        <v>80.099305555555731</v>
      </c>
      <c r="J2983" s="4" cm="1">
        <f t="array" ref="J29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983" s="4" t="str" cm="1">
        <f t="array" ref="K29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83" s="4" t="str">
        <f>IF(ch_table[[#This Row],[Subject 1]]&lt;&gt;"House rose", "",SUMIF(ch_table[Day], ch_table[[#This Row],[Day]], ch_table[AAT]))</f>
        <v/>
      </c>
      <c r="M2983" s="39">
        <f>SUM(INDEX(ch_table[AAT],1):ch_table[[#This Row],[AAT]])</f>
        <v>5.5590277777777759</v>
      </c>
    </row>
    <row r="2984" spans="1:13" ht="29" x14ac:dyDescent="0.35">
      <c r="A2984" s="2">
        <v>253</v>
      </c>
      <c r="B2984" s="3">
        <v>46079</v>
      </c>
      <c r="C2984" s="4">
        <v>0.42638888888888887</v>
      </c>
      <c r="D2984" s="8" t="s">
        <v>58</v>
      </c>
      <c r="E2984" s="9" t="s">
        <v>1518</v>
      </c>
      <c r="G2984" s="4" cm="1">
        <f t="array" ref="G2984">IF(MIN(ROW(ch_table[[Day]:[AAT session total (cum.)]]))+ROWS(ch_table[[Day]:[AAT session total (cum.)]])-1=ROW(),"",IF(ch_table[[#This Row],[Subject 1]]="House rose","", IF(INDEX(ch_table[[#All],[Time]],ROW()+1)="","",(IF(INDEX(ch_table[[#All],[Time]],ROW()+1)&lt;ch_table[[#This Row],[Time]],INDEX(ch_table[[#All],[Time]],ROW()+1)+1,INDEX(ch_table[[#All],[Time]],ROW()+1))-ch_table[[#This Row],[Time]]))))</f>
        <v>1.5277777777777779E-2</v>
      </c>
      <c r="H2984" s="4" t="str">
        <f>IF(ch_table[[#This Row],[Subject 1]]&lt;&gt;"House rose", "",SUMIF(ch_table[Day], ch_table[[#This Row],[Day]], ch_table[Duration]))</f>
        <v/>
      </c>
      <c r="I2984" s="40">
        <f>SUM(INDEX(ch_table[Duration],1):ch_table[[#This Row],[Duration]])</f>
        <v>80.114583333333513</v>
      </c>
      <c r="J2984" s="4" cm="1">
        <f t="array" ref="J29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984" s="4" t="str" cm="1">
        <f t="array" ref="K29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84" s="4" t="str">
        <f>IF(ch_table[[#This Row],[Subject 1]]&lt;&gt;"House rose", "",SUMIF(ch_table[Day], ch_table[[#This Row],[Day]], ch_table[AAT]))</f>
        <v/>
      </c>
      <c r="M2984" s="39">
        <f>SUM(INDEX(ch_table[AAT],1):ch_table[[#This Row],[AAT]])</f>
        <v>5.5590277777777759</v>
      </c>
    </row>
    <row r="2985" spans="1:13" x14ac:dyDescent="0.35">
      <c r="A2985" s="2">
        <v>253</v>
      </c>
      <c r="B2985" s="3">
        <v>46079</v>
      </c>
      <c r="C2985" s="4">
        <v>0.44166666666666665</v>
      </c>
      <c r="D2985" s="8" t="s">
        <v>34</v>
      </c>
      <c r="E2985" s="9" t="s">
        <v>35</v>
      </c>
      <c r="G2985" s="4" cm="1">
        <f t="array" ref="G2985">IF(MIN(ROW(ch_table[[Day]:[AAT session total (cum.)]]))+ROWS(ch_table[[Day]:[AAT session total (cum.)]])-1=ROW(),"",IF(ch_table[[#This Row],[Subject 1]]="House rose","", IF(INDEX(ch_table[[#All],[Time]],ROW()+1)="","",(IF(INDEX(ch_table[[#All],[Time]],ROW()+1)&lt;ch_table[[#This Row],[Time]],INDEX(ch_table[[#All],[Time]],ROW()+1)+1,INDEX(ch_table[[#All],[Time]],ROW()+1))-ch_table[[#This Row],[Time]]))))</f>
        <v>4.5833333333333337E-2</v>
      </c>
      <c r="H2985" s="4" t="str">
        <f>IF(ch_table[[#This Row],[Subject 1]]&lt;&gt;"House rose", "",SUMIF(ch_table[Day], ch_table[[#This Row],[Day]], ch_table[Duration]))</f>
        <v/>
      </c>
      <c r="I2985" s="40">
        <f>SUM(INDEX(ch_table[Duration],1):ch_table[[#This Row],[Duration]])</f>
        <v>80.160416666666848</v>
      </c>
      <c r="J2985" s="4" cm="1">
        <f t="array" ref="J29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985" s="4" t="str" cm="1">
        <f t="array" ref="K29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85" s="4" t="str">
        <f>IF(ch_table[[#This Row],[Subject 1]]&lt;&gt;"House rose", "",SUMIF(ch_table[Day], ch_table[[#This Row],[Day]], ch_table[AAT]))</f>
        <v/>
      </c>
      <c r="M2985" s="39">
        <f>SUM(INDEX(ch_table[AAT],1):ch_table[[#This Row],[AAT]])</f>
        <v>5.5590277777777759</v>
      </c>
    </row>
    <row r="2986" spans="1:13" ht="29" x14ac:dyDescent="0.35">
      <c r="A2986" s="2">
        <v>253</v>
      </c>
      <c r="B2986" s="3">
        <v>46079</v>
      </c>
      <c r="C2986" s="4">
        <v>0.48749999999999999</v>
      </c>
      <c r="D2986" s="8" t="s">
        <v>36</v>
      </c>
      <c r="E2986" s="9" t="s">
        <v>1646</v>
      </c>
      <c r="G2986" s="4" cm="1">
        <f t="array" ref="G2986">IF(MIN(ROW(ch_table[[Day]:[AAT session total (cum.)]]))+ROWS(ch_table[[Day]:[AAT session total (cum.)]])-1=ROW(),"",IF(ch_table[[#This Row],[Subject 1]]="House rose","", IF(INDEX(ch_table[[#All],[Time]],ROW()+1)="","",(IF(INDEX(ch_table[[#All],[Time]],ROW()+1)&lt;ch_table[[#This Row],[Time]],INDEX(ch_table[[#All],[Time]],ROW()+1)+1,INDEX(ch_table[[#All],[Time]],ROW()+1))-ch_table[[#This Row],[Time]]))))</f>
        <v>2.3611111111111083E-2</v>
      </c>
      <c r="H2986" s="4" t="str">
        <f>IF(ch_table[[#This Row],[Subject 1]]&lt;&gt;"House rose", "",SUMIF(ch_table[Day], ch_table[[#This Row],[Day]], ch_table[Duration]))</f>
        <v/>
      </c>
      <c r="I2986" s="40">
        <f>SUM(INDEX(ch_table[Duration],1):ch_table[[#This Row],[Duration]])</f>
        <v>80.184027777777956</v>
      </c>
      <c r="J2986" s="4" cm="1">
        <f t="array" ref="J29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986" s="4" t="str" cm="1">
        <f t="array" ref="K29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86" s="4" t="str">
        <f>IF(ch_table[[#This Row],[Subject 1]]&lt;&gt;"House rose", "",SUMIF(ch_table[Day], ch_table[[#This Row],[Day]], ch_table[AAT]))</f>
        <v/>
      </c>
      <c r="M2986" s="39">
        <f>SUM(INDEX(ch_table[AAT],1):ch_table[[#This Row],[AAT]])</f>
        <v>5.5590277777777759</v>
      </c>
    </row>
    <row r="2987" spans="1:13" ht="43.5" x14ac:dyDescent="0.35">
      <c r="A2987" s="2">
        <v>253</v>
      </c>
      <c r="B2987" s="3">
        <v>46079</v>
      </c>
      <c r="C2987" s="4">
        <v>0.51111111111111107</v>
      </c>
      <c r="D2987" s="8" t="s">
        <v>457</v>
      </c>
      <c r="E2987" s="9" t="s">
        <v>1647</v>
      </c>
      <c r="G2987" s="4" cm="1">
        <f t="array" ref="G2987">IF(MIN(ROW(ch_table[[Day]:[AAT session total (cum.)]]))+ROWS(ch_table[[Day]:[AAT session total (cum.)]])-1=ROW(),"",IF(ch_table[[#This Row],[Subject 1]]="House rose","", IF(INDEX(ch_table[[#All],[Time]],ROW()+1)="","",(IF(INDEX(ch_table[[#All],[Time]],ROW()+1)&lt;ch_table[[#This Row],[Time]],INDEX(ch_table[[#All],[Time]],ROW()+1)+1,INDEX(ch_table[[#All],[Time]],ROW()+1))-ch_table[[#This Row],[Time]]))))</f>
        <v>1.1111111111111183E-2</v>
      </c>
      <c r="H2987" s="4" t="str">
        <f>IF(ch_table[[#This Row],[Subject 1]]&lt;&gt;"House rose", "",SUMIF(ch_table[Day], ch_table[[#This Row],[Day]], ch_table[Duration]))</f>
        <v/>
      </c>
      <c r="I2987" s="40">
        <f>SUM(INDEX(ch_table[Duration],1):ch_table[[#This Row],[Duration]])</f>
        <v>80.195138888889062</v>
      </c>
      <c r="J2987" s="4" cm="1">
        <f t="array" ref="J29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987" s="4" t="str" cm="1">
        <f t="array" ref="K29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87" s="4" t="str">
        <f>IF(ch_table[[#This Row],[Subject 1]]&lt;&gt;"House rose", "",SUMIF(ch_table[Day], ch_table[[#This Row],[Day]], ch_table[AAT]))</f>
        <v/>
      </c>
      <c r="M2987" s="39">
        <f>SUM(INDEX(ch_table[AAT],1):ch_table[[#This Row],[AAT]])</f>
        <v>5.5590277777777759</v>
      </c>
    </row>
    <row r="2988" spans="1:13" x14ac:dyDescent="0.35">
      <c r="A2988" s="2">
        <v>253</v>
      </c>
      <c r="B2988" s="3">
        <v>46079</v>
      </c>
      <c r="C2988" s="4">
        <v>0.52222222222222225</v>
      </c>
      <c r="D2988" s="8" t="s">
        <v>67</v>
      </c>
      <c r="E2988" s="9" t="s">
        <v>1648</v>
      </c>
      <c r="G2988" s="4" cm="1">
        <f t="array" ref="G2988">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988" s="4" t="str">
        <f>IF(ch_table[[#This Row],[Subject 1]]&lt;&gt;"House rose", "",SUMIF(ch_table[Day], ch_table[[#This Row],[Day]], ch_table[Duration]))</f>
        <v/>
      </c>
      <c r="I2988" s="40">
        <f>SUM(INDEX(ch_table[Duration],1):ch_table[[#This Row],[Duration]])</f>
        <v>80.19583333333351</v>
      </c>
      <c r="J2988" s="4" cm="1">
        <f t="array" ref="J29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988" s="4" t="str" cm="1">
        <f t="array" ref="K29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88" s="4" t="str">
        <f>IF(ch_table[[#This Row],[Subject 1]]&lt;&gt;"House rose", "",SUMIF(ch_table[Day], ch_table[[#This Row],[Day]], ch_table[AAT]))</f>
        <v/>
      </c>
      <c r="M2988" s="39">
        <f>SUM(INDEX(ch_table[AAT],1):ch_table[[#This Row],[AAT]])</f>
        <v>5.5590277777777759</v>
      </c>
    </row>
    <row r="2989" spans="1:13" x14ac:dyDescent="0.35">
      <c r="A2989" s="2">
        <v>253</v>
      </c>
      <c r="B2989" s="3">
        <v>46079</v>
      </c>
      <c r="C2989" s="4">
        <v>0.5229166666666667</v>
      </c>
      <c r="D2989" s="8" t="s">
        <v>333</v>
      </c>
      <c r="E2989" s="9" t="s">
        <v>1649</v>
      </c>
      <c r="G2989" s="4" cm="1">
        <f t="array" ref="G2989">IF(MIN(ROW(ch_table[[Day]:[AAT session total (cum.)]]))+ROWS(ch_table[[Day]:[AAT session total (cum.)]])-1=ROW(),"",IF(ch_table[[#This Row],[Subject 1]]="House rose","", IF(INDEX(ch_table[[#All],[Time]],ROW()+1)="","",(IF(INDEX(ch_table[[#All],[Time]],ROW()+1)&lt;ch_table[[#This Row],[Time]],INDEX(ch_table[[#All],[Time]],ROW()+1)+1,INDEX(ch_table[[#All],[Time]],ROW()+1))-ch_table[[#This Row],[Time]]))))</f>
        <v>9.3055555555555558E-2</v>
      </c>
      <c r="H2989" s="4" t="str">
        <f>IF(ch_table[[#This Row],[Subject 1]]&lt;&gt;"House rose", "",SUMIF(ch_table[Day], ch_table[[#This Row],[Day]], ch_table[Duration]))</f>
        <v/>
      </c>
      <c r="I2989" s="40">
        <f>SUM(INDEX(ch_table[Duration],1):ch_table[[#This Row],[Duration]])</f>
        <v>80.288888888889062</v>
      </c>
      <c r="J2989" s="4" cm="1">
        <f t="array" ref="J29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989" s="4" t="str" cm="1">
        <f t="array" ref="K29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89" s="4" t="str">
        <f>IF(ch_table[[#This Row],[Subject 1]]&lt;&gt;"House rose", "",SUMIF(ch_table[Day], ch_table[[#This Row],[Day]], ch_table[AAT]))</f>
        <v/>
      </c>
      <c r="M2989" s="39">
        <f>SUM(INDEX(ch_table[AAT],1):ch_table[[#This Row],[AAT]])</f>
        <v>5.5590277777777759</v>
      </c>
    </row>
    <row r="2990" spans="1:13" x14ac:dyDescent="0.35">
      <c r="A2990" s="2">
        <v>253</v>
      </c>
      <c r="B2990" s="3">
        <v>46079</v>
      </c>
      <c r="C2990" s="4">
        <v>0.61597222222222225</v>
      </c>
      <c r="D2990" s="8" t="s">
        <v>333</v>
      </c>
      <c r="E2990" s="9" t="s">
        <v>1650</v>
      </c>
      <c r="G2990" s="4" cm="1">
        <f t="array" ref="G2990">IF(MIN(ROW(ch_table[[Day]:[AAT session total (cum.)]]))+ROWS(ch_table[[Day]:[AAT session total (cum.)]])-1=ROW(),"",IF(ch_table[[#This Row],[Subject 1]]="House rose","", IF(INDEX(ch_table[[#All],[Time]],ROW()+1)="","",(IF(INDEX(ch_table[[#All],[Time]],ROW()+1)&lt;ch_table[[#This Row],[Time]],INDEX(ch_table[[#All],[Time]],ROW()+1)+1,INDEX(ch_table[[#All],[Time]],ROW()+1))-ch_table[[#This Row],[Time]]))))</f>
        <v>3.5416666666666652E-2</v>
      </c>
      <c r="H2990" s="4" t="str">
        <f>IF(ch_table[[#This Row],[Subject 1]]&lt;&gt;"House rose", "",SUMIF(ch_table[Day], ch_table[[#This Row],[Day]], ch_table[Duration]))</f>
        <v/>
      </c>
      <c r="I2990" s="40">
        <f>SUM(INDEX(ch_table[Duration],1):ch_table[[#This Row],[Duration]])</f>
        <v>80.324305555555725</v>
      </c>
      <c r="J2990" s="4" cm="1">
        <f t="array" ref="J29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990" s="4" t="str" cm="1">
        <f t="array" ref="K29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90" s="4" t="str">
        <f>IF(ch_table[[#This Row],[Subject 1]]&lt;&gt;"House rose", "",SUMIF(ch_table[Day], ch_table[[#This Row],[Day]], ch_table[AAT]))</f>
        <v/>
      </c>
      <c r="M2990" s="39">
        <f>SUM(INDEX(ch_table[AAT],1):ch_table[[#This Row],[AAT]])</f>
        <v>5.5590277777777759</v>
      </c>
    </row>
    <row r="2991" spans="1:13" x14ac:dyDescent="0.35">
      <c r="A2991" s="2">
        <v>253</v>
      </c>
      <c r="B2991" s="3">
        <v>46079</v>
      </c>
      <c r="C2991" s="4">
        <v>0.65138888888888891</v>
      </c>
      <c r="D2991" s="8" t="s">
        <v>30</v>
      </c>
      <c r="E2991" s="9" t="s">
        <v>1651</v>
      </c>
      <c r="G2991" s="4" cm="1">
        <f t="array" ref="G2991">IF(MIN(ROW(ch_table[[Day]:[AAT session total (cum.)]]))+ROWS(ch_table[[Day]:[AAT session total (cum.)]])-1=ROW(),"",IF(ch_table[[#This Row],[Subject 1]]="House rose","", IF(INDEX(ch_table[[#All],[Time]],ROW()+1)="","",(IF(INDEX(ch_table[[#All],[Time]],ROW()+1)&lt;ch_table[[#This Row],[Time]],INDEX(ch_table[[#All],[Time]],ROW()+1)+1,INDEX(ch_table[[#All],[Time]],ROW()+1))-ch_table[[#This Row],[Time]]))))</f>
        <v>1.4583333333333282E-2</v>
      </c>
      <c r="H2991" s="4" t="str">
        <f>IF(ch_table[[#This Row],[Subject 1]]&lt;&gt;"House rose", "",SUMIF(ch_table[Day], ch_table[[#This Row],[Day]], ch_table[Duration]))</f>
        <v/>
      </c>
      <c r="I2991" s="40">
        <f>SUM(INDEX(ch_table[Duration],1):ch_table[[#This Row],[Duration]])</f>
        <v>80.338888888889059</v>
      </c>
      <c r="J2991" s="4" cm="1">
        <f t="array" ref="J29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991" s="4" t="str" cm="1">
        <f t="array" ref="K29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91" s="4" t="str">
        <f>IF(ch_table[[#This Row],[Subject 1]]&lt;&gt;"House rose", "",SUMIF(ch_table[Day], ch_table[[#This Row],[Day]], ch_table[AAT]))</f>
        <v/>
      </c>
      <c r="M2991" s="39">
        <f>SUM(INDEX(ch_table[AAT],1):ch_table[[#This Row],[AAT]])</f>
        <v>5.5590277777777759</v>
      </c>
    </row>
    <row r="2992" spans="1:13" x14ac:dyDescent="0.35">
      <c r="A2992" s="48">
        <v>253</v>
      </c>
      <c r="B2992" s="49">
        <v>46079</v>
      </c>
      <c r="C2992" s="45">
        <v>0.66597222222222219</v>
      </c>
      <c r="D2992" s="44" t="s">
        <v>17</v>
      </c>
      <c r="E2992" s="50"/>
      <c r="F2992" s="50"/>
      <c r="G2992" s="45" t="str" cm="1">
        <f t="array" ref="G2992">IF(MIN(ROW(ch_table[[Day]:[AAT session total (cum.)]]))+ROWS(ch_table[[Day]:[AAT session total (cum.)]])-1=ROW(),"",IF(ch_table[[#This Row],[Subject 1]]="House rose","", IF(INDEX(ch_table[[#All],[Time]],ROW()+1)="","",(IF(INDEX(ch_table[[#All],[Time]],ROW()+1)&lt;ch_table[[#This Row],[Time]],INDEX(ch_table[[#All],[Time]],ROW()+1)+1,INDEX(ch_table[[#All],[Time]],ROW()+1))-ch_table[[#This Row],[Time]]))))</f>
        <v/>
      </c>
      <c r="H2992" s="45">
        <f>IF(ch_table[[#This Row],[Subject 1]]&lt;&gt;"House rose", "",SUMIF(ch_table[Day], ch_table[[#This Row],[Day]], ch_table[Duration]))</f>
        <v>0.27013888888888887</v>
      </c>
      <c r="I2992" s="46">
        <f>SUM(INDEX(ch_table[Duration],1):ch_table[[#This Row],[Duration]])</f>
        <v>80.338888888889059</v>
      </c>
      <c r="J2992" s="45" cm="1">
        <f t="array" ref="J29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992" s="45" t="str" cm="1">
        <f t="array" ref="K29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92" s="45">
        <f>IF(ch_table[[#This Row],[Subject 1]]&lt;&gt;"House rose", "",SUMIF(ch_table[Day], ch_table[[#This Row],[Day]], ch_table[AAT]))</f>
        <v>0</v>
      </c>
      <c r="M2992" s="47">
        <f>SUM(INDEX(ch_table[AAT],1):ch_table[[#This Row],[AAT]])</f>
        <v>5.5590277777777759</v>
      </c>
    </row>
    <row r="2993" spans="1:13" x14ac:dyDescent="0.35">
      <c r="A2993" s="2">
        <v>254</v>
      </c>
      <c r="B2993" s="3">
        <v>46083</v>
      </c>
      <c r="C2993" s="4">
        <v>0.60416666666666663</v>
      </c>
      <c r="D2993" s="8" t="s">
        <v>18</v>
      </c>
      <c r="G2993" s="4" cm="1">
        <f t="array" ref="G299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993" s="4" t="str">
        <f>IF(ch_table[[#This Row],[Subject 1]]&lt;&gt;"House rose", "",SUMIF(ch_table[Day], ch_table[[#This Row],[Day]], ch_table[Duration]))</f>
        <v/>
      </c>
      <c r="I2993" s="40">
        <f>SUM(INDEX(ch_table[Duration],1):ch_table[[#This Row],[Duration]])</f>
        <v>80.341666666666839</v>
      </c>
      <c r="J2993" s="4" cm="1">
        <f t="array" ref="J29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993" s="4" t="str" cm="1">
        <f t="array" ref="K29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93" s="4" t="str">
        <f>IF(ch_table[[#This Row],[Subject 1]]&lt;&gt;"House rose", "",SUMIF(ch_table[Day], ch_table[[#This Row],[Day]], ch_table[AAT]))</f>
        <v/>
      </c>
      <c r="M2993" s="39">
        <f>SUM(INDEX(ch_table[AAT],1):ch_table[[#This Row],[AAT]])</f>
        <v>5.5590277777777759</v>
      </c>
    </row>
    <row r="2994" spans="1:13" x14ac:dyDescent="0.35">
      <c r="A2994" s="2">
        <v>254</v>
      </c>
      <c r="B2994" s="3">
        <v>46083</v>
      </c>
      <c r="C2994" s="4">
        <v>0.6069444444444444</v>
      </c>
      <c r="D2994" s="8" t="s">
        <v>16</v>
      </c>
      <c r="E2994" s="9" t="s">
        <v>1652</v>
      </c>
      <c r="G2994" s="4" cm="1">
        <f t="array" ref="G2994">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994" s="4" t="str">
        <f>IF(ch_table[[#This Row],[Subject 1]]&lt;&gt;"House rose", "",SUMIF(ch_table[Day], ch_table[[#This Row],[Day]], ch_table[Duration]))</f>
        <v/>
      </c>
      <c r="I2994" s="40">
        <f>SUM(INDEX(ch_table[Duration],1):ch_table[[#This Row],[Duration]])</f>
        <v>80.343055555555722</v>
      </c>
      <c r="J2994" s="4" cm="1">
        <f t="array" ref="J29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994" s="4" t="str" cm="1">
        <f t="array" ref="K29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94" s="4" t="str">
        <f>IF(ch_table[[#This Row],[Subject 1]]&lt;&gt;"House rose", "",SUMIF(ch_table[Day], ch_table[[#This Row],[Day]], ch_table[AAT]))</f>
        <v/>
      </c>
      <c r="M2994" s="39">
        <f>SUM(INDEX(ch_table[AAT],1):ch_table[[#This Row],[AAT]])</f>
        <v>5.5590277777777759</v>
      </c>
    </row>
    <row r="2995" spans="1:13" x14ac:dyDescent="0.35">
      <c r="A2995" s="2">
        <v>254</v>
      </c>
      <c r="B2995" s="3">
        <v>46083</v>
      </c>
      <c r="C2995" s="4">
        <v>0.60833333333333328</v>
      </c>
      <c r="D2995" s="8" t="s">
        <v>58</v>
      </c>
      <c r="E2995" s="9" t="s">
        <v>127</v>
      </c>
      <c r="G2995" s="4" cm="1">
        <f t="array" ref="G2995">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2995" s="4" t="str">
        <f>IF(ch_table[[#This Row],[Subject 1]]&lt;&gt;"House rose", "",SUMIF(ch_table[Day], ch_table[[#This Row],[Day]], ch_table[Duration]))</f>
        <v/>
      </c>
      <c r="I2995" s="40">
        <f>SUM(INDEX(ch_table[Duration],1):ch_table[[#This Row],[Duration]])</f>
        <v>80.371527777777942</v>
      </c>
      <c r="J2995" s="4" cm="1">
        <f t="array" ref="J29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995" s="4" t="str" cm="1">
        <f t="array" ref="K29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95" s="4" t="str">
        <f>IF(ch_table[[#This Row],[Subject 1]]&lt;&gt;"House rose", "",SUMIF(ch_table[Day], ch_table[[#This Row],[Day]], ch_table[AAT]))</f>
        <v/>
      </c>
      <c r="M2995" s="39">
        <f>SUM(INDEX(ch_table[AAT],1):ch_table[[#This Row],[AAT]])</f>
        <v>5.5590277777777759</v>
      </c>
    </row>
    <row r="2996" spans="1:13" x14ac:dyDescent="0.35">
      <c r="A2996" s="2">
        <v>254</v>
      </c>
      <c r="B2996" s="3">
        <v>46083</v>
      </c>
      <c r="C2996" s="4">
        <v>0.63680555555555551</v>
      </c>
      <c r="D2996" s="8" t="s">
        <v>60</v>
      </c>
      <c r="E2996" s="9" t="s">
        <v>127</v>
      </c>
      <c r="G2996" s="4" cm="1">
        <f t="array" ref="G2996">IF(MIN(ROW(ch_table[[Day]:[AAT session total (cum.)]]))+ROWS(ch_table[[Day]:[AAT session total (cum.)]])-1=ROW(),"",IF(ch_table[[#This Row],[Subject 1]]="House rose","", IF(INDEX(ch_table[[#All],[Time]],ROW()+1)="","",(IF(INDEX(ch_table[[#All],[Time]],ROW()+1)&lt;ch_table[[#This Row],[Time]],INDEX(ch_table[[#All],[Time]],ROW()+1)+1,INDEX(ch_table[[#All],[Time]],ROW()+1))-ch_table[[#This Row],[Time]]))))</f>
        <v>1.1111111111111183E-2</v>
      </c>
      <c r="H2996" s="4" t="str">
        <f>IF(ch_table[[#This Row],[Subject 1]]&lt;&gt;"House rose", "",SUMIF(ch_table[Day], ch_table[[#This Row],[Day]], ch_table[Duration]))</f>
        <v/>
      </c>
      <c r="I2996" s="40">
        <f>SUM(INDEX(ch_table[Duration],1):ch_table[[#This Row],[Duration]])</f>
        <v>80.382638888889048</v>
      </c>
      <c r="J2996" s="4" cm="1">
        <f t="array" ref="J29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996" s="4" t="str" cm="1">
        <f t="array" ref="K29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96" s="4" t="str">
        <f>IF(ch_table[[#This Row],[Subject 1]]&lt;&gt;"House rose", "",SUMIF(ch_table[Day], ch_table[[#This Row],[Day]], ch_table[AAT]))</f>
        <v/>
      </c>
      <c r="M2996" s="39">
        <f>SUM(INDEX(ch_table[AAT],1):ch_table[[#This Row],[AAT]])</f>
        <v>5.5590277777777759</v>
      </c>
    </row>
    <row r="2997" spans="1:13" x14ac:dyDescent="0.35">
      <c r="A2997" s="2">
        <v>254</v>
      </c>
      <c r="B2997" s="3">
        <v>46083</v>
      </c>
      <c r="C2997" s="4">
        <v>0.6479166666666667</v>
      </c>
      <c r="D2997" s="8" t="s">
        <v>36</v>
      </c>
      <c r="E2997" s="9" t="s">
        <v>1653</v>
      </c>
      <c r="G2997" s="4" cm="1">
        <f t="array" ref="G2997">IF(MIN(ROW(ch_table[[Day]:[AAT session total (cum.)]]))+ROWS(ch_table[[Day]:[AAT session total (cum.)]])-1=ROW(),"",IF(ch_table[[#This Row],[Subject 1]]="House rose","", IF(INDEX(ch_table[[#All],[Time]],ROW()+1)="","",(IF(INDEX(ch_table[[#All],[Time]],ROW()+1)&lt;ch_table[[#This Row],[Time]],INDEX(ch_table[[#All],[Time]],ROW()+1)+1,INDEX(ch_table[[#All],[Time]],ROW()+1))-ch_table[[#This Row],[Time]]))))</f>
        <v>9.4444444444444442E-2</v>
      </c>
      <c r="H2997" s="4" t="str">
        <f>IF(ch_table[[#This Row],[Subject 1]]&lt;&gt;"House rose", "",SUMIF(ch_table[Day], ch_table[[#This Row],[Day]], ch_table[Duration]))</f>
        <v/>
      </c>
      <c r="I2997" s="40">
        <f>SUM(INDEX(ch_table[Duration],1):ch_table[[#This Row],[Duration]])</f>
        <v>80.477083333333496</v>
      </c>
      <c r="J2997" s="4" cm="1">
        <f t="array" ref="J29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997" s="4" t="str" cm="1">
        <f t="array" ref="K29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97" s="4" t="str">
        <f>IF(ch_table[[#This Row],[Subject 1]]&lt;&gt;"House rose", "",SUMIF(ch_table[Day], ch_table[[#This Row],[Day]], ch_table[AAT]))</f>
        <v/>
      </c>
      <c r="M2997" s="39">
        <f>SUM(INDEX(ch_table[AAT],1):ch_table[[#This Row],[AAT]])</f>
        <v>5.5590277777777759</v>
      </c>
    </row>
    <row r="2998" spans="1:13" x14ac:dyDescent="0.35">
      <c r="A2998" s="2">
        <v>254</v>
      </c>
      <c r="B2998" s="3">
        <v>46083</v>
      </c>
      <c r="C2998" s="4">
        <v>0.74236111111111114</v>
      </c>
      <c r="D2998" s="8" t="s">
        <v>67</v>
      </c>
      <c r="E2998" s="9" t="s">
        <v>1654</v>
      </c>
      <c r="G2998" s="4" cm="1">
        <f t="array" ref="G2998">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998" s="4" t="str">
        <f>IF(ch_table[[#This Row],[Subject 1]]&lt;&gt;"House rose", "",SUMIF(ch_table[Day], ch_table[[#This Row],[Day]], ch_table[Duration]))</f>
        <v/>
      </c>
      <c r="I2998" s="40">
        <f>SUM(INDEX(ch_table[Duration],1):ch_table[[#This Row],[Duration]])</f>
        <v>80.478472222222379</v>
      </c>
      <c r="J2998" s="4" cm="1">
        <f t="array" ref="J29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998" s="4" t="str" cm="1">
        <f t="array" ref="K29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98" s="4" t="str">
        <f>IF(ch_table[[#This Row],[Subject 1]]&lt;&gt;"House rose", "",SUMIF(ch_table[Day], ch_table[[#This Row],[Day]], ch_table[AAT]))</f>
        <v/>
      </c>
      <c r="M2998" s="39">
        <f>SUM(INDEX(ch_table[AAT],1):ch_table[[#This Row],[AAT]])</f>
        <v>5.5590277777777759</v>
      </c>
    </row>
    <row r="2999" spans="1:13" x14ac:dyDescent="0.35">
      <c r="A2999" s="2">
        <v>254</v>
      </c>
      <c r="B2999" s="3">
        <v>46083</v>
      </c>
      <c r="C2999" s="4">
        <v>0.74375000000000002</v>
      </c>
      <c r="D2999" s="8" t="s">
        <v>86</v>
      </c>
      <c r="E2999" s="9" t="s">
        <v>1655</v>
      </c>
      <c r="G2999" s="4" cm="1">
        <f t="array" ref="G2999">IF(MIN(ROW(ch_table[[Day]:[AAT session total (cum.)]]))+ROWS(ch_table[[Day]:[AAT session total (cum.)]])-1=ROW(),"",IF(ch_table[[#This Row],[Subject 1]]="House rose","", IF(INDEX(ch_table[[#All],[Time]],ROW()+1)="","",(IF(INDEX(ch_table[[#All],[Time]],ROW()+1)&lt;ch_table[[#This Row],[Time]],INDEX(ch_table[[#All],[Time]],ROW()+1)+1,INDEX(ch_table[[#All],[Time]],ROW()+1))-ch_table[[#This Row],[Time]]))))</f>
        <v>5.3472222222222254E-2</v>
      </c>
      <c r="H2999" s="4" t="str">
        <f>IF(ch_table[[#This Row],[Subject 1]]&lt;&gt;"House rose", "",SUMIF(ch_table[Day], ch_table[[#This Row],[Day]], ch_table[Duration]))</f>
        <v/>
      </c>
      <c r="I2999" s="40">
        <f>SUM(INDEX(ch_table[Duration],1):ch_table[[#This Row],[Duration]])</f>
        <v>80.531944444444605</v>
      </c>
      <c r="J2999" s="4" cm="1">
        <f t="array" ref="J29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999" s="4" t="str" cm="1">
        <f t="array" ref="K29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99" s="4" t="str">
        <f>IF(ch_table[[#This Row],[Subject 1]]&lt;&gt;"House rose", "",SUMIF(ch_table[Day], ch_table[[#This Row],[Day]], ch_table[AAT]))</f>
        <v/>
      </c>
      <c r="M2999" s="39">
        <f>SUM(INDEX(ch_table[AAT],1):ch_table[[#This Row],[AAT]])</f>
        <v>5.5590277777777759</v>
      </c>
    </row>
    <row r="3000" spans="1:13" x14ac:dyDescent="0.35">
      <c r="A3000" s="2">
        <v>254</v>
      </c>
      <c r="B3000" s="3">
        <v>46083</v>
      </c>
      <c r="C3000" s="4">
        <v>0.79722222222222228</v>
      </c>
      <c r="D3000" s="8" t="s">
        <v>28</v>
      </c>
      <c r="E3000" s="9" t="s">
        <v>1656</v>
      </c>
      <c r="F3000" s="9" t="s">
        <v>22</v>
      </c>
      <c r="G3000" s="4" cm="1">
        <f t="array" ref="G3000">IF(MIN(ROW(ch_table[[Day]:[AAT session total (cum.)]]))+ROWS(ch_table[[Day]:[AAT session total (cum.)]])-1=ROW(),"",IF(ch_table[[#This Row],[Subject 1]]="House rose","", IF(INDEX(ch_table[[#All],[Time]],ROW()+1)="","",(IF(INDEX(ch_table[[#All],[Time]],ROW()+1)&lt;ch_table[[#This Row],[Time]],INDEX(ch_table[[#All],[Time]],ROW()+1)+1,INDEX(ch_table[[#All],[Time]],ROW()+1))-ch_table[[#This Row],[Time]]))))</f>
        <v>0</v>
      </c>
      <c r="H3000" s="4" t="str">
        <f>IF(ch_table[[#This Row],[Subject 1]]&lt;&gt;"House rose", "",SUMIF(ch_table[Day], ch_table[[#This Row],[Day]], ch_table[Duration]))</f>
        <v/>
      </c>
      <c r="I3000" s="40">
        <f>SUM(INDEX(ch_table[Duration],1):ch_table[[#This Row],[Duration]])</f>
        <v>80.531944444444605</v>
      </c>
      <c r="J3000" s="4" cm="1">
        <f t="array" ref="J30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000" s="4" t="str" cm="1">
        <f t="array" ref="K30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00" s="4" t="str">
        <f>IF(ch_table[[#This Row],[Subject 1]]&lt;&gt;"House rose", "",SUMIF(ch_table[Day], ch_table[[#This Row],[Day]], ch_table[AAT]))</f>
        <v/>
      </c>
      <c r="M3000" s="39">
        <f>SUM(INDEX(ch_table[AAT],1):ch_table[[#This Row],[AAT]])</f>
        <v>5.5590277777777759</v>
      </c>
    </row>
    <row r="3001" spans="1:13" x14ac:dyDescent="0.35">
      <c r="A3001" s="2">
        <v>254</v>
      </c>
      <c r="B3001" s="3">
        <v>46083</v>
      </c>
      <c r="C3001" s="4">
        <v>0.79722222222222228</v>
      </c>
      <c r="D3001" s="8" t="s">
        <v>86</v>
      </c>
      <c r="E3001" s="9" t="s">
        <v>1655</v>
      </c>
      <c r="F3001" s="9" t="s">
        <v>734</v>
      </c>
      <c r="G3001" s="4" cm="1">
        <f t="array" ref="G3001">IF(MIN(ROW(ch_table[[Day]:[AAT session total (cum.)]]))+ROWS(ch_table[[Day]:[AAT session total (cum.)]])-1=ROW(),"",IF(ch_table[[#This Row],[Subject 1]]="House rose","", IF(INDEX(ch_table[[#All],[Time]],ROW()+1)="","",(IF(INDEX(ch_table[[#All],[Time]],ROW()+1)&lt;ch_table[[#This Row],[Time]],INDEX(ch_table[[#All],[Time]],ROW()+1)+1,INDEX(ch_table[[#All],[Time]],ROW()+1))-ch_table[[#This Row],[Time]]))))</f>
        <v>0.13194444444444442</v>
      </c>
      <c r="H3001" s="4" t="str">
        <f>IF(ch_table[[#This Row],[Subject 1]]&lt;&gt;"House rose", "",SUMIF(ch_table[Day], ch_table[[#This Row],[Day]], ch_table[Duration]))</f>
        <v/>
      </c>
      <c r="I3001" s="40">
        <f>SUM(INDEX(ch_table[Duration],1):ch_table[[#This Row],[Duration]])</f>
        <v>80.663888888889048</v>
      </c>
      <c r="J3001" s="4" cm="1">
        <f t="array" ref="J30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001" s="4" cm="1">
        <f t="array" ref="K30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1.2500000000000067E-2</v>
      </c>
      <c r="L3001" s="4" t="str">
        <f>IF(ch_table[[#This Row],[Subject 1]]&lt;&gt;"House rose", "",SUMIF(ch_table[Day], ch_table[[#This Row],[Day]], ch_table[AAT]))</f>
        <v/>
      </c>
      <c r="M3001" s="39">
        <f>SUM(INDEX(ch_table[AAT],1):ch_table[[#This Row],[AAT]])</f>
        <v>5.5715277777777761</v>
      </c>
    </row>
    <row r="3002" spans="1:13" x14ac:dyDescent="0.35">
      <c r="A3002" s="2">
        <v>254</v>
      </c>
      <c r="B3002" s="3">
        <v>46083</v>
      </c>
      <c r="C3002" s="4">
        <v>0.9291666666666667</v>
      </c>
      <c r="D3002" s="8" t="s">
        <v>30</v>
      </c>
      <c r="E3002" s="9" t="s">
        <v>1657</v>
      </c>
      <c r="G3002" s="4" cm="1">
        <f t="array" ref="G3002">IF(MIN(ROW(ch_table[[Day]:[AAT session total (cum.)]]))+ROWS(ch_table[[Day]:[AAT session total (cum.)]])-1=ROW(),"",IF(ch_table[[#This Row],[Subject 1]]="House rose","", IF(INDEX(ch_table[[#All],[Time]],ROW()+1)="","",(IF(INDEX(ch_table[[#All],[Time]],ROW()+1)&lt;ch_table[[#This Row],[Time]],INDEX(ch_table[[#All],[Time]],ROW()+1)+1,INDEX(ch_table[[#All],[Time]],ROW()+1))-ch_table[[#This Row],[Time]]))))</f>
        <v>2.0138888888888817E-2</v>
      </c>
      <c r="H3002" s="4" t="str">
        <f>IF(ch_table[[#This Row],[Subject 1]]&lt;&gt;"House rose", "",SUMIF(ch_table[Day], ch_table[[#This Row],[Day]], ch_table[Duration]))</f>
        <v/>
      </c>
      <c r="I3002" s="40">
        <f>SUM(INDEX(ch_table[Duration],1):ch_table[[#This Row],[Duration]])</f>
        <v>80.684027777777942</v>
      </c>
      <c r="J3002" s="4" cm="1">
        <f t="array" ref="J30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002" s="4" cm="1">
        <f t="array" ref="K30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2.0138888888888817E-2</v>
      </c>
      <c r="L3002" s="4" t="str">
        <f>IF(ch_table[[#This Row],[Subject 1]]&lt;&gt;"House rose", "",SUMIF(ch_table[Day], ch_table[[#This Row],[Day]], ch_table[AAT]))</f>
        <v/>
      </c>
      <c r="M3002" s="39">
        <f>SUM(INDEX(ch_table[AAT],1):ch_table[[#This Row],[AAT]])</f>
        <v>5.591666666666665</v>
      </c>
    </row>
    <row r="3003" spans="1:13" x14ac:dyDescent="0.35">
      <c r="A3003" s="48">
        <v>254</v>
      </c>
      <c r="B3003" s="49">
        <v>46083</v>
      </c>
      <c r="C3003" s="45">
        <v>0.94930555555555551</v>
      </c>
      <c r="D3003" s="44" t="s">
        <v>17</v>
      </c>
      <c r="E3003" s="50"/>
      <c r="F3003" s="50"/>
      <c r="G3003" s="45" t="str" cm="1">
        <f t="array" ref="G3003">IF(MIN(ROW(ch_table[[Day]:[AAT session total (cum.)]]))+ROWS(ch_table[[Day]:[AAT session total (cum.)]])-1=ROW(),"",IF(ch_table[[#This Row],[Subject 1]]="House rose","", IF(INDEX(ch_table[[#All],[Time]],ROW()+1)="","",(IF(INDEX(ch_table[[#All],[Time]],ROW()+1)&lt;ch_table[[#This Row],[Time]],INDEX(ch_table[[#All],[Time]],ROW()+1)+1,INDEX(ch_table[[#All],[Time]],ROW()+1))-ch_table[[#This Row],[Time]]))))</f>
        <v/>
      </c>
      <c r="H3003" s="45">
        <f>IF(ch_table[[#This Row],[Subject 1]]&lt;&gt;"House rose", "",SUMIF(ch_table[Day], ch_table[[#This Row],[Day]], ch_table[Duration]))</f>
        <v>0.34513888888888888</v>
      </c>
      <c r="I3003" s="46">
        <f>SUM(INDEX(ch_table[Duration],1):ch_table[[#This Row],[Duration]])</f>
        <v>80.684027777777942</v>
      </c>
      <c r="J3003" s="45" cm="1">
        <f t="array" ref="J30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003" s="45" t="str" cm="1">
        <f t="array" ref="K30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03" s="45">
        <f>IF(ch_table[[#This Row],[Subject 1]]&lt;&gt;"House rose", "",SUMIF(ch_table[Day], ch_table[[#This Row],[Day]], ch_table[AAT]))</f>
        <v>3.2638888888888884E-2</v>
      </c>
      <c r="M3003" s="47">
        <f>SUM(INDEX(ch_table[AAT],1):ch_table[[#This Row],[AAT]])</f>
        <v>5.591666666666665</v>
      </c>
    </row>
    <row r="3004" spans="1:13" x14ac:dyDescent="0.35">
      <c r="A3004" s="2">
        <v>255</v>
      </c>
      <c r="B3004" s="3">
        <v>46084</v>
      </c>
      <c r="C3004" s="4">
        <v>0.47916666666666669</v>
      </c>
      <c r="D3004" s="8" t="s">
        <v>18</v>
      </c>
      <c r="G3004" s="4" cm="1">
        <f t="array" ref="G300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004" s="4" t="str">
        <f>IF(ch_table[[#This Row],[Subject 1]]&lt;&gt;"House rose", "",SUMIF(ch_table[Day], ch_table[[#This Row],[Day]], ch_table[Duration]))</f>
        <v/>
      </c>
      <c r="I3004" s="40">
        <f>SUM(INDEX(ch_table[Duration],1):ch_table[[#This Row],[Duration]])</f>
        <v>80.686805555555722</v>
      </c>
      <c r="J3004" s="4" cm="1">
        <f t="array" ref="J30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04" s="4" t="str" cm="1">
        <f t="array" ref="K30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04" s="4" t="str">
        <f>IF(ch_table[[#This Row],[Subject 1]]&lt;&gt;"House rose", "",SUMIF(ch_table[Day], ch_table[[#This Row],[Day]], ch_table[AAT]))</f>
        <v/>
      </c>
      <c r="M3004" s="39">
        <f>SUM(INDEX(ch_table[AAT],1):ch_table[[#This Row],[AAT]])</f>
        <v>5.591666666666665</v>
      </c>
    </row>
    <row r="3005" spans="1:13" x14ac:dyDescent="0.35">
      <c r="A3005" s="2">
        <v>255</v>
      </c>
      <c r="B3005" s="3">
        <v>46084</v>
      </c>
      <c r="C3005" s="4">
        <v>0.48194444444444445</v>
      </c>
      <c r="D3005" s="8" t="s">
        <v>58</v>
      </c>
      <c r="E3005" s="9" t="s">
        <v>1013</v>
      </c>
      <c r="G3005" s="4" cm="1">
        <f t="array" ref="G3005">IF(MIN(ROW(ch_table[[Day]:[AAT session total (cum.)]]))+ROWS(ch_table[[Day]:[AAT session total (cum.)]])-1=ROW(),"",IF(ch_table[[#This Row],[Subject 1]]="House rose","", IF(INDEX(ch_table[[#All],[Time]],ROW()+1)="","",(IF(INDEX(ch_table[[#All],[Time]],ROW()+1)&lt;ch_table[[#This Row],[Time]],INDEX(ch_table[[#All],[Time]],ROW()+1)+1,INDEX(ch_table[[#All],[Time]],ROW()+1))-ch_table[[#This Row],[Time]]))))</f>
        <v>3.2638888888888828E-2</v>
      </c>
      <c r="H3005" s="4" t="str">
        <f>IF(ch_table[[#This Row],[Subject 1]]&lt;&gt;"House rose", "",SUMIF(ch_table[Day], ch_table[[#This Row],[Day]], ch_table[Duration]))</f>
        <v/>
      </c>
      <c r="I3005" s="40">
        <f>SUM(INDEX(ch_table[Duration],1):ch_table[[#This Row],[Duration]])</f>
        <v>80.719444444444605</v>
      </c>
      <c r="J3005" s="4" cm="1">
        <f t="array" ref="J30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05" s="4" t="str" cm="1">
        <f t="array" ref="K30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05" s="4" t="str">
        <f>IF(ch_table[[#This Row],[Subject 1]]&lt;&gt;"House rose", "",SUMIF(ch_table[Day], ch_table[[#This Row],[Day]], ch_table[AAT]))</f>
        <v/>
      </c>
      <c r="M3005" s="39">
        <f>SUM(INDEX(ch_table[AAT],1):ch_table[[#This Row],[AAT]])</f>
        <v>5.591666666666665</v>
      </c>
    </row>
    <row r="3006" spans="1:13" x14ac:dyDescent="0.35">
      <c r="A3006" s="2">
        <v>255</v>
      </c>
      <c r="B3006" s="3">
        <v>46084</v>
      </c>
      <c r="C3006" s="4">
        <v>0.51458333333333328</v>
      </c>
      <c r="D3006" s="8" t="s">
        <v>60</v>
      </c>
      <c r="E3006" s="9" t="s">
        <v>1013</v>
      </c>
      <c r="G3006" s="4" cm="1">
        <f t="array" ref="G3006">IF(MIN(ROW(ch_table[[Day]:[AAT session total (cum.)]]))+ROWS(ch_table[[Day]:[AAT session total (cum.)]])-1=ROW(),"",IF(ch_table[[#This Row],[Subject 1]]="House rose","", IF(INDEX(ch_table[[#All],[Time]],ROW()+1)="","",(IF(INDEX(ch_table[[#All],[Time]],ROW()+1)&lt;ch_table[[#This Row],[Time]],INDEX(ch_table[[#All],[Time]],ROW()+1)+1,INDEX(ch_table[[#All],[Time]],ROW()+1))-ch_table[[#This Row],[Time]]))))</f>
        <v>9.7222222222222987E-3</v>
      </c>
      <c r="H3006" s="4" t="str">
        <f>IF(ch_table[[#This Row],[Subject 1]]&lt;&gt;"House rose", "",SUMIF(ch_table[Day], ch_table[[#This Row],[Day]], ch_table[Duration]))</f>
        <v/>
      </c>
      <c r="I3006" s="40">
        <f>SUM(INDEX(ch_table[Duration],1):ch_table[[#This Row],[Duration]])</f>
        <v>80.729166666666828</v>
      </c>
      <c r="J3006" s="4" cm="1">
        <f t="array" ref="J30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06" s="4" t="str" cm="1">
        <f t="array" ref="K30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06" s="4" t="str">
        <f>IF(ch_table[[#This Row],[Subject 1]]&lt;&gt;"House rose", "",SUMIF(ch_table[Day], ch_table[[#This Row],[Day]], ch_table[AAT]))</f>
        <v/>
      </c>
      <c r="M3006" s="39">
        <f>SUM(INDEX(ch_table[AAT],1):ch_table[[#This Row],[AAT]])</f>
        <v>5.591666666666665</v>
      </c>
    </row>
    <row r="3007" spans="1:13" x14ac:dyDescent="0.35">
      <c r="A3007" s="2">
        <v>255</v>
      </c>
      <c r="B3007" s="3">
        <v>46084</v>
      </c>
      <c r="C3007" s="4">
        <v>0.52430555555555558</v>
      </c>
      <c r="D3007" s="8" t="s">
        <v>36</v>
      </c>
      <c r="E3007" s="9" t="s">
        <v>1658</v>
      </c>
      <c r="G3007" s="4" cm="1">
        <f t="array" ref="G3007">IF(MIN(ROW(ch_table[[Day]:[AAT session total (cum.)]]))+ROWS(ch_table[[Day]:[AAT session total (cum.)]])-1=ROW(),"",IF(ch_table[[#This Row],[Subject 1]]="House rose","", IF(INDEX(ch_table[[#All],[Time]],ROW()+1)="","",(IF(INDEX(ch_table[[#All],[Time]],ROW()+1)&lt;ch_table[[#This Row],[Time]],INDEX(ch_table[[#All],[Time]],ROW()+1)+1,INDEX(ch_table[[#All],[Time]],ROW()+1))-ch_table[[#This Row],[Time]]))))</f>
        <v>9.027777777777779E-2</v>
      </c>
      <c r="H3007" s="4" t="str">
        <f>IF(ch_table[[#This Row],[Subject 1]]&lt;&gt;"House rose", "",SUMIF(ch_table[Day], ch_table[[#This Row],[Day]], ch_table[Duration]))</f>
        <v/>
      </c>
      <c r="I3007" s="40">
        <f>SUM(INDEX(ch_table[Duration],1):ch_table[[#This Row],[Duration]])</f>
        <v>80.819444444444599</v>
      </c>
      <c r="J3007" s="4" cm="1">
        <f t="array" ref="J30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07" s="4" t="str" cm="1">
        <f t="array" ref="K30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07" s="4" t="str">
        <f>IF(ch_table[[#This Row],[Subject 1]]&lt;&gt;"House rose", "",SUMIF(ch_table[Day], ch_table[[#This Row],[Day]], ch_table[AAT]))</f>
        <v/>
      </c>
      <c r="M3007" s="39">
        <f>SUM(INDEX(ch_table[AAT],1):ch_table[[#This Row],[AAT]])</f>
        <v>5.591666666666665</v>
      </c>
    </row>
    <row r="3008" spans="1:13" x14ac:dyDescent="0.35">
      <c r="A3008" s="2">
        <v>255</v>
      </c>
      <c r="B3008" s="3">
        <v>46084</v>
      </c>
      <c r="C3008" s="4">
        <v>0.61458333333333337</v>
      </c>
      <c r="D3008" s="8" t="s">
        <v>247</v>
      </c>
      <c r="E3008" s="9" t="s">
        <v>1659</v>
      </c>
      <c r="G3008" s="4" cm="1">
        <f t="array" ref="G3008">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3008" s="4" t="str">
        <f>IF(ch_table[[#This Row],[Subject 1]]&lt;&gt;"House rose", "",SUMIF(ch_table[Day], ch_table[[#This Row],[Day]], ch_table[Duration]))</f>
        <v/>
      </c>
      <c r="I3008" s="40">
        <f>SUM(INDEX(ch_table[Duration],1):ch_table[[#This Row],[Duration]])</f>
        <v>80.826388888889042</v>
      </c>
      <c r="J3008" s="4" cm="1">
        <f t="array" ref="J30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08" s="4" t="str" cm="1">
        <f t="array" ref="K30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08" s="4" t="str">
        <f>IF(ch_table[[#This Row],[Subject 1]]&lt;&gt;"House rose", "",SUMIF(ch_table[Day], ch_table[[#This Row],[Day]], ch_table[AAT]))</f>
        <v/>
      </c>
      <c r="M3008" s="39">
        <f>SUM(INDEX(ch_table[AAT],1):ch_table[[#This Row],[AAT]])</f>
        <v>5.591666666666665</v>
      </c>
    </row>
    <row r="3009" spans="1:13" x14ac:dyDescent="0.35">
      <c r="A3009" s="2">
        <v>255</v>
      </c>
      <c r="B3009" s="3">
        <v>46084</v>
      </c>
      <c r="C3009" s="4">
        <v>0.62152777777777779</v>
      </c>
      <c r="D3009" s="8" t="s">
        <v>320</v>
      </c>
      <c r="E3009" s="9" t="s">
        <v>1660</v>
      </c>
      <c r="G3009" s="4" cm="1">
        <f t="array" ref="G3009">IF(MIN(ROW(ch_table[[Day]:[AAT session total (cum.)]]))+ROWS(ch_table[[Day]:[AAT session total (cum.)]])-1=ROW(),"",IF(ch_table[[#This Row],[Subject 1]]="House rose","", IF(INDEX(ch_table[[#All],[Time]],ROW()+1)="","",(IF(INDEX(ch_table[[#All],[Time]],ROW()+1)&lt;ch_table[[#This Row],[Time]],INDEX(ch_table[[#All],[Time]],ROW()+1)+1,INDEX(ch_table[[#All],[Time]],ROW()+1))-ch_table[[#This Row],[Time]]))))</f>
        <v>3.7499999999999978E-2</v>
      </c>
      <c r="H3009" s="4" t="str">
        <f>IF(ch_table[[#This Row],[Subject 1]]&lt;&gt;"House rose", "",SUMIF(ch_table[Day], ch_table[[#This Row],[Day]], ch_table[Duration]))</f>
        <v/>
      </c>
      <c r="I3009" s="40">
        <f>SUM(INDEX(ch_table[Duration],1):ch_table[[#This Row],[Duration]])</f>
        <v>80.863888888889036</v>
      </c>
      <c r="J3009" s="4" cm="1">
        <f t="array" ref="J30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09" s="4" t="str" cm="1">
        <f t="array" ref="K30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09" s="4" t="str">
        <f>IF(ch_table[[#This Row],[Subject 1]]&lt;&gt;"House rose", "",SUMIF(ch_table[Day], ch_table[[#This Row],[Day]], ch_table[AAT]))</f>
        <v/>
      </c>
      <c r="M3009" s="39">
        <f>SUM(INDEX(ch_table[AAT],1):ch_table[[#This Row],[AAT]])</f>
        <v>5.591666666666665</v>
      </c>
    </row>
    <row r="3010" spans="1:13" x14ac:dyDescent="0.35">
      <c r="A3010" s="2">
        <v>255</v>
      </c>
      <c r="B3010" s="3">
        <v>46084</v>
      </c>
      <c r="C3010" s="4">
        <v>0.65902777777777777</v>
      </c>
      <c r="D3010" s="8" t="s">
        <v>54</v>
      </c>
      <c r="E3010" s="9" t="s">
        <v>1661</v>
      </c>
      <c r="G3010" s="4" cm="1">
        <f t="array" ref="G3010">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3010" s="4" t="str">
        <f>IF(ch_table[[#This Row],[Subject 1]]&lt;&gt;"House rose", "",SUMIF(ch_table[Day], ch_table[[#This Row],[Day]], ch_table[Duration]))</f>
        <v/>
      </c>
      <c r="I3010" s="40">
        <f>SUM(INDEX(ch_table[Duration],1):ch_table[[#This Row],[Duration]])</f>
        <v>80.864583333333485</v>
      </c>
      <c r="J3010" s="4" cm="1">
        <f t="array" ref="J30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10" s="4" t="str" cm="1">
        <f t="array" ref="K30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10" s="4" t="str">
        <f>IF(ch_table[[#This Row],[Subject 1]]&lt;&gt;"House rose", "",SUMIF(ch_table[Day], ch_table[[#This Row],[Day]], ch_table[AAT]))</f>
        <v/>
      </c>
      <c r="M3010" s="39">
        <f>SUM(INDEX(ch_table[AAT],1):ch_table[[#This Row],[AAT]])</f>
        <v>5.591666666666665</v>
      </c>
    </row>
    <row r="3011" spans="1:13" x14ac:dyDescent="0.35">
      <c r="A3011" s="2">
        <v>255</v>
      </c>
      <c r="B3011" s="3">
        <v>46084</v>
      </c>
      <c r="C3011" s="4">
        <v>0.65972222222222221</v>
      </c>
      <c r="D3011" s="8" t="s">
        <v>30</v>
      </c>
      <c r="E3011" s="9" t="s">
        <v>1662</v>
      </c>
      <c r="G3011" s="4" cm="1">
        <f t="array" ref="G3011">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3011" s="4" t="str">
        <f>IF(ch_table[[#This Row],[Subject 1]]&lt;&gt;"House rose", "",SUMIF(ch_table[Day], ch_table[[#This Row],[Day]], ch_table[Duration]))</f>
        <v/>
      </c>
      <c r="I3011" s="40">
        <f>SUM(INDEX(ch_table[Duration],1):ch_table[[#This Row],[Duration]])</f>
        <v>80.885416666666814</v>
      </c>
      <c r="J3011" s="4" cm="1">
        <f t="array" ref="J30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11" s="4" t="str" cm="1">
        <f t="array" ref="K30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11" s="4" t="str">
        <f>IF(ch_table[[#This Row],[Subject 1]]&lt;&gt;"House rose", "",SUMIF(ch_table[Day], ch_table[[#This Row],[Day]], ch_table[AAT]))</f>
        <v/>
      </c>
      <c r="M3011" s="39">
        <f>SUM(INDEX(ch_table[AAT],1):ch_table[[#This Row],[AAT]])</f>
        <v>5.591666666666665</v>
      </c>
    </row>
    <row r="3012" spans="1:13" x14ac:dyDescent="0.35">
      <c r="A3012" s="48">
        <v>255</v>
      </c>
      <c r="B3012" s="49">
        <v>46084</v>
      </c>
      <c r="C3012" s="45">
        <v>0.68055555555555558</v>
      </c>
      <c r="D3012" s="44" t="s">
        <v>17</v>
      </c>
      <c r="E3012" s="50"/>
      <c r="F3012" s="50"/>
      <c r="G3012" s="45" t="str" cm="1">
        <f t="array" ref="G3012">IF(MIN(ROW(ch_table[[Day]:[AAT session total (cum.)]]))+ROWS(ch_table[[Day]:[AAT session total (cum.)]])-1=ROW(),"",IF(ch_table[[#This Row],[Subject 1]]="House rose","", IF(INDEX(ch_table[[#All],[Time]],ROW()+1)="","",(IF(INDEX(ch_table[[#All],[Time]],ROW()+1)&lt;ch_table[[#This Row],[Time]],INDEX(ch_table[[#All],[Time]],ROW()+1)+1,INDEX(ch_table[[#All],[Time]],ROW()+1))-ch_table[[#This Row],[Time]]))))</f>
        <v/>
      </c>
      <c r="H3012" s="45">
        <f>IF(ch_table[[#This Row],[Subject 1]]&lt;&gt;"House rose", "",SUMIF(ch_table[Day], ch_table[[#This Row],[Day]], ch_table[Duration]))</f>
        <v>0.2013888888888889</v>
      </c>
      <c r="I3012" s="46">
        <f>SUM(INDEX(ch_table[Duration],1):ch_table[[#This Row],[Duration]])</f>
        <v>80.885416666666814</v>
      </c>
      <c r="J3012" s="45" cm="1">
        <f t="array" ref="J30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12" s="45" t="str" cm="1">
        <f t="array" ref="K30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12" s="45">
        <f>IF(ch_table[[#This Row],[Subject 1]]&lt;&gt;"House rose", "",SUMIF(ch_table[Day], ch_table[[#This Row],[Day]], ch_table[AAT]))</f>
        <v>0</v>
      </c>
      <c r="M3012" s="47">
        <f>SUM(INDEX(ch_table[AAT],1):ch_table[[#This Row],[AAT]])</f>
        <v>5.591666666666665</v>
      </c>
    </row>
    <row r="3013" spans="1:13" x14ac:dyDescent="0.35">
      <c r="A3013" s="2">
        <v>256</v>
      </c>
      <c r="B3013" s="3">
        <v>46085</v>
      </c>
      <c r="C3013" s="4">
        <v>0.47916666666666669</v>
      </c>
      <c r="D3013" s="8" t="s">
        <v>18</v>
      </c>
      <c r="G3013" s="4" cm="1">
        <f t="array" ref="G301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013" s="4" t="str">
        <f>IF(ch_table[[#This Row],[Subject 1]]&lt;&gt;"House rose", "",SUMIF(ch_table[Day], ch_table[[#This Row],[Day]], ch_table[Duration]))</f>
        <v/>
      </c>
      <c r="I3013" s="40">
        <f>SUM(INDEX(ch_table[Duration],1):ch_table[[#This Row],[Duration]])</f>
        <v>80.888194444444594</v>
      </c>
      <c r="J3013" s="4" cm="1">
        <f t="array" ref="J30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13" s="4" t="str" cm="1">
        <f t="array" ref="K30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13" s="4" t="str">
        <f>IF(ch_table[[#This Row],[Subject 1]]&lt;&gt;"House rose", "",SUMIF(ch_table[Day], ch_table[[#This Row],[Day]], ch_table[AAT]))</f>
        <v/>
      </c>
      <c r="M3013" s="39">
        <f>SUM(INDEX(ch_table[AAT],1):ch_table[[#This Row],[AAT]])</f>
        <v>5.591666666666665</v>
      </c>
    </row>
    <row r="3014" spans="1:13" x14ac:dyDescent="0.35">
      <c r="A3014" s="2">
        <v>256</v>
      </c>
      <c r="B3014" s="3">
        <v>46085</v>
      </c>
      <c r="C3014" s="4">
        <v>0.48194444444444445</v>
      </c>
      <c r="D3014" s="8" t="s">
        <v>58</v>
      </c>
      <c r="E3014" s="9" t="s">
        <v>148</v>
      </c>
      <c r="G3014" s="4" cm="1">
        <f t="array" ref="G3014">IF(MIN(ROW(ch_table[[Day]:[AAT session total (cum.)]]))+ROWS(ch_table[[Day]:[AAT session total (cum.)]])-1=ROW(),"",IF(ch_table[[#This Row],[Subject 1]]="House rose","", IF(INDEX(ch_table[[#All],[Time]],ROW()+1)="","",(IF(INDEX(ch_table[[#All],[Time]],ROW()+1)&lt;ch_table[[#This Row],[Time]],INDEX(ch_table[[#All],[Time]],ROW()+1)+1,INDEX(ch_table[[#All],[Time]],ROW()+1))-ch_table[[#This Row],[Time]]))))</f>
        <v>1.9444444444444431E-2</v>
      </c>
      <c r="H3014" s="4" t="str">
        <f>IF(ch_table[[#This Row],[Subject 1]]&lt;&gt;"House rose", "",SUMIF(ch_table[Day], ch_table[[#This Row],[Day]], ch_table[Duration]))</f>
        <v/>
      </c>
      <c r="I3014" s="40">
        <f>SUM(INDEX(ch_table[Duration],1):ch_table[[#This Row],[Duration]])</f>
        <v>80.907638888889039</v>
      </c>
      <c r="J3014" s="4" cm="1">
        <f t="array" ref="J30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14" s="4" t="str" cm="1">
        <f t="array" ref="K30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14" s="4" t="str">
        <f>IF(ch_table[[#This Row],[Subject 1]]&lt;&gt;"House rose", "",SUMIF(ch_table[Day], ch_table[[#This Row],[Day]], ch_table[AAT]))</f>
        <v/>
      </c>
      <c r="M3014" s="39">
        <f>SUM(INDEX(ch_table[AAT],1):ch_table[[#This Row],[AAT]])</f>
        <v>5.591666666666665</v>
      </c>
    </row>
    <row r="3015" spans="1:13" x14ac:dyDescent="0.35">
      <c r="A3015" s="2">
        <v>256</v>
      </c>
      <c r="B3015" s="3">
        <v>46085</v>
      </c>
      <c r="C3015" s="4">
        <v>0.50138888888888888</v>
      </c>
      <c r="D3015" s="8" t="s">
        <v>58</v>
      </c>
      <c r="E3015" s="9" t="s">
        <v>118</v>
      </c>
      <c r="G3015" s="4" cm="1">
        <f t="array" ref="G3015">IF(MIN(ROW(ch_table[[Day]:[AAT session total (cum.)]]))+ROWS(ch_table[[Day]:[AAT session total (cum.)]])-1=ROW(),"",IF(ch_table[[#This Row],[Subject 1]]="House rose","", IF(INDEX(ch_table[[#All],[Time]],ROW()+1)="","",(IF(INDEX(ch_table[[#All],[Time]],ROW()+1)&lt;ch_table[[#This Row],[Time]],INDEX(ch_table[[#All],[Time]],ROW()+1)+1,INDEX(ch_table[[#All],[Time]],ROW()+1))-ch_table[[#This Row],[Time]]))))</f>
        <v>2.777777777777779E-2</v>
      </c>
      <c r="H3015" s="4" t="str">
        <f>IF(ch_table[[#This Row],[Subject 1]]&lt;&gt;"House rose", "",SUMIF(ch_table[Day], ch_table[[#This Row],[Day]], ch_table[Duration]))</f>
        <v/>
      </c>
      <c r="I3015" s="40">
        <f>SUM(INDEX(ch_table[Duration],1):ch_table[[#This Row],[Duration]])</f>
        <v>80.935416666666811</v>
      </c>
      <c r="J3015" s="4" cm="1">
        <f t="array" ref="J30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15" s="4" t="str" cm="1">
        <f t="array" ref="K30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15" s="4" t="str">
        <f>IF(ch_table[[#This Row],[Subject 1]]&lt;&gt;"House rose", "",SUMIF(ch_table[Day], ch_table[[#This Row],[Day]], ch_table[AAT]))</f>
        <v/>
      </c>
      <c r="M3015" s="39">
        <f>SUM(INDEX(ch_table[AAT],1):ch_table[[#This Row],[AAT]])</f>
        <v>5.591666666666665</v>
      </c>
    </row>
    <row r="3016" spans="1:13" x14ac:dyDescent="0.35">
      <c r="A3016" s="2">
        <v>256</v>
      </c>
      <c r="B3016" s="3">
        <v>46085</v>
      </c>
      <c r="C3016" s="4">
        <v>0.52916666666666667</v>
      </c>
      <c r="D3016" s="8" t="s">
        <v>36</v>
      </c>
      <c r="E3016" s="9" t="s">
        <v>1663</v>
      </c>
      <c r="G3016" s="4" cm="1">
        <f t="array" ref="G3016">IF(MIN(ROW(ch_table[[Day]:[AAT session total (cum.)]]))+ROWS(ch_table[[Day]:[AAT session total (cum.)]])-1=ROW(),"",IF(ch_table[[#This Row],[Subject 1]]="House rose","", IF(INDEX(ch_table[[#All],[Time]],ROW()+1)="","",(IF(INDEX(ch_table[[#All],[Time]],ROW()+1)&lt;ch_table[[#This Row],[Time]],INDEX(ch_table[[#All],[Time]],ROW()+1)+1,INDEX(ch_table[[#All],[Time]],ROW()+1))-ch_table[[#This Row],[Time]]))))</f>
        <v>3.7499999999999978E-2</v>
      </c>
      <c r="H3016" s="4" t="str">
        <f>IF(ch_table[[#This Row],[Subject 1]]&lt;&gt;"House rose", "",SUMIF(ch_table[Day], ch_table[[#This Row],[Day]], ch_table[Duration]))</f>
        <v/>
      </c>
      <c r="I3016" s="40">
        <f>SUM(INDEX(ch_table[Duration],1):ch_table[[#This Row],[Duration]])</f>
        <v>80.972916666666805</v>
      </c>
      <c r="J3016" s="4" cm="1">
        <f t="array" ref="J30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16" s="4" t="str" cm="1">
        <f t="array" ref="K30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16" s="4" t="str">
        <f>IF(ch_table[[#This Row],[Subject 1]]&lt;&gt;"House rose", "",SUMIF(ch_table[Day], ch_table[[#This Row],[Day]], ch_table[AAT]))</f>
        <v/>
      </c>
      <c r="M3016" s="39">
        <f>SUM(INDEX(ch_table[AAT],1):ch_table[[#This Row],[AAT]])</f>
        <v>5.591666666666665</v>
      </c>
    </row>
    <row r="3017" spans="1:13" ht="29" x14ac:dyDescent="0.35">
      <c r="A3017" s="2">
        <v>256</v>
      </c>
      <c r="B3017" s="3">
        <v>46085</v>
      </c>
      <c r="C3017" s="4">
        <v>0.56666666666666665</v>
      </c>
      <c r="D3017" s="8" t="s">
        <v>39</v>
      </c>
      <c r="E3017" s="9" t="s">
        <v>1664</v>
      </c>
      <c r="G3017" s="4" cm="1">
        <f t="array" ref="G3017">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3017" s="4" t="str">
        <f>IF(ch_table[[#This Row],[Subject 1]]&lt;&gt;"House rose", "",SUMIF(ch_table[Day], ch_table[[#This Row],[Day]], ch_table[Duration]))</f>
        <v/>
      </c>
      <c r="I3017" s="40">
        <f>SUM(INDEX(ch_table[Duration],1):ch_table[[#This Row],[Duration]])</f>
        <v>80.976388888889034</v>
      </c>
      <c r="J3017" s="4" cm="1">
        <f t="array" ref="J30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17" s="4" t="str" cm="1">
        <f t="array" ref="K30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17" s="4" t="str">
        <f>IF(ch_table[[#This Row],[Subject 1]]&lt;&gt;"House rose", "",SUMIF(ch_table[Day], ch_table[[#This Row],[Day]], ch_table[AAT]))</f>
        <v/>
      </c>
      <c r="M3017" s="39">
        <f>SUM(INDEX(ch_table[AAT],1):ch_table[[#This Row],[AAT]])</f>
        <v>5.591666666666665</v>
      </c>
    </row>
    <row r="3018" spans="1:13" x14ac:dyDescent="0.35">
      <c r="A3018" s="2">
        <v>256</v>
      </c>
      <c r="B3018" s="3">
        <v>46085</v>
      </c>
      <c r="C3018" s="4">
        <v>0.57013888888888886</v>
      </c>
      <c r="D3018" s="8" t="s">
        <v>247</v>
      </c>
      <c r="E3018" s="9" t="s">
        <v>1665</v>
      </c>
      <c r="G3018" s="4" cm="1">
        <f t="array" ref="G3018">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3018" s="4" t="str">
        <f>IF(ch_table[[#This Row],[Subject 1]]&lt;&gt;"House rose", "",SUMIF(ch_table[Day], ch_table[[#This Row],[Day]], ch_table[Duration]))</f>
        <v/>
      </c>
      <c r="I3018" s="40">
        <f>SUM(INDEX(ch_table[Duration],1):ch_table[[#This Row],[Duration]])</f>
        <v>80.984027777777925</v>
      </c>
      <c r="J3018" s="4" cm="1">
        <f t="array" ref="J30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18" s="4" t="str" cm="1">
        <f t="array" ref="K30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18" s="4" t="str">
        <f>IF(ch_table[[#This Row],[Subject 1]]&lt;&gt;"House rose", "",SUMIF(ch_table[Day], ch_table[[#This Row],[Day]], ch_table[AAT]))</f>
        <v/>
      </c>
      <c r="M3018" s="39">
        <f>SUM(INDEX(ch_table[AAT],1):ch_table[[#This Row],[AAT]])</f>
        <v>5.591666666666665</v>
      </c>
    </row>
    <row r="3019" spans="1:13" x14ac:dyDescent="0.35">
      <c r="A3019" s="2">
        <v>256</v>
      </c>
      <c r="B3019" s="3">
        <v>46085</v>
      </c>
      <c r="C3019" s="4">
        <v>0.57777777777777772</v>
      </c>
      <c r="D3019" s="8" t="s">
        <v>665</v>
      </c>
      <c r="E3019" s="9" t="s">
        <v>1666</v>
      </c>
      <c r="G3019" s="4" cm="1">
        <f t="array" ref="G3019">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3019" s="4" t="str">
        <f>IF(ch_table[[#This Row],[Subject 1]]&lt;&gt;"House rose", "",SUMIF(ch_table[Day], ch_table[[#This Row],[Day]], ch_table[Duration]))</f>
        <v/>
      </c>
      <c r="I3019" s="40">
        <f>SUM(INDEX(ch_table[Duration],1):ch_table[[#This Row],[Duration]])</f>
        <v>81.013888888889042</v>
      </c>
      <c r="J3019" s="4" cm="1">
        <f t="array" ref="J30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19" s="4" t="str" cm="1">
        <f t="array" ref="K30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19" s="4" t="str">
        <f>IF(ch_table[[#This Row],[Subject 1]]&lt;&gt;"House rose", "",SUMIF(ch_table[Day], ch_table[[#This Row],[Day]], ch_table[AAT]))</f>
        <v/>
      </c>
      <c r="M3019" s="39">
        <f>SUM(INDEX(ch_table[AAT],1):ch_table[[#This Row],[AAT]])</f>
        <v>5.591666666666665</v>
      </c>
    </row>
    <row r="3020" spans="1:13" x14ac:dyDescent="0.35">
      <c r="A3020" s="2">
        <v>256</v>
      </c>
      <c r="B3020" s="3">
        <v>46085</v>
      </c>
      <c r="C3020" s="4">
        <v>0.60763888888888884</v>
      </c>
      <c r="D3020" s="8" t="s">
        <v>28</v>
      </c>
      <c r="E3020" s="9" t="s">
        <v>1523</v>
      </c>
      <c r="F3020" s="9" t="s">
        <v>22</v>
      </c>
      <c r="G3020" s="4" cm="1">
        <f t="array" ref="G3020">IF(MIN(ROW(ch_table[[Day]:[AAT session total (cum.)]]))+ROWS(ch_table[[Day]:[AAT session total (cum.)]])-1=ROW(),"",IF(ch_table[[#This Row],[Subject 1]]="House rose","", IF(INDEX(ch_table[[#All],[Time]],ROW()+1)="","",(IF(INDEX(ch_table[[#All],[Time]],ROW()+1)&lt;ch_table[[#This Row],[Time]],INDEX(ch_table[[#All],[Time]],ROW()+1)+1,INDEX(ch_table[[#All],[Time]],ROW()+1))-ch_table[[#This Row],[Time]]))))</f>
        <v>0</v>
      </c>
      <c r="H3020" s="4" t="str">
        <f>IF(ch_table[[#This Row],[Subject 1]]&lt;&gt;"House rose", "",SUMIF(ch_table[Day], ch_table[[#This Row],[Day]], ch_table[Duration]))</f>
        <v/>
      </c>
      <c r="I3020" s="40">
        <f>SUM(INDEX(ch_table[Duration],1):ch_table[[#This Row],[Duration]])</f>
        <v>81.013888888889042</v>
      </c>
      <c r="J3020" s="4" cm="1">
        <f t="array" ref="J30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20" s="4" t="str" cm="1">
        <f t="array" ref="K30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20" s="4" t="str">
        <f>IF(ch_table[[#This Row],[Subject 1]]&lt;&gt;"House rose", "",SUMIF(ch_table[Day], ch_table[[#This Row],[Day]], ch_table[AAT]))</f>
        <v/>
      </c>
      <c r="M3020" s="39">
        <f>SUM(INDEX(ch_table[AAT],1):ch_table[[#This Row],[AAT]])</f>
        <v>5.591666666666665</v>
      </c>
    </row>
    <row r="3021" spans="1:13" x14ac:dyDescent="0.35">
      <c r="A3021" s="2">
        <v>256</v>
      </c>
      <c r="B3021" s="3">
        <v>46085</v>
      </c>
      <c r="C3021" s="4">
        <v>0.60763888888888884</v>
      </c>
      <c r="D3021" s="8" t="s">
        <v>665</v>
      </c>
      <c r="E3021" s="9" t="s">
        <v>1666</v>
      </c>
      <c r="G3021" s="4" cm="1">
        <f t="array" ref="G3021">IF(MIN(ROW(ch_table[[Day]:[AAT session total (cum.)]]))+ROWS(ch_table[[Day]:[AAT session total (cum.)]])-1=ROW(),"",IF(ch_table[[#This Row],[Subject 1]]="House rose","", IF(INDEX(ch_table[[#All],[Time]],ROW()+1)="","",(IF(INDEX(ch_table[[#All],[Time]],ROW()+1)&lt;ch_table[[#This Row],[Time]],INDEX(ch_table[[#All],[Time]],ROW()+1)+1,INDEX(ch_table[[#All],[Time]],ROW()+1))-ch_table[[#This Row],[Time]]))))</f>
        <v>6.25E-2</v>
      </c>
      <c r="H3021" s="4" t="str">
        <f>IF(ch_table[[#This Row],[Subject 1]]&lt;&gt;"House rose", "",SUMIF(ch_table[Day], ch_table[[#This Row],[Day]], ch_table[Duration]))</f>
        <v/>
      </c>
      <c r="I3021" s="40">
        <f>SUM(INDEX(ch_table[Duration],1):ch_table[[#This Row],[Duration]])</f>
        <v>81.076388888889042</v>
      </c>
      <c r="J3021" s="4" cm="1">
        <f t="array" ref="J30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21" s="4" t="str" cm="1">
        <f t="array" ref="K30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21" s="4" t="str">
        <f>IF(ch_table[[#This Row],[Subject 1]]&lt;&gt;"House rose", "",SUMIF(ch_table[Day], ch_table[[#This Row],[Day]], ch_table[AAT]))</f>
        <v/>
      </c>
      <c r="M3021" s="39">
        <f>SUM(INDEX(ch_table[AAT],1):ch_table[[#This Row],[AAT]])</f>
        <v>5.591666666666665</v>
      </c>
    </row>
    <row r="3022" spans="1:13" x14ac:dyDescent="0.35">
      <c r="A3022" s="2">
        <v>256</v>
      </c>
      <c r="B3022" s="3">
        <v>46085</v>
      </c>
      <c r="C3022" s="4">
        <v>0.67013888888888884</v>
      </c>
      <c r="D3022" s="8" t="s">
        <v>665</v>
      </c>
      <c r="E3022" s="9" t="s">
        <v>1667</v>
      </c>
      <c r="G3022" s="4" cm="1">
        <f t="array" ref="G3022">IF(MIN(ROW(ch_table[[Day]:[AAT session total (cum.)]]))+ROWS(ch_table[[Day]:[AAT session total (cum.)]])-1=ROW(),"",IF(ch_table[[#This Row],[Subject 1]]="House rose","", IF(INDEX(ch_table[[#All],[Time]],ROW()+1)="","",(IF(INDEX(ch_table[[#All],[Time]],ROW()+1)&lt;ch_table[[#This Row],[Time]],INDEX(ch_table[[#All],[Time]],ROW()+1)+1,INDEX(ch_table[[#All],[Time]],ROW()+1))-ch_table[[#This Row],[Time]]))))</f>
        <v>2.3611111111111138E-2</v>
      </c>
      <c r="H3022" s="4" t="str">
        <f>IF(ch_table[[#This Row],[Subject 1]]&lt;&gt;"House rose", "",SUMIF(ch_table[Day], ch_table[[#This Row],[Day]], ch_table[Duration]))</f>
        <v/>
      </c>
      <c r="I3022" s="40">
        <f>SUM(INDEX(ch_table[Duration],1):ch_table[[#This Row],[Duration]])</f>
        <v>81.100000000000151</v>
      </c>
      <c r="J3022" s="4" cm="1">
        <f t="array" ref="J30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22" s="4" t="str" cm="1">
        <f t="array" ref="K30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22" s="4" t="str">
        <f>IF(ch_table[[#This Row],[Subject 1]]&lt;&gt;"House rose", "",SUMIF(ch_table[Day], ch_table[[#This Row],[Day]], ch_table[AAT]))</f>
        <v/>
      </c>
      <c r="M3022" s="39">
        <f>SUM(INDEX(ch_table[AAT],1):ch_table[[#This Row],[AAT]])</f>
        <v>5.591666666666665</v>
      </c>
    </row>
    <row r="3023" spans="1:13" x14ac:dyDescent="0.35">
      <c r="A3023" s="2">
        <v>256</v>
      </c>
      <c r="B3023" s="3">
        <v>46085</v>
      </c>
      <c r="C3023" s="4">
        <v>0.69374999999999998</v>
      </c>
      <c r="D3023" s="8" t="s">
        <v>28</v>
      </c>
      <c r="E3023" s="9" t="s">
        <v>1294</v>
      </c>
      <c r="F3023" s="9" t="s">
        <v>22</v>
      </c>
      <c r="G3023" s="4" cm="1">
        <f t="array" ref="G3023">IF(MIN(ROW(ch_table[[Day]:[AAT session total (cum.)]]))+ROWS(ch_table[[Day]:[AAT session total (cum.)]])-1=ROW(),"",IF(ch_table[[#This Row],[Subject 1]]="House rose","", IF(INDEX(ch_table[[#All],[Time]],ROW()+1)="","",(IF(INDEX(ch_table[[#All],[Time]],ROW()+1)&lt;ch_table[[#This Row],[Time]],INDEX(ch_table[[#All],[Time]],ROW()+1)+1,INDEX(ch_table[[#All],[Time]],ROW()+1))-ch_table[[#This Row],[Time]]))))</f>
        <v>0</v>
      </c>
      <c r="H3023" s="4" t="str">
        <f>IF(ch_table[[#This Row],[Subject 1]]&lt;&gt;"House rose", "",SUMIF(ch_table[Day], ch_table[[#This Row],[Day]], ch_table[Duration]))</f>
        <v/>
      </c>
      <c r="I3023" s="40">
        <f>SUM(INDEX(ch_table[Duration],1):ch_table[[#This Row],[Duration]])</f>
        <v>81.100000000000151</v>
      </c>
      <c r="J3023" s="4" cm="1">
        <f t="array" ref="J30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23" s="4" t="str" cm="1">
        <f t="array" ref="K30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23" s="4" t="str">
        <f>IF(ch_table[[#This Row],[Subject 1]]&lt;&gt;"House rose", "",SUMIF(ch_table[Day], ch_table[[#This Row],[Day]], ch_table[AAT]))</f>
        <v/>
      </c>
      <c r="M3023" s="39">
        <f>SUM(INDEX(ch_table[AAT],1):ch_table[[#This Row],[AAT]])</f>
        <v>5.591666666666665</v>
      </c>
    </row>
    <row r="3024" spans="1:13" x14ac:dyDescent="0.35">
      <c r="A3024" s="2">
        <v>256</v>
      </c>
      <c r="B3024" s="3">
        <v>46085</v>
      </c>
      <c r="C3024" s="4">
        <v>0.69374999999999998</v>
      </c>
      <c r="D3024" s="8" t="s">
        <v>665</v>
      </c>
      <c r="E3024" s="9" t="s">
        <v>1667</v>
      </c>
      <c r="G3024" s="4" cm="1">
        <f t="array" ref="G3024">IF(MIN(ROW(ch_table[[Day]:[AAT session total (cum.)]]))+ROWS(ch_table[[Day]:[AAT session total (cum.)]])-1=ROW(),"",IF(ch_table[[#This Row],[Subject 1]]="House rose","", IF(INDEX(ch_table[[#All],[Time]],ROW()+1)="","",(IF(INDEX(ch_table[[#All],[Time]],ROW()+1)&lt;ch_table[[#This Row],[Time]],INDEX(ch_table[[#All],[Time]],ROW()+1)+1,INDEX(ch_table[[#All],[Time]],ROW()+1))-ch_table[[#This Row],[Time]]))))</f>
        <v>5.6250000000000022E-2</v>
      </c>
      <c r="H3024" s="4" t="str">
        <f>IF(ch_table[[#This Row],[Subject 1]]&lt;&gt;"House rose", "",SUMIF(ch_table[Day], ch_table[[#This Row],[Day]], ch_table[Duration]))</f>
        <v/>
      </c>
      <c r="I3024" s="40">
        <f>SUM(INDEX(ch_table[Duration],1):ch_table[[#This Row],[Duration]])</f>
        <v>81.156250000000156</v>
      </c>
      <c r="J3024" s="4" cm="1">
        <f t="array" ref="J30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24" s="4" t="str" cm="1">
        <f t="array" ref="K30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24" s="4" t="str">
        <f>IF(ch_table[[#This Row],[Subject 1]]&lt;&gt;"House rose", "",SUMIF(ch_table[Day], ch_table[[#This Row],[Day]], ch_table[AAT]))</f>
        <v/>
      </c>
      <c r="M3024" s="39">
        <f>SUM(INDEX(ch_table[AAT],1):ch_table[[#This Row],[AAT]])</f>
        <v>5.591666666666665</v>
      </c>
    </row>
    <row r="3025" spans="1:13" x14ac:dyDescent="0.35">
      <c r="A3025" s="2">
        <v>256</v>
      </c>
      <c r="B3025" s="3">
        <v>46085</v>
      </c>
      <c r="C3025" s="4">
        <v>0.75</v>
      </c>
      <c r="D3025" s="8" t="s">
        <v>665</v>
      </c>
      <c r="E3025" s="9" t="s">
        <v>1668</v>
      </c>
      <c r="G3025" s="4" cm="1">
        <f t="array" ref="G3025">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3025" s="4" t="str">
        <f>IF(ch_table[[#This Row],[Subject 1]]&lt;&gt;"House rose", "",SUMIF(ch_table[Day], ch_table[[#This Row],[Day]], ch_table[Duration]))</f>
        <v/>
      </c>
      <c r="I3025" s="40">
        <f>SUM(INDEX(ch_table[Duration],1):ch_table[[#This Row],[Duration]])</f>
        <v>81.163888888889048</v>
      </c>
      <c r="J3025" s="4" cm="1">
        <f t="array" ref="J30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25" s="4" t="str" cm="1">
        <f t="array" ref="K30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25" s="4" t="str">
        <f>IF(ch_table[[#This Row],[Subject 1]]&lt;&gt;"House rose", "",SUMIF(ch_table[Day], ch_table[[#This Row],[Day]], ch_table[AAT]))</f>
        <v/>
      </c>
      <c r="M3025" s="39">
        <f>SUM(INDEX(ch_table[AAT],1):ch_table[[#This Row],[AAT]])</f>
        <v>5.591666666666665</v>
      </c>
    </row>
    <row r="3026" spans="1:13" x14ac:dyDescent="0.35">
      <c r="A3026" s="2">
        <v>256</v>
      </c>
      <c r="B3026" s="3">
        <v>46085</v>
      </c>
      <c r="C3026" s="4">
        <v>0.75763888888888886</v>
      </c>
      <c r="D3026" s="8" t="s">
        <v>28</v>
      </c>
      <c r="E3026" s="9" t="s">
        <v>1433</v>
      </c>
      <c r="F3026" s="9" t="s">
        <v>22</v>
      </c>
      <c r="G3026" s="4" cm="1">
        <f t="array" ref="G3026">IF(MIN(ROW(ch_table[[Day]:[AAT session total (cum.)]]))+ROWS(ch_table[[Day]:[AAT session total (cum.)]])-1=ROW(),"",IF(ch_table[[#This Row],[Subject 1]]="House rose","", IF(INDEX(ch_table[[#All],[Time]],ROW()+1)="","",(IF(INDEX(ch_table[[#All],[Time]],ROW()+1)&lt;ch_table[[#This Row],[Time]],INDEX(ch_table[[#All],[Time]],ROW()+1)+1,INDEX(ch_table[[#All],[Time]],ROW()+1))-ch_table[[#This Row],[Time]]))))</f>
        <v>0</v>
      </c>
      <c r="H3026" s="4" t="str">
        <f>IF(ch_table[[#This Row],[Subject 1]]&lt;&gt;"House rose", "",SUMIF(ch_table[Day], ch_table[[#This Row],[Day]], ch_table[Duration]))</f>
        <v/>
      </c>
      <c r="I3026" s="40">
        <f>SUM(INDEX(ch_table[Duration],1):ch_table[[#This Row],[Duration]])</f>
        <v>81.163888888889048</v>
      </c>
      <c r="J3026" s="4" cm="1">
        <f t="array" ref="J30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26" s="4" t="str" cm="1">
        <f t="array" ref="K30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26" s="4" t="str">
        <f>IF(ch_table[[#This Row],[Subject 1]]&lt;&gt;"House rose", "",SUMIF(ch_table[Day], ch_table[[#This Row],[Day]], ch_table[AAT]))</f>
        <v/>
      </c>
      <c r="M3026" s="39">
        <f>SUM(INDEX(ch_table[AAT],1):ch_table[[#This Row],[AAT]])</f>
        <v>5.591666666666665</v>
      </c>
    </row>
    <row r="3027" spans="1:13" x14ac:dyDescent="0.35">
      <c r="A3027" s="2">
        <v>256</v>
      </c>
      <c r="B3027" s="3">
        <v>46085</v>
      </c>
      <c r="C3027" s="4">
        <v>0.75763888888888886</v>
      </c>
      <c r="D3027" s="8" t="s">
        <v>665</v>
      </c>
      <c r="E3027" s="9" t="s">
        <v>1668</v>
      </c>
      <c r="G3027" s="4" cm="1">
        <f t="array" ref="G3027">IF(MIN(ROW(ch_table[[Day]:[AAT session total (cum.)]]))+ROWS(ch_table[[Day]:[AAT session total (cum.)]])-1=ROW(),"",IF(ch_table[[#This Row],[Subject 1]]="House rose","", IF(INDEX(ch_table[[#All],[Time]],ROW()+1)="","",(IF(INDEX(ch_table[[#All],[Time]],ROW()+1)&lt;ch_table[[#This Row],[Time]],INDEX(ch_table[[#All],[Time]],ROW()+1)+1,INDEX(ch_table[[#All],[Time]],ROW()+1))-ch_table[[#This Row],[Time]]))))</f>
        <v>3.6111111111111094E-2</v>
      </c>
      <c r="H3027" s="4" t="str">
        <f>IF(ch_table[[#This Row],[Subject 1]]&lt;&gt;"House rose", "",SUMIF(ch_table[Day], ch_table[[#This Row],[Day]], ch_table[Duration]))</f>
        <v/>
      </c>
      <c r="I3027" s="40">
        <f>SUM(INDEX(ch_table[Duration],1):ch_table[[#This Row],[Duration]])</f>
        <v>81.200000000000159</v>
      </c>
      <c r="J3027" s="4" cm="1">
        <f t="array" ref="J30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27" s="4" cm="1">
        <f t="array" ref="K30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2.0833333333333259E-3</v>
      </c>
      <c r="L3027" s="4" t="str">
        <f>IF(ch_table[[#This Row],[Subject 1]]&lt;&gt;"House rose", "",SUMIF(ch_table[Day], ch_table[[#This Row],[Day]], ch_table[AAT]))</f>
        <v/>
      </c>
      <c r="M3027" s="39">
        <f>SUM(INDEX(ch_table[AAT],1):ch_table[[#This Row],[AAT]])</f>
        <v>5.5937499999999982</v>
      </c>
    </row>
    <row r="3028" spans="1:13" x14ac:dyDescent="0.35">
      <c r="A3028" s="2">
        <v>256</v>
      </c>
      <c r="B3028" s="3">
        <v>46085</v>
      </c>
      <c r="C3028" s="4">
        <v>0.79374999999999996</v>
      </c>
      <c r="D3028" s="8" t="s">
        <v>30</v>
      </c>
      <c r="E3028" s="9" t="s">
        <v>1669</v>
      </c>
      <c r="G3028" s="4" cm="1">
        <f t="array" ref="G3028">IF(MIN(ROW(ch_table[[Day]:[AAT session total (cum.)]]))+ROWS(ch_table[[Day]:[AAT session total (cum.)]])-1=ROW(),"",IF(ch_table[[#This Row],[Subject 1]]="House rose","", IF(INDEX(ch_table[[#All],[Time]],ROW()+1)="","",(IF(INDEX(ch_table[[#All],[Time]],ROW()+1)&lt;ch_table[[#This Row],[Time]],INDEX(ch_table[[#All],[Time]],ROW()+1)+1,INDEX(ch_table[[#All],[Time]],ROW()+1))-ch_table[[#This Row],[Time]]))))</f>
        <v>1.4583333333333393E-2</v>
      </c>
      <c r="H3028" s="4" t="str">
        <f>IF(ch_table[[#This Row],[Subject 1]]&lt;&gt;"House rose", "",SUMIF(ch_table[Day], ch_table[[#This Row],[Day]], ch_table[Duration]))</f>
        <v/>
      </c>
      <c r="I3028" s="40">
        <f>SUM(INDEX(ch_table[Duration],1):ch_table[[#This Row],[Duration]])</f>
        <v>81.214583333333493</v>
      </c>
      <c r="J3028" s="4" cm="1">
        <f t="array" ref="J30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28" s="4" cm="1">
        <f t="array" ref="K30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1.4583333333333393E-2</v>
      </c>
      <c r="L3028" s="4" t="str">
        <f>IF(ch_table[[#This Row],[Subject 1]]&lt;&gt;"House rose", "",SUMIF(ch_table[Day], ch_table[[#This Row],[Day]], ch_table[AAT]))</f>
        <v/>
      </c>
      <c r="M3028" s="39">
        <f>SUM(INDEX(ch_table[AAT],1):ch_table[[#This Row],[AAT]])</f>
        <v>5.6083333333333316</v>
      </c>
    </row>
    <row r="3029" spans="1:13" x14ac:dyDescent="0.35">
      <c r="A3029" s="48">
        <v>256</v>
      </c>
      <c r="B3029" s="49">
        <v>46085</v>
      </c>
      <c r="C3029" s="45">
        <v>0.80833333333333335</v>
      </c>
      <c r="D3029" s="44" t="s">
        <v>17</v>
      </c>
      <c r="E3029" s="50"/>
      <c r="F3029" s="50"/>
      <c r="G3029" s="45" t="str" cm="1">
        <f t="array" ref="G3029">IF(MIN(ROW(ch_table[[Day]:[AAT session total (cum.)]]))+ROWS(ch_table[[Day]:[AAT session total (cum.)]])-1=ROW(),"",IF(ch_table[[#This Row],[Subject 1]]="House rose","", IF(INDEX(ch_table[[#All],[Time]],ROW()+1)="","",(IF(INDEX(ch_table[[#All],[Time]],ROW()+1)&lt;ch_table[[#This Row],[Time]],INDEX(ch_table[[#All],[Time]],ROW()+1)+1,INDEX(ch_table[[#All],[Time]],ROW()+1))-ch_table[[#This Row],[Time]]))))</f>
        <v/>
      </c>
      <c r="H3029" s="45">
        <f>IF(ch_table[[#This Row],[Subject 1]]&lt;&gt;"House rose", "",SUMIF(ch_table[Day], ch_table[[#This Row],[Day]], ch_table[Duration]))</f>
        <v>0.32916666666666666</v>
      </c>
      <c r="I3029" s="46">
        <f>SUM(INDEX(ch_table[Duration],1):ch_table[[#This Row],[Duration]])</f>
        <v>81.214583333333493</v>
      </c>
      <c r="J3029" s="45" cm="1">
        <f t="array" ref="J30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29" s="45" t="str" cm="1">
        <f t="array" ref="K30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29" s="45">
        <f>IF(ch_table[[#This Row],[Subject 1]]&lt;&gt;"House rose", "",SUMIF(ch_table[Day], ch_table[[#This Row],[Day]], ch_table[AAT]))</f>
        <v>1.6666666666666718E-2</v>
      </c>
      <c r="M3029" s="47">
        <f>SUM(INDEX(ch_table[AAT],1):ch_table[[#This Row],[AAT]])</f>
        <v>5.6083333333333316</v>
      </c>
    </row>
    <row r="3030" spans="1:13" x14ac:dyDescent="0.35">
      <c r="A3030" s="2">
        <v>257</v>
      </c>
      <c r="B3030" s="3">
        <v>46086</v>
      </c>
      <c r="C3030" s="4">
        <v>0.39583333333333331</v>
      </c>
      <c r="D3030" s="8" t="s">
        <v>18</v>
      </c>
      <c r="G3030" s="4" cm="1">
        <f t="array" ref="G3030">IF(MIN(ROW(ch_table[[Day]:[AAT session total (cum.)]]))+ROWS(ch_table[[Day]:[AAT session total (cum.)]])-1=ROW(),"",IF(ch_table[[#This Row],[Subject 1]]="House rose","", IF(INDEX(ch_table[[#All],[Time]],ROW()+1)="","",(IF(INDEX(ch_table[[#All],[Time]],ROW()+1)&lt;ch_table[[#This Row],[Time]],INDEX(ch_table[[#All],[Time]],ROW()+1)+1,INDEX(ch_table[[#All],[Time]],ROW()+1))-ch_table[[#This Row],[Time]]))))</f>
        <v>2.7777777777778234E-3</v>
      </c>
      <c r="H3030" s="4" t="str">
        <f>IF(ch_table[[#This Row],[Subject 1]]&lt;&gt;"House rose", "",SUMIF(ch_table[Day], ch_table[[#This Row],[Day]], ch_table[Duration]))</f>
        <v/>
      </c>
      <c r="I3030" s="40">
        <f>SUM(INDEX(ch_table[Duration],1):ch_table[[#This Row],[Duration]])</f>
        <v>81.217361111111273</v>
      </c>
      <c r="J3030" s="4" cm="1">
        <f t="array" ref="J30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030" s="4" t="str" cm="1">
        <f t="array" ref="K30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30" s="4" t="str">
        <f>IF(ch_table[[#This Row],[Subject 1]]&lt;&gt;"House rose", "",SUMIF(ch_table[Day], ch_table[[#This Row],[Day]], ch_table[AAT]))</f>
        <v/>
      </c>
      <c r="M3030" s="39">
        <f>SUM(INDEX(ch_table[AAT],1):ch_table[[#This Row],[AAT]])</f>
        <v>5.6083333333333316</v>
      </c>
    </row>
    <row r="3031" spans="1:13" x14ac:dyDescent="0.35">
      <c r="A3031" s="2">
        <v>257</v>
      </c>
      <c r="B3031" s="3">
        <v>46086</v>
      </c>
      <c r="C3031" s="4">
        <v>0.39861111111111114</v>
      </c>
      <c r="D3031" s="8" t="s">
        <v>58</v>
      </c>
      <c r="E3031" s="9" t="s">
        <v>75</v>
      </c>
      <c r="G3031" s="4" cm="1">
        <f t="array" ref="G3031">IF(MIN(ROW(ch_table[[Day]:[AAT session total (cum.)]]))+ROWS(ch_table[[Day]:[AAT session total (cum.)]])-1=ROW(),"",IF(ch_table[[#This Row],[Subject 1]]="House rose","", IF(INDEX(ch_table[[#All],[Time]],ROW()+1)="","",(IF(INDEX(ch_table[[#All],[Time]],ROW()+1)&lt;ch_table[[#This Row],[Time]],INDEX(ch_table[[#All],[Time]],ROW()+1)+1,INDEX(ch_table[[#All],[Time]],ROW()+1))-ch_table[[#This Row],[Time]]))))</f>
        <v>4.0277777777777746E-2</v>
      </c>
      <c r="H3031" s="4" t="str">
        <f>IF(ch_table[[#This Row],[Subject 1]]&lt;&gt;"House rose", "",SUMIF(ch_table[Day], ch_table[[#This Row],[Day]], ch_table[Duration]))</f>
        <v/>
      </c>
      <c r="I3031" s="40">
        <f>SUM(INDEX(ch_table[Duration],1):ch_table[[#This Row],[Duration]])</f>
        <v>81.257638888889048</v>
      </c>
      <c r="J3031" s="4" cm="1">
        <f t="array" ref="J30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031" s="4" t="str" cm="1">
        <f t="array" ref="K30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31" s="4" t="str">
        <f>IF(ch_table[[#This Row],[Subject 1]]&lt;&gt;"House rose", "",SUMIF(ch_table[Day], ch_table[[#This Row],[Day]], ch_table[AAT]))</f>
        <v/>
      </c>
      <c r="M3031" s="39">
        <f>SUM(INDEX(ch_table[AAT],1):ch_table[[#This Row],[AAT]])</f>
        <v>5.6083333333333316</v>
      </c>
    </row>
    <row r="3032" spans="1:13" x14ac:dyDescent="0.35">
      <c r="A3032" s="2">
        <v>257</v>
      </c>
      <c r="B3032" s="3">
        <v>46086</v>
      </c>
      <c r="C3032" s="4">
        <v>0.43888888888888888</v>
      </c>
      <c r="D3032" s="8" t="s">
        <v>20</v>
      </c>
      <c r="E3032" s="9" t="s">
        <v>1670</v>
      </c>
      <c r="F3032" s="9" t="s">
        <v>22</v>
      </c>
      <c r="G3032" s="4" cm="1">
        <f t="array" ref="G3032">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3032" s="4" t="str">
        <f>IF(ch_table[[#This Row],[Subject 1]]&lt;&gt;"House rose", "",SUMIF(ch_table[Day], ch_table[[#This Row],[Day]], ch_table[Duration]))</f>
        <v/>
      </c>
      <c r="I3032" s="40">
        <f>SUM(INDEX(ch_table[Duration],1):ch_table[[#This Row],[Duration]])</f>
        <v>81.259027777777931</v>
      </c>
      <c r="J3032" s="4" cm="1">
        <f t="array" ref="J30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032" s="4" t="str" cm="1">
        <f t="array" ref="K30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32" s="4" t="str">
        <f>IF(ch_table[[#This Row],[Subject 1]]&lt;&gt;"House rose", "",SUMIF(ch_table[Day], ch_table[[#This Row],[Day]], ch_table[AAT]))</f>
        <v/>
      </c>
      <c r="M3032" s="39">
        <f>SUM(INDEX(ch_table[AAT],1):ch_table[[#This Row],[AAT]])</f>
        <v>5.6083333333333316</v>
      </c>
    </row>
    <row r="3033" spans="1:13" x14ac:dyDescent="0.35">
      <c r="A3033" s="2">
        <v>257</v>
      </c>
      <c r="B3033" s="3">
        <v>46086</v>
      </c>
      <c r="C3033" s="4">
        <v>0.44027777777777777</v>
      </c>
      <c r="D3033" s="8" t="s">
        <v>34</v>
      </c>
      <c r="E3033" s="9" t="s">
        <v>35</v>
      </c>
      <c r="G3033" s="4" cm="1">
        <f t="array" ref="G3033">IF(MIN(ROW(ch_table[[Day]:[AAT session total (cum.)]]))+ROWS(ch_table[[Day]:[AAT session total (cum.)]])-1=ROW(),"",IF(ch_table[[#This Row],[Subject 1]]="House rose","", IF(INDEX(ch_table[[#All],[Time]],ROW()+1)="","",(IF(INDEX(ch_table[[#All],[Time]],ROW()+1)&lt;ch_table[[#This Row],[Time]],INDEX(ch_table[[#All],[Time]],ROW()+1)+1,INDEX(ch_table[[#All],[Time]],ROW()+1))-ch_table[[#This Row],[Time]]))))</f>
        <v>5.6250000000000022E-2</v>
      </c>
      <c r="H3033" s="4" t="str">
        <f>IF(ch_table[[#This Row],[Subject 1]]&lt;&gt;"House rose", "",SUMIF(ch_table[Day], ch_table[[#This Row],[Day]], ch_table[Duration]))</f>
        <v/>
      </c>
      <c r="I3033" s="40">
        <f>SUM(INDEX(ch_table[Duration],1):ch_table[[#This Row],[Duration]])</f>
        <v>81.315277777777936</v>
      </c>
      <c r="J3033" s="4" cm="1">
        <f t="array" ref="J30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033" s="4" t="str" cm="1">
        <f t="array" ref="K30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33" s="4" t="str">
        <f>IF(ch_table[[#This Row],[Subject 1]]&lt;&gt;"House rose", "",SUMIF(ch_table[Day], ch_table[[#This Row],[Day]], ch_table[AAT]))</f>
        <v/>
      </c>
      <c r="M3033" s="39">
        <f>SUM(INDEX(ch_table[AAT],1):ch_table[[#This Row],[AAT]])</f>
        <v>5.6083333333333316</v>
      </c>
    </row>
    <row r="3034" spans="1:13" ht="43.5" x14ac:dyDescent="0.35">
      <c r="A3034" s="2">
        <v>257</v>
      </c>
      <c r="B3034" s="3">
        <v>46086</v>
      </c>
      <c r="C3034" s="4">
        <v>0.49652777777777779</v>
      </c>
      <c r="D3034" s="8" t="s">
        <v>36</v>
      </c>
      <c r="E3034" s="9" t="s">
        <v>1671</v>
      </c>
      <c r="G3034" s="4" cm="1">
        <f t="array" ref="G3034">IF(MIN(ROW(ch_table[[Day]:[AAT session total (cum.)]]))+ROWS(ch_table[[Day]:[AAT session total (cum.)]])-1=ROW(),"",IF(ch_table[[#This Row],[Subject 1]]="House rose","", IF(INDEX(ch_table[[#All],[Time]],ROW()+1)="","",(IF(INDEX(ch_table[[#All],[Time]],ROW()+1)&lt;ch_table[[#This Row],[Time]],INDEX(ch_table[[#All],[Time]],ROW()+1)+1,INDEX(ch_table[[#All],[Time]],ROW()+1))-ch_table[[#This Row],[Time]]))))</f>
        <v>3.5416666666666652E-2</v>
      </c>
      <c r="H3034" s="4" t="str">
        <f>IF(ch_table[[#This Row],[Subject 1]]&lt;&gt;"House rose", "",SUMIF(ch_table[Day], ch_table[[#This Row],[Day]], ch_table[Duration]))</f>
        <v/>
      </c>
      <c r="I3034" s="40">
        <f>SUM(INDEX(ch_table[Duration],1):ch_table[[#This Row],[Duration]])</f>
        <v>81.350694444444599</v>
      </c>
      <c r="J3034" s="4" cm="1">
        <f t="array" ref="J30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034" s="4" t="str" cm="1">
        <f t="array" ref="K30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34" s="4" t="str">
        <f>IF(ch_table[[#This Row],[Subject 1]]&lt;&gt;"House rose", "",SUMIF(ch_table[Day], ch_table[[#This Row],[Day]], ch_table[AAT]))</f>
        <v/>
      </c>
      <c r="M3034" s="39">
        <f>SUM(INDEX(ch_table[AAT],1):ch_table[[#This Row],[AAT]])</f>
        <v>5.6083333333333316</v>
      </c>
    </row>
    <row r="3035" spans="1:13" ht="29" x14ac:dyDescent="0.35">
      <c r="A3035" s="2">
        <v>257</v>
      </c>
      <c r="B3035" s="3">
        <v>46086</v>
      </c>
      <c r="C3035" s="4">
        <v>0.53194444444444444</v>
      </c>
      <c r="D3035" s="8" t="s">
        <v>36</v>
      </c>
      <c r="E3035" s="9" t="s">
        <v>1672</v>
      </c>
      <c r="G3035" s="4" cm="1">
        <f t="array" ref="G3035">IF(MIN(ROW(ch_table[[Day]:[AAT session total (cum.)]]))+ROWS(ch_table[[Day]:[AAT session total (cum.)]])-1=ROW(),"",IF(ch_table[[#This Row],[Subject 1]]="House rose","", IF(INDEX(ch_table[[#All],[Time]],ROW()+1)="","",(IF(INDEX(ch_table[[#All],[Time]],ROW()+1)&lt;ch_table[[#This Row],[Time]],INDEX(ch_table[[#All],[Time]],ROW()+1)+1,INDEX(ch_table[[#All],[Time]],ROW()+1))-ch_table[[#This Row],[Time]]))))</f>
        <v>3.9583333333333304E-2</v>
      </c>
      <c r="H3035" s="4" t="str">
        <f>IF(ch_table[[#This Row],[Subject 1]]&lt;&gt;"House rose", "",SUMIF(ch_table[Day], ch_table[[#This Row],[Day]], ch_table[Duration]))</f>
        <v/>
      </c>
      <c r="I3035" s="40">
        <f>SUM(INDEX(ch_table[Duration],1):ch_table[[#This Row],[Duration]])</f>
        <v>81.390277777777939</v>
      </c>
      <c r="J3035" s="4" cm="1">
        <f t="array" ref="J30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035" s="4" t="str" cm="1">
        <f t="array" ref="K30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35" s="4" t="str">
        <f>IF(ch_table[[#This Row],[Subject 1]]&lt;&gt;"House rose", "",SUMIF(ch_table[Day], ch_table[[#This Row],[Day]], ch_table[AAT]))</f>
        <v/>
      </c>
      <c r="M3035" s="39">
        <f>SUM(INDEX(ch_table[AAT],1):ch_table[[#This Row],[AAT]])</f>
        <v>5.6083333333333316</v>
      </c>
    </row>
    <row r="3036" spans="1:13" ht="29" x14ac:dyDescent="0.35">
      <c r="A3036" s="2">
        <v>257</v>
      </c>
      <c r="B3036" s="3">
        <v>46086</v>
      </c>
      <c r="C3036" s="4">
        <v>0.57152777777777775</v>
      </c>
      <c r="D3036" s="8" t="s">
        <v>67</v>
      </c>
      <c r="E3036" s="9" t="s">
        <v>1673</v>
      </c>
      <c r="G3036" s="4" cm="1">
        <f t="array" ref="G3036">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3036" s="4" t="str">
        <f>IF(ch_table[[#This Row],[Subject 1]]&lt;&gt;"House rose", "",SUMIF(ch_table[Day], ch_table[[#This Row],[Day]], ch_table[Duration]))</f>
        <v/>
      </c>
      <c r="I3036" s="40">
        <f>SUM(INDEX(ch_table[Duration],1):ch_table[[#This Row],[Duration]])</f>
        <v>81.391666666666822</v>
      </c>
      <c r="J3036" s="4" cm="1">
        <f t="array" ref="J30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036" s="4" t="str" cm="1">
        <f t="array" ref="K30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36" s="4" t="str">
        <f>IF(ch_table[[#This Row],[Subject 1]]&lt;&gt;"House rose", "",SUMIF(ch_table[Day], ch_table[[#This Row],[Day]], ch_table[AAT]))</f>
        <v/>
      </c>
      <c r="M3036" s="39">
        <f>SUM(INDEX(ch_table[AAT],1):ch_table[[#This Row],[AAT]])</f>
        <v>5.6083333333333316</v>
      </c>
    </row>
    <row r="3037" spans="1:13" x14ac:dyDescent="0.35">
      <c r="A3037" s="2">
        <v>257</v>
      </c>
      <c r="B3037" s="3">
        <v>46086</v>
      </c>
      <c r="C3037" s="4">
        <v>0.57291666666666663</v>
      </c>
      <c r="D3037" s="8" t="s">
        <v>333</v>
      </c>
      <c r="E3037" s="9" t="s">
        <v>1674</v>
      </c>
      <c r="G3037" s="4" cm="1">
        <f t="array" ref="G3037">IF(MIN(ROW(ch_table[[Day]:[AAT session total (cum.)]]))+ROWS(ch_table[[Day]:[AAT session total (cum.)]])-1=ROW(),"",IF(ch_table[[#This Row],[Subject 1]]="House rose","", IF(INDEX(ch_table[[#All],[Time]],ROW()+1)="","",(IF(INDEX(ch_table[[#All],[Time]],ROW()+1)&lt;ch_table[[#This Row],[Time]],INDEX(ch_table[[#All],[Time]],ROW()+1)+1,INDEX(ch_table[[#All],[Time]],ROW()+1))-ch_table[[#This Row],[Time]]))))</f>
        <v>1.1805555555555625E-2</v>
      </c>
      <c r="H3037" s="4" t="str">
        <f>IF(ch_table[[#This Row],[Subject 1]]&lt;&gt;"House rose", "",SUMIF(ch_table[Day], ch_table[[#This Row],[Day]], ch_table[Duration]))</f>
        <v/>
      </c>
      <c r="I3037" s="40">
        <f>SUM(INDEX(ch_table[Duration],1):ch_table[[#This Row],[Duration]])</f>
        <v>81.403472222222376</v>
      </c>
      <c r="J3037" s="4" cm="1">
        <f t="array" ref="J30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037" s="4" t="str" cm="1">
        <f t="array" ref="K30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37" s="4" t="str">
        <f>IF(ch_table[[#This Row],[Subject 1]]&lt;&gt;"House rose", "",SUMIF(ch_table[Day], ch_table[[#This Row],[Day]], ch_table[AAT]))</f>
        <v/>
      </c>
      <c r="M3037" s="39">
        <f>SUM(INDEX(ch_table[AAT],1):ch_table[[#This Row],[AAT]])</f>
        <v>5.6083333333333316</v>
      </c>
    </row>
    <row r="3038" spans="1:13" x14ac:dyDescent="0.35">
      <c r="A3038" s="2">
        <v>257</v>
      </c>
      <c r="B3038" s="3">
        <v>46086</v>
      </c>
      <c r="C3038" s="4">
        <v>0.58472222222222225</v>
      </c>
      <c r="D3038" s="8" t="s">
        <v>28</v>
      </c>
      <c r="E3038" s="9" t="s">
        <v>1289</v>
      </c>
      <c r="F3038" s="9" t="s">
        <v>22</v>
      </c>
      <c r="G3038" s="4" cm="1">
        <f t="array" ref="G3038">IF(MIN(ROW(ch_table[[Day]:[AAT session total (cum.)]]))+ROWS(ch_table[[Day]:[AAT session total (cum.)]])-1=ROW(),"",IF(ch_table[[#This Row],[Subject 1]]="House rose","", IF(INDEX(ch_table[[#All],[Time]],ROW()+1)="","",(IF(INDEX(ch_table[[#All],[Time]],ROW()+1)&lt;ch_table[[#This Row],[Time]],INDEX(ch_table[[#All],[Time]],ROW()+1)+1,INDEX(ch_table[[#All],[Time]],ROW()+1))-ch_table[[#This Row],[Time]]))))</f>
        <v>0</v>
      </c>
      <c r="H3038" s="4" t="str">
        <f>IF(ch_table[[#This Row],[Subject 1]]&lt;&gt;"House rose", "",SUMIF(ch_table[Day], ch_table[[#This Row],[Day]], ch_table[Duration]))</f>
        <v/>
      </c>
      <c r="I3038" s="40">
        <f>SUM(INDEX(ch_table[Duration],1):ch_table[[#This Row],[Duration]])</f>
        <v>81.403472222222376</v>
      </c>
      <c r="J3038" s="4" cm="1">
        <f t="array" ref="J30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038" s="4" t="str" cm="1">
        <f t="array" ref="K30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38" s="4" t="str">
        <f>IF(ch_table[[#This Row],[Subject 1]]&lt;&gt;"House rose", "",SUMIF(ch_table[Day], ch_table[[#This Row],[Day]], ch_table[AAT]))</f>
        <v/>
      </c>
      <c r="M3038" s="39">
        <f>SUM(INDEX(ch_table[AAT],1):ch_table[[#This Row],[AAT]])</f>
        <v>5.6083333333333316</v>
      </c>
    </row>
    <row r="3039" spans="1:13" x14ac:dyDescent="0.35">
      <c r="A3039" s="2">
        <v>257</v>
      </c>
      <c r="B3039" s="3">
        <v>46086</v>
      </c>
      <c r="C3039" s="4">
        <v>0.58472222222222225</v>
      </c>
      <c r="D3039" s="8" t="s">
        <v>333</v>
      </c>
      <c r="E3039" s="9" t="s">
        <v>1674</v>
      </c>
      <c r="G3039" s="4" cm="1">
        <f t="array" ref="G3039">IF(MIN(ROW(ch_table[[Day]:[AAT session total (cum.)]]))+ROWS(ch_table[[Day]:[AAT session total (cum.)]])-1=ROW(),"",IF(ch_table[[#This Row],[Subject 1]]="House rose","", IF(INDEX(ch_table[[#All],[Time]],ROW()+1)="","",(IF(INDEX(ch_table[[#All],[Time]],ROW()+1)&lt;ch_table[[#This Row],[Time]],INDEX(ch_table[[#All],[Time]],ROW()+1)+1,INDEX(ch_table[[#All],[Time]],ROW()+1))-ch_table[[#This Row],[Time]]))))</f>
        <v>3.8888888888888862E-2</v>
      </c>
      <c r="H3039" s="4" t="str">
        <f>IF(ch_table[[#This Row],[Subject 1]]&lt;&gt;"House rose", "",SUMIF(ch_table[Day], ch_table[[#This Row],[Day]], ch_table[Duration]))</f>
        <v/>
      </c>
      <c r="I3039" s="40">
        <f>SUM(INDEX(ch_table[Duration],1):ch_table[[#This Row],[Duration]])</f>
        <v>81.442361111111268</v>
      </c>
      <c r="J3039" s="4" cm="1">
        <f t="array" ref="J30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039" s="4" t="str" cm="1">
        <f t="array" ref="K30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39" s="4" t="str">
        <f>IF(ch_table[[#This Row],[Subject 1]]&lt;&gt;"House rose", "",SUMIF(ch_table[Day], ch_table[[#This Row],[Day]], ch_table[AAT]))</f>
        <v/>
      </c>
      <c r="M3039" s="39">
        <f>SUM(INDEX(ch_table[AAT],1):ch_table[[#This Row],[AAT]])</f>
        <v>5.6083333333333316</v>
      </c>
    </row>
    <row r="3040" spans="1:13" x14ac:dyDescent="0.35">
      <c r="A3040" s="2">
        <v>257</v>
      </c>
      <c r="B3040" s="3">
        <v>46086</v>
      </c>
      <c r="C3040" s="4">
        <v>0.62361111111111112</v>
      </c>
      <c r="D3040" s="8" t="s">
        <v>333</v>
      </c>
      <c r="E3040" s="9" t="s">
        <v>1675</v>
      </c>
      <c r="G3040" s="4" cm="1">
        <f t="array" ref="G3040">IF(MIN(ROW(ch_table[[Day]:[AAT session total (cum.)]]))+ROWS(ch_table[[Day]:[AAT session total (cum.)]])-1=ROW(),"",IF(ch_table[[#This Row],[Subject 1]]="House rose","", IF(INDEX(ch_table[[#All],[Time]],ROW()+1)="","",(IF(INDEX(ch_table[[#All],[Time]],ROW()+1)&lt;ch_table[[#This Row],[Time]],INDEX(ch_table[[#All],[Time]],ROW()+1)+1,INDEX(ch_table[[#All],[Time]],ROW()+1))-ch_table[[#This Row],[Time]]))))</f>
        <v>8.4722222222222254E-2</v>
      </c>
      <c r="H3040" s="4" t="str">
        <f>IF(ch_table[[#This Row],[Subject 1]]&lt;&gt;"House rose", "",SUMIF(ch_table[Day], ch_table[[#This Row],[Day]], ch_table[Duration]))</f>
        <v/>
      </c>
      <c r="I3040" s="40">
        <f>SUM(INDEX(ch_table[Duration],1):ch_table[[#This Row],[Duration]])</f>
        <v>81.527083333333493</v>
      </c>
      <c r="J3040" s="4" cm="1">
        <f t="array" ref="J30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040" s="4" t="str" cm="1">
        <f t="array" ref="K30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40" s="4" t="str">
        <f>IF(ch_table[[#This Row],[Subject 1]]&lt;&gt;"House rose", "",SUMIF(ch_table[Day], ch_table[[#This Row],[Day]], ch_table[AAT]))</f>
        <v/>
      </c>
      <c r="M3040" s="39">
        <f>SUM(INDEX(ch_table[AAT],1):ch_table[[#This Row],[AAT]])</f>
        <v>5.6083333333333316</v>
      </c>
    </row>
    <row r="3041" spans="1:13" ht="29" x14ac:dyDescent="0.35">
      <c r="A3041" s="2">
        <v>257</v>
      </c>
      <c r="B3041" s="3">
        <v>46086</v>
      </c>
      <c r="C3041" s="4">
        <v>0.70833333333333337</v>
      </c>
      <c r="D3041" s="8" t="s">
        <v>30</v>
      </c>
      <c r="E3041" s="9" t="s">
        <v>1676</v>
      </c>
      <c r="G3041" s="4" cm="1">
        <f t="array" ref="G3041">IF(MIN(ROW(ch_table[[Day]:[AAT session total (cum.)]]))+ROWS(ch_table[[Day]:[AAT session total (cum.)]])-1=ROW(),"",IF(ch_table[[#This Row],[Subject 1]]="House rose","", IF(INDEX(ch_table[[#All],[Time]],ROW()+1)="","",(IF(INDEX(ch_table[[#All],[Time]],ROW()+1)&lt;ch_table[[#This Row],[Time]],INDEX(ch_table[[#All],[Time]],ROW()+1)+1,INDEX(ch_table[[#All],[Time]],ROW()+1))-ch_table[[#This Row],[Time]]))))</f>
        <v>1.1111111111111072E-2</v>
      </c>
      <c r="H3041" s="4" t="str">
        <f>IF(ch_table[[#This Row],[Subject 1]]&lt;&gt;"House rose", "",SUMIF(ch_table[Day], ch_table[[#This Row],[Day]], ch_table[Duration]))</f>
        <v/>
      </c>
      <c r="I3041" s="40">
        <f>SUM(INDEX(ch_table[Duration],1):ch_table[[#This Row],[Duration]])</f>
        <v>81.538194444444599</v>
      </c>
      <c r="J3041" s="4" cm="1">
        <f t="array" ref="J30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041" s="4" cm="1">
        <f t="array" ref="K30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1.1111111111111072E-2</v>
      </c>
      <c r="L3041" s="4" t="str">
        <f>IF(ch_table[[#This Row],[Subject 1]]&lt;&gt;"House rose", "",SUMIF(ch_table[Day], ch_table[[#This Row],[Day]], ch_table[AAT]))</f>
        <v/>
      </c>
      <c r="M3041" s="39">
        <f>SUM(INDEX(ch_table[AAT],1):ch_table[[#This Row],[AAT]])</f>
        <v>5.6194444444444427</v>
      </c>
    </row>
    <row r="3042" spans="1:13" x14ac:dyDescent="0.35">
      <c r="A3042" s="48">
        <v>257</v>
      </c>
      <c r="B3042" s="49">
        <v>46086</v>
      </c>
      <c r="C3042" s="45">
        <v>0.71944444444444444</v>
      </c>
      <c r="D3042" s="44" t="s">
        <v>17</v>
      </c>
      <c r="E3042" s="50"/>
      <c r="F3042" s="50"/>
      <c r="G3042" s="45" t="str" cm="1">
        <f t="array" ref="G3042">IF(MIN(ROW(ch_table[[Day]:[AAT session total (cum.)]]))+ROWS(ch_table[[Day]:[AAT session total (cum.)]])-1=ROW(),"",IF(ch_table[[#This Row],[Subject 1]]="House rose","", IF(INDEX(ch_table[[#All],[Time]],ROW()+1)="","",(IF(INDEX(ch_table[[#All],[Time]],ROW()+1)&lt;ch_table[[#This Row],[Time]],INDEX(ch_table[[#All],[Time]],ROW()+1)+1,INDEX(ch_table[[#All],[Time]],ROW()+1))-ch_table[[#This Row],[Time]]))))</f>
        <v/>
      </c>
      <c r="H3042" s="45">
        <f>IF(ch_table[[#This Row],[Subject 1]]&lt;&gt;"House rose", "",SUMIF(ch_table[Day], ch_table[[#This Row],[Day]], ch_table[Duration]))</f>
        <v>0.32361111111111113</v>
      </c>
      <c r="I3042" s="46">
        <f>SUM(INDEX(ch_table[Duration],1):ch_table[[#This Row],[Duration]])</f>
        <v>81.538194444444599</v>
      </c>
      <c r="J3042" s="45" cm="1">
        <f t="array" ref="J30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042" s="45" t="str" cm="1">
        <f t="array" ref="K30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42" s="45">
        <f>IF(ch_table[[#This Row],[Subject 1]]&lt;&gt;"House rose", "",SUMIF(ch_table[Day], ch_table[[#This Row],[Day]], ch_table[AAT]))</f>
        <v>1.1111111111111072E-2</v>
      </c>
      <c r="M3042" s="47">
        <f>SUM(INDEX(ch_table[AAT],1):ch_table[[#This Row],[AAT]])</f>
        <v>5.6194444444444427</v>
      </c>
    </row>
    <row r="3043" spans="1:13" x14ac:dyDescent="0.35">
      <c r="A3043" s="2">
        <v>258</v>
      </c>
      <c r="B3043" s="3">
        <v>46090</v>
      </c>
      <c r="C3043" s="4">
        <v>0.60416666666666663</v>
      </c>
      <c r="D3043" s="8" t="s">
        <v>18</v>
      </c>
      <c r="G3043" s="4" cm="1">
        <f t="array" ref="G304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043" s="4" t="str">
        <f>IF(ch_table[[#This Row],[Subject 1]]&lt;&gt;"House rose", "",SUMIF(ch_table[Day], ch_table[[#This Row],[Day]], ch_table[Duration]))</f>
        <v/>
      </c>
      <c r="I3043" s="40">
        <f>SUM(INDEX(ch_table[Duration],1):ch_table[[#This Row],[Duration]])</f>
        <v>81.540972222222379</v>
      </c>
      <c r="J3043" s="4" cm="1">
        <f t="array" ref="J30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043" s="4" t="str" cm="1">
        <f t="array" ref="K30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43" s="4" t="str">
        <f>IF(ch_table[[#This Row],[Subject 1]]&lt;&gt;"House rose", "",SUMIF(ch_table[Day], ch_table[[#This Row],[Day]], ch_table[AAT]))</f>
        <v/>
      </c>
      <c r="M3043" s="39">
        <f>SUM(INDEX(ch_table[AAT],1):ch_table[[#This Row],[AAT]])</f>
        <v>5.6194444444444427</v>
      </c>
    </row>
    <row r="3044" spans="1:13" x14ac:dyDescent="0.35">
      <c r="A3044" s="2">
        <v>258</v>
      </c>
      <c r="B3044" s="3">
        <v>46090</v>
      </c>
      <c r="C3044" s="4">
        <v>0.6069444444444444</v>
      </c>
      <c r="D3044" s="8" t="s">
        <v>58</v>
      </c>
      <c r="E3044" s="9" t="s">
        <v>162</v>
      </c>
      <c r="G3044" s="4" cm="1">
        <f t="array" ref="G3044">IF(MIN(ROW(ch_table[[Day]:[AAT session total (cum.)]]))+ROWS(ch_table[[Day]:[AAT session total (cum.)]])-1=ROW(),"",IF(ch_table[[#This Row],[Subject 1]]="House rose","", IF(INDEX(ch_table[[#All],[Time]],ROW()+1)="","",(IF(INDEX(ch_table[[#All],[Time]],ROW()+1)&lt;ch_table[[#This Row],[Time]],INDEX(ch_table[[#All],[Time]],ROW()+1)+1,INDEX(ch_table[[#All],[Time]],ROW()+1))-ch_table[[#This Row],[Time]]))))</f>
        <v>3.1944444444444442E-2</v>
      </c>
      <c r="H3044" s="4" t="str">
        <f>IF(ch_table[[#This Row],[Subject 1]]&lt;&gt;"House rose", "",SUMIF(ch_table[Day], ch_table[[#This Row],[Day]], ch_table[Duration]))</f>
        <v/>
      </c>
      <c r="I3044" s="40">
        <f>SUM(INDEX(ch_table[Duration],1):ch_table[[#This Row],[Duration]])</f>
        <v>81.572916666666828</v>
      </c>
      <c r="J3044" s="4" cm="1">
        <f t="array" ref="J30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044" s="4" t="str" cm="1">
        <f t="array" ref="K30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44" s="4" t="str">
        <f>IF(ch_table[[#This Row],[Subject 1]]&lt;&gt;"House rose", "",SUMIF(ch_table[Day], ch_table[[#This Row],[Day]], ch_table[AAT]))</f>
        <v/>
      </c>
      <c r="M3044" s="39">
        <f>SUM(INDEX(ch_table[AAT],1):ch_table[[#This Row],[AAT]])</f>
        <v>5.6194444444444427</v>
      </c>
    </row>
    <row r="3045" spans="1:13" x14ac:dyDescent="0.35">
      <c r="A3045" s="2">
        <v>258</v>
      </c>
      <c r="B3045" s="3">
        <v>46090</v>
      </c>
      <c r="C3045" s="4">
        <v>0.63888888888888884</v>
      </c>
      <c r="D3045" s="8" t="s">
        <v>60</v>
      </c>
      <c r="E3045" s="9" t="s">
        <v>162</v>
      </c>
      <c r="G3045" s="4" cm="1">
        <f t="array" ref="G3045">IF(MIN(ROW(ch_table[[Day]:[AAT session total (cum.)]]))+ROWS(ch_table[[Day]:[AAT session total (cum.)]])-1=ROW(),"",IF(ch_table[[#This Row],[Subject 1]]="House rose","", IF(INDEX(ch_table[[#All],[Time]],ROW()+1)="","",(IF(INDEX(ch_table[[#All],[Time]],ROW()+1)&lt;ch_table[[#This Row],[Time]],INDEX(ch_table[[#All],[Time]],ROW()+1)+1,INDEX(ch_table[[#All],[Time]],ROW()+1))-ch_table[[#This Row],[Time]]))))</f>
        <v>1.4583333333333393E-2</v>
      </c>
      <c r="H3045" s="4" t="str">
        <f>IF(ch_table[[#This Row],[Subject 1]]&lt;&gt;"House rose", "",SUMIF(ch_table[Day], ch_table[[#This Row],[Day]], ch_table[Duration]))</f>
        <v/>
      </c>
      <c r="I3045" s="40">
        <f>SUM(INDEX(ch_table[Duration],1):ch_table[[#This Row],[Duration]])</f>
        <v>81.587500000000162</v>
      </c>
      <c r="J3045" s="4" cm="1">
        <f t="array" ref="J30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045" s="4" t="str" cm="1">
        <f t="array" ref="K30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45" s="4" t="str">
        <f>IF(ch_table[[#This Row],[Subject 1]]&lt;&gt;"House rose", "",SUMIF(ch_table[Day], ch_table[[#This Row],[Day]], ch_table[AAT]))</f>
        <v/>
      </c>
      <c r="M3045" s="39">
        <f>SUM(INDEX(ch_table[AAT],1):ch_table[[#This Row],[AAT]])</f>
        <v>5.6194444444444427</v>
      </c>
    </row>
    <row r="3046" spans="1:13" ht="29" x14ac:dyDescent="0.35">
      <c r="A3046" s="2">
        <v>258</v>
      </c>
      <c r="B3046" s="3">
        <v>46090</v>
      </c>
      <c r="C3046" s="4">
        <v>0.65347222222222223</v>
      </c>
      <c r="D3046" s="8" t="s">
        <v>32</v>
      </c>
      <c r="E3046" s="9" t="s">
        <v>1677</v>
      </c>
      <c r="G3046" s="4" cm="1">
        <f t="array" ref="G3046">IF(MIN(ROW(ch_table[[Day]:[AAT session total (cum.)]]))+ROWS(ch_table[[Day]:[AAT session total (cum.)]])-1=ROW(),"",IF(ch_table[[#This Row],[Subject 1]]="House rose","", IF(INDEX(ch_table[[#All],[Time]],ROW()+1)="","",(IF(INDEX(ch_table[[#All],[Time]],ROW()+1)&lt;ch_table[[#This Row],[Time]],INDEX(ch_table[[#All],[Time]],ROW()+1)+1,INDEX(ch_table[[#All],[Time]],ROW()+1))-ch_table[[#This Row],[Time]]))))</f>
        <v>3.6805555555555536E-2</v>
      </c>
      <c r="H3046" s="4" t="str">
        <f>IF(ch_table[[#This Row],[Subject 1]]&lt;&gt;"House rose", "",SUMIF(ch_table[Day], ch_table[[#This Row],[Day]], ch_table[Duration]))</f>
        <v/>
      </c>
      <c r="I3046" s="40">
        <f>SUM(INDEX(ch_table[Duration],1):ch_table[[#This Row],[Duration]])</f>
        <v>81.624305555555722</v>
      </c>
      <c r="J3046" s="4" cm="1">
        <f t="array" ref="J30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046" s="4" t="str" cm="1">
        <f t="array" ref="K30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46" s="4" t="str">
        <f>IF(ch_table[[#This Row],[Subject 1]]&lt;&gt;"House rose", "",SUMIF(ch_table[Day], ch_table[[#This Row],[Day]], ch_table[AAT]))</f>
        <v/>
      </c>
      <c r="M3046" s="39">
        <f>SUM(INDEX(ch_table[AAT],1):ch_table[[#This Row],[AAT]])</f>
        <v>5.6194444444444427</v>
      </c>
    </row>
    <row r="3047" spans="1:13" ht="29" x14ac:dyDescent="0.35">
      <c r="A3047" s="2">
        <v>258</v>
      </c>
      <c r="B3047" s="3">
        <v>46090</v>
      </c>
      <c r="C3047" s="4">
        <v>0.69027777777777777</v>
      </c>
      <c r="D3047" s="8" t="s">
        <v>36</v>
      </c>
      <c r="E3047" s="9" t="s">
        <v>1678</v>
      </c>
      <c r="G3047" s="4" cm="1">
        <f t="array" ref="G3047">IF(MIN(ROW(ch_table[[Day]:[AAT session total (cum.)]]))+ROWS(ch_table[[Day]:[AAT session total (cum.)]])-1=ROW(),"",IF(ch_table[[#This Row],[Subject 1]]="House rose","", IF(INDEX(ch_table[[#All],[Time]],ROW()+1)="","",(IF(INDEX(ch_table[[#All],[Time]],ROW()+1)&lt;ch_table[[#This Row],[Time]],INDEX(ch_table[[#All],[Time]],ROW()+1)+1,INDEX(ch_table[[#All],[Time]],ROW()+1))-ch_table[[#This Row],[Time]]))))</f>
        <v>5.0000000000000044E-2</v>
      </c>
      <c r="H3047" s="4" t="str">
        <f>IF(ch_table[[#This Row],[Subject 1]]&lt;&gt;"House rose", "",SUMIF(ch_table[Day], ch_table[[#This Row],[Day]], ch_table[Duration]))</f>
        <v/>
      </c>
      <c r="I3047" s="40">
        <f>SUM(INDEX(ch_table[Duration],1):ch_table[[#This Row],[Duration]])</f>
        <v>81.674305555555719</v>
      </c>
      <c r="J3047" s="4" cm="1">
        <f t="array" ref="J30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047" s="4" t="str" cm="1">
        <f t="array" ref="K30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47" s="4" t="str">
        <f>IF(ch_table[[#This Row],[Subject 1]]&lt;&gt;"House rose", "",SUMIF(ch_table[Day], ch_table[[#This Row],[Day]], ch_table[AAT]))</f>
        <v/>
      </c>
      <c r="M3047" s="39">
        <f>SUM(INDEX(ch_table[AAT],1):ch_table[[#This Row],[AAT]])</f>
        <v>5.6194444444444427</v>
      </c>
    </row>
    <row r="3048" spans="1:13" ht="29" x14ac:dyDescent="0.35">
      <c r="A3048" s="2">
        <v>258</v>
      </c>
      <c r="B3048" s="3">
        <v>46090</v>
      </c>
      <c r="C3048" s="4">
        <v>0.74027777777777781</v>
      </c>
      <c r="D3048" s="8" t="s">
        <v>36</v>
      </c>
      <c r="E3048" s="9" t="s">
        <v>1679</v>
      </c>
      <c r="G3048" s="4" cm="1">
        <f t="array" ref="G3048">IF(MIN(ROW(ch_table[[Day]:[AAT session total (cum.)]]))+ROWS(ch_table[[Day]:[AAT session total (cum.)]])-1=ROW(),"",IF(ch_table[[#This Row],[Subject 1]]="House rose","", IF(INDEX(ch_table[[#All],[Time]],ROW()+1)="","",(IF(INDEX(ch_table[[#All],[Time]],ROW()+1)&lt;ch_table[[#This Row],[Time]],INDEX(ch_table[[#All],[Time]],ROW()+1)+1,INDEX(ch_table[[#All],[Time]],ROW()+1))-ch_table[[#This Row],[Time]]))))</f>
        <v>4.4444444444444398E-2</v>
      </c>
      <c r="H3048" s="4" t="str">
        <f>IF(ch_table[[#This Row],[Subject 1]]&lt;&gt;"House rose", "",SUMIF(ch_table[Day], ch_table[[#This Row],[Day]], ch_table[Duration]))</f>
        <v/>
      </c>
      <c r="I3048" s="40">
        <f>SUM(INDEX(ch_table[Duration],1):ch_table[[#This Row],[Duration]])</f>
        <v>81.718750000000171</v>
      </c>
      <c r="J3048" s="4" cm="1">
        <f t="array" ref="J30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048" s="4" t="str" cm="1">
        <f t="array" ref="K30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48" s="4" t="str">
        <f>IF(ch_table[[#This Row],[Subject 1]]&lt;&gt;"House rose", "",SUMIF(ch_table[Day], ch_table[[#This Row],[Day]], ch_table[AAT]))</f>
        <v/>
      </c>
      <c r="M3048" s="39">
        <f>SUM(INDEX(ch_table[AAT],1):ch_table[[#This Row],[AAT]])</f>
        <v>5.6194444444444427</v>
      </c>
    </row>
    <row r="3049" spans="1:13" ht="29" x14ac:dyDescent="0.35">
      <c r="A3049" s="2">
        <v>258</v>
      </c>
      <c r="B3049" s="3">
        <v>46090</v>
      </c>
      <c r="C3049" s="4">
        <v>0.78472222222222221</v>
      </c>
      <c r="D3049" s="8" t="s">
        <v>36</v>
      </c>
      <c r="E3049" s="9" t="s">
        <v>1680</v>
      </c>
      <c r="G3049" s="4" cm="1">
        <f t="array" ref="G3049">IF(MIN(ROW(ch_table[[Day]:[AAT session total (cum.)]]))+ROWS(ch_table[[Day]:[AAT session total (cum.)]])-1=ROW(),"",IF(ch_table[[#This Row],[Subject 1]]="House rose","", IF(INDEX(ch_table[[#All],[Time]],ROW()+1)="","",(IF(INDEX(ch_table[[#All],[Time]],ROW()+1)&lt;ch_table[[#This Row],[Time]],INDEX(ch_table[[#All],[Time]],ROW()+1)+1,INDEX(ch_table[[#All],[Time]],ROW()+1))-ch_table[[#This Row],[Time]]))))</f>
        <v>3.5416666666666652E-2</v>
      </c>
      <c r="H3049" s="4" t="str">
        <f>IF(ch_table[[#This Row],[Subject 1]]&lt;&gt;"House rose", "",SUMIF(ch_table[Day], ch_table[[#This Row],[Day]], ch_table[Duration]))</f>
        <v/>
      </c>
      <c r="I3049" s="40">
        <f>SUM(INDEX(ch_table[Duration],1):ch_table[[#This Row],[Duration]])</f>
        <v>81.754166666666833</v>
      </c>
      <c r="J3049" s="4" cm="1">
        <f t="array" ref="J30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049" s="4" t="str" cm="1">
        <f t="array" ref="K30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49" s="4" t="str">
        <f>IF(ch_table[[#This Row],[Subject 1]]&lt;&gt;"House rose", "",SUMIF(ch_table[Day], ch_table[[#This Row],[Day]], ch_table[AAT]))</f>
        <v/>
      </c>
      <c r="M3049" s="39">
        <f>SUM(INDEX(ch_table[AAT],1):ch_table[[#This Row],[AAT]])</f>
        <v>5.6194444444444427</v>
      </c>
    </row>
    <row r="3050" spans="1:13" x14ac:dyDescent="0.35">
      <c r="A3050" s="2">
        <v>258</v>
      </c>
      <c r="B3050" s="3">
        <v>46090</v>
      </c>
      <c r="C3050" s="4">
        <v>0.82013888888888886</v>
      </c>
      <c r="D3050" s="8" t="s">
        <v>320</v>
      </c>
      <c r="E3050" s="9" t="s">
        <v>718</v>
      </c>
      <c r="G3050" s="4" cm="1">
        <f t="array" ref="G3050">IF(MIN(ROW(ch_table[[Day]:[AAT session total (cum.)]]))+ROWS(ch_table[[Day]:[AAT session total (cum.)]])-1=ROW(),"",IF(ch_table[[#This Row],[Subject 1]]="House rose","", IF(INDEX(ch_table[[#All],[Time]],ROW()+1)="","",(IF(INDEX(ch_table[[#All],[Time]],ROW()+1)&lt;ch_table[[#This Row],[Time]],INDEX(ch_table[[#All],[Time]],ROW()+1)+1,INDEX(ch_table[[#All],[Time]],ROW()+1))-ch_table[[#This Row],[Time]]))))</f>
        <v>2.3611111111111138E-2</v>
      </c>
      <c r="H3050" s="4" t="str">
        <f>IF(ch_table[[#This Row],[Subject 1]]&lt;&gt;"House rose", "",SUMIF(ch_table[Day], ch_table[[#This Row],[Day]], ch_table[Duration]))</f>
        <v/>
      </c>
      <c r="I3050" s="40">
        <f>SUM(INDEX(ch_table[Duration],1):ch_table[[#This Row],[Duration]])</f>
        <v>81.777777777777942</v>
      </c>
      <c r="J3050" s="4" cm="1">
        <f t="array" ref="J30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050" s="4" t="str" cm="1">
        <f t="array" ref="K30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50" s="4" t="str">
        <f>IF(ch_table[[#This Row],[Subject 1]]&lt;&gt;"House rose", "",SUMIF(ch_table[Day], ch_table[[#This Row],[Day]], ch_table[AAT]))</f>
        <v/>
      </c>
      <c r="M3050" s="39">
        <f>SUM(INDEX(ch_table[AAT],1):ch_table[[#This Row],[AAT]])</f>
        <v>5.6194444444444427</v>
      </c>
    </row>
    <row r="3051" spans="1:13" x14ac:dyDescent="0.35">
      <c r="A3051" s="2">
        <v>258</v>
      </c>
      <c r="B3051" s="3">
        <v>46090</v>
      </c>
      <c r="C3051" s="4">
        <v>0.84375</v>
      </c>
      <c r="D3051" s="8" t="s">
        <v>28</v>
      </c>
      <c r="E3051" s="9" t="s">
        <v>1294</v>
      </c>
      <c r="F3051" s="9" t="s">
        <v>22</v>
      </c>
      <c r="G3051" s="4" cm="1">
        <f t="array" ref="G3051">IF(MIN(ROW(ch_table[[Day]:[AAT session total (cum.)]]))+ROWS(ch_table[[Day]:[AAT session total (cum.)]])-1=ROW(),"",IF(ch_table[[#This Row],[Subject 1]]="House rose","", IF(INDEX(ch_table[[#All],[Time]],ROW()+1)="","",(IF(INDEX(ch_table[[#All],[Time]],ROW()+1)&lt;ch_table[[#This Row],[Time]],INDEX(ch_table[[#All],[Time]],ROW()+1)+1,INDEX(ch_table[[#All],[Time]],ROW()+1))-ch_table[[#This Row],[Time]]))))</f>
        <v>0</v>
      </c>
      <c r="H3051" s="4" t="str">
        <f>IF(ch_table[[#This Row],[Subject 1]]&lt;&gt;"House rose", "",SUMIF(ch_table[Day], ch_table[[#This Row],[Day]], ch_table[Duration]))</f>
        <v/>
      </c>
      <c r="I3051" s="40">
        <f>SUM(INDEX(ch_table[Duration],1):ch_table[[#This Row],[Duration]])</f>
        <v>81.777777777777942</v>
      </c>
      <c r="J3051" s="4" cm="1">
        <f t="array" ref="J30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051" s="4" t="str" cm="1">
        <f t="array" ref="K30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51" s="4" t="str">
        <f>IF(ch_table[[#This Row],[Subject 1]]&lt;&gt;"House rose", "",SUMIF(ch_table[Day], ch_table[[#This Row],[Day]], ch_table[AAT]))</f>
        <v/>
      </c>
      <c r="M3051" s="39">
        <f>SUM(INDEX(ch_table[AAT],1):ch_table[[#This Row],[AAT]])</f>
        <v>5.6194444444444427</v>
      </c>
    </row>
    <row r="3052" spans="1:13" x14ac:dyDescent="0.35">
      <c r="A3052" s="2">
        <v>258</v>
      </c>
      <c r="B3052" s="3">
        <v>46090</v>
      </c>
      <c r="C3052" s="4">
        <v>0.84375</v>
      </c>
      <c r="D3052" s="8" t="s">
        <v>320</v>
      </c>
      <c r="E3052" s="9" t="s">
        <v>718</v>
      </c>
      <c r="F3052" s="9" t="s">
        <v>53</v>
      </c>
      <c r="G3052" s="4" cm="1">
        <f t="array" ref="G3052">IF(MIN(ROW(ch_table[[Day]:[AAT session total (cum.)]]))+ROWS(ch_table[[Day]:[AAT session total (cum.)]])-1=ROW(),"",IF(ch_table[[#This Row],[Subject 1]]="House rose","", IF(INDEX(ch_table[[#All],[Time]],ROW()+1)="","",(IF(INDEX(ch_table[[#All],[Time]],ROW()+1)&lt;ch_table[[#This Row],[Time]],INDEX(ch_table[[#All],[Time]],ROW()+1)+1,INDEX(ch_table[[#All],[Time]],ROW()+1))-ch_table[[#This Row],[Time]]))))</f>
        <v>0.10069444444444442</v>
      </c>
      <c r="H3052" s="4" t="str">
        <f>IF(ch_table[[#This Row],[Subject 1]]&lt;&gt;"House rose", "",SUMIF(ch_table[Day], ch_table[[#This Row],[Day]], ch_table[Duration]))</f>
        <v/>
      </c>
      <c r="I3052" s="40">
        <f>SUM(INDEX(ch_table[Duration],1):ch_table[[#This Row],[Duration]])</f>
        <v>81.878472222222385</v>
      </c>
      <c r="J3052" s="4" cm="1">
        <f t="array" ref="J30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052" s="4" cm="1">
        <f t="array" ref="K30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2.777777777777779E-2</v>
      </c>
      <c r="L3052" s="4" t="str">
        <f>IF(ch_table[[#This Row],[Subject 1]]&lt;&gt;"House rose", "",SUMIF(ch_table[Day], ch_table[[#This Row],[Day]], ch_table[AAT]))</f>
        <v/>
      </c>
      <c r="M3052" s="39">
        <f>SUM(INDEX(ch_table[AAT],1):ch_table[[#This Row],[AAT]])</f>
        <v>5.6472222222222204</v>
      </c>
    </row>
    <row r="3053" spans="1:13" ht="29" x14ac:dyDescent="0.35">
      <c r="A3053" s="2">
        <v>258</v>
      </c>
      <c r="B3053" s="3">
        <v>46090</v>
      </c>
      <c r="C3053" s="4">
        <v>0.94444444444444442</v>
      </c>
      <c r="D3053" s="8" t="s">
        <v>30</v>
      </c>
      <c r="E3053" s="9" t="s">
        <v>1681</v>
      </c>
      <c r="G3053" s="4" cm="1">
        <f t="array" ref="G3053">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3053" s="4" t="str">
        <f>IF(ch_table[[#This Row],[Subject 1]]&lt;&gt;"House rose", "",SUMIF(ch_table[Day], ch_table[[#This Row],[Day]], ch_table[Duration]))</f>
        <v/>
      </c>
      <c r="I3053" s="40">
        <f>SUM(INDEX(ch_table[Duration],1):ch_table[[#This Row],[Duration]])</f>
        <v>81.899305555555713</v>
      </c>
      <c r="J3053" s="4" cm="1">
        <f t="array" ref="J30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053" s="4" cm="1">
        <f t="array" ref="K30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2.083333333333337E-2</v>
      </c>
      <c r="L3053" s="4" t="str">
        <f>IF(ch_table[[#This Row],[Subject 1]]&lt;&gt;"House rose", "",SUMIF(ch_table[Day], ch_table[[#This Row],[Day]], ch_table[AAT]))</f>
        <v/>
      </c>
      <c r="M3053" s="39">
        <f>SUM(INDEX(ch_table[AAT],1):ch_table[[#This Row],[AAT]])</f>
        <v>5.6680555555555534</v>
      </c>
    </row>
    <row r="3054" spans="1:13" x14ac:dyDescent="0.35">
      <c r="A3054" s="48">
        <v>258</v>
      </c>
      <c r="B3054" s="49">
        <v>46090</v>
      </c>
      <c r="C3054" s="45">
        <v>0.96527777777777779</v>
      </c>
      <c r="D3054" s="44" t="s">
        <v>17</v>
      </c>
      <c r="E3054" s="50"/>
      <c r="F3054" s="50"/>
      <c r="G3054" s="45" t="str" cm="1">
        <f t="array" ref="G3054">IF(MIN(ROW(ch_table[[Day]:[AAT session total (cum.)]]))+ROWS(ch_table[[Day]:[AAT session total (cum.)]])-1=ROW(),"",IF(ch_table[[#This Row],[Subject 1]]="House rose","", IF(INDEX(ch_table[[#All],[Time]],ROW()+1)="","",(IF(INDEX(ch_table[[#All],[Time]],ROW()+1)&lt;ch_table[[#This Row],[Time]],INDEX(ch_table[[#All],[Time]],ROW()+1)+1,INDEX(ch_table[[#All],[Time]],ROW()+1))-ch_table[[#This Row],[Time]]))))</f>
        <v/>
      </c>
      <c r="H3054" s="45">
        <f>IF(ch_table[[#This Row],[Subject 1]]&lt;&gt;"House rose", "",SUMIF(ch_table[Day], ch_table[[#This Row],[Day]], ch_table[Duration]))</f>
        <v>0.36111111111111116</v>
      </c>
      <c r="I3054" s="46">
        <f>SUM(INDEX(ch_table[Duration],1):ch_table[[#This Row],[Duration]])</f>
        <v>81.899305555555713</v>
      </c>
      <c r="J3054" s="45" cm="1">
        <f t="array" ref="J30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054" s="45" t="str" cm="1">
        <f t="array" ref="K30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54" s="45">
        <f>IF(ch_table[[#This Row],[Subject 1]]&lt;&gt;"House rose", "",SUMIF(ch_table[Day], ch_table[[#This Row],[Day]], ch_table[AAT]))</f>
        <v>4.861111111111116E-2</v>
      </c>
      <c r="M3054" s="47">
        <f>SUM(INDEX(ch_table[AAT],1):ch_table[[#This Row],[AAT]])</f>
        <v>5.6680555555555534</v>
      </c>
    </row>
    <row r="3055" spans="1:13" x14ac:dyDescent="0.35">
      <c r="A3055" s="2">
        <v>259</v>
      </c>
      <c r="B3055" s="3">
        <v>46091</v>
      </c>
      <c r="C3055" s="4">
        <v>0.47916666666666669</v>
      </c>
      <c r="D3055" s="8" t="s">
        <v>18</v>
      </c>
      <c r="G3055" s="4" cm="1">
        <f t="array" ref="G305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055" s="4" t="str">
        <f>IF(ch_table[[#This Row],[Subject 1]]&lt;&gt;"House rose", "",SUMIF(ch_table[Day], ch_table[[#This Row],[Day]], ch_table[Duration]))</f>
        <v/>
      </c>
      <c r="I3055" s="40">
        <f>SUM(INDEX(ch_table[Duration],1):ch_table[[#This Row],[Duration]])</f>
        <v>81.902083333333493</v>
      </c>
      <c r="J3055" s="4" cm="1">
        <f t="array" ref="J30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55" s="4" t="str" cm="1">
        <f t="array" ref="K30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55" s="4" t="str">
        <f>IF(ch_table[[#This Row],[Subject 1]]&lt;&gt;"House rose", "",SUMIF(ch_table[Day], ch_table[[#This Row],[Day]], ch_table[AAT]))</f>
        <v/>
      </c>
      <c r="M3055" s="39">
        <f>SUM(INDEX(ch_table[AAT],1):ch_table[[#This Row],[AAT]])</f>
        <v>5.6680555555555534</v>
      </c>
    </row>
    <row r="3056" spans="1:13" x14ac:dyDescent="0.35">
      <c r="A3056" s="2">
        <v>259</v>
      </c>
      <c r="B3056" s="3">
        <v>46091</v>
      </c>
      <c r="C3056" s="4">
        <v>0.48194444444444445</v>
      </c>
      <c r="D3056" s="8" t="s">
        <v>58</v>
      </c>
      <c r="E3056" s="9" t="s">
        <v>1556</v>
      </c>
      <c r="G3056" s="4" cm="1">
        <f t="array" ref="G3056">IF(MIN(ROW(ch_table[[Day]:[AAT session total (cum.)]]))+ROWS(ch_table[[Day]:[AAT session total (cum.)]])-1=ROW(),"",IF(ch_table[[#This Row],[Subject 1]]="House rose","", IF(INDEX(ch_table[[#All],[Time]],ROW()+1)="","",(IF(INDEX(ch_table[[#All],[Time]],ROW()+1)&lt;ch_table[[#This Row],[Time]],INDEX(ch_table[[#All],[Time]],ROW()+1)+1,INDEX(ch_table[[#All],[Time]],ROW()+1))-ch_table[[#This Row],[Time]]))))</f>
        <v>4.8611111111111105E-2</v>
      </c>
      <c r="H3056" s="4" t="str">
        <f>IF(ch_table[[#This Row],[Subject 1]]&lt;&gt;"House rose", "",SUMIF(ch_table[Day], ch_table[[#This Row],[Day]], ch_table[Duration]))</f>
        <v/>
      </c>
      <c r="I3056" s="40">
        <f>SUM(INDEX(ch_table[Duration],1):ch_table[[#This Row],[Duration]])</f>
        <v>81.950694444444608</v>
      </c>
      <c r="J3056" s="4" cm="1">
        <f t="array" ref="J30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56" s="4" t="str" cm="1">
        <f t="array" ref="K30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56" s="4" t="str">
        <f>IF(ch_table[[#This Row],[Subject 1]]&lt;&gt;"House rose", "",SUMIF(ch_table[Day], ch_table[[#This Row],[Day]], ch_table[AAT]))</f>
        <v/>
      </c>
      <c r="M3056" s="39">
        <f>SUM(INDEX(ch_table[AAT],1):ch_table[[#This Row],[AAT]])</f>
        <v>5.6680555555555534</v>
      </c>
    </row>
    <row r="3057" spans="1:13" ht="29" x14ac:dyDescent="0.35">
      <c r="A3057" s="2">
        <v>259</v>
      </c>
      <c r="B3057" s="3">
        <v>46091</v>
      </c>
      <c r="C3057" s="4">
        <v>0.53055555555555556</v>
      </c>
      <c r="D3057" s="8" t="s">
        <v>36</v>
      </c>
      <c r="E3057" s="9" t="s">
        <v>1682</v>
      </c>
      <c r="G3057" s="4" cm="1">
        <f t="array" ref="G3057">IF(MIN(ROW(ch_table[[Day]:[AAT session total (cum.)]]))+ROWS(ch_table[[Day]:[AAT session total (cum.)]])-1=ROW(),"",IF(ch_table[[#This Row],[Subject 1]]="House rose","", IF(INDEX(ch_table[[#All],[Time]],ROW()+1)="","",(IF(INDEX(ch_table[[#All],[Time]],ROW()+1)&lt;ch_table[[#This Row],[Time]],INDEX(ch_table[[#All],[Time]],ROW()+1)+1,INDEX(ch_table[[#All],[Time]],ROW()+1))-ch_table[[#This Row],[Time]]))))</f>
        <v>2.9166666666666674E-2</v>
      </c>
      <c r="H3057" s="4" t="str">
        <f>IF(ch_table[[#This Row],[Subject 1]]&lt;&gt;"House rose", "",SUMIF(ch_table[Day], ch_table[[#This Row],[Day]], ch_table[Duration]))</f>
        <v/>
      </c>
      <c r="I3057" s="40">
        <f>SUM(INDEX(ch_table[Duration],1):ch_table[[#This Row],[Duration]])</f>
        <v>81.979861111111276</v>
      </c>
      <c r="J3057" s="4" cm="1">
        <f t="array" ref="J30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57" s="4" t="str" cm="1">
        <f t="array" ref="K30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57" s="4" t="str">
        <f>IF(ch_table[[#This Row],[Subject 1]]&lt;&gt;"House rose", "",SUMIF(ch_table[Day], ch_table[[#This Row],[Day]], ch_table[AAT]))</f>
        <v/>
      </c>
      <c r="M3057" s="39">
        <f>SUM(INDEX(ch_table[AAT],1):ch_table[[#This Row],[AAT]])</f>
        <v>5.6680555555555534</v>
      </c>
    </row>
    <row r="3058" spans="1:13" ht="43.5" x14ac:dyDescent="0.35">
      <c r="A3058" s="2">
        <v>259</v>
      </c>
      <c r="B3058" s="3">
        <v>46091</v>
      </c>
      <c r="C3058" s="4">
        <v>0.55972222222222223</v>
      </c>
      <c r="D3058" s="8" t="s">
        <v>39</v>
      </c>
      <c r="E3058" s="9" t="s">
        <v>1683</v>
      </c>
      <c r="G3058" s="4" cm="1">
        <f t="array" ref="G305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058" s="4" t="str">
        <f>IF(ch_table[[#This Row],[Subject 1]]&lt;&gt;"House rose", "",SUMIF(ch_table[Day], ch_table[[#This Row],[Day]], ch_table[Duration]))</f>
        <v/>
      </c>
      <c r="I3058" s="40">
        <f>SUM(INDEX(ch_table[Duration],1):ch_table[[#This Row],[Duration]])</f>
        <v>81.982638888889056</v>
      </c>
      <c r="J3058" s="4" cm="1">
        <f t="array" ref="J30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58" s="4" t="str" cm="1">
        <f t="array" ref="K30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58" s="4" t="str">
        <f>IF(ch_table[[#This Row],[Subject 1]]&lt;&gt;"House rose", "",SUMIF(ch_table[Day], ch_table[[#This Row],[Day]], ch_table[AAT]))</f>
        <v/>
      </c>
      <c r="M3058" s="39">
        <f>SUM(INDEX(ch_table[AAT],1):ch_table[[#This Row],[AAT]])</f>
        <v>5.6680555555555534</v>
      </c>
    </row>
    <row r="3059" spans="1:13" x14ac:dyDescent="0.35">
      <c r="A3059" s="2">
        <v>259</v>
      </c>
      <c r="B3059" s="3">
        <v>46091</v>
      </c>
      <c r="C3059" s="4">
        <v>0.5625</v>
      </c>
      <c r="D3059" s="8" t="s">
        <v>247</v>
      </c>
      <c r="E3059" s="9" t="s">
        <v>1684</v>
      </c>
      <c r="G3059" s="4" cm="1">
        <f t="array" ref="G3059">IF(MIN(ROW(ch_table[[Day]:[AAT session total (cum.)]]))+ROWS(ch_table[[Day]:[AAT session total (cum.)]])-1=ROW(),"",IF(ch_table[[#This Row],[Subject 1]]="House rose","", IF(INDEX(ch_table[[#All],[Time]],ROW()+1)="","",(IF(INDEX(ch_table[[#All],[Time]],ROW()+1)&lt;ch_table[[#This Row],[Time]],INDEX(ch_table[[#All],[Time]],ROW()+1)+1,INDEX(ch_table[[#All],[Time]],ROW()+1))-ch_table[[#This Row],[Time]]))))</f>
        <v>4.8611111111110938E-3</v>
      </c>
      <c r="H3059" s="4" t="str">
        <f>IF(ch_table[[#This Row],[Subject 1]]&lt;&gt;"House rose", "",SUMIF(ch_table[Day], ch_table[[#This Row],[Day]], ch_table[Duration]))</f>
        <v/>
      </c>
      <c r="I3059" s="40">
        <f>SUM(INDEX(ch_table[Duration],1):ch_table[[#This Row],[Duration]])</f>
        <v>81.987500000000168</v>
      </c>
      <c r="J3059" s="4" cm="1">
        <f t="array" ref="J30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59" s="4" t="str" cm="1">
        <f t="array" ref="K30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59" s="4" t="str">
        <f>IF(ch_table[[#This Row],[Subject 1]]&lt;&gt;"House rose", "",SUMIF(ch_table[Day], ch_table[[#This Row],[Day]], ch_table[AAT]))</f>
        <v/>
      </c>
      <c r="M3059" s="39">
        <f>SUM(INDEX(ch_table[AAT],1):ch_table[[#This Row],[AAT]])</f>
        <v>5.6680555555555534</v>
      </c>
    </row>
    <row r="3060" spans="1:13" x14ac:dyDescent="0.35">
      <c r="A3060" s="2">
        <v>259</v>
      </c>
      <c r="B3060" s="3">
        <v>46091</v>
      </c>
      <c r="C3060" s="4">
        <v>0.56736111111111109</v>
      </c>
      <c r="D3060" s="8" t="s">
        <v>86</v>
      </c>
      <c r="E3060" s="9" t="s">
        <v>1685</v>
      </c>
      <c r="G3060" s="4" cm="1">
        <f t="array" ref="G3060">IF(MIN(ROW(ch_table[[Day]:[AAT session total (cum.)]]))+ROWS(ch_table[[Day]:[AAT session total (cum.)]])-1=ROW(),"",IF(ch_table[[#This Row],[Subject 1]]="House rose","", IF(INDEX(ch_table[[#All],[Time]],ROW()+1)="","",(IF(INDEX(ch_table[[#All],[Time]],ROW()+1)&lt;ch_table[[#This Row],[Time]],INDEX(ch_table[[#All],[Time]],ROW()+1)+1,INDEX(ch_table[[#All],[Time]],ROW()+1))-ch_table[[#This Row],[Time]]))))</f>
        <v>7.0138888888888862E-2</v>
      </c>
      <c r="H3060" s="4" t="str">
        <f>IF(ch_table[[#This Row],[Subject 1]]&lt;&gt;"House rose", "",SUMIF(ch_table[Day], ch_table[[#This Row],[Day]], ch_table[Duration]))</f>
        <v/>
      </c>
      <c r="I3060" s="40">
        <f>SUM(INDEX(ch_table[Duration],1):ch_table[[#This Row],[Duration]])</f>
        <v>82.057638888889059</v>
      </c>
      <c r="J3060" s="4" cm="1">
        <f t="array" ref="J30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60" s="4" t="str" cm="1">
        <f t="array" ref="K30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60" s="4" t="str">
        <f>IF(ch_table[[#This Row],[Subject 1]]&lt;&gt;"House rose", "",SUMIF(ch_table[Day], ch_table[[#This Row],[Day]], ch_table[AAT]))</f>
        <v/>
      </c>
      <c r="M3060" s="39">
        <f>SUM(INDEX(ch_table[AAT],1):ch_table[[#This Row],[AAT]])</f>
        <v>5.6680555555555534</v>
      </c>
    </row>
    <row r="3061" spans="1:13" x14ac:dyDescent="0.35">
      <c r="A3061" s="2">
        <v>259</v>
      </c>
      <c r="B3061" s="3">
        <v>46091</v>
      </c>
      <c r="C3061" s="4">
        <v>0.63749999999999996</v>
      </c>
      <c r="D3061" s="8" t="s">
        <v>28</v>
      </c>
      <c r="E3061" s="9" t="s">
        <v>1289</v>
      </c>
      <c r="F3061" s="9" t="s">
        <v>22</v>
      </c>
      <c r="G3061" s="4" cm="1">
        <f t="array" ref="G3061">IF(MIN(ROW(ch_table[[Day]:[AAT session total (cum.)]]))+ROWS(ch_table[[Day]:[AAT session total (cum.)]])-1=ROW(),"",IF(ch_table[[#This Row],[Subject 1]]="House rose","", IF(INDEX(ch_table[[#All],[Time]],ROW()+1)="","",(IF(INDEX(ch_table[[#All],[Time]],ROW()+1)&lt;ch_table[[#This Row],[Time]],INDEX(ch_table[[#All],[Time]],ROW()+1)+1,INDEX(ch_table[[#All],[Time]],ROW()+1))-ch_table[[#This Row],[Time]]))))</f>
        <v>0</v>
      </c>
      <c r="H3061" s="4" t="str">
        <f>IF(ch_table[[#This Row],[Subject 1]]&lt;&gt;"House rose", "",SUMIF(ch_table[Day], ch_table[[#This Row],[Day]], ch_table[Duration]))</f>
        <v/>
      </c>
      <c r="I3061" s="40">
        <f>SUM(INDEX(ch_table[Duration],1):ch_table[[#This Row],[Duration]])</f>
        <v>82.057638888889059</v>
      </c>
      <c r="J3061" s="4" cm="1">
        <f t="array" ref="J30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61" s="4" t="str" cm="1">
        <f t="array" ref="K30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61" s="4" t="str">
        <f>IF(ch_table[[#This Row],[Subject 1]]&lt;&gt;"House rose", "",SUMIF(ch_table[Day], ch_table[[#This Row],[Day]], ch_table[AAT]))</f>
        <v/>
      </c>
      <c r="M3061" s="39">
        <f>SUM(INDEX(ch_table[AAT],1):ch_table[[#This Row],[AAT]])</f>
        <v>5.6680555555555534</v>
      </c>
    </row>
    <row r="3062" spans="1:13" x14ac:dyDescent="0.35">
      <c r="A3062" s="2">
        <v>259</v>
      </c>
      <c r="B3062" s="3">
        <v>46091</v>
      </c>
      <c r="C3062" s="4">
        <v>0.63749999999999996</v>
      </c>
      <c r="D3062" s="8" t="s">
        <v>86</v>
      </c>
      <c r="E3062" s="9" t="s">
        <v>1685</v>
      </c>
      <c r="F3062" s="9" t="s">
        <v>734</v>
      </c>
      <c r="G3062" s="4" cm="1">
        <f t="array" ref="G3062">IF(MIN(ROW(ch_table[[Day]:[AAT session total (cum.)]]))+ROWS(ch_table[[Day]:[AAT session total (cum.)]])-1=ROW(),"",IF(ch_table[[#This Row],[Subject 1]]="House rose","", IF(INDEX(ch_table[[#All],[Time]],ROW()+1)="","",(IF(INDEX(ch_table[[#All],[Time]],ROW()+1)&lt;ch_table[[#This Row],[Time]],INDEX(ch_table[[#All],[Time]],ROW()+1)+1,INDEX(ch_table[[#All],[Time]],ROW()+1))-ch_table[[#This Row],[Time]]))))</f>
        <v>0.16944444444444451</v>
      </c>
      <c r="H3062" s="4" t="str">
        <f>IF(ch_table[[#This Row],[Subject 1]]&lt;&gt;"House rose", "",SUMIF(ch_table[Day], ch_table[[#This Row],[Day]], ch_table[Duration]))</f>
        <v/>
      </c>
      <c r="I3062" s="40">
        <f>SUM(INDEX(ch_table[Duration],1):ch_table[[#This Row],[Duration]])</f>
        <v>82.22708333333351</v>
      </c>
      <c r="J3062" s="4" cm="1">
        <f t="array" ref="J30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62" s="4" cm="1">
        <f t="array" ref="K30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1.5277777777777835E-2</v>
      </c>
      <c r="L3062" s="4" t="str">
        <f>IF(ch_table[[#This Row],[Subject 1]]&lt;&gt;"House rose", "",SUMIF(ch_table[Day], ch_table[[#This Row],[Day]], ch_table[AAT]))</f>
        <v/>
      </c>
      <c r="M3062" s="39">
        <f>SUM(INDEX(ch_table[AAT],1):ch_table[[#This Row],[AAT]])</f>
        <v>5.6833333333333309</v>
      </c>
    </row>
    <row r="3063" spans="1:13" x14ac:dyDescent="0.35">
      <c r="A3063" s="2">
        <v>259</v>
      </c>
      <c r="B3063" s="3">
        <v>46091</v>
      </c>
      <c r="C3063" s="4">
        <v>0.80694444444444446</v>
      </c>
      <c r="D3063" s="8" t="s">
        <v>54</v>
      </c>
      <c r="E3063" s="9" t="s">
        <v>1686</v>
      </c>
      <c r="G3063" s="4" cm="1">
        <f t="array" ref="G3063">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3063" s="4" t="str">
        <f>IF(ch_table[[#This Row],[Subject 1]]&lt;&gt;"House rose", "",SUMIF(ch_table[Day], ch_table[[#This Row],[Day]], ch_table[Duration]))</f>
        <v/>
      </c>
      <c r="I3063" s="40">
        <f>SUM(INDEX(ch_table[Duration],1):ch_table[[#This Row],[Duration]])</f>
        <v>82.227777777777959</v>
      </c>
      <c r="J3063" s="4" cm="1">
        <f t="array" ref="J30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63" s="4" cm="1">
        <f t="array" ref="K30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3063" s="4" t="str">
        <f>IF(ch_table[[#This Row],[Subject 1]]&lt;&gt;"House rose", "",SUMIF(ch_table[Day], ch_table[[#This Row],[Day]], ch_table[AAT]))</f>
        <v/>
      </c>
      <c r="M3063" s="39">
        <f>SUM(INDEX(ch_table[AAT],1):ch_table[[#This Row],[AAT]])</f>
        <v>5.684027777777775</v>
      </c>
    </row>
    <row r="3064" spans="1:13" x14ac:dyDescent="0.35">
      <c r="A3064" s="2">
        <v>259</v>
      </c>
      <c r="B3064" s="3">
        <v>46091</v>
      </c>
      <c r="C3064" s="4">
        <v>0.80763888888888891</v>
      </c>
      <c r="D3064" s="8" t="s">
        <v>54</v>
      </c>
      <c r="E3064" s="9" t="s">
        <v>1687</v>
      </c>
      <c r="G3064" s="4" cm="1">
        <f t="array" ref="G306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3064" s="4" t="str">
        <f>IF(ch_table[[#This Row],[Subject 1]]&lt;&gt;"House rose", "",SUMIF(ch_table[Day], ch_table[[#This Row],[Day]], ch_table[Duration]))</f>
        <v/>
      </c>
      <c r="I3064" s="40">
        <f>SUM(INDEX(ch_table[Duration],1):ch_table[[#This Row],[Duration]])</f>
        <v>82.228472222222408</v>
      </c>
      <c r="J3064" s="4" cm="1">
        <f t="array" ref="J30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64" s="4" cm="1">
        <f t="array" ref="K30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3064" s="4" t="str">
        <f>IF(ch_table[[#This Row],[Subject 1]]&lt;&gt;"House rose", "",SUMIF(ch_table[Day], ch_table[[#This Row],[Day]], ch_table[AAT]))</f>
        <v/>
      </c>
      <c r="M3064" s="39">
        <f>SUM(INDEX(ch_table[AAT],1):ch_table[[#This Row],[AAT]])</f>
        <v>5.6847222222222191</v>
      </c>
    </row>
    <row r="3065" spans="1:13" ht="29" x14ac:dyDescent="0.35">
      <c r="A3065" s="2">
        <v>259</v>
      </c>
      <c r="B3065" s="3">
        <v>46091</v>
      </c>
      <c r="C3065" s="4">
        <v>0.80833333333333335</v>
      </c>
      <c r="D3065" s="8" t="s">
        <v>30</v>
      </c>
      <c r="E3065" s="9" t="s">
        <v>1688</v>
      </c>
      <c r="G3065" s="4" cm="1">
        <f t="array" ref="G3065">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3065" s="4" t="str">
        <f>IF(ch_table[[#This Row],[Subject 1]]&lt;&gt;"House rose", "",SUMIF(ch_table[Day], ch_table[[#This Row],[Day]], ch_table[Duration]))</f>
        <v/>
      </c>
      <c r="I3065" s="40">
        <f>SUM(INDEX(ch_table[Duration],1):ch_table[[#This Row],[Duration]])</f>
        <v>82.249305555555736</v>
      </c>
      <c r="J3065" s="4" cm="1">
        <f t="array" ref="J30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65" s="4" cm="1">
        <f t="array" ref="K30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2.083333333333337E-2</v>
      </c>
      <c r="L3065" s="4" t="str">
        <f>IF(ch_table[[#This Row],[Subject 1]]&lt;&gt;"House rose", "",SUMIF(ch_table[Day], ch_table[[#This Row],[Day]], ch_table[AAT]))</f>
        <v/>
      </c>
      <c r="M3065" s="39">
        <f>SUM(INDEX(ch_table[AAT],1):ch_table[[#This Row],[AAT]])</f>
        <v>5.7055555555555522</v>
      </c>
    </row>
    <row r="3066" spans="1:13" x14ac:dyDescent="0.35">
      <c r="A3066" s="48">
        <v>259</v>
      </c>
      <c r="B3066" s="49">
        <v>46091</v>
      </c>
      <c r="C3066" s="45">
        <v>0.82916666666666672</v>
      </c>
      <c r="D3066" s="44" t="s">
        <v>17</v>
      </c>
      <c r="E3066" s="50"/>
      <c r="F3066" s="50"/>
      <c r="G3066" s="45" t="str" cm="1">
        <f t="array" ref="G3066">IF(MIN(ROW(ch_table[[Day]:[AAT session total (cum.)]]))+ROWS(ch_table[[Day]:[AAT session total (cum.)]])-1=ROW(),"",IF(ch_table[[#This Row],[Subject 1]]="House rose","", IF(INDEX(ch_table[[#All],[Time]],ROW()+1)="","",(IF(INDEX(ch_table[[#All],[Time]],ROW()+1)&lt;ch_table[[#This Row],[Time]],INDEX(ch_table[[#All],[Time]],ROW()+1)+1,INDEX(ch_table[[#All],[Time]],ROW()+1))-ch_table[[#This Row],[Time]]))))</f>
        <v/>
      </c>
      <c r="H3066" s="45">
        <f>IF(ch_table[[#This Row],[Subject 1]]&lt;&gt;"House rose", "",SUMIF(ch_table[Day], ch_table[[#This Row],[Day]], ch_table[Duration]))</f>
        <v>0.35000000000000003</v>
      </c>
      <c r="I3066" s="46">
        <f>SUM(INDEX(ch_table[Duration],1):ch_table[[#This Row],[Duration]])</f>
        <v>82.249305555555736</v>
      </c>
      <c r="J3066" s="45" cm="1">
        <f t="array" ref="J30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66" s="45" t="str" cm="1">
        <f t="array" ref="K30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66" s="45">
        <f>IF(ch_table[[#This Row],[Subject 1]]&lt;&gt;"House rose", "",SUMIF(ch_table[Day], ch_table[[#This Row],[Day]], ch_table[AAT]))</f>
        <v>3.7500000000000089E-2</v>
      </c>
      <c r="M3066" s="47">
        <f>SUM(INDEX(ch_table[AAT],1):ch_table[[#This Row],[AAT]])</f>
        <v>5.7055555555555522</v>
      </c>
    </row>
    <row r="3067" spans="1:13" x14ac:dyDescent="0.35">
      <c r="A3067" s="2">
        <v>260</v>
      </c>
      <c r="B3067" s="3">
        <v>46092</v>
      </c>
      <c r="C3067" s="4">
        <v>0.47916666666666669</v>
      </c>
      <c r="D3067" s="8" t="s">
        <v>18</v>
      </c>
      <c r="G3067" s="4" cm="1">
        <f t="array" ref="G306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067" s="4" t="str">
        <f>IF(ch_table[[#This Row],[Subject 1]]&lt;&gt;"House rose", "",SUMIF(ch_table[Day], ch_table[[#This Row],[Day]], ch_table[Duration]))</f>
        <v/>
      </c>
      <c r="I3067" s="40">
        <f>SUM(INDEX(ch_table[Duration],1):ch_table[[#This Row],[Duration]])</f>
        <v>82.252083333333516</v>
      </c>
      <c r="J3067" s="4" cm="1">
        <f t="array" ref="J30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67" s="4" t="str" cm="1">
        <f t="array" ref="K30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67" s="4" t="str">
        <f>IF(ch_table[[#This Row],[Subject 1]]&lt;&gt;"House rose", "",SUMIF(ch_table[Day], ch_table[[#This Row],[Day]], ch_table[AAT]))</f>
        <v/>
      </c>
      <c r="M3067" s="39">
        <f>SUM(INDEX(ch_table[AAT],1):ch_table[[#This Row],[AAT]])</f>
        <v>5.7055555555555522</v>
      </c>
    </row>
    <row r="3068" spans="1:13" x14ac:dyDescent="0.35">
      <c r="A3068" s="2">
        <v>260</v>
      </c>
      <c r="B3068" s="3">
        <v>46092</v>
      </c>
      <c r="C3068" s="4">
        <v>0.48194444444444445</v>
      </c>
      <c r="D3068" s="8" t="s">
        <v>58</v>
      </c>
      <c r="E3068" s="9" t="s">
        <v>175</v>
      </c>
      <c r="G3068" s="4" cm="1">
        <f t="array" ref="G3068">IF(MIN(ROW(ch_table[[Day]:[AAT session total (cum.)]]))+ROWS(ch_table[[Day]:[AAT session total (cum.)]])-1=ROW(),"",IF(ch_table[[#This Row],[Subject 1]]="House rose","", IF(INDEX(ch_table[[#All],[Time]],ROW()+1)="","",(IF(INDEX(ch_table[[#All],[Time]],ROW()+1)&lt;ch_table[[#This Row],[Time]],INDEX(ch_table[[#All],[Time]],ROW()+1)+1,INDEX(ch_table[[#All],[Time]],ROW()+1))-ch_table[[#This Row],[Time]]))))</f>
        <v>1.3888888888888895E-2</v>
      </c>
      <c r="H3068" s="4" t="str">
        <f>IF(ch_table[[#This Row],[Subject 1]]&lt;&gt;"House rose", "",SUMIF(ch_table[Day], ch_table[[#This Row],[Day]], ch_table[Duration]))</f>
        <v/>
      </c>
      <c r="I3068" s="40">
        <f>SUM(INDEX(ch_table[Duration],1):ch_table[[#This Row],[Duration]])</f>
        <v>82.265972222222402</v>
      </c>
      <c r="J3068" s="4" cm="1">
        <f t="array" ref="J30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68" s="4" t="str" cm="1">
        <f t="array" ref="K30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68" s="4" t="str">
        <f>IF(ch_table[[#This Row],[Subject 1]]&lt;&gt;"House rose", "",SUMIF(ch_table[Day], ch_table[[#This Row],[Day]], ch_table[AAT]))</f>
        <v/>
      </c>
      <c r="M3068" s="39">
        <f>SUM(INDEX(ch_table[AAT],1):ch_table[[#This Row],[AAT]])</f>
        <v>5.7055555555555522</v>
      </c>
    </row>
    <row r="3069" spans="1:13" x14ac:dyDescent="0.35">
      <c r="A3069" s="2">
        <v>260</v>
      </c>
      <c r="B3069" s="3">
        <v>46092</v>
      </c>
      <c r="C3069" s="4">
        <v>0.49583333333333335</v>
      </c>
      <c r="D3069" s="8" t="s">
        <v>60</v>
      </c>
      <c r="E3069" s="9" t="s">
        <v>175</v>
      </c>
      <c r="G3069" s="4" cm="1">
        <f t="array" ref="G3069">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3069" s="4" t="str">
        <f>IF(ch_table[[#This Row],[Subject 1]]&lt;&gt;"House rose", "",SUMIF(ch_table[Day], ch_table[[#This Row],[Day]], ch_table[Duration]))</f>
        <v/>
      </c>
      <c r="I3069" s="40">
        <f>SUM(INDEX(ch_table[Duration],1):ch_table[[#This Row],[Duration]])</f>
        <v>82.26944444444463</v>
      </c>
      <c r="J3069" s="4" cm="1">
        <f t="array" ref="J30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69" s="4" t="str" cm="1">
        <f t="array" ref="K30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69" s="4" t="str">
        <f>IF(ch_table[[#This Row],[Subject 1]]&lt;&gt;"House rose", "",SUMIF(ch_table[Day], ch_table[[#This Row],[Day]], ch_table[AAT]))</f>
        <v/>
      </c>
      <c r="M3069" s="39">
        <f>SUM(INDEX(ch_table[AAT],1):ch_table[[#This Row],[AAT]])</f>
        <v>5.7055555555555522</v>
      </c>
    </row>
    <row r="3070" spans="1:13" x14ac:dyDescent="0.35">
      <c r="A3070" s="2">
        <v>260</v>
      </c>
      <c r="B3070" s="3">
        <v>46092</v>
      </c>
      <c r="C3070" s="4">
        <v>0.49930555555555556</v>
      </c>
      <c r="D3070" s="8" t="s">
        <v>58</v>
      </c>
      <c r="E3070" s="9" t="s">
        <v>118</v>
      </c>
      <c r="G3070" s="4" cm="1">
        <f t="array" ref="G3070">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3070" s="4" t="str">
        <f>IF(ch_table[[#This Row],[Subject 1]]&lt;&gt;"House rose", "",SUMIF(ch_table[Day], ch_table[[#This Row],[Day]], ch_table[Duration]))</f>
        <v/>
      </c>
      <c r="I3070" s="40">
        <f>SUM(INDEX(ch_table[Duration],1):ch_table[[#This Row],[Duration]])</f>
        <v>82.29513888888907</v>
      </c>
      <c r="J3070" s="4" cm="1">
        <f t="array" ref="J30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70" s="4" t="str" cm="1">
        <f t="array" ref="K30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70" s="4" t="str">
        <f>IF(ch_table[[#This Row],[Subject 1]]&lt;&gt;"House rose", "",SUMIF(ch_table[Day], ch_table[[#This Row],[Day]], ch_table[AAT]))</f>
        <v/>
      </c>
      <c r="M3070" s="39">
        <f>SUM(INDEX(ch_table[AAT],1):ch_table[[#This Row],[AAT]])</f>
        <v>5.7055555555555522</v>
      </c>
    </row>
    <row r="3071" spans="1:13" ht="43.5" x14ac:dyDescent="0.35">
      <c r="A3071" s="2">
        <v>260</v>
      </c>
      <c r="B3071" s="3">
        <v>46092</v>
      </c>
      <c r="C3071" s="4">
        <v>0.52500000000000002</v>
      </c>
      <c r="D3071" s="8" t="s">
        <v>32</v>
      </c>
      <c r="E3071" s="9" t="s">
        <v>1689</v>
      </c>
      <c r="G3071" s="4" cm="1">
        <f t="array" ref="G3071">IF(MIN(ROW(ch_table[[Day]:[AAT session total (cum.)]]))+ROWS(ch_table[[Day]:[AAT session total (cum.)]])-1=ROW(),"",IF(ch_table[[#This Row],[Subject 1]]="House rose","", IF(INDEX(ch_table[[#All],[Time]],ROW()+1)="","",(IF(INDEX(ch_table[[#All],[Time]],ROW()+1)&lt;ch_table[[#This Row],[Time]],INDEX(ch_table[[#All],[Time]],ROW()+1)+1,INDEX(ch_table[[#All],[Time]],ROW()+1))-ch_table[[#This Row],[Time]]))))</f>
        <v>4.166666666666663E-2</v>
      </c>
      <c r="H3071" s="4" t="str">
        <f>IF(ch_table[[#This Row],[Subject 1]]&lt;&gt;"House rose", "",SUMIF(ch_table[Day], ch_table[[#This Row],[Day]], ch_table[Duration]))</f>
        <v/>
      </c>
      <c r="I3071" s="40">
        <f>SUM(INDEX(ch_table[Duration],1):ch_table[[#This Row],[Duration]])</f>
        <v>82.336805555555742</v>
      </c>
      <c r="J3071" s="4" cm="1">
        <f t="array" ref="J30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71" s="4" t="str" cm="1">
        <f t="array" ref="K30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71" s="4" t="str">
        <f>IF(ch_table[[#This Row],[Subject 1]]&lt;&gt;"House rose", "",SUMIF(ch_table[Day], ch_table[[#This Row],[Day]], ch_table[AAT]))</f>
        <v/>
      </c>
      <c r="M3071" s="39">
        <f>SUM(INDEX(ch_table[AAT],1):ch_table[[#This Row],[AAT]])</f>
        <v>5.7055555555555522</v>
      </c>
    </row>
    <row r="3072" spans="1:13" ht="29" x14ac:dyDescent="0.35">
      <c r="A3072" s="2">
        <v>260</v>
      </c>
      <c r="B3072" s="3">
        <v>46092</v>
      </c>
      <c r="C3072" s="4">
        <v>0.56666666666666665</v>
      </c>
      <c r="D3072" s="8" t="s">
        <v>36</v>
      </c>
      <c r="E3072" s="9" t="s">
        <v>1690</v>
      </c>
      <c r="G3072" s="4" cm="1">
        <f t="array" ref="G3072">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3072" s="4" t="str">
        <f>IF(ch_table[[#This Row],[Subject 1]]&lt;&gt;"House rose", "",SUMIF(ch_table[Day], ch_table[[#This Row],[Day]], ch_table[Duration]))</f>
        <v/>
      </c>
      <c r="I3072" s="40">
        <f>SUM(INDEX(ch_table[Duration],1):ch_table[[#This Row],[Duration]])</f>
        <v>82.366666666666859</v>
      </c>
      <c r="J3072" s="4" cm="1">
        <f t="array" ref="J30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72" s="4" t="str" cm="1">
        <f t="array" ref="K30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72" s="4" t="str">
        <f>IF(ch_table[[#This Row],[Subject 1]]&lt;&gt;"House rose", "",SUMIF(ch_table[Day], ch_table[[#This Row],[Day]], ch_table[AAT]))</f>
        <v/>
      </c>
      <c r="M3072" s="39">
        <f>SUM(INDEX(ch_table[AAT],1):ch_table[[#This Row],[AAT]])</f>
        <v>5.7055555555555522</v>
      </c>
    </row>
    <row r="3073" spans="1:13" ht="43.5" x14ac:dyDescent="0.35">
      <c r="A3073" s="2">
        <v>260</v>
      </c>
      <c r="B3073" s="3">
        <v>46092</v>
      </c>
      <c r="C3073" s="4">
        <v>0.59652777777777777</v>
      </c>
      <c r="D3073" s="8" t="s">
        <v>36</v>
      </c>
      <c r="E3073" s="9" t="s">
        <v>1691</v>
      </c>
      <c r="G3073" s="4" cm="1">
        <f t="array" ref="G3073">IF(MIN(ROW(ch_table[[Day]:[AAT session total (cum.)]]))+ROWS(ch_table[[Day]:[AAT session total (cum.)]])-1=ROW(),"",IF(ch_table[[#This Row],[Subject 1]]="House rose","", IF(INDEX(ch_table[[#All],[Time]],ROW()+1)="","",(IF(INDEX(ch_table[[#All],[Time]],ROW()+1)&lt;ch_table[[#This Row],[Time]],INDEX(ch_table[[#All],[Time]],ROW()+1)+1,INDEX(ch_table[[#All],[Time]],ROW()+1))-ch_table[[#This Row],[Time]]))))</f>
        <v>3.6111111111111094E-2</v>
      </c>
      <c r="H3073" s="4" t="str">
        <f>IF(ch_table[[#This Row],[Subject 1]]&lt;&gt;"House rose", "",SUMIF(ch_table[Day], ch_table[[#This Row],[Day]], ch_table[Duration]))</f>
        <v/>
      </c>
      <c r="I3073" s="40">
        <f>SUM(INDEX(ch_table[Duration],1):ch_table[[#This Row],[Duration]])</f>
        <v>82.40277777777797</v>
      </c>
      <c r="J3073" s="4" cm="1">
        <f t="array" ref="J30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73" s="4" t="str" cm="1">
        <f t="array" ref="K30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73" s="4" t="str">
        <f>IF(ch_table[[#This Row],[Subject 1]]&lt;&gt;"House rose", "",SUMIF(ch_table[Day], ch_table[[#This Row],[Day]], ch_table[AAT]))</f>
        <v/>
      </c>
      <c r="M3073" s="39">
        <f>SUM(INDEX(ch_table[AAT],1):ch_table[[#This Row],[AAT]])</f>
        <v>5.7055555555555522</v>
      </c>
    </row>
    <row r="3074" spans="1:13" ht="72.5" x14ac:dyDescent="0.35">
      <c r="A3074" s="2">
        <v>260</v>
      </c>
      <c r="B3074" s="3">
        <v>46092</v>
      </c>
      <c r="C3074" s="4">
        <v>0.63263888888888886</v>
      </c>
      <c r="D3074" s="8" t="s">
        <v>39</v>
      </c>
      <c r="E3074" s="9" t="s">
        <v>1692</v>
      </c>
      <c r="G3074" s="4" cm="1">
        <f t="array" ref="G3074">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3074" s="4" t="str">
        <f>IF(ch_table[[#This Row],[Subject 1]]&lt;&gt;"House rose", "",SUMIF(ch_table[Day], ch_table[[#This Row],[Day]], ch_table[Duration]))</f>
        <v/>
      </c>
      <c r="I3074" s="40">
        <f>SUM(INDEX(ch_table[Duration],1):ch_table[[#This Row],[Duration]])</f>
        <v>82.406250000000199</v>
      </c>
      <c r="J3074" s="4" cm="1">
        <f t="array" ref="J30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74" s="4" t="str" cm="1">
        <f t="array" ref="K30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74" s="4" t="str">
        <f>IF(ch_table[[#This Row],[Subject 1]]&lt;&gt;"House rose", "",SUMIF(ch_table[Day], ch_table[[#This Row],[Day]], ch_table[AAT]))</f>
        <v/>
      </c>
      <c r="M3074" s="39">
        <f>SUM(INDEX(ch_table[AAT],1):ch_table[[#This Row],[AAT]])</f>
        <v>5.7055555555555522</v>
      </c>
    </row>
    <row r="3075" spans="1:13" x14ac:dyDescent="0.35">
      <c r="A3075" s="2">
        <v>260</v>
      </c>
      <c r="B3075" s="3">
        <v>46092</v>
      </c>
      <c r="C3075" s="4">
        <v>0.63611111111111107</v>
      </c>
      <c r="D3075" s="8" t="s">
        <v>247</v>
      </c>
      <c r="E3075" s="9" t="s">
        <v>1693</v>
      </c>
      <c r="G3075" s="4" cm="1">
        <f t="array" ref="G3075">IF(MIN(ROW(ch_table[[Day]:[AAT session total (cum.)]]))+ROWS(ch_table[[Day]:[AAT session total (cum.)]])-1=ROW(),"",IF(ch_table[[#This Row],[Subject 1]]="House rose","", IF(INDEX(ch_table[[#All],[Time]],ROW()+1)="","",(IF(INDEX(ch_table[[#All],[Time]],ROW()+1)&lt;ch_table[[#This Row],[Time]],INDEX(ch_table[[#All],[Time]],ROW()+1)+1,INDEX(ch_table[[#All],[Time]],ROW()+1))-ch_table[[#This Row],[Time]]))))</f>
        <v>4.8611111111112049E-3</v>
      </c>
      <c r="H3075" s="4" t="str">
        <f>IF(ch_table[[#This Row],[Subject 1]]&lt;&gt;"House rose", "",SUMIF(ch_table[Day], ch_table[[#This Row],[Day]], ch_table[Duration]))</f>
        <v/>
      </c>
      <c r="I3075" s="40">
        <f>SUM(INDEX(ch_table[Duration],1):ch_table[[#This Row],[Duration]])</f>
        <v>82.41111111111131</v>
      </c>
      <c r="J3075" s="4" cm="1">
        <f t="array" ref="J30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75" s="4" t="str" cm="1">
        <f t="array" ref="K30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75" s="4" t="str">
        <f>IF(ch_table[[#This Row],[Subject 1]]&lt;&gt;"House rose", "",SUMIF(ch_table[Day], ch_table[[#This Row],[Day]], ch_table[AAT]))</f>
        <v/>
      </c>
      <c r="M3075" s="39">
        <f>SUM(INDEX(ch_table[AAT],1):ch_table[[#This Row],[AAT]])</f>
        <v>5.7055555555555522</v>
      </c>
    </row>
    <row r="3076" spans="1:13" ht="29" x14ac:dyDescent="0.35">
      <c r="A3076" s="2">
        <v>260</v>
      </c>
      <c r="B3076" s="3">
        <v>46092</v>
      </c>
      <c r="C3076" s="4">
        <v>0.64097222222222228</v>
      </c>
      <c r="D3076" s="8" t="s">
        <v>257</v>
      </c>
      <c r="E3076" s="9" t="s">
        <v>1694</v>
      </c>
      <c r="G3076" s="4" cm="1">
        <f t="array" ref="G3076">IF(MIN(ROW(ch_table[[Day]:[AAT session total (cum.)]]))+ROWS(ch_table[[Day]:[AAT session total (cum.)]])-1=ROW(),"",IF(ch_table[[#This Row],[Subject 1]]="House rose","", IF(INDEX(ch_table[[#All],[Time]],ROW()+1)="","",(IF(INDEX(ch_table[[#All],[Time]],ROW()+1)&lt;ch_table[[#This Row],[Time]],INDEX(ch_table[[#All],[Time]],ROW()+1)+1,INDEX(ch_table[[#All],[Time]],ROW()+1))-ch_table[[#This Row],[Time]]))))</f>
        <v>4.8611111111110938E-3</v>
      </c>
      <c r="H3076" s="4" t="str">
        <f>IF(ch_table[[#This Row],[Subject 1]]&lt;&gt;"House rose", "",SUMIF(ch_table[Day], ch_table[[#This Row],[Day]], ch_table[Duration]))</f>
        <v/>
      </c>
      <c r="I3076" s="40">
        <f>SUM(INDEX(ch_table[Duration],1):ch_table[[#This Row],[Duration]])</f>
        <v>82.415972222222422</v>
      </c>
      <c r="J3076" s="4" cm="1">
        <f t="array" ref="J30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76" s="4" t="str" cm="1">
        <f t="array" ref="K30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76" s="4" t="str">
        <f>IF(ch_table[[#This Row],[Subject 1]]&lt;&gt;"House rose", "",SUMIF(ch_table[Day], ch_table[[#This Row],[Day]], ch_table[AAT]))</f>
        <v/>
      </c>
      <c r="M3076" s="39">
        <f>SUM(INDEX(ch_table[AAT],1):ch_table[[#This Row],[AAT]])</f>
        <v>5.7055555555555522</v>
      </c>
    </row>
    <row r="3077" spans="1:13" x14ac:dyDescent="0.35">
      <c r="A3077" s="2">
        <v>260</v>
      </c>
      <c r="B3077" s="3">
        <v>46092</v>
      </c>
      <c r="C3077" s="4">
        <v>0.64583333333333337</v>
      </c>
      <c r="D3077" s="8" t="s">
        <v>249</v>
      </c>
      <c r="E3077" s="9" t="s">
        <v>1503</v>
      </c>
      <c r="F3077" s="9" t="s">
        <v>53</v>
      </c>
      <c r="G3077" s="4" cm="1">
        <f t="array" ref="G3077">IF(MIN(ROW(ch_table[[Day]:[AAT session total (cum.)]]))+ROWS(ch_table[[Day]:[AAT session total (cum.)]])-1=ROW(),"",IF(ch_table[[#This Row],[Subject 1]]="House rose","", IF(INDEX(ch_table[[#All],[Time]],ROW()+1)="","",(IF(INDEX(ch_table[[#All],[Time]],ROW()+1)&lt;ch_table[[#This Row],[Time]],INDEX(ch_table[[#All],[Time]],ROW()+1)+1,INDEX(ch_table[[#All],[Time]],ROW()+1))-ch_table[[#This Row],[Time]]))))</f>
        <v>0.125</v>
      </c>
      <c r="H3077" s="4" t="str">
        <f>IF(ch_table[[#This Row],[Subject 1]]&lt;&gt;"House rose", "",SUMIF(ch_table[Day], ch_table[[#This Row],[Day]], ch_table[Duration]))</f>
        <v/>
      </c>
      <c r="I3077" s="40">
        <f>SUM(INDEX(ch_table[Duration],1):ch_table[[#This Row],[Duration]])</f>
        <v>82.540972222222422</v>
      </c>
      <c r="J3077" s="4" cm="1">
        <f t="array" ref="J30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77" s="4" t="str" cm="1">
        <f t="array" ref="K30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77" s="4" t="str">
        <f>IF(ch_table[[#This Row],[Subject 1]]&lt;&gt;"House rose", "",SUMIF(ch_table[Day], ch_table[[#This Row],[Day]], ch_table[AAT]))</f>
        <v/>
      </c>
      <c r="M3077" s="39">
        <f>SUM(INDEX(ch_table[AAT],1):ch_table[[#This Row],[AAT]])</f>
        <v>5.7055555555555522</v>
      </c>
    </row>
    <row r="3078" spans="1:13" x14ac:dyDescent="0.35">
      <c r="A3078" s="2">
        <v>260</v>
      </c>
      <c r="B3078" s="3">
        <v>46092</v>
      </c>
      <c r="C3078" s="4">
        <v>0.77083333333333337</v>
      </c>
      <c r="D3078" s="8" t="s">
        <v>114</v>
      </c>
      <c r="E3078" s="9" t="s">
        <v>1503</v>
      </c>
      <c r="F3078" s="9" t="s">
        <v>53</v>
      </c>
      <c r="G3078" s="4" cm="1">
        <f t="array" ref="G3078">IF(MIN(ROW(ch_table[[Day]:[AAT session total (cum.)]]))+ROWS(ch_table[[Day]:[AAT session total (cum.)]])-1=ROW(),"",IF(ch_table[[#This Row],[Subject 1]]="House rose","", IF(INDEX(ch_table[[#All],[Time]],ROW()+1)="","",(IF(INDEX(ch_table[[#All],[Time]],ROW()+1)&lt;ch_table[[#This Row],[Time]],INDEX(ch_table[[#All],[Time]],ROW()+1)+1,INDEX(ch_table[[#All],[Time]],ROW()+1))-ch_table[[#This Row],[Time]]))))</f>
        <v>2.2916666666666585E-2</v>
      </c>
      <c r="H3078" s="4" t="str">
        <f>IF(ch_table[[#This Row],[Subject 1]]&lt;&gt;"House rose", "",SUMIF(ch_table[Day], ch_table[[#This Row],[Day]], ch_table[Duration]))</f>
        <v/>
      </c>
      <c r="I3078" s="40">
        <f>SUM(INDEX(ch_table[Duration],1):ch_table[[#This Row],[Duration]])</f>
        <v>82.563888888889082</v>
      </c>
      <c r="J3078" s="4" cm="1">
        <f t="array" ref="J30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78" s="4" cm="1">
        <f t="array" ref="K30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2.0833333333333259E-3</v>
      </c>
      <c r="L3078" s="4" t="str">
        <f>IF(ch_table[[#This Row],[Subject 1]]&lt;&gt;"House rose", "",SUMIF(ch_table[Day], ch_table[[#This Row],[Day]], ch_table[AAT]))</f>
        <v/>
      </c>
      <c r="M3078" s="39">
        <f>SUM(INDEX(ch_table[AAT],1):ch_table[[#This Row],[AAT]])</f>
        <v>5.7076388888888854</v>
      </c>
    </row>
    <row r="3079" spans="1:13" x14ac:dyDescent="0.35">
      <c r="A3079" s="2">
        <v>260</v>
      </c>
      <c r="B3079" s="3">
        <v>46092</v>
      </c>
      <c r="C3079" s="4">
        <v>0.79374999999999996</v>
      </c>
      <c r="D3079" s="8" t="s">
        <v>30</v>
      </c>
      <c r="E3079" s="9" t="s">
        <v>1695</v>
      </c>
      <c r="G3079" s="4" cm="1">
        <f t="array" ref="G3079">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3079" s="4" t="str">
        <f>IF(ch_table[[#This Row],[Subject 1]]&lt;&gt;"House rose", "",SUMIF(ch_table[Day], ch_table[[#This Row],[Day]], ch_table[Duration]))</f>
        <v/>
      </c>
      <c r="I3079" s="40">
        <f>SUM(INDEX(ch_table[Duration],1):ch_table[[#This Row],[Duration]])</f>
        <v>82.584027777777976</v>
      </c>
      <c r="J3079" s="4" cm="1">
        <f t="array" ref="J30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79" s="4" cm="1">
        <f t="array" ref="K30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2.0138888888888928E-2</v>
      </c>
      <c r="L3079" s="4" t="str">
        <f>IF(ch_table[[#This Row],[Subject 1]]&lt;&gt;"House rose", "",SUMIF(ch_table[Day], ch_table[[#This Row],[Day]], ch_table[AAT]))</f>
        <v/>
      </c>
      <c r="M3079" s="39">
        <f>SUM(INDEX(ch_table[AAT],1):ch_table[[#This Row],[AAT]])</f>
        <v>5.7277777777777743</v>
      </c>
    </row>
    <row r="3080" spans="1:13" x14ac:dyDescent="0.35">
      <c r="A3080" s="48">
        <v>260</v>
      </c>
      <c r="B3080" s="49">
        <v>46092</v>
      </c>
      <c r="C3080" s="45">
        <v>0.81388888888888888</v>
      </c>
      <c r="D3080" s="44" t="s">
        <v>17</v>
      </c>
      <c r="E3080" s="50"/>
      <c r="F3080" s="50"/>
      <c r="G3080" s="45" t="str" cm="1">
        <f t="array" ref="G3080">IF(MIN(ROW(ch_table[[Day]:[AAT session total (cum.)]]))+ROWS(ch_table[[Day]:[AAT session total (cum.)]])-1=ROW(),"",IF(ch_table[[#This Row],[Subject 1]]="House rose","", IF(INDEX(ch_table[[#All],[Time]],ROW()+1)="","",(IF(INDEX(ch_table[[#All],[Time]],ROW()+1)&lt;ch_table[[#This Row],[Time]],INDEX(ch_table[[#All],[Time]],ROW()+1)+1,INDEX(ch_table[[#All],[Time]],ROW()+1))-ch_table[[#This Row],[Time]]))))</f>
        <v/>
      </c>
      <c r="H3080" s="45">
        <f>IF(ch_table[[#This Row],[Subject 1]]&lt;&gt;"House rose", "",SUMIF(ch_table[Day], ch_table[[#This Row],[Day]], ch_table[Duration]))</f>
        <v>0.3347222222222222</v>
      </c>
      <c r="I3080" s="46">
        <f>SUM(INDEX(ch_table[Duration],1):ch_table[[#This Row],[Duration]])</f>
        <v>82.584027777777976</v>
      </c>
      <c r="J3080" s="45" cm="1">
        <f t="array" ref="J30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80" s="45" t="str" cm="1">
        <f t="array" ref="K30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80" s="45">
        <f>IF(ch_table[[#This Row],[Subject 1]]&lt;&gt;"House rose", "",SUMIF(ch_table[Day], ch_table[[#This Row],[Day]], ch_table[AAT]))</f>
        <v>2.2222222222222254E-2</v>
      </c>
      <c r="M3080" s="47">
        <f>SUM(INDEX(ch_table[AAT],1):ch_table[[#This Row],[AAT]])</f>
        <v>5.7277777777777743</v>
      </c>
    </row>
    <row r="3081" spans="1:13" x14ac:dyDescent="0.35">
      <c r="A3081" s="2">
        <v>261</v>
      </c>
      <c r="B3081" s="3">
        <v>46093</v>
      </c>
      <c r="C3081" s="4">
        <v>0.39583333333333331</v>
      </c>
      <c r="D3081" s="8" t="s">
        <v>18</v>
      </c>
      <c r="G3081" s="4" cm="1">
        <f t="array" ref="G3081">IF(MIN(ROW(ch_table[[Day]:[AAT session total (cum.)]]))+ROWS(ch_table[[Day]:[AAT session total (cum.)]])-1=ROW(),"",IF(ch_table[[#This Row],[Subject 1]]="House rose","", IF(INDEX(ch_table[[#All],[Time]],ROW()+1)="","",(IF(INDEX(ch_table[[#All],[Time]],ROW()+1)&lt;ch_table[[#This Row],[Time]],INDEX(ch_table[[#All],[Time]],ROW()+1)+1,INDEX(ch_table[[#All],[Time]],ROW()+1))-ch_table[[#This Row],[Time]]))))</f>
        <v>2.7777777777778234E-3</v>
      </c>
      <c r="H3081" s="4" t="str">
        <f>IF(ch_table[[#This Row],[Subject 1]]&lt;&gt;"House rose", "",SUMIF(ch_table[Day], ch_table[[#This Row],[Day]], ch_table[Duration]))</f>
        <v/>
      </c>
      <c r="I3081" s="40">
        <f>SUM(INDEX(ch_table[Duration],1):ch_table[[#This Row],[Duration]])</f>
        <v>82.586805555555756</v>
      </c>
      <c r="J3081" s="4" cm="1">
        <f t="array" ref="J30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081" s="4" t="str" cm="1">
        <f t="array" ref="K30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81" s="4" t="str">
        <f>IF(ch_table[[#This Row],[Subject 1]]&lt;&gt;"House rose", "",SUMIF(ch_table[Day], ch_table[[#This Row],[Day]], ch_table[AAT]))</f>
        <v/>
      </c>
      <c r="M3081" s="39">
        <f>SUM(INDEX(ch_table[AAT],1):ch_table[[#This Row],[AAT]])</f>
        <v>5.7277777777777743</v>
      </c>
    </row>
    <row r="3082" spans="1:13" x14ac:dyDescent="0.35">
      <c r="A3082" s="2">
        <v>261</v>
      </c>
      <c r="B3082" s="3">
        <v>46093</v>
      </c>
      <c r="C3082" s="4">
        <v>0.39861111111111114</v>
      </c>
      <c r="D3082" s="8" t="s">
        <v>58</v>
      </c>
      <c r="E3082" s="9" t="s">
        <v>122</v>
      </c>
      <c r="G3082" s="4" cm="1">
        <f t="array" ref="G3082">IF(MIN(ROW(ch_table[[Day]:[AAT session total (cum.)]]))+ROWS(ch_table[[Day]:[AAT session total (cum.)]])-1=ROW(),"",IF(ch_table[[#This Row],[Subject 1]]="House rose","", IF(INDEX(ch_table[[#All],[Time]],ROW()+1)="","",(IF(INDEX(ch_table[[#All],[Time]],ROW()+1)&lt;ch_table[[#This Row],[Time]],INDEX(ch_table[[#All],[Time]],ROW()+1)+1,INDEX(ch_table[[#All],[Time]],ROW()+1))-ch_table[[#This Row],[Time]]))))</f>
        <v>3.1944444444444442E-2</v>
      </c>
      <c r="H3082" s="4" t="str">
        <f>IF(ch_table[[#This Row],[Subject 1]]&lt;&gt;"House rose", "",SUMIF(ch_table[Day], ch_table[[#This Row],[Day]], ch_table[Duration]))</f>
        <v/>
      </c>
      <c r="I3082" s="40">
        <f>SUM(INDEX(ch_table[Duration],1):ch_table[[#This Row],[Duration]])</f>
        <v>82.618750000000205</v>
      </c>
      <c r="J3082" s="4" cm="1">
        <f t="array" ref="J30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082" s="4" t="str" cm="1">
        <f t="array" ref="K30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82" s="4" t="str">
        <f>IF(ch_table[[#This Row],[Subject 1]]&lt;&gt;"House rose", "",SUMIF(ch_table[Day], ch_table[[#This Row],[Day]], ch_table[AAT]))</f>
        <v/>
      </c>
      <c r="M3082" s="39">
        <f>SUM(INDEX(ch_table[AAT],1):ch_table[[#This Row],[AAT]])</f>
        <v>5.7277777777777743</v>
      </c>
    </row>
    <row r="3083" spans="1:13" x14ac:dyDescent="0.35">
      <c r="A3083" s="2">
        <v>261</v>
      </c>
      <c r="B3083" s="3">
        <v>46093</v>
      </c>
      <c r="C3083" s="4">
        <v>0.43055555555555558</v>
      </c>
      <c r="D3083" s="8" t="s">
        <v>60</v>
      </c>
      <c r="E3083" s="9" t="s">
        <v>122</v>
      </c>
      <c r="G3083" s="4" cm="1">
        <f t="array" ref="G3083">IF(MIN(ROW(ch_table[[Day]:[AAT session total (cum.)]]))+ROWS(ch_table[[Day]:[AAT session total (cum.)]])-1=ROW(),"",IF(ch_table[[#This Row],[Subject 1]]="House rose","", IF(INDEX(ch_table[[#All],[Time]],ROW()+1)="","",(IF(INDEX(ch_table[[#All],[Time]],ROW()+1)&lt;ch_table[[#This Row],[Time]],INDEX(ch_table[[#All],[Time]],ROW()+1)+1,INDEX(ch_table[[#All],[Time]],ROW()+1))-ch_table[[#This Row],[Time]]))))</f>
        <v>1.6666666666666663E-2</v>
      </c>
      <c r="H3083" s="4" t="str">
        <f>IF(ch_table[[#This Row],[Subject 1]]&lt;&gt;"House rose", "",SUMIF(ch_table[Day], ch_table[[#This Row],[Day]], ch_table[Duration]))</f>
        <v/>
      </c>
      <c r="I3083" s="40">
        <f>SUM(INDEX(ch_table[Duration],1):ch_table[[#This Row],[Duration]])</f>
        <v>82.63541666666687</v>
      </c>
      <c r="J3083" s="4" cm="1">
        <f t="array" ref="J30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083" s="4" t="str" cm="1">
        <f t="array" ref="K30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83" s="4" t="str">
        <f>IF(ch_table[[#This Row],[Subject 1]]&lt;&gt;"House rose", "",SUMIF(ch_table[Day], ch_table[[#This Row],[Day]], ch_table[AAT]))</f>
        <v/>
      </c>
      <c r="M3083" s="39">
        <f>SUM(INDEX(ch_table[AAT],1):ch_table[[#This Row],[AAT]])</f>
        <v>5.7277777777777743</v>
      </c>
    </row>
    <row r="3084" spans="1:13" x14ac:dyDescent="0.35">
      <c r="A3084" s="2">
        <v>261</v>
      </c>
      <c r="B3084" s="3">
        <v>46093</v>
      </c>
      <c r="C3084" s="4">
        <v>0.44722222222222224</v>
      </c>
      <c r="D3084" s="8" t="s">
        <v>20</v>
      </c>
      <c r="E3084" s="9" t="s">
        <v>1696</v>
      </c>
      <c r="F3084" s="9" t="s">
        <v>22</v>
      </c>
      <c r="G3084" s="4" cm="1">
        <f t="array" ref="G3084">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3084" s="4" t="str">
        <f>IF(ch_table[[#This Row],[Subject 1]]&lt;&gt;"House rose", "",SUMIF(ch_table[Day], ch_table[[#This Row],[Day]], ch_table[Duration]))</f>
        <v/>
      </c>
      <c r="I3084" s="40">
        <f>SUM(INDEX(ch_table[Duration],1):ch_table[[#This Row],[Duration]])</f>
        <v>82.636805555555753</v>
      </c>
      <c r="J3084" s="4" cm="1">
        <f t="array" ref="J30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084" s="4" t="str" cm="1">
        <f t="array" ref="K30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84" s="4" t="str">
        <f>IF(ch_table[[#This Row],[Subject 1]]&lt;&gt;"House rose", "",SUMIF(ch_table[Day], ch_table[[#This Row],[Day]], ch_table[AAT]))</f>
        <v/>
      </c>
      <c r="M3084" s="39">
        <f>SUM(INDEX(ch_table[AAT],1):ch_table[[#This Row],[AAT]])</f>
        <v>5.7277777777777743</v>
      </c>
    </row>
    <row r="3085" spans="1:13" x14ac:dyDescent="0.35">
      <c r="A3085" s="2">
        <v>261</v>
      </c>
      <c r="B3085" s="3">
        <v>46093</v>
      </c>
      <c r="C3085" s="4">
        <v>0.44861111111111113</v>
      </c>
      <c r="D3085" s="8" t="s">
        <v>34</v>
      </c>
      <c r="E3085" s="9" t="s">
        <v>35</v>
      </c>
      <c r="G3085" s="4" cm="1">
        <f t="array" ref="G3085">IF(MIN(ROW(ch_table[[Day]:[AAT session total (cum.)]]))+ROWS(ch_table[[Day]:[AAT session total (cum.)]])-1=ROW(),"",IF(ch_table[[#This Row],[Subject 1]]="House rose","", IF(INDEX(ch_table[[#All],[Time]],ROW()+1)="","",(IF(INDEX(ch_table[[#All],[Time]],ROW()+1)&lt;ch_table[[#This Row],[Time]],INDEX(ch_table[[#All],[Time]],ROW()+1)+1,INDEX(ch_table[[#All],[Time]],ROW()+1))-ch_table[[#This Row],[Time]]))))</f>
        <v>5.4861111111111083E-2</v>
      </c>
      <c r="H3085" s="4" t="str">
        <f>IF(ch_table[[#This Row],[Subject 1]]&lt;&gt;"House rose", "",SUMIF(ch_table[Day], ch_table[[#This Row],[Day]], ch_table[Duration]))</f>
        <v/>
      </c>
      <c r="I3085" s="40">
        <f>SUM(INDEX(ch_table[Duration],1):ch_table[[#This Row],[Duration]])</f>
        <v>82.691666666666862</v>
      </c>
      <c r="J3085" s="4" cm="1">
        <f t="array" ref="J30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085" s="4" t="str" cm="1">
        <f t="array" ref="K30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85" s="4" t="str">
        <f>IF(ch_table[[#This Row],[Subject 1]]&lt;&gt;"House rose", "",SUMIF(ch_table[Day], ch_table[[#This Row],[Day]], ch_table[AAT]))</f>
        <v/>
      </c>
      <c r="M3085" s="39">
        <f>SUM(INDEX(ch_table[AAT],1):ch_table[[#This Row],[AAT]])</f>
        <v>5.7277777777777743</v>
      </c>
    </row>
    <row r="3086" spans="1:13" ht="29" x14ac:dyDescent="0.35">
      <c r="A3086" s="2">
        <v>261</v>
      </c>
      <c r="B3086" s="3">
        <v>46093</v>
      </c>
      <c r="C3086" s="4">
        <v>0.50347222222222221</v>
      </c>
      <c r="D3086" s="8" t="s">
        <v>20</v>
      </c>
      <c r="E3086" s="9" t="s">
        <v>1697</v>
      </c>
      <c r="F3086" s="9" t="s">
        <v>22</v>
      </c>
      <c r="G3086" s="4" cm="1">
        <f t="array" ref="G3086">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3086" s="4" t="str">
        <f>IF(ch_table[[#This Row],[Subject 1]]&lt;&gt;"House rose", "",SUMIF(ch_table[Day], ch_table[[#This Row],[Day]], ch_table[Duration]))</f>
        <v/>
      </c>
      <c r="I3086" s="40">
        <f>SUM(INDEX(ch_table[Duration],1):ch_table[[#This Row],[Duration]])</f>
        <v>82.693055555555745</v>
      </c>
      <c r="J3086" s="4" cm="1">
        <f t="array" ref="J30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086" s="4" t="str" cm="1">
        <f t="array" ref="K30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86" s="4" t="str">
        <f>IF(ch_table[[#This Row],[Subject 1]]&lt;&gt;"House rose", "",SUMIF(ch_table[Day], ch_table[[#This Row],[Day]], ch_table[AAT]))</f>
        <v/>
      </c>
      <c r="M3086" s="39">
        <f>SUM(INDEX(ch_table[AAT],1):ch_table[[#This Row],[AAT]])</f>
        <v>5.7277777777777743</v>
      </c>
    </row>
    <row r="3087" spans="1:13" ht="29" x14ac:dyDescent="0.35">
      <c r="A3087" s="2">
        <v>261</v>
      </c>
      <c r="B3087" s="3">
        <v>46093</v>
      </c>
      <c r="C3087" s="4">
        <v>0.50486111111111109</v>
      </c>
      <c r="D3087" s="8" t="s">
        <v>36</v>
      </c>
      <c r="E3087" s="9" t="s">
        <v>1698</v>
      </c>
      <c r="G3087" s="4" cm="1">
        <f t="array" ref="G3087">IF(MIN(ROW(ch_table[[Day]:[AAT session total (cum.)]]))+ROWS(ch_table[[Day]:[AAT session total (cum.)]])-1=ROW(),"",IF(ch_table[[#This Row],[Subject 1]]="House rose","", IF(INDEX(ch_table[[#All],[Time]],ROW()+1)="","",(IF(INDEX(ch_table[[#All],[Time]],ROW()+1)&lt;ch_table[[#This Row],[Time]],INDEX(ch_table[[#All],[Time]],ROW()+1)+1,INDEX(ch_table[[#All],[Time]],ROW()+1))-ch_table[[#This Row],[Time]]))))</f>
        <v>3.472222222222221E-2</v>
      </c>
      <c r="H3087" s="4" t="str">
        <f>IF(ch_table[[#This Row],[Subject 1]]&lt;&gt;"House rose", "",SUMIF(ch_table[Day], ch_table[[#This Row],[Day]], ch_table[Duration]))</f>
        <v/>
      </c>
      <c r="I3087" s="40">
        <f>SUM(INDEX(ch_table[Duration],1):ch_table[[#This Row],[Duration]])</f>
        <v>82.727777777777973</v>
      </c>
      <c r="J3087" s="4" cm="1">
        <f t="array" ref="J30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087" s="4" t="str" cm="1">
        <f t="array" ref="K30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87" s="4" t="str">
        <f>IF(ch_table[[#This Row],[Subject 1]]&lt;&gt;"House rose", "",SUMIF(ch_table[Day], ch_table[[#This Row],[Day]], ch_table[AAT]))</f>
        <v/>
      </c>
      <c r="M3087" s="39">
        <f>SUM(INDEX(ch_table[AAT],1):ch_table[[#This Row],[AAT]])</f>
        <v>5.7277777777777743</v>
      </c>
    </row>
    <row r="3088" spans="1:13" x14ac:dyDescent="0.35">
      <c r="A3088" s="2">
        <v>261</v>
      </c>
      <c r="B3088" s="3">
        <v>46093</v>
      </c>
      <c r="C3088" s="4">
        <v>0.5395833333333333</v>
      </c>
      <c r="D3088" s="8" t="s">
        <v>71</v>
      </c>
      <c r="E3088" s="9" t="s">
        <v>674</v>
      </c>
      <c r="G3088" s="4" cm="1">
        <f t="array" ref="G3088">IF(MIN(ROW(ch_table[[Day]:[AAT session total (cum.)]]))+ROWS(ch_table[[Day]:[AAT session total (cum.)]])-1=ROW(),"",IF(ch_table[[#This Row],[Subject 1]]="House rose","", IF(INDEX(ch_table[[#All],[Time]],ROW()+1)="","",(IF(INDEX(ch_table[[#All],[Time]],ROW()+1)&lt;ch_table[[#This Row],[Time]],INDEX(ch_table[[#All],[Time]],ROW()+1)+1,INDEX(ch_table[[#All],[Time]],ROW()+1))-ch_table[[#This Row],[Time]]))))</f>
        <v>0.16319444444444442</v>
      </c>
      <c r="H3088" s="4" t="str">
        <f>IF(ch_table[[#This Row],[Subject 1]]&lt;&gt;"House rose", "",SUMIF(ch_table[Day], ch_table[[#This Row],[Day]], ch_table[Duration]))</f>
        <v/>
      </c>
      <c r="I3088" s="40">
        <f>SUM(INDEX(ch_table[Duration],1):ch_table[[#This Row],[Duration]])</f>
        <v>82.890972222222416</v>
      </c>
      <c r="J3088" s="4" cm="1">
        <f t="array" ref="J30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088" s="4" t="str" cm="1">
        <f t="array" ref="K30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88" s="4" t="str">
        <f>IF(ch_table[[#This Row],[Subject 1]]&lt;&gt;"House rose", "",SUMIF(ch_table[Day], ch_table[[#This Row],[Day]], ch_table[AAT]))</f>
        <v/>
      </c>
      <c r="M3088" s="39">
        <f>SUM(INDEX(ch_table[AAT],1):ch_table[[#This Row],[AAT]])</f>
        <v>5.7277777777777743</v>
      </c>
    </row>
    <row r="3089" spans="1:13" x14ac:dyDescent="0.35">
      <c r="A3089" s="2">
        <v>261</v>
      </c>
      <c r="B3089" s="3">
        <v>46093</v>
      </c>
      <c r="C3089" s="4">
        <v>0.70277777777777772</v>
      </c>
      <c r="D3089" s="8" t="s">
        <v>30</v>
      </c>
      <c r="E3089" s="9" t="s">
        <v>1699</v>
      </c>
      <c r="G3089" s="4" cm="1">
        <f t="array" ref="G3089">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3089" s="4" t="str">
        <f>IF(ch_table[[#This Row],[Subject 1]]&lt;&gt;"House rose", "",SUMIF(ch_table[Day], ch_table[[#This Row],[Day]], ch_table[Duration]))</f>
        <v/>
      </c>
      <c r="I3089" s="40">
        <f>SUM(INDEX(ch_table[Duration],1):ch_table[[#This Row],[Duration]])</f>
        <v>82.91111111111131</v>
      </c>
      <c r="J3089" s="4" cm="1">
        <f t="array" ref="J30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089" s="4" cm="1">
        <f t="array" ref="K30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1.4583333333333282E-2</v>
      </c>
      <c r="L3089" s="4" t="str">
        <f>IF(ch_table[[#This Row],[Subject 1]]&lt;&gt;"House rose", "",SUMIF(ch_table[Day], ch_table[[#This Row],[Day]], ch_table[AAT]))</f>
        <v/>
      </c>
      <c r="M3089" s="39">
        <f>SUM(INDEX(ch_table[AAT],1):ch_table[[#This Row],[AAT]])</f>
        <v>5.7423611111111077</v>
      </c>
    </row>
    <row r="3090" spans="1:13" x14ac:dyDescent="0.35">
      <c r="A3090" s="48">
        <v>261</v>
      </c>
      <c r="B3090" s="49">
        <v>46093</v>
      </c>
      <c r="C3090" s="45">
        <v>0.72291666666666665</v>
      </c>
      <c r="D3090" s="44" t="s">
        <v>17</v>
      </c>
      <c r="E3090" s="50"/>
      <c r="F3090" s="50"/>
      <c r="G3090" s="45" t="str" cm="1">
        <f t="array" ref="G3090">IF(MIN(ROW(ch_table[[Day]:[AAT session total (cum.)]]))+ROWS(ch_table[[Day]:[AAT session total (cum.)]])-1=ROW(),"",IF(ch_table[[#This Row],[Subject 1]]="House rose","", IF(INDEX(ch_table[[#All],[Time]],ROW()+1)="","",(IF(INDEX(ch_table[[#All],[Time]],ROW()+1)&lt;ch_table[[#This Row],[Time]],INDEX(ch_table[[#All],[Time]],ROW()+1)+1,INDEX(ch_table[[#All],[Time]],ROW()+1))-ch_table[[#This Row],[Time]]))))</f>
        <v/>
      </c>
      <c r="H3090" s="45">
        <f>IF(ch_table[[#This Row],[Subject 1]]&lt;&gt;"House rose", "",SUMIF(ch_table[Day], ch_table[[#This Row],[Day]], ch_table[Duration]))</f>
        <v>0.32708333333333334</v>
      </c>
      <c r="I3090" s="46">
        <f>SUM(INDEX(ch_table[Duration],1):ch_table[[#This Row],[Duration]])</f>
        <v>82.91111111111131</v>
      </c>
      <c r="J3090" s="45" cm="1">
        <f t="array" ref="J30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090" s="45" t="str" cm="1">
        <f t="array" ref="K30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90" s="45">
        <f>IF(ch_table[[#This Row],[Subject 1]]&lt;&gt;"House rose", "",SUMIF(ch_table[Day], ch_table[[#This Row],[Day]], ch_table[AAT]))</f>
        <v>1.4583333333333282E-2</v>
      </c>
      <c r="M3090" s="47">
        <f>SUM(INDEX(ch_table[AAT],1):ch_table[[#This Row],[AAT]])</f>
        <v>5.7423611111111077</v>
      </c>
    </row>
    <row r="3091" spans="1:13" x14ac:dyDescent="0.35">
      <c r="A3091" s="2">
        <v>262</v>
      </c>
      <c r="B3091" s="3">
        <v>46097</v>
      </c>
      <c r="C3091" s="4">
        <v>0.60416666666666663</v>
      </c>
      <c r="D3091" s="8" t="s">
        <v>18</v>
      </c>
      <c r="G3091" s="4" cm="1">
        <f t="array" ref="G3091">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091" s="4" t="str">
        <f>IF(ch_table[[#This Row],[Subject 1]]&lt;&gt;"House rose", "",SUMIF(ch_table[Day], ch_table[[#This Row],[Day]], ch_table[Duration]))</f>
        <v/>
      </c>
      <c r="I3091" s="40">
        <f>SUM(INDEX(ch_table[Duration],1):ch_table[[#This Row],[Duration]])</f>
        <v>82.91388888888909</v>
      </c>
      <c r="J3091" s="4" cm="1">
        <f t="array" ref="J30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091" s="4" t="str" cm="1">
        <f t="array" ref="K30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91" s="4" t="str">
        <f>IF(ch_table[[#This Row],[Subject 1]]&lt;&gt;"House rose", "",SUMIF(ch_table[Day], ch_table[[#This Row],[Day]], ch_table[AAT]))</f>
        <v/>
      </c>
      <c r="M3091" s="39">
        <f>SUM(INDEX(ch_table[AAT],1):ch_table[[#This Row],[AAT]])</f>
        <v>5.7423611111111077</v>
      </c>
    </row>
    <row r="3092" spans="1:13" x14ac:dyDescent="0.35">
      <c r="A3092" s="2">
        <v>262</v>
      </c>
      <c r="B3092" s="3">
        <v>46097</v>
      </c>
      <c r="C3092" s="4">
        <v>0.6069444444444444</v>
      </c>
      <c r="D3092" s="8" t="s">
        <v>58</v>
      </c>
      <c r="E3092" s="9" t="s">
        <v>185</v>
      </c>
      <c r="G3092" s="4" cm="1">
        <f t="array" ref="G3092">IF(MIN(ROW(ch_table[[Day]:[AAT session total (cum.)]]))+ROWS(ch_table[[Day]:[AAT session total (cum.)]])-1=ROW(),"",IF(ch_table[[#This Row],[Subject 1]]="House rose","", IF(INDEX(ch_table[[#All],[Time]],ROW()+1)="","",(IF(INDEX(ch_table[[#All],[Time]],ROW()+1)&lt;ch_table[[#This Row],[Time]],INDEX(ch_table[[#All],[Time]],ROW()+1)+1,INDEX(ch_table[[#All],[Time]],ROW()+1))-ch_table[[#This Row],[Time]]))))</f>
        <v>3.4027777777777879E-2</v>
      </c>
      <c r="H3092" s="4" t="str">
        <f>IF(ch_table[[#This Row],[Subject 1]]&lt;&gt;"House rose", "",SUMIF(ch_table[Day], ch_table[[#This Row],[Day]], ch_table[Duration]))</f>
        <v/>
      </c>
      <c r="I3092" s="40">
        <f>SUM(INDEX(ch_table[Duration],1):ch_table[[#This Row],[Duration]])</f>
        <v>82.94791666666687</v>
      </c>
      <c r="J3092" s="4" cm="1">
        <f t="array" ref="J30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092" s="4" t="str" cm="1">
        <f t="array" ref="K30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92" s="4" t="str">
        <f>IF(ch_table[[#This Row],[Subject 1]]&lt;&gt;"House rose", "",SUMIF(ch_table[Day], ch_table[[#This Row],[Day]], ch_table[AAT]))</f>
        <v/>
      </c>
      <c r="M3092" s="39">
        <f>SUM(INDEX(ch_table[AAT],1):ch_table[[#This Row],[AAT]])</f>
        <v>5.7423611111111077</v>
      </c>
    </row>
    <row r="3093" spans="1:13" x14ac:dyDescent="0.35">
      <c r="A3093" s="2">
        <v>262</v>
      </c>
      <c r="B3093" s="3">
        <v>46097</v>
      </c>
      <c r="C3093" s="4">
        <v>0.64097222222222228</v>
      </c>
      <c r="D3093" s="8" t="s">
        <v>60</v>
      </c>
      <c r="E3093" s="9" t="s">
        <v>185</v>
      </c>
      <c r="G3093" s="4" cm="1">
        <f t="array" ref="G3093">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3093" s="4" t="str">
        <f>IF(ch_table[[#This Row],[Subject 1]]&lt;&gt;"House rose", "",SUMIF(ch_table[Day], ch_table[[#This Row],[Day]], ch_table[Duration]))</f>
        <v/>
      </c>
      <c r="I3093" s="40">
        <f>SUM(INDEX(ch_table[Duration],1):ch_table[[#This Row],[Duration]])</f>
        <v>82.966666666666868</v>
      </c>
      <c r="J3093" s="4" cm="1">
        <f t="array" ref="J30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093" s="4" t="str" cm="1">
        <f t="array" ref="K30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93" s="4" t="str">
        <f>IF(ch_table[[#This Row],[Subject 1]]&lt;&gt;"House rose", "",SUMIF(ch_table[Day], ch_table[[#This Row],[Day]], ch_table[AAT]))</f>
        <v/>
      </c>
      <c r="M3093" s="39">
        <f>SUM(INDEX(ch_table[AAT],1):ch_table[[#This Row],[AAT]])</f>
        <v>5.7423611111111077</v>
      </c>
    </row>
    <row r="3094" spans="1:13" x14ac:dyDescent="0.35">
      <c r="A3094" s="2">
        <v>262</v>
      </c>
      <c r="B3094" s="3">
        <v>46097</v>
      </c>
      <c r="C3094" s="4">
        <v>0.65972222222222221</v>
      </c>
      <c r="D3094" s="8" t="s">
        <v>20</v>
      </c>
      <c r="E3094" s="9" t="s">
        <v>1700</v>
      </c>
      <c r="F3094" s="9" t="s">
        <v>22</v>
      </c>
      <c r="G3094" s="4" cm="1">
        <f t="array" ref="G3094">IF(MIN(ROW(ch_table[[Day]:[AAT session total (cum.)]]))+ROWS(ch_table[[Day]:[AAT session total (cum.)]])-1=ROW(),"",IF(ch_table[[#This Row],[Subject 1]]="House rose","", IF(INDEX(ch_table[[#All],[Time]],ROW()+1)="","",(IF(INDEX(ch_table[[#All],[Time]],ROW()+1)&lt;ch_table[[#This Row],[Time]],INDEX(ch_table[[#All],[Time]],ROW()+1)+1,INDEX(ch_table[[#All],[Time]],ROW()+1))-ch_table[[#This Row],[Time]]))))</f>
        <v>0</v>
      </c>
      <c r="H3094" s="4" t="str">
        <f>IF(ch_table[[#This Row],[Subject 1]]&lt;&gt;"House rose", "",SUMIF(ch_table[Day], ch_table[[#This Row],[Day]], ch_table[Duration]))</f>
        <v/>
      </c>
      <c r="I3094" s="40">
        <f>SUM(INDEX(ch_table[Duration],1):ch_table[[#This Row],[Duration]])</f>
        <v>82.966666666666868</v>
      </c>
      <c r="J3094" s="4" cm="1">
        <f t="array" ref="J30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094" s="4" t="str" cm="1">
        <f t="array" ref="K30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94" s="4" t="str">
        <f>IF(ch_table[[#This Row],[Subject 1]]&lt;&gt;"House rose", "",SUMIF(ch_table[Day], ch_table[[#This Row],[Day]], ch_table[AAT]))</f>
        <v/>
      </c>
      <c r="M3094" s="39">
        <f>SUM(INDEX(ch_table[AAT],1):ch_table[[#This Row],[AAT]])</f>
        <v>5.7423611111111077</v>
      </c>
    </row>
    <row r="3095" spans="1:13" ht="43.5" x14ac:dyDescent="0.35">
      <c r="A3095" s="2">
        <v>262</v>
      </c>
      <c r="B3095" s="3">
        <v>46097</v>
      </c>
      <c r="C3095" s="4">
        <v>0.65972222222222221</v>
      </c>
      <c r="D3095" s="8" t="s">
        <v>32</v>
      </c>
      <c r="E3095" s="9" t="s">
        <v>1701</v>
      </c>
      <c r="G3095" s="4" cm="1">
        <f t="array" ref="G3095">IF(MIN(ROW(ch_table[[Day]:[AAT session total (cum.)]]))+ROWS(ch_table[[Day]:[AAT session total (cum.)]])-1=ROW(),"",IF(ch_table[[#This Row],[Subject 1]]="House rose","", IF(INDEX(ch_table[[#All],[Time]],ROW()+1)="","",(IF(INDEX(ch_table[[#All],[Time]],ROW()+1)&lt;ch_table[[#This Row],[Time]],INDEX(ch_table[[#All],[Time]],ROW()+1)+1,INDEX(ch_table[[#All],[Time]],ROW()+1))-ch_table[[#This Row],[Time]]))))</f>
        <v>3.7499999999999978E-2</v>
      </c>
      <c r="H3095" s="4" t="str">
        <f>IF(ch_table[[#This Row],[Subject 1]]&lt;&gt;"House rose", "",SUMIF(ch_table[Day], ch_table[[#This Row],[Day]], ch_table[Duration]))</f>
        <v/>
      </c>
      <c r="I3095" s="40">
        <f>SUM(INDEX(ch_table[Duration],1):ch_table[[#This Row],[Duration]])</f>
        <v>83.004166666666862</v>
      </c>
      <c r="J3095" s="4" cm="1">
        <f t="array" ref="J30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095" s="4" t="str" cm="1">
        <f t="array" ref="K30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95" s="4" t="str">
        <f>IF(ch_table[[#This Row],[Subject 1]]&lt;&gt;"House rose", "",SUMIF(ch_table[Day], ch_table[[#This Row],[Day]], ch_table[AAT]))</f>
        <v/>
      </c>
      <c r="M3095" s="39">
        <f>SUM(INDEX(ch_table[AAT],1):ch_table[[#This Row],[AAT]])</f>
        <v>5.7423611111111077</v>
      </c>
    </row>
    <row r="3096" spans="1:13" ht="43.5" x14ac:dyDescent="0.35">
      <c r="A3096" s="2">
        <v>262</v>
      </c>
      <c r="B3096" s="3">
        <v>46097</v>
      </c>
      <c r="C3096" s="4">
        <v>0.69722222222222219</v>
      </c>
      <c r="D3096" s="8" t="s">
        <v>32</v>
      </c>
      <c r="E3096" s="9" t="s">
        <v>1702</v>
      </c>
      <c r="G3096" s="4" cm="1">
        <f t="array" ref="G3096">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3096" s="4" t="str">
        <f>IF(ch_table[[#This Row],[Subject 1]]&lt;&gt;"House rose", "",SUMIF(ch_table[Day], ch_table[[#This Row],[Day]], ch_table[Duration]))</f>
        <v/>
      </c>
      <c r="I3096" s="40">
        <f>SUM(INDEX(ch_table[Duration],1):ch_table[[#This Row],[Duration]])</f>
        <v>83.029861111111302</v>
      </c>
      <c r="J3096" s="4" cm="1">
        <f t="array" ref="J30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096" s="4" t="str" cm="1">
        <f t="array" ref="K30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96" s="4" t="str">
        <f>IF(ch_table[[#This Row],[Subject 1]]&lt;&gt;"House rose", "",SUMIF(ch_table[Day], ch_table[[#This Row],[Day]], ch_table[AAT]))</f>
        <v/>
      </c>
      <c r="M3096" s="39">
        <f>SUM(INDEX(ch_table[AAT],1):ch_table[[#This Row],[AAT]])</f>
        <v>5.7423611111111077</v>
      </c>
    </row>
    <row r="3097" spans="1:13" ht="29" x14ac:dyDescent="0.35">
      <c r="A3097" s="2">
        <v>262</v>
      </c>
      <c r="B3097" s="3">
        <v>46097</v>
      </c>
      <c r="C3097" s="4">
        <v>0.72291666666666665</v>
      </c>
      <c r="D3097" s="8" t="s">
        <v>32</v>
      </c>
      <c r="E3097" s="9" t="s">
        <v>1703</v>
      </c>
      <c r="G3097" s="4" cm="1">
        <f t="array" ref="G3097">IF(MIN(ROW(ch_table[[Day]:[AAT session total (cum.)]]))+ROWS(ch_table[[Day]:[AAT session total (cum.)]])-1=ROW(),"",IF(ch_table[[#This Row],[Subject 1]]="House rose","", IF(INDEX(ch_table[[#All],[Time]],ROW()+1)="","",(IF(INDEX(ch_table[[#All],[Time]],ROW()+1)&lt;ch_table[[#This Row],[Time]],INDEX(ch_table[[#All],[Time]],ROW()+1)+1,INDEX(ch_table[[#All],[Time]],ROW()+1))-ch_table[[#This Row],[Time]]))))</f>
        <v>3.5416666666666652E-2</v>
      </c>
      <c r="H3097" s="4" t="str">
        <f>IF(ch_table[[#This Row],[Subject 1]]&lt;&gt;"House rose", "",SUMIF(ch_table[Day], ch_table[[#This Row],[Day]], ch_table[Duration]))</f>
        <v/>
      </c>
      <c r="I3097" s="40">
        <f>SUM(INDEX(ch_table[Duration],1):ch_table[[#This Row],[Duration]])</f>
        <v>83.065277777777965</v>
      </c>
      <c r="J3097" s="4" cm="1">
        <f t="array" ref="J30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097" s="4" t="str" cm="1">
        <f t="array" ref="K30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97" s="4" t="str">
        <f>IF(ch_table[[#This Row],[Subject 1]]&lt;&gt;"House rose", "",SUMIF(ch_table[Day], ch_table[[#This Row],[Day]], ch_table[AAT]))</f>
        <v/>
      </c>
      <c r="M3097" s="39">
        <f>SUM(INDEX(ch_table[AAT],1):ch_table[[#This Row],[AAT]])</f>
        <v>5.7423611111111077</v>
      </c>
    </row>
    <row r="3098" spans="1:13" ht="29" x14ac:dyDescent="0.35">
      <c r="A3098" s="2">
        <v>262</v>
      </c>
      <c r="B3098" s="3">
        <v>46097</v>
      </c>
      <c r="C3098" s="4">
        <v>0.7583333333333333</v>
      </c>
      <c r="D3098" s="8" t="s">
        <v>36</v>
      </c>
      <c r="E3098" s="9" t="s">
        <v>1704</v>
      </c>
      <c r="G3098" s="4" cm="1">
        <f t="array" ref="G3098">IF(MIN(ROW(ch_table[[Day]:[AAT session total (cum.)]]))+ROWS(ch_table[[Day]:[AAT session total (cum.)]])-1=ROW(),"",IF(ch_table[[#This Row],[Subject 1]]="House rose","", IF(INDEX(ch_table[[#All],[Time]],ROW()+1)="","",(IF(INDEX(ch_table[[#All],[Time]],ROW()+1)&lt;ch_table[[#This Row],[Time]],INDEX(ch_table[[#All],[Time]],ROW()+1)+1,INDEX(ch_table[[#All],[Time]],ROW()+1))-ch_table[[#This Row],[Time]]))))</f>
        <v>5.4166666666666696E-2</v>
      </c>
      <c r="H3098" s="4" t="str">
        <f>IF(ch_table[[#This Row],[Subject 1]]&lt;&gt;"House rose", "",SUMIF(ch_table[Day], ch_table[[#This Row],[Day]], ch_table[Duration]))</f>
        <v/>
      </c>
      <c r="I3098" s="40">
        <f>SUM(INDEX(ch_table[Duration],1):ch_table[[#This Row],[Duration]])</f>
        <v>83.119444444444625</v>
      </c>
      <c r="J3098" s="4" cm="1">
        <f t="array" ref="J30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098" s="4" t="str" cm="1">
        <f t="array" ref="K30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98" s="4" t="str">
        <f>IF(ch_table[[#This Row],[Subject 1]]&lt;&gt;"House rose", "",SUMIF(ch_table[Day], ch_table[[#This Row],[Day]], ch_table[AAT]))</f>
        <v/>
      </c>
      <c r="M3098" s="39">
        <f>SUM(INDEX(ch_table[AAT],1):ch_table[[#This Row],[AAT]])</f>
        <v>5.7423611111111077</v>
      </c>
    </row>
    <row r="3099" spans="1:13" x14ac:dyDescent="0.35">
      <c r="A3099" s="2">
        <v>262</v>
      </c>
      <c r="B3099" s="3">
        <v>46097</v>
      </c>
      <c r="C3099" s="4">
        <v>0.8125</v>
      </c>
      <c r="D3099" s="8" t="s">
        <v>67</v>
      </c>
      <c r="E3099" s="9" t="s">
        <v>1705</v>
      </c>
      <c r="G3099" s="4" cm="1">
        <f t="array" ref="G3099">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3099" s="4" t="str">
        <f>IF(ch_table[[#This Row],[Subject 1]]&lt;&gt;"House rose", "",SUMIF(ch_table[Day], ch_table[[#This Row],[Day]], ch_table[Duration]))</f>
        <v/>
      </c>
      <c r="I3099" s="40">
        <f>SUM(INDEX(ch_table[Duration],1):ch_table[[#This Row],[Duration]])</f>
        <v>83.120833333333508</v>
      </c>
      <c r="J3099" s="4" cm="1">
        <f t="array" ref="J30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099" s="4" t="str" cm="1">
        <f t="array" ref="K30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99" s="4" t="str">
        <f>IF(ch_table[[#This Row],[Subject 1]]&lt;&gt;"House rose", "",SUMIF(ch_table[Day], ch_table[[#This Row],[Day]], ch_table[AAT]))</f>
        <v/>
      </c>
      <c r="M3099" s="39">
        <f>SUM(INDEX(ch_table[AAT],1):ch_table[[#This Row],[AAT]])</f>
        <v>5.7423611111111077</v>
      </c>
    </row>
    <row r="3100" spans="1:13" ht="29" x14ac:dyDescent="0.35">
      <c r="A3100" s="2">
        <v>262</v>
      </c>
      <c r="B3100" s="3">
        <v>46097</v>
      </c>
      <c r="C3100" s="4">
        <v>0.81388888888888888</v>
      </c>
      <c r="D3100" s="8" t="s">
        <v>86</v>
      </c>
      <c r="E3100" s="9" t="s">
        <v>1706</v>
      </c>
      <c r="G3100" s="4" cm="1">
        <f t="array" ref="G3100">IF(MIN(ROW(ch_table[[Day]:[AAT session total (cum.)]]))+ROWS(ch_table[[Day]:[AAT session total (cum.)]])-1=ROW(),"",IF(ch_table[[#This Row],[Subject 1]]="House rose","", IF(INDEX(ch_table[[#All],[Time]],ROW()+1)="","",(IF(INDEX(ch_table[[#All],[Time]],ROW()+1)&lt;ch_table[[#This Row],[Time]],INDEX(ch_table[[#All],[Time]],ROW()+1)+1,INDEX(ch_table[[#All],[Time]],ROW()+1))-ch_table[[#This Row],[Time]]))))</f>
        <v>4.5833333333333393E-2</v>
      </c>
      <c r="H3100" s="4" t="str">
        <f>IF(ch_table[[#This Row],[Subject 1]]&lt;&gt;"House rose", "",SUMIF(ch_table[Day], ch_table[[#This Row],[Day]], ch_table[Duration]))</f>
        <v/>
      </c>
      <c r="I3100" s="40">
        <f>SUM(INDEX(ch_table[Duration],1):ch_table[[#This Row],[Duration]])</f>
        <v>83.166666666666842</v>
      </c>
      <c r="J3100" s="4" cm="1">
        <f t="array" ref="J31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100" s="4" t="str" cm="1">
        <f t="array" ref="K31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00" s="4" t="str">
        <f>IF(ch_table[[#This Row],[Subject 1]]&lt;&gt;"House rose", "",SUMIF(ch_table[Day], ch_table[[#This Row],[Day]], ch_table[AAT]))</f>
        <v/>
      </c>
      <c r="M3100" s="39">
        <f>SUM(INDEX(ch_table[AAT],1):ch_table[[#This Row],[AAT]])</f>
        <v>5.7423611111111077</v>
      </c>
    </row>
    <row r="3101" spans="1:13" x14ac:dyDescent="0.35">
      <c r="A3101" s="2">
        <v>262</v>
      </c>
      <c r="B3101" s="3">
        <v>46097</v>
      </c>
      <c r="C3101" s="4">
        <v>0.85972222222222228</v>
      </c>
      <c r="D3101" s="8" t="s">
        <v>293</v>
      </c>
      <c r="E3101" s="9" t="s">
        <v>1707</v>
      </c>
      <c r="G3101" s="4" cm="1">
        <f t="array" ref="G3101">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101" s="4" t="str">
        <f>IF(ch_table[[#This Row],[Subject 1]]&lt;&gt;"House rose", "",SUMIF(ch_table[Day], ch_table[[#This Row],[Day]], ch_table[Duration]))</f>
        <v/>
      </c>
      <c r="I3101" s="40">
        <f>SUM(INDEX(ch_table[Duration],1):ch_table[[#This Row],[Duration]])</f>
        <v>83.169444444444622</v>
      </c>
      <c r="J3101" s="4" cm="1">
        <f t="array" ref="J31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101" s="4" t="str" cm="1">
        <f t="array" ref="K31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01" s="4" t="str">
        <f>IF(ch_table[[#This Row],[Subject 1]]&lt;&gt;"House rose", "",SUMIF(ch_table[Day], ch_table[[#This Row],[Day]], ch_table[AAT]))</f>
        <v/>
      </c>
      <c r="M3101" s="39">
        <f>SUM(INDEX(ch_table[AAT],1):ch_table[[#This Row],[AAT]])</f>
        <v>5.7423611111111077</v>
      </c>
    </row>
    <row r="3102" spans="1:13" ht="29" x14ac:dyDescent="0.35">
      <c r="A3102" s="2">
        <v>262</v>
      </c>
      <c r="B3102" s="3">
        <v>46097</v>
      </c>
      <c r="C3102" s="4">
        <v>0.86250000000000004</v>
      </c>
      <c r="D3102" s="8" t="s">
        <v>30</v>
      </c>
      <c r="E3102" s="9" t="s">
        <v>1708</v>
      </c>
      <c r="G3102" s="4" cm="1">
        <f t="array" ref="G3102">IF(MIN(ROW(ch_table[[Day]:[AAT session total (cum.)]]))+ROWS(ch_table[[Day]:[AAT session total (cum.)]])-1=ROW(),"",IF(ch_table[[#This Row],[Subject 1]]="House rose","", IF(INDEX(ch_table[[#All],[Time]],ROW()+1)="","",(IF(INDEX(ch_table[[#All],[Time]],ROW()+1)&lt;ch_table[[#This Row],[Time]],INDEX(ch_table[[#All],[Time]],ROW()+1)+1,INDEX(ch_table[[#All],[Time]],ROW()+1))-ch_table[[#This Row],[Time]]))))</f>
        <v>1.6666666666666607E-2</v>
      </c>
      <c r="H3102" s="4" t="str">
        <f>IF(ch_table[[#This Row],[Subject 1]]&lt;&gt;"House rose", "",SUMIF(ch_table[Day], ch_table[[#This Row],[Day]], ch_table[Duration]))</f>
        <v/>
      </c>
      <c r="I3102" s="40">
        <f>SUM(INDEX(ch_table[Duration],1):ch_table[[#This Row],[Duration]])</f>
        <v>83.186111111111288</v>
      </c>
      <c r="J3102" s="4" cm="1">
        <f t="array" ref="J31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102" s="4" t="str" cm="1">
        <f t="array" ref="K31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02" s="4" t="str">
        <f>IF(ch_table[[#This Row],[Subject 1]]&lt;&gt;"House rose", "",SUMIF(ch_table[Day], ch_table[[#This Row],[Day]], ch_table[AAT]))</f>
        <v/>
      </c>
      <c r="M3102" s="39">
        <f>SUM(INDEX(ch_table[AAT],1):ch_table[[#This Row],[AAT]])</f>
        <v>5.7423611111111077</v>
      </c>
    </row>
    <row r="3103" spans="1:13" x14ac:dyDescent="0.35">
      <c r="A3103" s="48">
        <v>262</v>
      </c>
      <c r="B3103" s="49">
        <v>46097</v>
      </c>
      <c r="C3103" s="45">
        <v>0.87916666666666665</v>
      </c>
      <c r="D3103" s="44" t="s">
        <v>17</v>
      </c>
      <c r="E3103" s="50"/>
      <c r="F3103" s="50"/>
      <c r="G3103" s="45" t="str" cm="1">
        <f t="array" ref="G3103">IF(MIN(ROW(ch_table[[Day]:[AAT session total (cum.)]]))+ROWS(ch_table[[Day]:[AAT session total (cum.)]])-1=ROW(),"",IF(ch_table[[#This Row],[Subject 1]]="House rose","", IF(INDEX(ch_table[[#All],[Time]],ROW()+1)="","",(IF(INDEX(ch_table[[#All],[Time]],ROW()+1)&lt;ch_table[[#This Row],[Time]],INDEX(ch_table[[#All],[Time]],ROW()+1)+1,INDEX(ch_table[[#All],[Time]],ROW()+1))-ch_table[[#This Row],[Time]]))))</f>
        <v/>
      </c>
      <c r="H3103" s="45">
        <f>IF(ch_table[[#This Row],[Subject 1]]&lt;&gt;"House rose", "",SUMIF(ch_table[Day], ch_table[[#This Row],[Day]], ch_table[Duration]))</f>
        <v>0.27500000000000002</v>
      </c>
      <c r="I3103" s="46">
        <f>SUM(INDEX(ch_table[Duration],1):ch_table[[#This Row],[Duration]])</f>
        <v>83.186111111111288</v>
      </c>
      <c r="J3103" s="45" cm="1">
        <f t="array" ref="J31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103" s="45" t="str" cm="1">
        <f t="array" ref="K31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03" s="45">
        <f>IF(ch_table[[#This Row],[Subject 1]]&lt;&gt;"House rose", "",SUMIF(ch_table[Day], ch_table[[#This Row],[Day]], ch_table[AAT]))</f>
        <v>0</v>
      </c>
      <c r="M3103" s="47">
        <f>SUM(INDEX(ch_table[AAT],1):ch_table[[#This Row],[AAT]])</f>
        <v>5.7423611111111077</v>
      </c>
    </row>
    <row r="3104" spans="1:13" x14ac:dyDescent="0.35">
      <c r="A3104" s="2">
        <v>263</v>
      </c>
      <c r="B3104" s="3">
        <v>46098</v>
      </c>
      <c r="C3104" s="4">
        <v>0.47916666666666669</v>
      </c>
      <c r="D3104" s="8" t="s">
        <v>18</v>
      </c>
      <c r="G3104" s="4" cm="1">
        <f t="array" ref="G310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104" s="4" t="str">
        <f>IF(ch_table[[#This Row],[Subject 1]]&lt;&gt;"House rose", "",SUMIF(ch_table[Day], ch_table[[#This Row],[Day]], ch_table[Duration]))</f>
        <v/>
      </c>
      <c r="I3104" s="40">
        <f>SUM(INDEX(ch_table[Duration],1):ch_table[[#This Row],[Duration]])</f>
        <v>83.188888888889068</v>
      </c>
      <c r="J3104" s="4" cm="1">
        <f t="array" ref="J31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04" s="4" t="str" cm="1">
        <f t="array" ref="K31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04" s="4" t="str">
        <f>IF(ch_table[[#This Row],[Subject 1]]&lt;&gt;"House rose", "",SUMIF(ch_table[Day], ch_table[[#This Row],[Day]], ch_table[AAT]))</f>
        <v/>
      </c>
      <c r="M3104" s="39">
        <f>SUM(INDEX(ch_table[AAT],1):ch_table[[#This Row],[AAT]])</f>
        <v>5.7423611111111077</v>
      </c>
    </row>
    <row r="3105" spans="1:13" x14ac:dyDescent="0.35">
      <c r="A3105" s="2">
        <v>263</v>
      </c>
      <c r="B3105" s="3">
        <v>46098</v>
      </c>
      <c r="C3105" s="4">
        <v>0.48194444444444445</v>
      </c>
      <c r="D3105" s="8" t="s">
        <v>58</v>
      </c>
      <c r="E3105" s="9" t="s">
        <v>139</v>
      </c>
      <c r="G3105" s="4" cm="1">
        <f t="array" ref="G3105">IF(MIN(ROW(ch_table[[Day]:[AAT session total (cum.)]]))+ROWS(ch_table[[Day]:[AAT session total (cum.)]])-1=ROW(),"",IF(ch_table[[#This Row],[Subject 1]]="House rose","", IF(INDEX(ch_table[[#All],[Time]],ROW()+1)="","",(IF(INDEX(ch_table[[#All],[Time]],ROW()+1)&lt;ch_table[[#This Row],[Time]],INDEX(ch_table[[#All],[Time]],ROW()+1)+1,INDEX(ch_table[[#All],[Time]],ROW()+1))-ch_table[[#This Row],[Time]]))))</f>
        <v>3.1249999999999944E-2</v>
      </c>
      <c r="H3105" s="4" t="str">
        <f>IF(ch_table[[#This Row],[Subject 1]]&lt;&gt;"House rose", "",SUMIF(ch_table[Day], ch_table[[#This Row],[Day]], ch_table[Duration]))</f>
        <v/>
      </c>
      <c r="I3105" s="40">
        <f>SUM(INDEX(ch_table[Duration],1):ch_table[[#This Row],[Duration]])</f>
        <v>83.220138888889068</v>
      </c>
      <c r="J3105" s="4" cm="1">
        <f t="array" ref="J31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05" s="4" t="str" cm="1">
        <f t="array" ref="K31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05" s="4" t="str">
        <f>IF(ch_table[[#This Row],[Subject 1]]&lt;&gt;"House rose", "",SUMIF(ch_table[Day], ch_table[[#This Row],[Day]], ch_table[AAT]))</f>
        <v/>
      </c>
      <c r="M3105" s="39">
        <f>SUM(INDEX(ch_table[AAT],1):ch_table[[#This Row],[AAT]])</f>
        <v>5.7423611111111077</v>
      </c>
    </row>
    <row r="3106" spans="1:13" x14ac:dyDescent="0.35">
      <c r="A3106" s="2">
        <v>263</v>
      </c>
      <c r="B3106" s="3">
        <v>46098</v>
      </c>
      <c r="C3106" s="4">
        <v>0.5131944444444444</v>
      </c>
      <c r="D3106" s="8" t="s">
        <v>60</v>
      </c>
      <c r="E3106" s="9" t="s">
        <v>139</v>
      </c>
      <c r="G3106" s="4" cm="1">
        <f t="array" ref="G3106">IF(MIN(ROW(ch_table[[Day]:[AAT session total (cum.)]]))+ROWS(ch_table[[Day]:[AAT session total (cum.)]])-1=ROW(),"",IF(ch_table[[#This Row],[Subject 1]]="House rose","", IF(INDEX(ch_table[[#All],[Time]],ROW()+1)="","",(IF(INDEX(ch_table[[#All],[Time]],ROW()+1)&lt;ch_table[[#This Row],[Time]],INDEX(ch_table[[#All],[Time]],ROW()+1)+1,INDEX(ch_table[[#All],[Time]],ROW()+1))-ch_table[[#This Row],[Time]]))))</f>
        <v>1.4583333333333393E-2</v>
      </c>
      <c r="H3106" s="4" t="str">
        <f>IF(ch_table[[#This Row],[Subject 1]]&lt;&gt;"House rose", "",SUMIF(ch_table[Day], ch_table[[#This Row],[Day]], ch_table[Duration]))</f>
        <v/>
      </c>
      <c r="I3106" s="40">
        <f>SUM(INDEX(ch_table[Duration],1):ch_table[[#This Row],[Duration]])</f>
        <v>83.234722222222402</v>
      </c>
      <c r="J3106" s="4" cm="1">
        <f t="array" ref="J31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06" s="4" t="str" cm="1">
        <f t="array" ref="K31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06" s="4" t="str">
        <f>IF(ch_table[[#This Row],[Subject 1]]&lt;&gt;"House rose", "",SUMIF(ch_table[Day], ch_table[[#This Row],[Day]], ch_table[AAT]))</f>
        <v/>
      </c>
      <c r="M3106" s="39">
        <f>SUM(INDEX(ch_table[AAT],1):ch_table[[#This Row],[AAT]])</f>
        <v>5.7423611111111077</v>
      </c>
    </row>
    <row r="3107" spans="1:13" ht="29" x14ac:dyDescent="0.35">
      <c r="A3107" s="2">
        <v>263</v>
      </c>
      <c r="B3107" s="3">
        <v>46098</v>
      </c>
      <c r="C3107" s="4">
        <v>0.52777777777777779</v>
      </c>
      <c r="D3107" s="8" t="s">
        <v>36</v>
      </c>
      <c r="E3107" s="9" t="s">
        <v>1709</v>
      </c>
      <c r="G3107" s="4" cm="1">
        <f t="array" ref="G3107">IF(MIN(ROW(ch_table[[Day]:[AAT session total (cum.)]]))+ROWS(ch_table[[Day]:[AAT session total (cum.)]])-1=ROW(),"",IF(ch_table[[#This Row],[Subject 1]]="House rose","", IF(INDEX(ch_table[[#All],[Time]],ROW()+1)="","",(IF(INDEX(ch_table[[#All],[Time]],ROW()+1)&lt;ch_table[[#This Row],[Time]],INDEX(ch_table[[#All],[Time]],ROW()+1)+1,INDEX(ch_table[[#All],[Time]],ROW()+1))-ch_table[[#This Row],[Time]]))))</f>
        <v>4.3055555555555514E-2</v>
      </c>
      <c r="H3107" s="4" t="str">
        <f>IF(ch_table[[#This Row],[Subject 1]]&lt;&gt;"House rose", "",SUMIF(ch_table[Day], ch_table[[#This Row],[Day]], ch_table[Duration]))</f>
        <v/>
      </c>
      <c r="I3107" s="40">
        <f>SUM(INDEX(ch_table[Duration],1):ch_table[[#This Row],[Duration]])</f>
        <v>83.277777777777956</v>
      </c>
      <c r="J3107" s="4" cm="1">
        <f t="array" ref="J31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07" s="4" t="str" cm="1">
        <f t="array" ref="K31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07" s="4" t="str">
        <f>IF(ch_table[[#This Row],[Subject 1]]&lt;&gt;"House rose", "",SUMIF(ch_table[Day], ch_table[[#This Row],[Day]], ch_table[AAT]))</f>
        <v/>
      </c>
      <c r="M3107" s="39">
        <f>SUM(INDEX(ch_table[AAT],1):ch_table[[#This Row],[AAT]])</f>
        <v>5.7423611111111077</v>
      </c>
    </row>
    <row r="3108" spans="1:13" ht="29" x14ac:dyDescent="0.35">
      <c r="A3108" s="2">
        <v>263</v>
      </c>
      <c r="B3108" s="3">
        <v>46098</v>
      </c>
      <c r="C3108" s="4">
        <v>0.5708333333333333</v>
      </c>
      <c r="D3108" s="8" t="s">
        <v>36</v>
      </c>
      <c r="E3108" s="9" t="s">
        <v>1710</v>
      </c>
      <c r="G3108" s="4" cm="1">
        <f t="array" ref="G3108">IF(MIN(ROW(ch_table[[Day]:[AAT session total (cum.)]]))+ROWS(ch_table[[Day]:[AAT session total (cum.)]])-1=ROW(),"",IF(ch_table[[#This Row],[Subject 1]]="House rose","", IF(INDEX(ch_table[[#All],[Time]],ROW()+1)="","",(IF(INDEX(ch_table[[#All],[Time]],ROW()+1)&lt;ch_table[[#This Row],[Time]],INDEX(ch_table[[#All],[Time]],ROW()+1)+1,INDEX(ch_table[[#All],[Time]],ROW()+1))-ch_table[[#This Row],[Time]]))))</f>
        <v>4.9305555555555602E-2</v>
      </c>
      <c r="H3108" s="4" t="str">
        <f>IF(ch_table[[#This Row],[Subject 1]]&lt;&gt;"House rose", "",SUMIF(ch_table[Day], ch_table[[#This Row],[Day]], ch_table[Duration]))</f>
        <v/>
      </c>
      <c r="I3108" s="40">
        <f>SUM(INDEX(ch_table[Duration],1):ch_table[[#This Row],[Duration]])</f>
        <v>83.327083333333505</v>
      </c>
      <c r="J3108" s="4" cm="1">
        <f t="array" ref="J31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08" s="4" t="str" cm="1">
        <f t="array" ref="K31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08" s="4" t="str">
        <f>IF(ch_table[[#This Row],[Subject 1]]&lt;&gt;"House rose", "",SUMIF(ch_table[Day], ch_table[[#This Row],[Day]], ch_table[AAT]))</f>
        <v/>
      </c>
      <c r="M3108" s="39">
        <f>SUM(INDEX(ch_table[AAT],1):ch_table[[#This Row],[AAT]])</f>
        <v>5.7423611111111077</v>
      </c>
    </row>
    <row r="3109" spans="1:13" ht="29" x14ac:dyDescent="0.35">
      <c r="A3109" s="2">
        <v>263</v>
      </c>
      <c r="B3109" s="3">
        <v>46098</v>
      </c>
      <c r="C3109" s="4">
        <v>0.62013888888888891</v>
      </c>
      <c r="D3109" s="8" t="s">
        <v>36</v>
      </c>
      <c r="E3109" s="9" t="s">
        <v>1711</v>
      </c>
      <c r="G3109" s="4" cm="1">
        <f t="array" ref="G3109">IF(MIN(ROW(ch_table[[Day]:[AAT session total (cum.)]]))+ROWS(ch_table[[Day]:[AAT session total (cum.)]])-1=ROW(),"",IF(ch_table[[#This Row],[Subject 1]]="House rose","", IF(INDEX(ch_table[[#All],[Time]],ROW()+1)="","",(IF(INDEX(ch_table[[#All],[Time]],ROW()+1)&lt;ch_table[[#This Row],[Time]],INDEX(ch_table[[#All],[Time]],ROW()+1)+1,INDEX(ch_table[[#All],[Time]],ROW()+1))-ch_table[[#This Row],[Time]]))))</f>
        <v>5.208333333333337E-2</v>
      </c>
      <c r="H3109" s="4" t="str">
        <f>IF(ch_table[[#This Row],[Subject 1]]&lt;&gt;"House rose", "",SUMIF(ch_table[Day], ch_table[[#This Row],[Day]], ch_table[Duration]))</f>
        <v/>
      </c>
      <c r="I3109" s="40">
        <f>SUM(INDEX(ch_table[Duration],1):ch_table[[#This Row],[Duration]])</f>
        <v>83.379166666666833</v>
      </c>
      <c r="J3109" s="4" cm="1">
        <f t="array" ref="J31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09" s="4" t="str" cm="1">
        <f t="array" ref="K31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09" s="4" t="str">
        <f>IF(ch_table[[#This Row],[Subject 1]]&lt;&gt;"House rose", "",SUMIF(ch_table[Day], ch_table[[#This Row],[Day]], ch_table[AAT]))</f>
        <v/>
      </c>
      <c r="M3109" s="39">
        <f>SUM(INDEX(ch_table[AAT],1):ch_table[[#This Row],[AAT]])</f>
        <v>5.7423611111111077</v>
      </c>
    </row>
    <row r="3110" spans="1:13" ht="43.5" x14ac:dyDescent="0.35">
      <c r="A3110" s="2">
        <v>263</v>
      </c>
      <c r="B3110" s="3">
        <v>46098</v>
      </c>
      <c r="C3110" s="4">
        <v>0.67222222222222228</v>
      </c>
      <c r="D3110" s="8" t="s">
        <v>39</v>
      </c>
      <c r="E3110" s="9" t="s">
        <v>1712</v>
      </c>
      <c r="G3110" s="4" cm="1">
        <f t="array" ref="G3110">IF(MIN(ROW(ch_table[[Day]:[AAT session total (cum.)]]))+ROWS(ch_table[[Day]:[AAT session total (cum.)]])-1=ROW(),"",IF(ch_table[[#This Row],[Subject 1]]="House rose","", IF(INDEX(ch_table[[#All],[Time]],ROW()+1)="","",(IF(INDEX(ch_table[[#All],[Time]],ROW()+1)&lt;ch_table[[#This Row],[Time]],INDEX(ch_table[[#All],[Time]],ROW()+1)+1,INDEX(ch_table[[#All],[Time]],ROW()+1))-ch_table[[#This Row],[Time]]))))</f>
        <v>5.5555555555555358E-3</v>
      </c>
      <c r="H3110" s="4" t="str">
        <f>IF(ch_table[[#This Row],[Subject 1]]&lt;&gt;"House rose", "",SUMIF(ch_table[Day], ch_table[[#This Row],[Day]], ch_table[Duration]))</f>
        <v/>
      </c>
      <c r="I3110" s="40">
        <f>SUM(INDEX(ch_table[Duration],1):ch_table[[#This Row],[Duration]])</f>
        <v>83.384722222222393</v>
      </c>
      <c r="J3110" s="4" cm="1">
        <f t="array" ref="J31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10" s="4" t="str" cm="1">
        <f t="array" ref="K31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10" s="4" t="str">
        <f>IF(ch_table[[#This Row],[Subject 1]]&lt;&gt;"House rose", "",SUMIF(ch_table[Day], ch_table[[#This Row],[Day]], ch_table[AAT]))</f>
        <v/>
      </c>
      <c r="M3110" s="39">
        <f>SUM(INDEX(ch_table[AAT],1):ch_table[[#This Row],[AAT]])</f>
        <v>5.7423611111111077</v>
      </c>
    </row>
    <row r="3111" spans="1:13" x14ac:dyDescent="0.35">
      <c r="A3111" s="2">
        <v>263</v>
      </c>
      <c r="B3111" s="3">
        <v>46098</v>
      </c>
      <c r="C3111" s="4">
        <v>0.67777777777777781</v>
      </c>
      <c r="D3111" s="8" t="s">
        <v>247</v>
      </c>
      <c r="E3111" s="9" t="s">
        <v>1713</v>
      </c>
      <c r="G3111" s="4" cm="1">
        <f t="array" ref="G3111">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3111" s="4" t="str">
        <f>IF(ch_table[[#This Row],[Subject 1]]&lt;&gt;"House rose", "",SUMIF(ch_table[Day], ch_table[[#This Row],[Day]], ch_table[Duration]))</f>
        <v/>
      </c>
      <c r="I3111" s="40">
        <f>SUM(INDEX(ch_table[Duration],1):ch_table[[#This Row],[Duration]])</f>
        <v>83.392361111111285</v>
      </c>
      <c r="J3111" s="4" cm="1">
        <f t="array" ref="J31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11" s="4" t="str" cm="1">
        <f t="array" ref="K31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11" s="4" t="str">
        <f>IF(ch_table[[#This Row],[Subject 1]]&lt;&gt;"House rose", "",SUMIF(ch_table[Day], ch_table[[#This Row],[Day]], ch_table[AAT]))</f>
        <v/>
      </c>
      <c r="M3111" s="39">
        <f>SUM(INDEX(ch_table[AAT],1):ch_table[[#This Row],[AAT]])</f>
        <v>5.7423611111111077</v>
      </c>
    </row>
    <row r="3112" spans="1:13" ht="29" x14ac:dyDescent="0.35">
      <c r="A3112" s="2">
        <v>263</v>
      </c>
      <c r="B3112" s="3">
        <v>46098</v>
      </c>
      <c r="C3112" s="4">
        <v>0.68541666666666667</v>
      </c>
      <c r="D3112" s="8" t="s">
        <v>86</v>
      </c>
      <c r="E3112" s="9" t="s">
        <v>1714</v>
      </c>
      <c r="G3112" s="4" cm="1">
        <f t="array" ref="G3112">IF(MIN(ROW(ch_table[[Day]:[AAT session total (cum.)]]))+ROWS(ch_table[[Day]:[AAT session total (cum.)]])-1=ROW(),"",IF(ch_table[[#This Row],[Subject 1]]="House rose","", IF(INDEX(ch_table[[#All],[Time]],ROW()+1)="","",(IF(INDEX(ch_table[[#All],[Time]],ROW()+1)&lt;ch_table[[#This Row],[Time]],INDEX(ch_table[[#All],[Time]],ROW()+1)+1,INDEX(ch_table[[#All],[Time]],ROW()+1))-ch_table[[#This Row],[Time]]))))</f>
        <v>2.9166666666666674E-2</v>
      </c>
      <c r="H3112" s="4" t="str">
        <f>IF(ch_table[[#This Row],[Subject 1]]&lt;&gt;"House rose", "",SUMIF(ch_table[Day], ch_table[[#This Row],[Day]], ch_table[Duration]))</f>
        <v/>
      </c>
      <c r="I3112" s="40">
        <f>SUM(INDEX(ch_table[Duration],1):ch_table[[#This Row],[Duration]])</f>
        <v>83.421527777777953</v>
      </c>
      <c r="J3112" s="4" cm="1">
        <f t="array" ref="J31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12" s="4" t="str" cm="1">
        <f t="array" ref="K31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12" s="4" t="str">
        <f>IF(ch_table[[#This Row],[Subject 1]]&lt;&gt;"House rose", "",SUMIF(ch_table[Day], ch_table[[#This Row],[Day]], ch_table[AAT]))</f>
        <v/>
      </c>
      <c r="M3112" s="39">
        <f>SUM(INDEX(ch_table[AAT],1):ch_table[[#This Row],[AAT]])</f>
        <v>5.7423611111111077</v>
      </c>
    </row>
    <row r="3113" spans="1:13" x14ac:dyDescent="0.35">
      <c r="A3113" s="2">
        <v>263</v>
      </c>
      <c r="B3113" s="3">
        <v>46098</v>
      </c>
      <c r="C3113" s="4">
        <v>0.71458333333333335</v>
      </c>
      <c r="D3113" s="8" t="s">
        <v>112</v>
      </c>
      <c r="E3113" s="9" t="s">
        <v>1715</v>
      </c>
      <c r="G3113" s="4" cm="1">
        <f t="array" ref="G311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113" s="4" t="str">
        <f>IF(ch_table[[#This Row],[Subject 1]]&lt;&gt;"House rose", "",SUMIF(ch_table[Day], ch_table[[#This Row],[Day]], ch_table[Duration]))</f>
        <v/>
      </c>
      <c r="I3113" s="40">
        <f>SUM(INDEX(ch_table[Duration],1):ch_table[[#This Row],[Duration]])</f>
        <v>83.424305555555733</v>
      </c>
      <c r="J3113" s="4" cm="1">
        <f t="array" ref="J31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13" s="4" t="str" cm="1">
        <f t="array" ref="K31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13" s="4" t="str">
        <f>IF(ch_table[[#This Row],[Subject 1]]&lt;&gt;"House rose", "",SUMIF(ch_table[Day], ch_table[[#This Row],[Day]], ch_table[AAT]))</f>
        <v/>
      </c>
      <c r="M3113" s="39">
        <f>SUM(INDEX(ch_table[AAT],1):ch_table[[#This Row],[AAT]])</f>
        <v>5.7423611111111077</v>
      </c>
    </row>
    <row r="3114" spans="1:13" x14ac:dyDescent="0.35">
      <c r="A3114" s="2">
        <v>263</v>
      </c>
      <c r="B3114" s="3">
        <v>46098</v>
      </c>
      <c r="C3114" s="4">
        <v>0.71736111111111112</v>
      </c>
      <c r="D3114" s="8" t="s">
        <v>114</v>
      </c>
      <c r="E3114" s="9" t="s">
        <v>1715</v>
      </c>
      <c r="G3114" s="4" cm="1">
        <f t="array" ref="G311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3114" s="4" t="str">
        <f>IF(ch_table[[#This Row],[Subject 1]]&lt;&gt;"House rose", "",SUMIF(ch_table[Day], ch_table[[#This Row],[Day]], ch_table[Duration]))</f>
        <v/>
      </c>
      <c r="I3114" s="40">
        <f>SUM(INDEX(ch_table[Duration],1):ch_table[[#This Row],[Duration]])</f>
        <v>83.425000000000182</v>
      </c>
      <c r="J3114" s="4" cm="1">
        <f t="array" ref="J31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14" s="4" t="str" cm="1">
        <f t="array" ref="K31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14" s="4" t="str">
        <f>IF(ch_table[[#This Row],[Subject 1]]&lt;&gt;"House rose", "",SUMIF(ch_table[Day], ch_table[[#This Row],[Day]], ch_table[AAT]))</f>
        <v/>
      </c>
      <c r="M3114" s="39">
        <f>SUM(INDEX(ch_table[AAT],1):ch_table[[#This Row],[AAT]])</f>
        <v>5.7423611111111077</v>
      </c>
    </row>
    <row r="3115" spans="1:13" x14ac:dyDescent="0.35">
      <c r="A3115" s="2">
        <v>263</v>
      </c>
      <c r="B3115" s="3">
        <v>46098</v>
      </c>
      <c r="C3115" s="4">
        <v>0.71805555555555556</v>
      </c>
      <c r="D3115" s="8" t="s">
        <v>54</v>
      </c>
      <c r="E3115" s="9" t="s">
        <v>1716</v>
      </c>
      <c r="G3115" s="4" cm="1">
        <f t="array" ref="G3115">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3115" s="4" t="str">
        <f>IF(ch_table[[#This Row],[Subject 1]]&lt;&gt;"House rose", "",SUMIF(ch_table[Day], ch_table[[#This Row],[Day]], ch_table[Duration]))</f>
        <v/>
      </c>
      <c r="I3115" s="40">
        <f>SUM(INDEX(ch_table[Duration],1):ch_table[[#This Row],[Duration]])</f>
        <v>83.42569444444463</v>
      </c>
      <c r="J3115" s="4" cm="1">
        <f t="array" ref="J31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15" s="4" t="str" cm="1">
        <f t="array" ref="K31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15" s="4" t="str">
        <f>IF(ch_table[[#This Row],[Subject 1]]&lt;&gt;"House rose", "",SUMIF(ch_table[Day], ch_table[[#This Row],[Day]], ch_table[AAT]))</f>
        <v/>
      </c>
      <c r="M3115" s="39">
        <f>SUM(INDEX(ch_table[AAT],1):ch_table[[#This Row],[AAT]])</f>
        <v>5.7423611111111077</v>
      </c>
    </row>
    <row r="3116" spans="1:13" x14ac:dyDescent="0.35">
      <c r="A3116" s="2">
        <v>263</v>
      </c>
      <c r="B3116" s="3">
        <v>46098</v>
      </c>
      <c r="C3116" s="4">
        <v>0.71875</v>
      </c>
      <c r="D3116" s="8" t="s">
        <v>67</v>
      </c>
      <c r="E3116" s="9" t="s">
        <v>1717</v>
      </c>
      <c r="G3116" s="4" cm="1">
        <f t="array" ref="G3116">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3116" s="4" t="str">
        <f>IF(ch_table[[#This Row],[Subject 1]]&lt;&gt;"House rose", "",SUMIF(ch_table[Day], ch_table[[#This Row],[Day]], ch_table[Duration]))</f>
        <v/>
      </c>
      <c r="I3116" s="40">
        <f>SUM(INDEX(ch_table[Duration],1):ch_table[[#This Row],[Duration]])</f>
        <v>83.426388888889079</v>
      </c>
      <c r="J3116" s="4" cm="1">
        <f t="array" ref="J31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16" s="4" t="str" cm="1">
        <f t="array" ref="K31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16" s="4" t="str">
        <f>IF(ch_table[[#This Row],[Subject 1]]&lt;&gt;"House rose", "",SUMIF(ch_table[Day], ch_table[[#This Row],[Day]], ch_table[AAT]))</f>
        <v/>
      </c>
      <c r="M3116" s="39">
        <f>SUM(INDEX(ch_table[AAT],1):ch_table[[#This Row],[AAT]])</f>
        <v>5.7423611111111077</v>
      </c>
    </row>
    <row r="3117" spans="1:13" x14ac:dyDescent="0.35">
      <c r="A3117" s="2">
        <v>263</v>
      </c>
      <c r="B3117" s="3">
        <v>46098</v>
      </c>
      <c r="C3117" s="4">
        <v>0.71944444444444444</v>
      </c>
      <c r="D3117" s="8" t="s">
        <v>30</v>
      </c>
      <c r="E3117" s="9" t="s">
        <v>1718</v>
      </c>
      <c r="G3117" s="4" cm="1">
        <f t="array" ref="G3117">IF(MIN(ROW(ch_table[[Day]:[AAT session total (cum.)]]))+ROWS(ch_table[[Day]:[AAT session total (cum.)]])-1=ROW(),"",IF(ch_table[[#This Row],[Subject 1]]="House rose","", IF(INDEX(ch_table[[#All],[Time]],ROW()+1)="","",(IF(INDEX(ch_table[[#All],[Time]],ROW()+1)&lt;ch_table[[#This Row],[Time]],INDEX(ch_table[[#All],[Time]],ROW()+1)+1,INDEX(ch_table[[#All],[Time]],ROW()+1))-ch_table[[#This Row],[Time]]))))</f>
        <v>2.2222222222222254E-2</v>
      </c>
      <c r="H3117" s="4" t="str">
        <f>IF(ch_table[[#This Row],[Subject 1]]&lt;&gt;"House rose", "",SUMIF(ch_table[Day], ch_table[[#This Row],[Day]], ch_table[Duration]))</f>
        <v/>
      </c>
      <c r="I3117" s="40">
        <f>SUM(INDEX(ch_table[Duration],1):ch_table[[#This Row],[Duration]])</f>
        <v>83.448611111111305</v>
      </c>
      <c r="J3117" s="4" cm="1">
        <f t="array" ref="J31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17" s="4" t="str" cm="1">
        <f t="array" ref="K31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17" s="4" t="str">
        <f>IF(ch_table[[#This Row],[Subject 1]]&lt;&gt;"House rose", "",SUMIF(ch_table[Day], ch_table[[#This Row],[Day]], ch_table[AAT]))</f>
        <v/>
      </c>
      <c r="M3117" s="39">
        <f>SUM(INDEX(ch_table[AAT],1):ch_table[[#This Row],[AAT]])</f>
        <v>5.7423611111111077</v>
      </c>
    </row>
    <row r="3118" spans="1:13" x14ac:dyDescent="0.35">
      <c r="A3118" s="48">
        <v>263</v>
      </c>
      <c r="B3118" s="49">
        <v>46098</v>
      </c>
      <c r="C3118" s="45">
        <v>0.7416666666666667</v>
      </c>
      <c r="D3118" s="44" t="s">
        <v>17</v>
      </c>
      <c r="E3118" s="50"/>
      <c r="F3118" s="50"/>
      <c r="G3118" s="45" t="str" cm="1">
        <f t="array" ref="G3118">IF(MIN(ROW(ch_table[[Day]:[AAT session total (cum.)]]))+ROWS(ch_table[[Day]:[AAT session total (cum.)]])-1=ROW(),"",IF(ch_table[[#This Row],[Subject 1]]="House rose","", IF(INDEX(ch_table[[#All],[Time]],ROW()+1)="","",(IF(INDEX(ch_table[[#All],[Time]],ROW()+1)&lt;ch_table[[#This Row],[Time]],INDEX(ch_table[[#All],[Time]],ROW()+1)+1,INDEX(ch_table[[#All],[Time]],ROW()+1))-ch_table[[#This Row],[Time]]))))</f>
        <v/>
      </c>
      <c r="H3118" s="45">
        <f>IF(ch_table[[#This Row],[Subject 1]]&lt;&gt;"House rose", "",SUMIF(ch_table[Day], ch_table[[#This Row],[Day]], ch_table[Duration]))</f>
        <v>0.26250000000000001</v>
      </c>
      <c r="I3118" s="46">
        <f>SUM(INDEX(ch_table[Duration],1):ch_table[[#This Row],[Duration]])</f>
        <v>83.448611111111305</v>
      </c>
      <c r="J3118" s="45" cm="1">
        <f t="array" ref="J31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18" s="45" t="str" cm="1">
        <f t="array" ref="K31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18" s="45">
        <f>IF(ch_table[[#This Row],[Subject 1]]&lt;&gt;"House rose", "",SUMIF(ch_table[Day], ch_table[[#This Row],[Day]], ch_table[AAT]))</f>
        <v>0</v>
      </c>
      <c r="M3118" s="47">
        <f>SUM(INDEX(ch_table[AAT],1):ch_table[[#This Row],[AAT]])</f>
        <v>5.7423611111111077</v>
      </c>
    </row>
    <row r="3119" spans="1:13" x14ac:dyDescent="0.35">
      <c r="A3119" s="2">
        <v>264</v>
      </c>
      <c r="B3119" s="3">
        <v>46099</v>
      </c>
      <c r="C3119" s="4">
        <v>0.47916666666666669</v>
      </c>
      <c r="D3119" s="8" t="s">
        <v>18</v>
      </c>
      <c r="G3119" s="4" cm="1">
        <f t="array" ref="G311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119" s="4" t="str">
        <f>IF(ch_table[[#This Row],[Subject 1]]&lt;&gt;"House rose", "",SUMIF(ch_table[Day], ch_table[[#This Row],[Day]], ch_table[Duration]))</f>
        <v/>
      </c>
      <c r="I3119" s="40">
        <f>SUM(INDEX(ch_table[Duration],1):ch_table[[#This Row],[Duration]])</f>
        <v>83.451388888889085</v>
      </c>
      <c r="J3119" s="4" cm="1">
        <f t="array" ref="J31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19" s="4" t="str" cm="1">
        <f t="array" ref="K31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19" s="4" t="str">
        <f>IF(ch_table[[#This Row],[Subject 1]]&lt;&gt;"House rose", "",SUMIF(ch_table[Day], ch_table[[#This Row],[Day]], ch_table[AAT]))</f>
        <v/>
      </c>
      <c r="M3119" s="39">
        <f>SUM(INDEX(ch_table[AAT],1):ch_table[[#This Row],[AAT]])</f>
        <v>5.7423611111111077</v>
      </c>
    </row>
    <row r="3120" spans="1:13" x14ac:dyDescent="0.35">
      <c r="A3120" s="2">
        <v>264</v>
      </c>
      <c r="B3120" s="3">
        <v>46099</v>
      </c>
      <c r="C3120" s="4">
        <v>0.48194444444444445</v>
      </c>
      <c r="D3120" s="8" t="s">
        <v>58</v>
      </c>
      <c r="E3120" s="9" t="s">
        <v>197</v>
      </c>
      <c r="G3120" s="4" cm="1">
        <f t="array" ref="G3120">IF(MIN(ROW(ch_table[[Day]:[AAT session total (cum.)]]))+ROWS(ch_table[[Day]:[AAT session total (cum.)]])-1=ROW(),"",IF(ch_table[[#This Row],[Subject 1]]="House rose","", IF(INDEX(ch_table[[#All],[Time]],ROW()+1)="","",(IF(INDEX(ch_table[[#All],[Time]],ROW()+1)&lt;ch_table[[#This Row],[Time]],INDEX(ch_table[[#All],[Time]],ROW()+1)+1,INDEX(ch_table[[#All],[Time]],ROW()+1))-ch_table[[#This Row],[Time]]))))</f>
        <v>1.3888888888888895E-2</v>
      </c>
      <c r="H3120" s="4" t="str">
        <f>IF(ch_table[[#This Row],[Subject 1]]&lt;&gt;"House rose", "",SUMIF(ch_table[Day], ch_table[[#This Row],[Day]], ch_table[Duration]))</f>
        <v/>
      </c>
      <c r="I3120" s="40">
        <f>SUM(INDEX(ch_table[Duration],1):ch_table[[#This Row],[Duration]])</f>
        <v>83.46527777777797</v>
      </c>
      <c r="J3120" s="4" cm="1">
        <f t="array" ref="J31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20" s="4" t="str" cm="1">
        <f t="array" ref="K31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20" s="4" t="str">
        <f>IF(ch_table[[#This Row],[Subject 1]]&lt;&gt;"House rose", "",SUMIF(ch_table[Day], ch_table[[#This Row],[Day]], ch_table[AAT]))</f>
        <v/>
      </c>
      <c r="M3120" s="39">
        <f>SUM(INDEX(ch_table[AAT],1):ch_table[[#This Row],[AAT]])</f>
        <v>5.7423611111111077</v>
      </c>
    </row>
    <row r="3121" spans="1:13" x14ac:dyDescent="0.35">
      <c r="A3121" s="2">
        <v>264</v>
      </c>
      <c r="B3121" s="3">
        <v>46099</v>
      </c>
      <c r="C3121" s="4">
        <v>0.49583333333333335</v>
      </c>
      <c r="D3121" s="8" t="s">
        <v>60</v>
      </c>
      <c r="E3121" s="9" t="s">
        <v>197</v>
      </c>
      <c r="G3121" s="4" cm="1">
        <f t="array" ref="G3121">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3121" s="4" t="str">
        <f>IF(ch_table[[#This Row],[Subject 1]]&lt;&gt;"House rose", "",SUMIF(ch_table[Day], ch_table[[#This Row],[Day]], ch_table[Duration]))</f>
        <v/>
      </c>
      <c r="I3121" s="40">
        <f>SUM(INDEX(ch_table[Duration],1):ch_table[[#This Row],[Duration]])</f>
        <v>83.469444444444633</v>
      </c>
      <c r="J3121" s="4" cm="1">
        <f t="array" ref="J31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21" s="4" t="str" cm="1">
        <f t="array" ref="K31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21" s="4" t="str">
        <f>IF(ch_table[[#This Row],[Subject 1]]&lt;&gt;"House rose", "",SUMIF(ch_table[Day], ch_table[[#This Row],[Day]], ch_table[AAT]))</f>
        <v/>
      </c>
      <c r="M3121" s="39">
        <f>SUM(INDEX(ch_table[AAT],1):ch_table[[#This Row],[AAT]])</f>
        <v>5.7423611111111077</v>
      </c>
    </row>
    <row r="3122" spans="1:13" x14ac:dyDescent="0.35">
      <c r="A3122" s="2">
        <v>264</v>
      </c>
      <c r="B3122" s="3">
        <v>46099</v>
      </c>
      <c r="C3122" s="4">
        <v>0.5</v>
      </c>
      <c r="D3122" s="8" t="s">
        <v>58</v>
      </c>
      <c r="E3122" s="9" t="s">
        <v>118</v>
      </c>
      <c r="G3122" s="4" cm="1">
        <f t="array" ref="G3122">IF(MIN(ROW(ch_table[[Day]:[AAT session total (cum.)]]))+ROWS(ch_table[[Day]:[AAT session total (cum.)]])-1=ROW(),"",IF(ch_table[[#This Row],[Subject 1]]="House rose","", IF(INDEX(ch_table[[#All],[Time]],ROW()+1)="","",(IF(INDEX(ch_table[[#All],[Time]],ROW()+1)&lt;ch_table[[#This Row],[Time]],INDEX(ch_table[[#All],[Time]],ROW()+1)+1,INDEX(ch_table[[#All],[Time]],ROW()+1))-ch_table[[#This Row],[Time]]))))</f>
        <v>2.3611111111111138E-2</v>
      </c>
      <c r="H3122" s="4" t="str">
        <f>IF(ch_table[[#This Row],[Subject 1]]&lt;&gt;"House rose", "",SUMIF(ch_table[Day], ch_table[[#This Row],[Day]], ch_table[Duration]))</f>
        <v/>
      </c>
      <c r="I3122" s="40">
        <f>SUM(INDEX(ch_table[Duration],1):ch_table[[#This Row],[Duration]])</f>
        <v>83.493055555555742</v>
      </c>
      <c r="J3122" s="4" cm="1">
        <f t="array" ref="J31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22" s="4" t="str" cm="1">
        <f t="array" ref="K31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22" s="4" t="str">
        <f>IF(ch_table[[#This Row],[Subject 1]]&lt;&gt;"House rose", "",SUMIF(ch_table[Day], ch_table[[#This Row],[Day]], ch_table[AAT]))</f>
        <v/>
      </c>
      <c r="M3122" s="39">
        <f>SUM(INDEX(ch_table[AAT],1):ch_table[[#This Row],[AAT]])</f>
        <v>5.7423611111111077</v>
      </c>
    </row>
    <row r="3123" spans="1:13" ht="58" x14ac:dyDescent="0.35">
      <c r="A3123" s="2">
        <v>264</v>
      </c>
      <c r="B3123" s="3">
        <v>46099</v>
      </c>
      <c r="C3123" s="4">
        <v>0.52361111111111114</v>
      </c>
      <c r="D3123" s="8" t="s">
        <v>39</v>
      </c>
      <c r="E3123" s="9" t="s">
        <v>1719</v>
      </c>
      <c r="G3123" s="4" cm="1">
        <f t="array" ref="G3123">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3123" s="4" t="str">
        <f>IF(ch_table[[#This Row],[Subject 1]]&lt;&gt;"House rose", "",SUMIF(ch_table[Day], ch_table[[#This Row],[Day]], ch_table[Duration]))</f>
        <v/>
      </c>
      <c r="I3123" s="40">
        <f>SUM(INDEX(ch_table[Duration],1):ch_table[[#This Row],[Duration]])</f>
        <v>83.495138888889073</v>
      </c>
      <c r="J3123" s="4" cm="1">
        <f t="array" ref="J31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23" s="4" t="str" cm="1">
        <f t="array" ref="K31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23" s="4" t="str">
        <f>IF(ch_table[[#This Row],[Subject 1]]&lt;&gt;"House rose", "",SUMIF(ch_table[Day], ch_table[[#This Row],[Day]], ch_table[AAT]))</f>
        <v/>
      </c>
      <c r="M3123" s="39">
        <f>SUM(INDEX(ch_table[AAT],1):ch_table[[#This Row],[AAT]])</f>
        <v>5.7423611111111077</v>
      </c>
    </row>
    <row r="3124" spans="1:13" x14ac:dyDescent="0.35">
      <c r="A3124" s="2">
        <v>264</v>
      </c>
      <c r="B3124" s="3">
        <v>46099</v>
      </c>
      <c r="C3124" s="4">
        <v>0.52569444444444446</v>
      </c>
      <c r="D3124" s="8" t="s">
        <v>247</v>
      </c>
      <c r="E3124" s="9" t="s">
        <v>1720</v>
      </c>
      <c r="G3124" s="4" cm="1">
        <f t="array" ref="G312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3124" s="4" t="str">
        <f>IF(ch_table[[#This Row],[Subject 1]]&lt;&gt;"House rose", "",SUMIF(ch_table[Day], ch_table[[#This Row],[Day]], ch_table[Duration]))</f>
        <v/>
      </c>
      <c r="I3124" s="40">
        <f>SUM(INDEX(ch_table[Duration],1):ch_table[[#This Row],[Duration]])</f>
        <v>83.502083333333516</v>
      </c>
      <c r="J3124" s="4" cm="1">
        <f t="array" ref="J31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24" s="4" t="str" cm="1">
        <f t="array" ref="K31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24" s="4" t="str">
        <f>IF(ch_table[[#This Row],[Subject 1]]&lt;&gt;"House rose", "",SUMIF(ch_table[Day], ch_table[[#This Row],[Day]], ch_table[AAT]))</f>
        <v/>
      </c>
      <c r="M3124" s="39">
        <f>SUM(INDEX(ch_table[AAT],1):ch_table[[#This Row],[AAT]])</f>
        <v>5.7423611111111077</v>
      </c>
    </row>
    <row r="3125" spans="1:13" x14ac:dyDescent="0.35">
      <c r="A3125" s="2">
        <v>264</v>
      </c>
      <c r="B3125" s="3">
        <v>46099</v>
      </c>
      <c r="C3125" s="4">
        <v>0.53263888888888888</v>
      </c>
      <c r="D3125" s="8" t="s">
        <v>1425</v>
      </c>
      <c r="E3125" s="9" t="s">
        <v>2836</v>
      </c>
      <c r="F3125" s="9" t="s">
        <v>53</v>
      </c>
      <c r="G3125" s="4" cm="1">
        <f t="array" ref="G3125">IF(MIN(ROW(ch_table[[Day]:[AAT session total (cum.)]]))+ROWS(ch_table[[Day]:[AAT session total (cum.)]])-1=ROW(),"",IF(ch_table[[#This Row],[Subject 1]]="House rose","", IF(INDEX(ch_table[[#All],[Time]],ROW()+1)="","",(IF(INDEX(ch_table[[#All],[Time]],ROW()+1)&lt;ch_table[[#This Row],[Time]],INDEX(ch_table[[#All],[Time]],ROW()+1)+1,INDEX(ch_table[[#All],[Time]],ROW()+1))-ch_table[[#This Row],[Time]]))))</f>
        <v>0.14444444444444449</v>
      </c>
      <c r="H3125" s="4" t="str">
        <f>IF(ch_table[[#This Row],[Subject 1]]&lt;&gt;"House rose", "",SUMIF(ch_table[Day], ch_table[[#This Row],[Day]], ch_table[Duration]))</f>
        <v/>
      </c>
      <c r="I3125" s="40">
        <f>SUM(INDEX(ch_table[Duration],1):ch_table[[#This Row],[Duration]])</f>
        <v>83.646527777777962</v>
      </c>
      <c r="J3125" s="4" cm="1">
        <f t="array" ref="J31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25" s="4" t="str" cm="1">
        <f t="array" ref="K31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25" s="4" t="str">
        <f>IF(ch_table[[#This Row],[Subject 1]]&lt;&gt;"House rose", "",SUMIF(ch_table[Day], ch_table[[#This Row],[Day]], ch_table[AAT]))</f>
        <v/>
      </c>
      <c r="M3125" s="39">
        <f>SUM(INDEX(ch_table[AAT],1):ch_table[[#This Row],[AAT]])</f>
        <v>5.7423611111111077</v>
      </c>
    </row>
    <row r="3126" spans="1:13" x14ac:dyDescent="0.35">
      <c r="A3126" s="2">
        <v>264</v>
      </c>
      <c r="B3126" s="3">
        <v>46099</v>
      </c>
      <c r="C3126" s="4">
        <v>0.67708333333333337</v>
      </c>
      <c r="D3126" s="8" t="s">
        <v>1425</v>
      </c>
      <c r="E3126" s="9" t="s">
        <v>2837</v>
      </c>
      <c r="G3126" s="4" cm="1">
        <f t="array" ref="G3126">IF(MIN(ROW(ch_table[[Day]:[AAT session total (cum.)]]))+ROWS(ch_table[[Day]:[AAT session total (cum.)]])-1=ROW(),"",IF(ch_table[[#This Row],[Subject 1]]="House rose","", IF(INDEX(ch_table[[#All],[Time]],ROW()+1)="","",(IF(INDEX(ch_table[[#All],[Time]],ROW()+1)&lt;ch_table[[#This Row],[Time]],INDEX(ch_table[[#All],[Time]],ROW()+1)+1,INDEX(ch_table[[#All],[Time]],ROW()+1))-ch_table[[#This Row],[Time]]))))</f>
        <v>4.9305555555555491E-2</v>
      </c>
      <c r="H3126" s="4" t="str">
        <f>IF(ch_table[[#This Row],[Subject 1]]&lt;&gt;"House rose", "",SUMIF(ch_table[Day], ch_table[[#This Row],[Day]], ch_table[Duration]))</f>
        <v/>
      </c>
      <c r="I3126" s="40">
        <f>SUM(INDEX(ch_table[Duration],1):ch_table[[#This Row],[Duration]])</f>
        <v>83.69583333333351</v>
      </c>
      <c r="J3126" s="4" cm="1">
        <f t="array" ref="J31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26" s="4" t="str" cm="1">
        <f t="array" ref="K31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26" s="4" t="str">
        <f>IF(ch_table[[#This Row],[Subject 1]]&lt;&gt;"House rose", "",SUMIF(ch_table[Day], ch_table[[#This Row],[Day]], ch_table[AAT]))</f>
        <v/>
      </c>
      <c r="M3126" s="39">
        <f>SUM(INDEX(ch_table[AAT],1):ch_table[[#This Row],[AAT]])</f>
        <v>5.7423611111111077</v>
      </c>
    </row>
    <row r="3127" spans="1:13" x14ac:dyDescent="0.35">
      <c r="A3127" s="2">
        <v>264</v>
      </c>
      <c r="B3127" s="3">
        <v>46099</v>
      </c>
      <c r="C3127" s="4">
        <v>0.72638888888888886</v>
      </c>
      <c r="D3127" s="8" t="s">
        <v>28</v>
      </c>
      <c r="E3127" s="9" t="s">
        <v>1312</v>
      </c>
      <c r="F3127" s="9" t="s">
        <v>22</v>
      </c>
      <c r="G3127" s="4" cm="1">
        <f t="array" ref="G3127">IF(MIN(ROW(ch_table[[Day]:[AAT session total (cum.)]]))+ROWS(ch_table[[Day]:[AAT session total (cum.)]])-1=ROW(),"",IF(ch_table[[#This Row],[Subject 1]]="House rose","", IF(INDEX(ch_table[[#All],[Time]],ROW()+1)="","",(IF(INDEX(ch_table[[#All],[Time]],ROW()+1)&lt;ch_table[[#This Row],[Time]],INDEX(ch_table[[#All],[Time]],ROW()+1)+1,INDEX(ch_table[[#All],[Time]],ROW()+1))-ch_table[[#This Row],[Time]]))))</f>
        <v>0</v>
      </c>
      <c r="H3127" s="4" t="str">
        <f>IF(ch_table[[#This Row],[Subject 1]]&lt;&gt;"House rose", "",SUMIF(ch_table[Day], ch_table[[#This Row],[Day]], ch_table[Duration]))</f>
        <v/>
      </c>
      <c r="I3127" s="40">
        <f>SUM(INDEX(ch_table[Duration],1):ch_table[[#This Row],[Duration]])</f>
        <v>83.69583333333351</v>
      </c>
      <c r="J3127" s="4" cm="1">
        <f t="array" ref="J31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27" s="4" t="str" cm="1">
        <f t="array" ref="K31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27" s="4" t="str">
        <f>IF(ch_table[[#This Row],[Subject 1]]&lt;&gt;"House rose", "",SUMIF(ch_table[Day], ch_table[[#This Row],[Day]], ch_table[AAT]))</f>
        <v/>
      </c>
      <c r="M3127" s="39">
        <f>SUM(INDEX(ch_table[AAT],1):ch_table[[#This Row],[AAT]])</f>
        <v>5.7423611111111077</v>
      </c>
    </row>
    <row r="3128" spans="1:13" x14ac:dyDescent="0.35">
      <c r="A3128" s="2">
        <v>264</v>
      </c>
      <c r="B3128" s="3">
        <v>46099</v>
      </c>
      <c r="C3128" s="4">
        <v>0.72638888888888886</v>
      </c>
      <c r="D3128" s="8" t="s">
        <v>1425</v>
      </c>
      <c r="E3128" s="9" t="s">
        <v>2837</v>
      </c>
      <c r="F3128" s="9" t="s">
        <v>53</v>
      </c>
      <c r="G3128" s="4" cm="1">
        <f t="array" ref="G3128">IF(MIN(ROW(ch_table[[Day]:[AAT session total (cum.)]]))+ROWS(ch_table[[Day]:[AAT session total (cum.)]])-1=ROW(),"",IF(ch_table[[#This Row],[Subject 1]]="House rose","", IF(INDEX(ch_table[[#All],[Time]],ROW()+1)="","",(IF(INDEX(ch_table[[#All],[Time]],ROW()+1)&lt;ch_table[[#This Row],[Time]],INDEX(ch_table[[#All],[Time]],ROW()+1)+1,INDEX(ch_table[[#All],[Time]],ROW()+1))-ch_table[[#This Row],[Time]]))))</f>
        <v>7.5694444444444509E-2</v>
      </c>
      <c r="H3128" s="4" t="str">
        <f>IF(ch_table[[#This Row],[Subject 1]]&lt;&gt;"House rose", "",SUMIF(ch_table[Day], ch_table[[#This Row],[Day]], ch_table[Duration]))</f>
        <v/>
      </c>
      <c r="I3128" s="40">
        <f>SUM(INDEX(ch_table[Duration],1):ch_table[[#This Row],[Duration]])</f>
        <v>83.771527777777962</v>
      </c>
      <c r="J3128" s="4" cm="1">
        <f t="array" ref="J31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28" s="4" cm="1">
        <f t="array" ref="K31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1.0416666666666741E-2</v>
      </c>
      <c r="L3128" s="4" t="str">
        <f>IF(ch_table[[#This Row],[Subject 1]]&lt;&gt;"House rose", "",SUMIF(ch_table[Day], ch_table[[#This Row],[Day]], ch_table[AAT]))</f>
        <v/>
      </c>
      <c r="M3128" s="39">
        <f>SUM(INDEX(ch_table[AAT],1):ch_table[[#This Row],[AAT]])</f>
        <v>5.7527777777777747</v>
      </c>
    </row>
    <row r="3129" spans="1:13" ht="29" x14ac:dyDescent="0.35">
      <c r="A3129" s="2">
        <v>264</v>
      </c>
      <c r="B3129" s="3">
        <v>46099</v>
      </c>
      <c r="C3129" s="4">
        <v>0.80208333333333337</v>
      </c>
      <c r="D3129" s="8" t="s">
        <v>54</v>
      </c>
      <c r="E3129" s="9" t="s">
        <v>1721</v>
      </c>
      <c r="G3129" s="4" cm="1">
        <f t="array" ref="G3129">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3129" s="4" t="str">
        <f>IF(ch_table[[#This Row],[Subject 1]]&lt;&gt;"House rose", "",SUMIF(ch_table[Day], ch_table[[#This Row],[Day]], ch_table[Duration]))</f>
        <v/>
      </c>
      <c r="I3129" s="40">
        <f>SUM(INDEX(ch_table[Duration],1):ch_table[[#This Row],[Duration]])</f>
        <v>83.77222222222241</v>
      </c>
      <c r="J3129" s="4" cm="1">
        <f t="array" ref="J31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29" s="4" cm="1">
        <f t="array" ref="K31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3129" s="4" t="str">
        <f>IF(ch_table[[#This Row],[Subject 1]]&lt;&gt;"House rose", "",SUMIF(ch_table[Day], ch_table[[#This Row],[Day]], ch_table[AAT]))</f>
        <v/>
      </c>
      <c r="M3129" s="39">
        <f>SUM(INDEX(ch_table[AAT],1):ch_table[[#This Row],[AAT]])</f>
        <v>5.7534722222222188</v>
      </c>
    </row>
    <row r="3130" spans="1:13" x14ac:dyDescent="0.35">
      <c r="A3130" s="2">
        <v>264</v>
      </c>
      <c r="B3130" s="3">
        <v>46099</v>
      </c>
      <c r="C3130" s="4">
        <v>0.80277777777777781</v>
      </c>
      <c r="D3130" s="8" t="s">
        <v>54</v>
      </c>
      <c r="E3130" s="9" t="s">
        <v>1722</v>
      </c>
      <c r="G3130" s="4" cm="1">
        <f t="array" ref="G3130">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3130" s="4" t="str">
        <f>IF(ch_table[[#This Row],[Subject 1]]&lt;&gt;"House rose", "",SUMIF(ch_table[Day], ch_table[[#This Row],[Day]], ch_table[Duration]))</f>
        <v/>
      </c>
      <c r="I3130" s="40">
        <f>SUM(INDEX(ch_table[Duration],1):ch_table[[#This Row],[Duration]])</f>
        <v>83.772916666666859</v>
      </c>
      <c r="J3130" s="4" cm="1">
        <f t="array" ref="J31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30" s="4" cm="1">
        <f t="array" ref="K31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3130" s="4" t="str">
        <f>IF(ch_table[[#This Row],[Subject 1]]&lt;&gt;"House rose", "",SUMIF(ch_table[Day], ch_table[[#This Row],[Day]], ch_table[AAT]))</f>
        <v/>
      </c>
      <c r="M3130" s="39">
        <f>SUM(INDEX(ch_table[AAT],1):ch_table[[#This Row],[AAT]])</f>
        <v>5.7541666666666629</v>
      </c>
    </row>
    <row r="3131" spans="1:13" x14ac:dyDescent="0.35">
      <c r="A3131" s="2">
        <v>264</v>
      </c>
      <c r="B3131" s="3">
        <v>46099</v>
      </c>
      <c r="C3131" s="4">
        <v>0.80347222222222225</v>
      </c>
      <c r="D3131" s="8" t="s">
        <v>30</v>
      </c>
      <c r="E3131" s="9" t="s">
        <v>1723</v>
      </c>
      <c r="G3131" s="4" cm="1">
        <f t="array" ref="G3131">IF(MIN(ROW(ch_table[[Day]:[AAT session total (cum.)]]))+ROWS(ch_table[[Day]:[AAT session total (cum.)]])-1=ROW(),"",IF(ch_table[[#This Row],[Subject 1]]="House rose","", IF(INDEX(ch_table[[#All],[Time]],ROW()+1)="","",(IF(INDEX(ch_table[[#All],[Time]],ROW()+1)&lt;ch_table[[#This Row],[Time]],INDEX(ch_table[[#All],[Time]],ROW()+1)+1,INDEX(ch_table[[#All],[Time]],ROW()+1))-ch_table[[#This Row],[Time]]))))</f>
        <v>2.1527777777777701E-2</v>
      </c>
      <c r="H3131" s="4" t="str">
        <f>IF(ch_table[[#This Row],[Subject 1]]&lt;&gt;"House rose", "",SUMIF(ch_table[Day], ch_table[[#This Row],[Day]], ch_table[Duration]))</f>
        <v/>
      </c>
      <c r="I3131" s="40">
        <f>SUM(INDEX(ch_table[Duration],1):ch_table[[#This Row],[Duration]])</f>
        <v>83.794444444444636</v>
      </c>
      <c r="J3131" s="4" cm="1">
        <f t="array" ref="J31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31" s="4" cm="1">
        <f t="array" ref="K31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2.1527777777777701E-2</v>
      </c>
      <c r="L3131" s="4" t="str">
        <f>IF(ch_table[[#This Row],[Subject 1]]&lt;&gt;"House rose", "",SUMIF(ch_table[Day], ch_table[[#This Row],[Day]], ch_table[AAT]))</f>
        <v/>
      </c>
      <c r="M3131" s="39">
        <f>SUM(INDEX(ch_table[AAT],1):ch_table[[#This Row],[AAT]])</f>
        <v>5.7756944444444409</v>
      </c>
    </row>
    <row r="3132" spans="1:13" x14ac:dyDescent="0.35">
      <c r="A3132" s="48">
        <v>264</v>
      </c>
      <c r="B3132" s="49">
        <v>46099</v>
      </c>
      <c r="C3132" s="45">
        <v>0.82499999999999996</v>
      </c>
      <c r="D3132" s="44" t="s">
        <v>17</v>
      </c>
      <c r="E3132" s="50"/>
      <c r="F3132" s="50"/>
      <c r="G3132" s="45" t="str" cm="1">
        <f t="array" ref="G3132">IF(MIN(ROW(ch_table[[Day]:[AAT session total (cum.)]]))+ROWS(ch_table[[Day]:[AAT session total (cum.)]])-1=ROW(),"",IF(ch_table[[#This Row],[Subject 1]]="House rose","", IF(INDEX(ch_table[[#All],[Time]],ROW()+1)="","",(IF(INDEX(ch_table[[#All],[Time]],ROW()+1)&lt;ch_table[[#This Row],[Time]],INDEX(ch_table[[#All],[Time]],ROW()+1)+1,INDEX(ch_table[[#All],[Time]],ROW()+1))-ch_table[[#This Row],[Time]]))))</f>
        <v/>
      </c>
      <c r="H3132" s="45">
        <f>IF(ch_table[[#This Row],[Subject 1]]&lt;&gt;"House rose", "",SUMIF(ch_table[Day], ch_table[[#This Row],[Day]], ch_table[Duration]))</f>
        <v>0.34583333333333327</v>
      </c>
      <c r="I3132" s="46">
        <f>SUM(INDEX(ch_table[Duration],1):ch_table[[#This Row],[Duration]])</f>
        <v>83.794444444444636</v>
      </c>
      <c r="J3132" s="45" cm="1">
        <f t="array" ref="J31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32" s="45" t="str" cm="1">
        <f t="array" ref="K31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32" s="45">
        <f>IF(ch_table[[#This Row],[Subject 1]]&lt;&gt;"House rose", "",SUMIF(ch_table[Day], ch_table[[#This Row],[Day]], ch_table[AAT]))</f>
        <v>3.3333333333333326E-2</v>
      </c>
      <c r="M3132" s="47">
        <f>SUM(INDEX(ch_table[AAT],1):ch_table[[#This Row],[AAT]])</f>
        <v>5.7756944444444409</v>
      </c>
    </row>
    <row r="3133" spans="1:13" x14ac:dyDescent="0.35">
      <c r="A3133" s="2">
        <v>265</v>
      </c>
      <c r="B3133" s="3">
        <v>46100</v>
      </c>
      <c r="C3133" s="4">
        <v>0.39583333333333331</v>
      </c>
      <c r="D3133" s="8" t="s">
        <v>18</v>
      </c>
      <c r="G3133" s="4" cm="1">
        <f t="array" ref="G3133">IF(MIN(ROW(ch_table[[Day]:[AAT session total (cum.)]]))+ROWS(ch_table[[Day]:[AAT session total (cum.)]])-1=ROW(),"",IF(ch_table[[#This Row],[Subject 1]]="House rose","", IF(INDEX(ch_table[[#All],[Time]],ROW()+1)="","",(IF(INDEX(ch_table[[#All],[Time]],ROW()+1)&lt;ch_table[[#This Row],[Time]],INDEX(ch_table[[#All],[Time]],ROW()+1)+1,INDEX(ch_table[[#All],[Time]],ROW()+1))-ch_table[[#This Row],[Time]]))))</f>
        <v>2.7777777777778234E-3</v>
      </c>
      <c r="H3133" s="4" t="str">
        <f>IF(ch_table[[#This Row],[Subject 1]]&lt;&gt;"House rose", "",SUMIF(ch_table[Day], ch_table[[#This Row],[Day]], ch_table[Duration]))</f>
        <v/>
      </c>
      <c r="I3133" s="40">
        <f>SUM(INDEX(ch_table[Duration],1):ch_table[[#This Row],[Duration]])</f>
        <v>83.797222222222416</v>
      </c>
      <c r="J3133" s="4" cm="1">
        <f t="array" ref="J31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133" s="4" t="str" cm="1">
        <f t="array" ref="K31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33" s="4" t="str">
        <f>IF(ch_table[[#This Row],[Subject 1]]&lt;&gt;"House rose", "",SUMIF(ch_table[Day], ch_table[[#This Row],[Day]], ch_table[AAT]))</f>
        <v/>
      </c>
      <c r="M3133" s="39">
        <f>SUM(INDEX(ch_table[AAT],1):ch_table[[#This Row],[AAT]])</f>
        <v>5.7756944444444409</v>
      </c>
    </row>
    <row r="3134" spans="1:13" x14ac:dyDescent="0.35">
      <c r="A3134" s="2">
        <v>265</v>
      </c>
      <c r="B3134" s="3">
        <v>46100</v>
      </c>
      <c r="C3134" s="4">
        <v>0.39861111111111114</v>
      </c>
      <c r="D3134" s="8" t="s">
        <v>58</v>
      </c>
      <c r="E3134" s="9" t="s">
        <v>154</v>
      </c>
      <c r="G3134" s="4" cm="1">
        <f t="array" ref="G3134">IF(MIN(ROW(ch_table[[Day]:[AAT session total (cum.)]]))+ROWS(ch_table[[Day]:[AAT session total (cum.)]])-1=ROW(),"",IF(ch_table[[#This Row],[Subject 1]]="House rose","", IF(INDEX(ch_table[[#All],[Time]],ROW()+1)="","",(IF(INDEX(ch_table[[#All],[Time]],ROW()+1)&lt;ch_table[[#This Row],[Time]],INDEX(ch_table[[#All],[Time]],ROW()+1)+1,INDEX(ch_table[[#All],[Time]],ROW()+1))-ch_table[[#This Row],[Time]]))))</f>
        <v>1.8749999999999989E-2</v>
      </c>
      <c r="H3134" s="4" t="str">
        <f>IF(ch_table[[#This Row],[Subject 1]]&lt;&gt;"House rose", "",SUMIF(ch_table[Day], ch_table[[#This Row],[Day]], ch_table[Duration]))</f>
        <v/>
      </c>
      <c r="I3134" s="40">
        <f>SUM(INDEX(ch_table[Duration],1):ch_table[[#This Row],[Duration]])</f>
        <v>83.815972222222413</v>
      </c>
      <c r="J3134" s="4" cm="1">
        <f t="array" ref="J31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134" s="4" t="str" cm="1">
        <f t="array" ref="K31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34" s="4" t="str">
        <f>IF(ch_table[[#This Row],[Subject 1]]&lt;&gt;"House rose", "",SUMIF(ch_table[Day], ch_table[[#This Row],[Day]], ch_table[AAT]))</f>
        <v/>
      </c>
      <c r="M3134" s="39">
        <f>SUM(INDEX(ch_table[AAT],1):ch_table[[#This Row],[AAT]])</f>
        <v>5.7756944444444409</v>
      </c>
    </row>
    <row r="3135" spans="1:13" x14ac:dyDescent="0.35">
      <c r="A3135" s="2">
        <v>265</v>
      </c>
      <c r="B3135" s="3">
        <v>46100</v>
      </c>
      <c r="C3135" s="4">
        <v>0.41736111111111113</v>
      </c>
      <c r="D3135" s="8" t="s">
        <v>60</v>
      </c>
      <c r="E3135" s="9" t="s">
        <v>154</v>
      </c>
      <c r="G3135" s="4" cm="1">
        <f t="array" ref="G3135">IF(MIN(ROW(ch_table[[Day]:[AAT session total (cum.)]]))+ROWS(ch_table[[Day]:[AAT session total (cum.)]])-1=ROW(),"",IF(ch_table[[#This Row],[Subject 1]]="House rose","", IF(INDEX(ch_table[[#All],[Time]],ROW()+1)="","",(IF(INDEX(ch_table[[#All],[Time]],ROW()+1)&lt;ch_table[[#This Row],[Time]],INDEX(ch_table[[#All],[Time]],ROW()+1)+1,INDEX(ch_table[[#All],[Time]],ROW()+1))-ch_table[[#This Row],[Time]]))))</f>
        <v>1.041666666666663E-2</v>
      </c>
      <c r="H3135" s="4" t="str">
        <f>IF(ch_table[[#This Row],[Subject 1]]&lt;&gt;"House rose", "",SUMIF(ch_table[Day], ch_table[[#This Row],[Day]], ch_table[Duration]))</f>
        <v/>
      </c>
      <c r="I3135" s="40">
        <f>SUM(INDEX(ch_table[Duration],1):ch_table[[#This Row],[Duration]])</f>
        <v>83.826388888889085</v>
      </c>
      <c r="J3135" s="4" cm="1">
        <f t="array" ref="J31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135" s="4" t="str" cm="1">
        <f t="array" ref="K31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35" s="4" t="str">
        <f>IF(ch_table[[#This Row],[Subject 1]]&lt;&gt;"House rose", "",SUMIF(ch_table[Day], ch_table[[#This Row],[Day]], ch_table[AAT]))</f>
        <v/>
      </c>
      <c r="M3135" s="39">
        <f>SUM(INDEX(ch_table[AAT],1):ch_table[[#This Row],[AAT]])</f>
        <v>5.7756944444444409</v>
      </c>
    </row>
    <row r="3136" spans="1:13" x14ac:dyDescent="0.35">
      <c r="A3136" s="2">
        <v>265</v>
      </c>
      <c r="B3136" s="3">
        <v>46100</v>
      </c>
      <c r="C3136" s="4">
        <v>0.42777777777777776</v>
      </c>
      <c r="D3136" s="8" t="s">
        <v>58</v>
      </c>
      <c r="E3136" s="9" t="s">
        <v>155</v>
      </c>
      <c r="G3136" s="4" cm="1">
        <f t="array" ref="G3136">IF(MIN(ROW(ch_table[[Day]:[AAT session total (cum.)]]))+ROWS(ch_table[[Day]:[AAT session total (cum.)]])-1=ROW(),"",IF(ch_table[[#This Row],[Subject 1]]="House rose","", IF(INDEX(ch_table[[#All],[Time]],ROW()+1)="","",(IF(INDEX(ch_table[[#All],[Time]],ROW()+1)&lt;ch_table[[#This Row],[Time]],INDEX(ch_table[[#All],[Time]],ROW()+1)+1,INDEX(ch_table[[#All],[Time]],ROW()+1))-ch_table[[#This Row],[Time]]))))</f>
        <v>1.5277777777777779E-2</v>
      </c>
      <c r="H3136" s="4" t="str">
        <f>IF(ch_table[[#This Row],[Subject 1]]&lt;&gt;"House rose", "",SUMIF(ch_table[Day], ch_table[[#This Row],[Day]], ch_table[Duration]))</f>
        <v/>
      </c>
      <c r="I3136" s="40">
        <f>SUM(INDEX(ch_table[Duration],1):ch_table[[#This Row],[Duration]])</f>
        <v>83.841666666666868</v>
      </c>
      <c r="J3136" s="4" cm="1">
        <f t="array" ref="J31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136" s="4" t="str" cm="1">
        <f t="array" ref="K31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36" s="4" t="str">
        <f>IF(ch_table[[#This Row],[Subject 1]]&lt;&gt;"House rose", "",SUMIF(ch_table[Day], ch_table[[#This Row],[Day]], ch_table[AAT]))</f>
        <v/>
      </c>
      <c r="M3136" s="39">
        <f>SUM(INDEX(ch_table[AAT],1):ch_table[[#This Row],[AAT]])</f>
        <v>5.7756944444444409</v>
      </c>
    </row>
    <row r="3137" spans="1:13" x14ac:dyDescent="0.35">
      <c r="A3137" s="2">
        <v>265</v>
      </c>
      <c r="B3137" s="3">
        <v>46100</v>
      </c>
      <c r="C3137" s="4">
        <v>0.44305555555555554</v>
      </c>
      <c r="D3137" s="8" t="s">
        <v>34</v>
      </c>
      <c r="E3137" s="9" t="s">
        <v>35</v>
      </c>
      <c r="G3137" s="4" cm="1">
        <f t="array" ref="G3137">IF(MIN(ROW(ch_table[[Day]:[AAT session total (cum.)]]))+ROWS(ch_table[[Day]:[AAT session total (cum.)]])-1=ROW(),"",IF(ch_table[[#This Row],[Subject 1]]="House rose","", IF(INDEX(ch_table[[#All],[Time]],ROW()+1)="","",(IF(INDEX(ch_table[[#All],[Time]],ROW()+1)&lt;ch_table[[#This Row],[Time]],INDEX(ch_table[[#All],[Time]],ROW()+1)+1,INDEX(ch_table[[#All],[Time]],ROW()+1))-ch_table[[#This Row],[Time]]))))</f>
        <v>5.9722222222222232E-2</v>
      </c>
      <c r="H3137" s="4" t="str">
        <f>IF(ch_table[[#This Row],[Subject 1]]&lt;&gt;"House rose", "",SUMIF(ch_table[Day], ch_table[[#This Row],[Day]], ch_table[Duration]))</f>
        <v/>
      </c>
      <c r="I3137" s="40">
        <f>SUM(INDEX(ch_table[Duration],1):ch_table[[#This Row],[Duration]])</f>
        <v>83.901388888889088</v>
      </c>
      <c r="J3137" s="4" cm="1">
        <f t="array" ref="J31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137" s="4" t="str" cm="1">
        <f t="array" ref="K31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37" s="4" t="str">
        <f>IF(ch_table[[#This Row],[Subject 1]]&lt;&gt;"House rose", "",SUMIF(ch_table[Day], ch_table[[#This Row],[Day]], ch_table[AAT]))</f>
        <v/>
      </c>
      <c r="M3137" s="39">
        <f>SUM(INDEX(ch_table[AAT],1):ch_table[[#This Row],[AAT]])</f>
        <v>5.7756944444444409</v>
      </c>
    </row>
    <row r="3138" spans="1:13" ht="29" x14ac:dyDescent="0.35">
      <c r="A3138" s="2">
        <v>265</v>
      </c>
      <c r="B3138" s="3">
        <v>46100</v>
      </c>
      <c r="C3138" s="4">
        <v>0.50277777777777777</v>
      </c>
      <c r="D3138" s="8" t="s">
        <v>36</v>
      </c>
      <c r="E3138" s="9" t="s">
        <v>1724</v>
      </c>
      <c r="G3138" s="4" cm="1">
        <f t="array" ref="G3138">IF(MIN(ROW(ch_table[[Day]:[AAT session total (cum.)]]))+ROWS(ch_table[[Day]:[AAT session total (cum.)]])-1=ROW(),"",IF(ch_table[[#This Row],[Subject 1]]="House rose","", IF(INDEX(ch_table[[#All],[Time]],ROW()+1)="","",(IF(INDEX(ch_table[[#All],[Time]],ROW()+1)&lt;ch_table[[#This Row],[Time]],INDEX(ch_table[[#All],[Time]],ROW()+1)+1,INDEX(ch_table[[#All],[Time]],ROW()+1))-ch_table[[#This Row],[Time]]))))</f>
        <v>4.3749999999999956E-2</v>
      </c>
      <c r="H3138" s="4" t="str">
        <f>IF(ch_table[[#This Row],[Subject 1]]&lt;&gt;"House rose", "",SUMIF(ch_table[Day], ch_table[[#This Row],[Day]], ch_table[Duration]))</f>
        <v/>
      </c>
      <c r="I3138" s="40">
        <f>SUM(INDEX(ch_table[Duration],1):ch_table[[#This Row],[Duration]])</f>
        <v>83.94513888888909</v>
      </c>
      <c r="J3138" s="4" cm="1">
        <f t="array" ref="J31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138" s="4" t="str" cm="1">
        <f t="array" ref="K31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38" s="4" t="str">
        <f>IF(ch_table[[#This Row],[Subject 1]]&lt;&gt;"House rose", "",SUMIF(ch_table[Day], ch_table[[#This Row],[Day]], ch_table[AAT]))</f>
        <v/>
      </c>
      <c r="M3138" s="39">
        <f>SUM(INDEX(ch_table[AAT],1):ch_table[[#This Row],[AAT]])</f>
        <v>5.7756944444444409</v>
      </c>
    </row>
    <row r="3139" spans="1:13" ht="29" x14ac:dyDescent="0.35">
      <c r="A3139" s="2">
        <v>265</v>
      </c>
      <c r="B3139" s="3">
        <v>46100</v>
      </c>
      <c r="C3139" s="4">
        <v>0.54652777777777772</v>
      </c>
      <c r="D3139" s="8" t="s">
        <v>36</v>
      </c>
      <c r="E3139" s="9" t="s">
        <v>1725</v>
      </c>
      <c r="G3139" s="4" cm="1">
        <f t="array" ref="G3139">IF(MIN(ROW(ch_table[[Day]:[AAT session total (cum.)]]))+ROWS(ch_table[[Day]:[AAT session total (cum.)]])-1=ROW(),"",IF(ch_table[[#This Row],[Subject 1]]="House rose","", IF(INDEX(ch_table[[#All],[Time]],ROW()+1)="","",(IF(INDEX(ch_table[[#All],[Time]],ROW()+1)&lt;ch_table[[#This Row],[Time]],INDEX(ch_table[[#All],[Time]],ROW()+1)+1,INDEX(ch_table[[#All],[Time]],ROW()+1))-ch_table[[#This Row],[Time]]))))</f>
        <v>3.125E-2</v>
      </c>
      <c r="H3139" s="4" t="str">
        <f>IF(ch_table[[#This Row],[Subject 1]]&lt;&gt;"House rose", "",SUMIF(ch_table[Day], ch_table[[#This Row],[Day]], ch_table[Duration]))</f>
        <v/>
      </c>
      <c r="I3139" s="40">
        <f>SUM(INDEX(ch_table[Duration],1):ch_table[[#This Row],[Duration]])</f>
        <v>83.97638888888909</v>
      </c>
      <c r="J3139" s="4" cm="1">
        <f t="array" ref="J31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139" s="4" t="str" cm="1">
        <f t="array" ref="K31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39" s="4" t="str">
        <f>IF(ch_table[[#This Row],[Subject 1]]&lt;&gt;"House rose", "",SUMIF(ch_table[Day], ch_table[[#This Row],[Day]], ch_table[AAT]))</f>
        <v/>
      </c>
      <c r="M3139" s="39">
        <f>SUM(INDEX(ch_table[AAT],1):ch_table[[#This Row],[AAT]])</f>
        <v>5.7756944444444409</v>
      </c>
    </row>
    <row r="3140" spans="1:13" ht="58" x14ac:dyDescent="0.35">
      <c r="A3140" s="2">
        <v>265</v>
      </c>
      <c r="B3140" s="3">
        <v>46100</v>
      </c>
      <c r="C3140" s="4">
        <v>0.57777777777777772</v>
      </c>
      <c r="D3140" s="8" t="s">
        <v>457</v>
      </c>
      <c r="E3140" s="9" t="s">
        <v>1726</v>
      </c>
      <c r="G3140" s="4" cm="1">
        <f t="array" ref="G3140">IF(MIN(ROW(ch_table[[Day]:[AAT session total (cum.)]]))+ROWS(ch_table[[Day]:[AAT session total (cum.)]])-1=ROW(),"",IF(ch_table[[#This Row],[Subject 1]]="House rose","", IF(INDEX(ch_table[[#All],[Time]],ROW()+1)="","",(IF(INDEX(ch_table[[#All],[Time]],ROW()+1)&lt;ch_table[[#This Row],[Time]],INDEX(ch_table[[#All],[Time]],ROW()+1)+1,INDEX(ch_table[[#All],[Time]],ROW()+1))-ch_table[[#This Row],[Time]]))))</f>
        <v>7.6388888888889728E-3</v>
      </c>
      <c r="H3140" s="4" t="str">
        <f>IF(ch_table[[#This Row],[Subject 1]]&lt;&gt;"House rose", "",SUMIF(ch_table[Day], ch_table[[#This Row],[Day]], ch_table[Duration]))</f>
        <v/>
      </c>
      <c r="I3140" s="40">
        <f>SUM(INDEX(ch_table[Duration],1):ch_table[[#This Row],[Duration]])</f>
        <v>83.984027777777982</v>
      </c>
      <c r="J3140" s="4" cm="1">
        <f t="array" ref="J31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140" s="4" t="str" cm="1">
        <f t="array" ref="K31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40" s="4" t="str">
        <f>IF(ch_table[[#This Row],[Subject 1]]&lt;&gt;"House rose", "",SUMIF(ch_table[Day], ch_table[[#This Row],[Day]], ch_table[AAT]))</f>
        <v/>
      </c>
      <c r="M3140" s="39">
        <f>SUM(INDEX(ch_table[AAT],1):ch_table[[#This Row],[AAT]])</f>
        <v>5.7756944444444409</v>
      </c>
    </row>
    <row r="3141" spans="1:13" ht="72.5" x14ac:dyDescent="0.35">
      <c r="A3141" s="2">
        <v>265</v>
      </c>
      <c r="B3141" s="3">
        <v>46100</v>
      </c>
      <c r="C3141" s="4">
        <v>0.5854166666666667</v>
      </c>
      <c r="D3141" s="8" t="s">
        <v>457</v>
      </c>
      <c r="E3141" s="9" t="s">
        <v>1727</v>
      </c>
      <c r="G3141" s="4" cm="1">
        <f t="array" ref="G3141">IF(MIN(ROW(ch_table[[Day]:[AAT session total (cum.)]]))+ROWS(ch_table[[Day]:[AAT session total (cum.)]])-1=ROW(),"",IF(ch_table[[#This Row],[Subject 1]]="House rose","", IF(INDEX(ch_table[[#All],[Time]],ROW()+1)="","",(IF(INDEX(ch_table[[#All],[Time]],ROW()+1)&lt;ch_table[[#This Row],[Time]],INDEX(ch_table[[#All],[Time]],ROW()+1)+1,INDEX(ch_table[[#All],[Time]],ROW()+1))-ch_table[[#This Row],[Time]]))))</f>
        <v>1.1111111111111072E-2</v>
      </c>
      <c r="H3141" s="4" t="str">
        <f>IF(ch_table[[#This Row],[Subject 1]]&lt;&gt;"House rose", "",SUMIF(ch_table[Day], ch_table[[#This Row],[Day]], ch_table[Duration]))</f>
        <v/>
      </c>
      <c r="I3141" s="40">
        <f>SUM(INDEX(ch_table[Duration],1):ch_table[[#This Row],[Duration]])</f>
        <v>83.995138888889088</v>
      </c>
      <c r="J3141" s="4" cm="1">
        <f t="array" ref="J31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141" s="4" t="str" cm="1">
        <f t="array" ref="K31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41" s="4" t="str">
        <f>IF(ch_table[[#This Row],[Subject 1]]&lt;&gt;"House rose", "",SUMIF(ch_table[Day], ch_table[[#This Row],[Day]], ch_table[AAT]))</f>
        <v/>
      </c>
      <c r="M3141" s="39">
        <f>SUM(INDEX(ch_table[AAT],1):ch_table[[#This Row],[AAT]])</f>
        <v>5.7756944444444409</v>
      </c>
    </row>
    <row r="3142" spans="1:13" x14ac:dyDescent="0.35">
      <c r="A3142" s="2">
        <v>265</v>
      </c>
      <c r="B3142" s="3">
        <v>46100</v>
      </c>
      <c r="C3142" s="4">
        <v>0.59652777777777777</v>
      </c>
      <c r="D3142" s="8" t="s">
        <v>333</v>
      </c>
      <c r="E3142" s="9" t="s">
        <v>1728</v>
      </c>
      <c r="G3142" s="4" cm="1">
        <f t="array" ref="G3142">IF(MIN(ROW(ch_table[[Day]:[AAT session total (cum.)]]))+ROWS(ch_table[[Day]:[AAT session total (cum.)]])-1=ROW(),"",IF(ch_table[[#This Row],[Subject 1]]="House rose","", IF(INDEX(ch_table[[#All],[Time]],ROW()+1)="","",(IF(INDEX(ch_table[[#All],[Time]],ROW()+1)&lt;ch_table[[#This Row],[Time]],INDEX(ch_table[[#All],[Time]],ROW()+1)+1,INDEX(ch_table[[#All],[Time]],ROW()+1))-ch_table[[#This Row],[Time]]))))</f>
        <v>1.041666666666663E-2</v>
      </c>
      <c r="H3142" s="4" t="str">
        <f>IF(ch_table[[#This Row],[Subject 1]]&lt;&gt;"House rose", "",SUMIF(ch_table[Day], ch_table[[#This Row],[Day]], ch_table[Duration]))</f>
        <v/>
      </c>
      <c r="I3142" s="40">
        <f>SUM(INDEX(ch_table[Duration],1):ch_table[[#This Row],[Duration]])</f>
        <v>84.005555555555759</v>
      </c>
      <c r="J3142" s="4" cm="1">
        <f t="array" ref="J31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142" s="4" t="str" cm="1">
        <f t="array" ref="K31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42" s="4" t="str">
        <f>IF(ch_table[[#This Row],[Subject 1]]&lt;&gt;"House rose", "",SUMIF(ch_table[Day], ch_table[[#This Row],[Day]], ch_table[AAT]))</f>
        <v/>
      </c>
      <c r="M3142" s="39">
        <f>SUM(INDEX(ch_table[AAT],1):ch_table[[#This Row],[AAT]])</f>
        <v>5.7756944444444409</v>
      </c>
    </row>
    <row r="3143" spans="1:13" x14ac:dyDescent="0.35">
      <c r="A3143" s="2">
        <v>265</v>
      </c>
      <c r="B3143" s="3">
        <v>46100</v>
      </c>
      <c r="C3143" s="4">
        <v>0.6069444444444444</v>
      </c>
      <c r="D3143" s="8" t="s">
        <v>28</v>
      </c>
      <c r="E3143" s="9" t="s">
        <v>1293</v>
      </c>
      <c r="F3143" s="9" t="s">
        <v>22</v>
      </c>
      <c r="G3143" s="4" cm="1">
        <f t="array" ref="G3143">IF(MIN(ROW(ch_table[[Day]:[AAT session total (cum.)]]))+ROWS(ch_table[[Day]:[AAT session total (cum.)]])-1=ROW(),"",IF(ch_table[[#This Row],[Subject 1]]="House rose","", IF(INDEX(ch_table[[#All],[Time]],ROW()+1)="","",(IF(INDEX(ch_table[[#All],[Time]],ROW()+1)&lt;ch_table[[#This Row],[Time]],INDEX(ch_table[[#All],[Time]],ROW()+1)+1,INDEX(ch_table[[#All],[Time]],ROW()+1))-ch_table[[#This Row],[Time]]))))</f>
        <v>0</v>
      </c>
      <c r="H3143" s="4" t="str">
        <f>IF(ch_table[[#This Row],[Subject 1]]&lt;&gt;"House rose", "",SUMIF(ch_table[Day], ch_table[[#This Row],[Day]], ch_table[Duration]))</f>
        <v/>
      </c>
      <c r="I3143" s="40">
        <f>SUM(INDEX(ch_table[Duration],1):ch_table[[#This Row],[Duration]])</f>
        <v>84.005555555555759</v>
      </c>
      <c r="J3143" s="4" cm="1">
        <f t="array" ref="J31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143" s="4" t="str" cm="1">
        <f t="array" ref="K31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43" s="4" t="str">
        <f>IF(ch_table[[#This Row],[Subject 1]]&lt;&gt;"House rose", "",SUMIF(ch_table[Day], ch_table[[#This Row],[Day]], ch_table[AAT]))</f>
        <v/>
      </c>
      <c r="M3143" s="39">
        <f>SUM(INDEX(ch_table[AAT],1):ch_table[[#This Row],[AAT]])</f>
        <v>5.7756944444444409</v>
      </c>
    </row>
    <row r="3144" spans="1:13" x14ac:dyDescent="0.35">
      <c r="A3144" s="2">
        <v>265</v>
      </c>
      <c r="B3144" s="3">
        <v>46100</v>
      </c>
      <c r="C3144" s="4">
        <v>0.6069444444444444</v>
      </c>
      <c r="D3144" s="8" t="s">
        <v>333</v>
      </c>
      <c r="E3144" s="9" t="s">
        <v>1728</v>
      </c>
      <c r="G3144" s="4" cm="1">
        <f t="array" ref="G3144">IF(MIN(ROW(ch_table[[Day]:[AAT session total (cum.)]]))+ROWS(ch_table[[Day]:[AAT session total (cum.)]])-1=ROW(),"",IF(ch_table[[#This Row],[Subject 1]]="House rose","", IF(INDEX(ch_table[[#All],[Time]],ROW()+1)="","",(IF(INDEX(ch_table[[#All],[Time]],ROW()+1)&lt;ch_table[[#This Row],[Time]],INDEX(ch_table[[#All],[Time]],ROW()+1)+1,INDEX(ch_table[[#All],[Time]],ROW()+1))-ch_table[[#This Row],[Time]]))))</f>
        <v>3.9583333333333415E-2</v>
      </c>
      <c r="H3144" s="4" t="str">
        <f>IF(ch_table[[#This Row],[Subject 1]]&lt;&gt;"House rose", "",SUMIF(ch_table[Day], ch_table[[#This Row],[Day]], ch_table[Duration]))</f>
        <v/>
      </c>
      <c r="I3144" s="40">
        <f>SUM(INDEX(ch_table[Duration],1):ch_table[[#This Row],[Duration]])</f>
        <v>84.045138888889099</v>
      </c>
      <c r="J3144" s="4" cm="1">
        <f t="array" ref="J31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144" s="4" t="str" cm="1">
        <f t="array" ref="K31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44" s="4" t="str">
        <f>IF(ch_table[[#This Row],[Subject 1]]&lt;&gt;"House rose", "",SUMIF(ch_table[Day], ch_table[[#This Row],[Day]], ch_table[AAT]))</f>
        <v/>
      </c>
      <c r="M3144" s="39">
        <f>SUM(INDEX(ch_table[AAT],1):ch_table[[#This Row],[AAT]])</f>
        <v>5.7756944444444409</v>
      </c>
    </row>
    <row r="3145" spans="1:13" x14ac:dyDescent="0.35">
      <c r="A3145" s="2">
        <v>265</v>
      </c>
      <c r="B3145" s="3">
        <v>46100</v>
      </c>
      <c r="C3145" s="4">
        <v>0.64652777777777781</v>
      </c>
      <c r="D3145" s="8" t="s">
        <v>333</v>
      </c>
      <c r="E3145" s="9" t="s">
        <v>1729</v>
      </c>
      <c r="G3145" s="4" cm="1">
        <f t="array" ref="G3145">IF(MIN(ROW(ch_table[[Day]:[AAT session total (cum.)]]))+ROWS(ch_table[[Day]:[AAT session total (cum.)]])-1=ROW(),"",IF(ch_table[[#This Row],[Subject 1]]="House rose","", IF(INDEX(ch_table[[#All],[Time]],ROW()+1)="","",(IF(INDEX(ch_table[[#All],[Time]],ROW()+1)&lt;ch_table[[#This Row],[Time]],INDEX(ch_table[[#All],[Time]],ROW()+1)+1,INDEX(ch_table[[#All],[Time]],ROW()+1))-ch_table[[#This Row],[Time]]))))</f>
        <v>1.1111111111111072E-2</v>
      </c>
      <c r="H3145" s="4" t="str">
        <f>IF(ch_table[[#This Row],[Subject 1]]&lt;&gt;"House rose", "",SUMIF(ch_table[Day], ch_table[[#This Row],[Day]], ch_table[Duration]))</f>
        <v/>
      </c>
      <c r="I3145" s="40">
        <f>SUM(INDEX(ch_table[Duration],1):ch_table[[#This Row],[Duration]])</f>
        <v>84.056250000000205</v>
      </c>
      <c r="J3145" s="4" cm="1">
        <f t="array" ref="J31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145" s="4" t="str" cm="1">
        <f t="array" ref="K31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45" s="4" t="str">
        <f>IF(ch_table[[#This Row],[Subject 1]]&lt;&gt;"House rose", "",SUMIF(ch_table[Day], ch_table[[#This Row],[Day]], ch_table[AAT]))</f>
        <v/>
      </c>
      <c r="M3145" s="39">
        <f>SUM(INDEX(ch_table[AAT],1):ch_table[[#This Row],[AAT]])</f>
        <v>5.7756944444444409</v>
      </c>
    </row>
    <row r="3146" spans="1:13" x14ac:dyDescent="0.35">
      <c r="A3146" s="2">
        <v>265</v>
      </c>
      <c r="B3146" s="3">
        <v>46100</v>
      </c>
      <c r="C3146" s="4">
        <v>0.65763888888888888</v>
      </c>
      <c r="D3146" s="8" t="s">
        <v>28</v>
      </c>
      <c r="E3146" s="9" t="s">
        <v>1730</v>
      </c>
      <c r="F3146" s="9" t="s">
        <v>22</v>
      </c>
      <c r="G3146" s="4" cm="1">
        <f t="array" ref="G3146">IF(MIN(ROW(ch_table[[Day]:[AAT session total (cum.)]]))+ROWS(ch_table[[Day]:[AAT session total (cum.)]])-1=ROW(),"",IF(ch_table[[#This Row],[Subject 1]]="House rose","", IF(INDEX(ch_table[[#All],[Time]],ROW()+1)="","",(IF(INDEX(ch_table[[#All],[Time]],ROW()+1)&lt;ch_table[[#This Row],[Time]],INDEX(ch_table[[#All],[Time]],ROW()+1)+1,INDEX(ch_table[[#All],[Time]],ROW()+1))-ch_table[[#This Row],[Time]]))))</f>
        <v>5.0694444444444486E-2</v>
      </c>
      <c r="H3146" s="4" t="str">
        <f>IF(ch_table[[#This Row],[Subject 1]]&lt;&gt;"House rose", "",SUMIF(ch_table[Day], ch_table[[#This Row],[Day]], ch_table[Duration]))</f>
        <v/>
      </c>
      <c r="I3146" s="40">
        <f>SUM(INDEX(ch_table[Duration],1):ch_table[[#This Row],[Duration]])</f>
        <v>84.10694444444465</v>
      </c>
      <c r="J3146" s="4" cm="1">
        <f t="array" ref="J31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146" s="4" t="str" cm="1">
        <f t="array" ref="K31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46" s="4" t="str">
        <f>IF(ch_table[[#This Row],[Subject 1]]&lt;&gt;"House rose", "",SUMIF(ch_table[Day], ch_table[[#This Row],[Day]], ch_table[AAT]))</f>
        <v/>
      </c>
      <c r="M3146" s="39">
        <f>SUM(INDEX(ch_table[AAT],1):ch_table[[#This Row],[AAT]])</f>
        <v>5.7756944444444409</v>
      </c>
    </row>
    <row r="3147" spans="1:13" ht="29" x14ac:dyDescent="0.35">
      <c r="A3147" s="2">
        <v>265</v>
      </c>
      <c r="B3147" s="3">
        <v>46100</v>
      </c>
      <c r="C3147" s="4">
        <v>0.70833333333333337</v>
      </c>
      <c r="D3147" s="8" t="s">
        <v>30</v>
      </c>
      <c r="E3147" s="9" t="s">
        <v>1731</v>
      </c>
      <c r="G3147" s="4" cm="1">
        <f t="array" ref="G3147">IF(MIN(ROW(ch_table[[Day]:[AAT session total (cum.)]]))+ROWS(ch_table[[Day]:[AAT session total (cum.)]])-1=ROW(),"",IF(ch_table[[#This Row],[Subject 1]]="House rose","", IF(INDEX(ch_table[[#All],[Time]],ROW()+1)="","",(IF(INDEX(ch_table[[#All],[Time]],ROW()+1)&lt;ch_table[[#This Row],[Time]],INDEX(ch_table[[#All],[Time]],ROW()+1)+1,INDEX(ch_table[[#All],[Time]],ROW()+1))-ch_table[[#This Row],[Time]]))))</f>
        <v>2.0138888888888817E-2</v>
      </c>
      <c r="H3147" s="4" t="str">
        <f>IF(ch_table[[#This Row],[Subject 1]]&lt;&gt;"House rose", "",SUMIF(ch_table[Day], ch_table[[#This Row],[Day]], ch_table[Duration]))</f>
        <v/>
      </c>
      <c r="I3147" s="40">
        <f>SUM(INDEX(ch_table[Duration],1):ch_table[[#This Row],[Duration]])</f>
        <v>84.127083333333545</v>
      </c>
      <c r="J3147" s="4" cm="1">
        <f t="array" ref="J31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147" s="4" cm="1">
        <f t="array" ref="K31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2.0138888888888817E-2</v>
      </c>
      <c r="L3147" s="4" t="str">
        <f>IF(ch_table[[#This Row],[Subject 1]]&lt;&gt;"House rose", "",SUMIF(ch_table[Day], ch_table[[#This Row],[Day]], ch_table[AAT]))</f>
        <v/>
      </c>
      <c r="M3147" s="39">
        <f>SUM(INDEX(ch_table[AAT],1):ch_table[[#This Row],[AAT]])</f>
        <v>5.7958333333333298</v>
      </c>
    </row>
    <row r="3148" spans="1:13" x14ac:dyDescent="0.35">
      <c r="A3148" s="48">
        <v>265</v>
      </c>
      <c r="B3148" s="49">
        <v>46100</v>
      </c>
      <c r="C3148" s="45">
        <v>0.72847222222222219</v>
      </c>
      <c r="D3148" s="44" t="s">
        <v>17</v>
      </c>
      <c r="E3148" s="50"/>
      <c r="F3148" s="50"/>
      <c r="G3148" s="45" t="str" cm="1">
        <f t="array" ref="G3148">IF(MIN(ROW(ch_table[[Day]:[AAT session total (cum.)]]))+ROWS(ch_table[[Day]:[AAT session total (cum.)]])-1=ROW(),"",IF(ch_table[[#This Row],[Subject 1]]="House rose","", IF(INDEX(ch_table[[#All],[Time]],ROW()+1)="","",(IF(INDEX(ch_table[[#All],[Time]],ROW()+1)&lt;ch_table[[#This Row],[Time]],INDEX(ch_table[[#All],[Time]],ROW()+1)+1,INDEX(ch_table[[#All],[Time]],ROW()+1))-ch_table[[#This Row],[Time]]))))</f>
        <v/>
      </c>
      <c r="H3148" s="45">
        <f>IF(ch_table[[#This Row],[Subject 1]]&lt;&gt;"House rose", "",SUMIF(ch_table[Day], ch_table[[#This Row],[Day]], ch_table[Duration]))</f>
        <v>0.33263888888888887</v>
      </c>
      <c r="I3148" s="46">
        <f>SUM(INDEX(ch_table[Duration],1):ch_table[[#This Row],[Duration]])</f>
        <v>84.127083333333545</v>
      </c>
      <c r="J3148" s="45" cm="1">
        <f t="array" ref="J31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148" s="45" t="str" cm="1">
        <f t="array" ref="K31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48" s="45">
        <f>IF(ch_table[[#This Row],[Subject 1]]&lt;&gt;"House rose", "",SUMIF(ch_table[Day], ch_table[[#This Row],[Day]], ch_table[AAT]))</f>
        <v>2.0138888888888817E-2</v>
      </c>
      <c r="M3148" s="47">
        <f>SUM(INDEX(ch_table[AAT],1):ch_table[[#This Row],[AAT]])</f>
        <v>5.7958333333333298</v>
      </c>
    </row>
    <row r="3149" spans="1:13" x14ac:dyDescent="0.35">
      <c r="A3149" s="2">
        <v>266</v>
      </c>
      <c r="B3149" s="3">
        <v>46104</v>
      </c>
      <c r="C3149" s="4">
        <v>0.60416666666666663</v>
      </c>
      <c r="D3149" s="8" t="s">
        <v>18</v>
      </c>
      <c r="G3149" s="4" cm="1">
        <f t="array" ref="G314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149" s="4" t="str">
        <f>IF(ch_table[[#This Row],[Subject 1]]&lt;&gt;"House rose", "",SUMIF(ch_table[Day], ch_table[[#This Row],[Day]], ch_table[Duration]))</f>
        <v/>
      </c>
      <c r="I3149" s="40">
        <f>SUM(INDEX(ch_table[Duration],1):ch_table[[#This Row],[Duration]])</f>
        <v>84.129861111111325</v>
      </c>
      <c r="J3149" s="4" cm="1">
        <f t="array" ref="J31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149" s="4" t="str" cm="1">
        <f t="array" ref="K31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49" s="4" t="str">
        <f>IF(ch_table[[#This Row],[Subject 1]]&lt;&gt;"House rose", "",SUMIF(ch_table[Day], ch_table[[#This Row],[Day]], ch_table[AAT]))</f>
        <v/>
      </c>
      <c r="M3149" s="39">
        <f>SUM(INDEX(ch_table[AAT],1):ch_table[[#This Row],[AAT]])</f>
        <v>5.7958333333333298</v>
      </c>
    </row>
    <row r="3150" spans="1:13" x14ac:dyDescent="0.35">
      <c r="A3150" s="2">
        <v>266</v>
      </c>
      <c r="B3150" s="3">
        <v>46104</v>
      </c>
      <c r="C3150" s="4">
        <v>0.6069444444444444</v>
      </c>
      <c r="D3150" s="8" t="s">
        <v>58</v>
      </c>
      <c r="E3150" s="9" t="s">
        <v>84</v>
      </c>
      <c r="G3150" s="4" cm="1">
        <f t="array" ref="G3150">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3.0555555555555558E-2</v>
      </c>
      <c r="H3150" s="4" t="str">
        <f>IF(ch_table[[#This Row],[Subject 1]]&lt;&gt;"House rose", "",SUMIF(ch_table[Day], ch_table[[#This Row],[Day]], ch_table[Duration]))</f>
        <v/>
      </c>
      <c r="I3150" s="40">
        <f>SUM(INDEX(ch_table[Duration],1):ch_table[[#This Row],[Duration]])</f>
        <v>84.160416666666876</v>
      </c>
      <c r="J3150" s="4" cm="1">
        <f t="array" ref="J31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150" s="4" t="str" cm="1">
        <f t="array" ref="K31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50" s="4" t="str">
        <f>IF(ch_table[[#This Row],[Subject 1]]&lt;&gt;"House rose", "",SUMIF(ch_table[Day], ch_table[[#This Row],[Day]], ch_table[AAT]))</f>
        <v/>
      </c>
      <c r="M3150" s="39">
        <f>SUM(INDEX(ch_table[AAT],1):ch_table[[#This Row],[AAT]])</f>
        <v>5.7958333333333298</v>
      </c>
    </row>
    <row r="3151" spans="1:13" x14ac:dyDescent="0.35">
      <c r="A3151" s="2">
        <v>266</v>
      </c>
      <c r="B3151" s="3">
        <v>46104</v>
      </c>
      <c r="C3151" s="4">
        <v>0.63749999999999996</v>
      </c>
      <c r="D3151" s="8" t="s">
        <v>60</v>
      </c>
      <c r="E3151" s="9" t="s">
        <v>84</v>
      </c>
      <c r="G3151" s="4" cm="1">
        <f t="array" ref="G3151">IF(MIN(ROW(ch_table[[Day]:[AAT session total (cum.)]]))+ROWS(ch_table[[Day]:[AAT session total (cum.)]])-1=ROW(),"",IF(ch_table[[#This Row],[Subject 1]]="House rose","", IF(INDEX(ch_table[[#All],[Time]],ROW()+1)="","",(IF(INDEX(ch_table[[#All],[Time]],ROW()+1)&lt;ch_table[[#This Row],[Time]],INDEX(ch_table[[#All],[Time]],ROW()+1)+1,INDEX(ch_table[[#All],[Time]],ROW()+1))-ch_table[[#This Row],[Time]]))))</f>
        <v>1.3194444444444509E-2</v>
      </c>
      <c r="H3151" s="4" t="str">
        <f>IF(ch_table[[#This Row],[Subject 1]]&lt;&gt;"House rose", "",SUMIF(ch_table[Day], ch_table[[#This Row],[Day]], ch_table[Duration]))</f>
        <v/>
      </c>
      <c r="I3151" s="40">
        <f>SUM(INDEX(ch_table[Duration],1):ch_table[[#This Row],[Duration]])</f>
        <v>84.173611111111327</v>
      </c>
      <c r="J3151" s="4" cm="1">
        <f t="array" ref="J31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151" s="4" t="str" cm="1">
        <f t="array" ref="K31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51" s="4" t="str">
        <f>IF(ch_table[[#This Row],[Subject 1]]&lt;&gt;"House rose", "",SUMIF(ch_table[Day], ch_table[[#This Row],[Day]], ch_table[AAT]))</f>
        <v/>
      </c>
      <c r="M3151" s="39">
        <f>SUM(INDEX(ch_table[AAT],1):ch_table[[#This Row],[AAT]])</f>
        <v>5.7958333333333298</v>
      </c>
    </row>
    <row r="3152" spans="1:13" x14ac:dyDescent="0.35">
      <c r="A3152" s="2">
        <v>266</v>
      </c>
      <c r="B3152" s="3">
        <v>46104</v>
      </c>
      <c r="C3152" s="4">
        <v>0.65069444444444446</v>
      </c>
      <c r="D3152" s="8" t="s">
        <v>36</v>
      </c>
      <c r="E3152" s="9" t="s">
        <v>1732</v>
      </c>
      <c r="G3152" s="4" cm="1">
        <f t="array" ref="G3152">IF(MIN(ROW(ch_table[[Day]:[AAT session total (cum.)]]))+ROWS(ch_table[[Day]:[AAT session total (cum.)]])-1=ROW(),"",IF(ch_table[[#This Row],[Subject 1]]="House rose","", IF(INDEX(ch_table[[#All],[Time]],ROW()+1)="","",(IF(INDEX(ch_table[[#All],[Time]],ROW()+1)&lt;ch_table[[#This Row],[Time]],INDEX(ch_table[[#All],[Time]],ROW()+1)+1,INDEX(ch_table[[#All],[Time]],ROW()+1))-ch_table[[#This Row],[Time]]))))</f>
        <v>5.6250000000000022E-2</v>
      </c>
      <c r="H3152" s="4" t="str">
        <f>IF(ch_table[[#This Row],[Subject 1]]&lt;&gt;"House rose", "",SUMIF(ch_table[Day], ch_table[[#This Row],[Day]], ch_table[Duration]))</f>
        <v/>
      </c>
      <c r="I3152" s="40">
        <f>SUM(INDEX(ch_table[Duration],1):ch_table[[#This Row],[Duration]])</f>
        <v>84.229861111111333</v>
      </c>
      <c r="J3152" s="4" cm="1">
        <f t="array" ref="J31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152" s="4" t="str" cm="1">
        <f t="array" ref="K31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52" s="4" t="str">
        <f>IF(ch_table[[#This Row],[Subject 1]]&lt;&gt;"House rose", "",SUMIF(ch_table[Day], ch_table[[#This Row],[Day]], ch_table[AAT]))</f>
        <v/>
      </c>
      <c r="M3152" s="39">
        <f>SUM(INDEX(ch_table[AAT],1):ch_table[[#This Row],[AAT]])</f>
        <v>5.7958333333333298</v>
      </c>
    </row>
    <row r="3153" spans="1:13" x14ac:dyDescent="0.35">
      <c r="A3153" s="2">
        <v>266</v>
      </c>
      <c r="B3153" s="3">
        <v>46104</v>
      </c>
      <c r="C3153" s="4">
        <v>0.70694444444444449</v>
      </c>
      <c r="D3153" s="8" t="s">
        <v>36</v>
      </c>
      <c r="E3153" s="9" t="s">
        <v>1733</v>
      </c>
      <c r="G3153" s="4" cm="1">
        <f t="array" ref="G3153">IF(MIN(ROW(ch_table[[Day]:[AAT session total (cum.)]]))+ROWS(ch_table[[Day]:[AAT session total (cum.)]])-1=ROW(),"",IF(ch_table[[#This Row],[Subject 1]]="House rose","", IF(INDEX(ch_table[[#All],[Time]],ROW()+1)="","",(IF(INDEX(ch_table[[#All],[Time]],ROW()+1)&lt;ch_table[[#This Row],[Time]],INDEX(ch_table[[#All],[Time]],ROW()+1)+1,INDEX(ch_table[[#All],[Time]],ROW()+1))-ch_table[[#This Row],[Time]]))))</f>
        <v>3.6111111111111094E-2</v>
      </c>
      <c r="H3153" s="4" t="str">
        <f>IF(ch_table[[#This Row],[Subject 1]]&lt;&gt;"House rose", "",SUMIF(ch_table[Day], ch_table[[#This Row],[Day]], ch_table[Duration]))</f>
        <v/>
      </c>
      <c r="I3153" s="40">
        <f>SUM(INDEX(ch_table[Duration],1):ch_table[[#This Row],[Duration]])</f>
        <v>84.265972222222445</v>
      </c>
      <c r="J3153" s="4" cm="1">
        <f t="array" ref="J31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153" s="4" t="str" cm="1">
        <f t="array" ref="K31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53" s="4" t="str">
        <f>IF(ch_table[[#This Row],[Subject 1]]&lt;&gt;"House rose", "",SUMIF(ch_table[Day], ch_table[[#This Row],[Day]], ch_table[AAT]))</f>
        <v/>
      </c>
      <c r="M3153" s="39">
        <f>SUM(INDEX(ch_table[AAT],1):ch_table[[#This Row],[AAT]])</f>
        <v>5.7958333333333298</v>
      </c>
    </row>
    <row r="3154" spans="1:13" x14ac:dyDescent="0.35">
      <c r="A3154" s="2">
        <v>266</v>
      </c>
      <c r="B3154" s="3">
        <v>46104</v>
      </c>
      <c r="C3154" s="4">
        <v>0.74305555555555558</v>
      </c>
      <c r="D3154" s="8" t="s">
        <v>320</v>
      </c>
      <c r="E3154" s="9" t="s">
        <v>745</v>
      </c>
      <c r="G3154" s="4" cm="1">
        <f t="array" ref="G3154">IF(MIN(ROW(ch_table[[Day]:[AAT session total (cum.)]]))+ROWS(ch_table[[Day]:[AAT session total (cum.)]])-1=ROW(),"",IF(ch_table[[#This Row],[Subject 1]]="House rose","", IF(INDEX(ch_table[[#All],[Time]],ROW()+1)="","",(IF(INDEX(ch_table[[#All],[Time]],ROW()+1)&lt;ch_table[[#This Row],[Time]],INDEX(ch_table[[#All],[Time]],ROW()+1)+1,INDEX(ch_table[[#All],[Time]],ROW()+1))-ch_table[[#This Row],[Time]]))))</f>
        <v>5.7638888888888906E-2</v>
      </c>
      <c r="H3154" s="4" t="str">
        <f>IF(ch_table[[#This Row],[Subject 1]]&lt;&gt;"House rose", "",SUMIF(ch_table[Day], ch_table[[#This Row],[Day]], ch_table[Duration]))</f>
        <v/>
      </c>
      <c r="I3154" s="40">
        <f>SUM(INDEX(ch_table[Duration],1):ch_table[[#This Row],[Duration]])</f>
        <v>84.323611111111333</v>
      </c>
      <c r="J3154" s="4" cm="1">
        <f t="array" ref="J31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154" s="4" t="str" cm="1">
        <f t="array" ref="K31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54" s="4" t="str">
        <f>IF(ch_table[[#This Row],[Subject 1]]&lt;&gt;"House rose", "",SUMIF(ch_table[Day], ch_table[[#This Row],[Day]], ch_table[AAT]))</f>
        <v/>
      </c>
      <c r="M3154" s="39">
        <f>SUM(INDEX(ch_table[AAT],1):ch_table[[#This Row],[AAT]])</f>
        <v>5.7958333333333298</v>
      </c>
    </row>
    <row r="3155" spans="1:13" ht="29" x14ac:dyDescent="0.35">
      <c r="A3155" s="2">
        <v>266</v>
      </c>
      <c r="B3155" s="3">
        <v>46104</v>
      </c>
      <c r="C3155" s="4">
        <v>0.80069444444444449</v>
      </c>
      <c r="D3155" s="8" t="s">
        <v>320</v>
      </c>
      <c r="E3155" s="9" t="s">
        <v>1543</v>
      </c>
      <c r="F3155" s="9" t="s">
        <v>53</v>
      </c>
      <c r="G3155" s="4" cm="1">
        <f t="array" ref="G3155">IF(MIN(ROW(ch_table[[Day]:[AAT session total (cum.)]]))+ROWS(ch_table[[Day]:[AAT session total (cum.)]])-1=ROW(),"",IF(ch_table[[#This Row],[Subject 1]]="House rose","", IF(INDEX(ch_table[[#All],[Time]],ROW()+1)="","",(IF(INDEX(ch_table[[#All],[Time]],ROW()+1)&lt;ch_table[[#This Row],[Time]],INDEX(ch_table[[#All],[Time]],ROW()+1)+1,INDEX(ch_table[[#All],[Time]],ROW()+1))-ch_table[[#This Row],[Time]]))))</f>
        <v>7.2222222222222188E-2</v>
      </c>
      <c r="H3155" s="4" t="str">
        <f>IF(ch_table[[#This Row],[Subject 1]]&lt;&gt;"House rose", "",SUMIF(ch_table[Day], ch_table[[#This Row],[Day]], ch_table[Duration]))</f>
        <v/>
      </c>
      <c r="I3155" s="40">
        <f>SUM(INDEX(ch_table[Duration],1):ch_table[[#This Row],[Duration]])</f>
        <v>84.395833333333556</v>
      </c>
      <c r="J3155" s="4" cm="1">
        <f t="array" ref="J31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155" s="4" t="str" cm="1">
        <f t="array" ref="K31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55" s="4" t="str">
        <f>IF(ch_table[[#This Row],[Subject 1]]&lt;&gt;"House rose", "",SUMIF(ch_table[Day], ch_table[[#This Row],[Day]], ch_table[AAT]))</f>
        <v/>
      </c>
      <c r="M3155" s="39">
        <f>SUM(INDEX(ch_table[AAT],1):ch_table[[#This Row],[AAT]])</f>
        <v>5.7958333333333298</v>
      </c>
    </row>
    <row r="3156" spans="1:13" x14ac:dyDescent="0.35">
      <c r="A3156" s="2">
        <v>266</v>
      </c>
      <c r="B3156" s="3">
        <v>46104</v>
      </c>
      <c r="C3156" s="4">
        <v>0.87291666666666667</v>
      </c>
      <c r="D3156" s="8" t="s">
        <v>54</v>
      </c>
      <c r="E3156" s="9" t="s">
        <v>1734</v>
      </c>
      <c r="G3156" s="4" cm="1">
        <f t="array" ref="G3156">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3156" s="4" t="str">
        <f>IF(ch_table[[#This Row],[Subject 1]]&lt;&gt;"House rose", "",SUMIF(ch_table[Day], ch_table[[#This Row],[Day]], ch_table[Duration]))</f>
        <v/>
      </c>
      <c r="I3156" s="40">
        <f>SUM(INDEX(ch_table[Duration],1):ch_table[[#This Row],[Duration]])</f>
        <v>84.397222222222439</v>
      </c>
      <c r="J3156" s="4" cm="1">
        <f t="array" ref="J31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156" s="4" t="str" cm="1">
        <f t="array" ref="K31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56" s="4" t="str">
        <f>IF(ch_table[[#This Row],[Subject 1]]&lt;&gt;"House rose", "",SUMIF(ch_table[Day], ch_table[[#This Row],[Day]], ch_table[AAT]))</f>
        <v/>
      </c>
      <c r="M3156" s="39">
        <f>SUM(INDEX(ch_table[AAT],1):ch_table[[#This Row],[AAT]])</f>
        <v>5.7958333333333298</v>
      </c>
    </row>
    <row r="3157" spans="1:13" x14ac:dyDescent="0.35">
      <c r="A3157" s="2">
        <v>266</v>
      </c>
      <c r="B3157" s="3">
        <v>46104</v>
      </c>
      <c r="C3157" s="4">
        <v>0.87430555555555556</v>
      </c>
      <c r="D3157" s="8" t="s">
        <v>54</v>
      </c>
      <c r="E3157" s="9" t="s">
        <v>1735</v>
      </c>
      <c r="G3157" s="4" cm="1">
        <f t="array" ref="G3157">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3157" s="4" t="str">
        <f>IF(ch_table[[#This Row],[Subject 1]]&lt;&gt;"House rose", "",SUMIF(ch_table[Day], ch_table[[#This Row],[Day]], ch_table[Duration]))</f>
        <v/>
      </c>
      <c r="I3157" s="40">
        <f>SUM(INDEX(ch_table[Duration],1):ch_table[[#This Row],[Duration]])</f>
        <v>84.397916666666887</v>
      </c>
      <c r="J3157" s="4" cm="1">
        <f t="array" ref="J31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157" s="4" t="str" cm="1">
        <f t="array" ref="K31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57" s="4" t="str">
        <f>IF(ch_table[[#This Row],[Subject 1]]&lt;&gt;"House rose", "",SUMIF(ch_table[Day], ch_table[[#This Row],[Day]], ch_table[AAT]))</f>
        <v/>
      </c>
      <c r="M3157" s="39">
        <f>SUM(INDEX(ch_table[AAT],1):ch_table[[#This Row],[AAT]])</f>
        <v>5.7958333333333298</v>
      </c>
    </row>
    <row r="3158" spans="1:13" x14ac:dyDescent="0.35">
      <c r="A3158" s="2">
        <v>266</v>
      </c>
      <c r="B3158" s="3">
        <v>46104</v>
      </c>
      <c r="C3158" s="4">
        <v>0.875</v>
      </c>
      <c r="D3158" s="8" t="s">
        <v>30</v>
      </c>
      <c r="E3158" s="9" t="s">
        <v>1736</v>
      </c>
      <c r="G3158" s="4" cm="1">
        <f t="array" ref="G3158">IF(MIN(ROW(ch_table[[Day]:[AAT session total (cum.)]]))+ROWS(ch_table[[Day]:[AAT session total (cum.)]])-1=ROW(),"",IF(ch_table[[#This Row],[Subject 1]]="House rose","", IF(INDEX(ch_table[[#All],[Time]],ROW()+1)="","",(IF(INDEX(ch_table[[#All],[Time]],ROW()+1)&lt;ch_table[[#This Row],[Time]],INDEX(ch_table[[#All],[Time]],ROW()+1)+1,INDEX(ch_table[[#All],[Time]],ROW()+1))-ch_table[[#This Row],[Time]]))))</f>
        <v>3.7499999999999978E-2</v>
      </c>
      <c r="H3158" s="4" t="str">
        <f>IF(ch_table[[#This Row],[Subject 1]]&lt;&gt;"House rose", "",SUMIF(ch_table[Day], ch_table[[#This Row],[Day]], ch_table[Duration]))</f>
        <v/>
      </c>
      <c r="I3158" s="40">
        <f>SUM(INDEX(ch_table[Duration],1):ch_table[[#This Row],[Duration]])</f>
        <v>84.435416666666882</v>
      </c>
      <c r="J3158" s="4" cm="1">
        <f t="array" ref="J31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158" s="4" t="str" cm="1">
        <f t="array" ref="K31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58" s="4" t="str">
        <f>IF(ch_table[[#This Row],[Subject 1]]&lt;&gt;"House rose", "",SUMIF(ch_table[Day], ch_table[[#This Row],[Day]], ch_table[AAT]))</f>
        <v/>
      </c>
      <c r="M3158" s="39">
        <f>SUM(INDEX(ch_table[AAT],1):ch_table[[#This Row],[AAT]])</f>
        <v>5.7958333333333298</v>
      </c>
    </row>
    <row r="3159" spans="1:13" x14ac:dyDescent="0.35">
      <c r="A3159" s="48">
        <v>266</v>
      </c>
      <c r="B3159" s="49">
        <v>46104</v>
      </c>
      <c r="C3159" s="45">
        <v>0.91249999999999998</v>
      </c>
      <c r="D3159" s="44" t="s">
        <v>17</v>
      </c>
      <c r="E3159" s="50"/>
      <c r="F3159" s="50"/>
      <c r="G3159" s="45" t="str" cm="1">
        <f t="array" ref="G3159">IF(MIN(ROW(ch_table[[Day]:[AAT session total (cum.)]]))+ROWS(ch_table[[Day]:[AAT session total (cum.)]])-1=ROW(),"",IF(ch_table[[#This Row],[Subject 1]]="House rose","", IF(INDEX(ch_table[[#All],[Time]],ROW()+1)="","",(IF(INDEX(ch_table[[#All],[Time]],ROW()+1)&lt;ch_table[[#This Row],[Time]],INDEX(ch_table[[#All],[Time]],ROW()+1)+1,INDEX(ch_table[[#All],[Time]],ROW()+1))-ch_table[[#This Row],[Time]]))))</f>
        <v/>
      </c>
      <c r="H3159" s="45">
        <f>IF(ch_table[[#This Row],[Subject 1]]&lt;&gt;"House rose", "",SUMIF(ch_table[Day], ch_table[[#This Row],[Day]], ch_table[Duration]))</f>
        <v>0.30833333333333335</v>
      </c>
      <c r="I3159" s="46">
        <f>SUM(INDEX(ch_table[Duration],1):ch_table[[#This Row],[Duration]])</f>
        <v>84.435416666666882</v>
      </c>
      <c r="J3159" s="45" cm="1">
        <f t="array" ref="J31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159" s="45" t="str" cm="1">
        <f t="array" ref="K31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59" s="45">
        <f>IF(ch_table[[#This Row],[Subject 1]]&lt;&gt;"House rose", "",SUMIF(ch_table[Day], ch_table[[#This Row],[Day]], ch_table[AAT]))</f>
        <v>0</v>
      </c>
      <c r="M3159" s="47">
        <f>SUM(INDEX(ch_table[AAT],1):ch_table[[#This Row],[AAT]])</f>
        <v>5.7958333333333298</v>
      </c>
    </row>
    <row r="3160" spans="1:13" x14ac:dyDescent="0.35">
      <c r="A3160" s="2">
        <v>267</v>
      </c>
      <c r="B3160" s="3">
        <v>46105</v>
      </c>
      <c r="C3160" s="4">
        <v>0.47916666666666669</v>
      </c>
      <c r="D3160" s="8" t="s">
        <v>18</v>
      </c>
      <c r="G3160" s="4" cm="1">
        <f t="array" ref="G316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160" s="4" t="str">
        <f>IF(ch_table[[#This Row],[Subject 1]]&lt;&gt;"House rose", "",SUMIF(ch_table[Day], ch_table[[#This Row],[Day]], ch_table[Duration]))</f>
        <v/>
      </c>
      <c r="I3160" s="40">
        <f>SUM(INDEX(ch_table[Duration],1):ch_table[[#This Row],[Duration]])</f>
        <v>84.438194444444662</v>
      </c>
      <c r="J3160" s="4" cm="1">
        <f t="array" ref="J31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60" s="4" t="str" cm="1">
        <f t="array" ref="K31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60" s="4" t="str">
        <f>IF(ch_table[[#This Row],[Subject 1]]&lt;&gt;"House rose", "",SUMIF(ch_table[Day], ch_table[[#This Row],[Day]], ch_table[AAT]))</f>
        <v/>
      </c>
      <c r="M3160" s="39">
        <f>SUM(INDEX(ch_table[AAT],1):ch_table[[#This Row],[AAT]])</f>
        <v>5.7958333333333298</v>
      </c>
    </row>
    <row r="3161" spans="1:13" x14ac:dyDescent="0.35">
      <c r="A3161" s="2">
        <v>267</v>
      </c>
      <c r="B3161" s="3">
        <v>46105</v>
      </c>
      <c r="C3161" s="4">
        <v>0.48194444444444445</v>
      </c>
      <c r="D3161" s="8" t="s">
        <v>58</v>
      </c>
      <c r="E3161" s="9" t="s">
        <v>959</v>
      </c>
      <c r="G3161" s="4" cm="1">
        <f t="array" ref="G3161">IF(MIN(ROW(ch_table[[Day]:[AAT session total (cum.)]]))+ROWS(ch_table[[Day]:[AAT session total (cum.)]])-1=ROW(),"",IF(ch_table[[#This Row],[Subject 1]]="House rose","", IF(INDEX(ch_table[[#All],[Time]],ROW()+1)="","",(IF(INDEX(ch_table[[#All],[Time]],ROW()+1)&lt;ch_table[[#This Row],[Time]],INDEX(ch_table[[#All],[Time]],ROW()+1)+1,INDEX(ch_table[[#All],[Time]],ROW()+1))-ch_table[[#This Row],[Time]]))))</f>
        <v>3.0555555555555503E-2</v>
      </c>
      <c r="H3161" s="4" t="str">
        <f>IF(ch_table[[#This Row],[Subject 1]]&lt;&gt;"House rose", "",SUMIF(ch_table[Day], ch_table[[#This Row],[Day]], ch_table[Duration]))</f>
        <v/>
      </c>
      <c r="I3161" s="40">
        <f>SUM(INDEX(ch_table[Duration],1):ch_table[[#This Row],[Duration]])</f>
        <v>84.468750000000213</v>
      </c>
      <c r="J3161" s="4" cm="1">
        <f t="array" ref="J31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61" s="4" t="str" cm="1">
        <f t="array" ref="K31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61" s="4" t="str">
        <f>IF(ch_table[[#This Row],[Subject 1]]&lt;&gt;"House rose", "",SUMIF(ch_table[Day], ch_table[[#This Row],[Day]], ch_table[AAT]))</f>
        <v/>
      </c>
      <c r="M3161" s="39">
        <f>SUM(INDEX(ch_table[AAT],1):ch_table[[#This Row],[AAT]])</f>
        <v>5.7958333333333298</v>
      </c>
    </row>
    <row r="3162" spans="1:13" x14ac:dyDescent="0.35">
      <c r="A3162" s="2">
        <v>267</v>
      </c>
      <c r="B3162" s="3">
        <v>46105</v>
      </c>
      <c r="C3162" s="4">
        <v>0.51249999999999996</v>
      </c>
      <c r="D3162" s="8" t="s">
        <v>60</v>
      </c>
      <c r="E3162" s="9" t="s">
        <v>959</v>
      </c>
      <c r="G3162" s="4" cm="1">
        <f t="array" ref="G3162">IF(MIN(ROW(ch_table[[Day]:[AAT session total (cum.)]]))+ROWS(ch_table[[Day]:[AAT session total (cum.)]])-1=ROW(),"",IF(ch_table[[#This Row],[Subject 1]]="House rose","", IF(INDEX(ch_table[[#All],[Time]],ROW()+1)="","",(IF(INDEX(ch_table[[#All],[Time]],ROW()+1)&lt;ch_table[[#This Row],[Time]],INDEX(ch_table[[#All],[Time]],ROW()+1)+1,INDEX(ch_table[[#All],[Time]],ROW()+1))-ch_table[[#This Row],[Time]]))))</f>
        <v>1.0416666666666741E-2</v>
      </c>
      <c r="H3162" s="4" t="str">
        <f>IF(ch_table[[#This Row],[Subject 1]]&lt;&gt;"House rose", "",SUMIF(ch_table[Day], ch_table[[#This Row],[Day]], ch_table[Duration]))</f>
        <v/>
      </c>
      <c r="I3162" s="40">
        <f>SUM(INDEX(ch_table[Duration],1):ch_table[[#This Row],[Duration]])</f>
        <v>84.479166666666885</v>
      </c>
      <c r="J3162" s="4" cm="1">
        <f t="array" ref="J31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62" s="4" t="str" cm="1">
        <f t="array" ref="K31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62" s="4" t="str">
        <f>IF(ch_table[[#This Row],[Subject 1]]&lt;&gt;"House rose", "",SUMIF(ch_table[Day], ch_table[[#This Row],[Day]], ch_table[AAT]))</f>
        <v/>
      </c>
      <c r="M3162" s="39">
        <f>SUM(INDEX(ch_table[AAT],1):ch_table[[#This Row],[AAT]])</f>
        <v>5.7958333333333298</v>
      </c>
    </row>
    <row r="3163" spans="1:13" ht="29" x14ac:dyDescent="0.35">
      <c r="A3163" s="2">
        <v>267</v>
      </c>
      <c r="B3163" s="3">
        <v>46105</v>
      </c>
      <c r="C3163" s="4">
        <v>0.5229166666666667</v>
      </c>
      <c r="D3163" s="8" t="s">
        <v>36</v>
      </c>
      <c r="E3163" s="9" t="s">
        <v>1678</v>
      </c>
      <c r="G3163" s="4" cm="1">
        <f t="array" ref="G3163">IF(MIN(ROW(ch_table[[Day]:[AAT session total (cum.)]]))+ROWS(ch_table[[Day]:[AAT session total (cum.)]])-1=ROW(),"",IF(ch_table[[#This Row],[Subject 1]]="House rose","", IF(INDEX(ch_table[[#All],[Time]],ROW()+1)="","",(IF(INDEX(ch_table[[#All],[Time]],ROW()+1)&lt;ch_table[[#This Row],[Time]],INDEX(ch_table[[#All],[Time]],ROW()+1)+1,INDEX(ch_table[[#All],[Time]],ROW()+1))-ch_table[[#This Row],[Time]]))))</f>
        <v>4.2361111111111072E-2</v>
      </c>
      <c r="H3163" s="4" t="str">
        <f>IF(ch_table[[#This Row],[Subject 1]]&lt;&gt;"House rose", "",SUMIF(ch_table[Day], ch_table[[#This Row],[Day]], ch_table[Duration]))</f>
        <v/>
      </c>
      <c r="I3163" s="40">
        <f>SUM(INDEX(ch_table[Duration],1):ch_table[[#This Row],[Duration]])</f>
        <v>84.52152777777799</v>
      </c>
      <c r="J3163" s="4" cm="1">
        <f t="array" ref="J31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63" s="4" t="str" cm="1">
        <f t="array" ref="K31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63" s="4" t="str">
        <f>IF(ch_table[[#This Row],[Subject 1]]&lt;&gt;"House rose", "",SUMIF(ch_table[Day], ch_table[[#This Row],[Day]], ch_table[AAT]))</f>
        <v/>
      </c>
      <c r="M3163" s="39">
        <f>SUM(INDEX(ch_table[AAT],1):ch_table[[#This Row],[AAT]])</f>
        <v>5.7958333333333298</v>
      </c>
    </row>
    <row r="3164" spans="1:13" ht="43.5" x14ac:dyDescent="0.35">
      <c r="A3164" s="2">
        <v>267</v>
      </c>
      <c r="B3164" s="3">
        <v>46105</v>
      </c>
      <c r="C3164" s="4">
        <v>0.56527777777777777</v>
      </c>
      <c r="D3164" s="8" t="s">
        <v>39</v>
      </c>
      <c r="E3164" s="9" t="s">
        <v>1737</v>
      </c>
      <c r="G3164" s="4" cm="1">
        <f t="array" ref="G316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164" s="4" t="str">
        <f>IF(ch_table[[#This Row],[Subject 1]]&lt;&gt;"House rose", "",SUMIF(ch_table[Day], ch_table[[#This Row],[Day]], ch_table[Duration]))</f>
        <v/>
      </c>
      <c r="I3164" s="40">
        <f>SUM(INDEX(ch_table[Duration],1):ch_table[[#This Row],[Duration]])</f>
        <v>84.52430555555577</v>
      </c>
      <c r="J3164" s="4" cm="1">
        <f t="array" ref="J31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64" s="4" t="str" cm="1">
        <f t="array" ref="K31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64" s="4" t="str">
        <f>IF(ch_table[[#This Row],[Subject 1]]&lt;&gt;"House rose", "",SUMIF(ch_table[Day], ch_table[[#This Row],[Day]], ch_table[AAT]))</f>
        <v/>
      </c>
      <c r="M3164" s="39">
        <f>SUM(INDEX(ch_table[AAT],1):ch_table[[#This Row],[AAT]])</f>
        <v>5.7958333333333298</v>
      </c>
    </row>
    <row r="3165" spans="1:13" ht="29" x14ac:dyDescent="0.35">
      <c r="A3165" s="2">
        <v>267</v>
      </c>
      <c r="B3165" s="3">
        <v>46105</v>
      </c>
      <c r="C3165" s="4">
        <v>0.56805555555555554</v>
      </c>
      <c r="D3165" s="8" t="s">
        <v>247</v>
      </c>
      <c r="E3165" s="9" t="s">
        <v>1738</v>
      </c>
      <c r="G3165" s="4" cm="1">
        <f t="array" ref="G3165">IF(MIN(ROW(ch_table[[Day]:[AAT session total (cum.)]]))+ROWS(ch_table[[Day]:[AAT session total (cum.)]])-1=ROW(),"",IF(ch_table[[#This Row],[Subject 1]]="House rose","", IF(INDEX(ch_table[[#All],[Time]],ROW()+1)="","",(IF(INDEX(ch_table[[#All],[Time]],ROW()+1)&lt;ch_table[[#This Row],[Time]],INDEX(ch_table[[#All],[Time]],ROW()+1)+1,INDEX(ch_table[[#All],[Time]],ROW()+1))-ch_table[[#This Row],[Time]]))))</f>
        <v>6.2499999999999778E-3</v>
      </c>
      <c r="H3165" s="4" t="str">
        <f>IF(ch_table[[#This Row],[Subject 1]]&lt;&gt;"House rose", "",SUMIF(ch_table[Day], ch_table[[#This Row],[Day]], ch_table[Duration]))</f>
        <v/>
      </c>
      <c r="I3165" s="40">
        <f>SUM(INDEX(ch_table[Duration],1):ch_table[[#This Row],[Duration]])</f>
        <v>84.530555555555765</v>
      </c>
      <c r="J3165" s="4" cm="1">
        <f t="array" ref="J31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65" s="4" t="str" cm="1">
        <f t="array" ref="K31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65" s="4" t="str">
        <f>IF(ch_table[[#This Row],[Subject 1]]&lt;&gt;"House rose", "",SUMIF(ch_table[Day], ch_table[[#This Row],[Day]], ch_table[AAT]))</f>
        <v/>
      </c>
      <c r="M3165" s="39">
        <f>SUM(INDEX(ch_table[AAT],1):ch_table[[#This Row],[AAT]])</f>
        <v>5.7958333333333298</v>
      </c>
    </row>
    <row r="3166" spans="1:13" x14ac:dyDescent="0.35">
      <c r="A3166" s="2">
        <v>267</v>
      </c>
      <c r="B3166" s="3">
        <v>46105</v>
      </c>
      <c r="C3166" s="4">
        <v>0.57430555555555551</v>
      </c>
      <c r="D3166" s="8" t="s">
        <v>1425</v>
      </c>
      <c r="E3166" s="9" t="s">
        <v>2838</v>
      </c>
      <c r="G3166" s="4" cm="1">
        <f t="array" ref="G3166">IF(MIN(ROW(ch_table[[Day]:[AAT session total (cum.)]]))+ROWS(ch_table[[Day]:[AAT session total (cum.)]])-1=ROW(),"",IF(ch_table[[#This Row],[Subject 1]]="House rose","", IF(INDEX(ch_table[[#All],[Time]],ROW()+1)="","",(IF(INDEX(ch_table[[#All],[Time]],ROW()+1)&lt;ch_table[[#This Row],[Time]],INDEX(ch_table[[#All],[Time]],ROW()+1)+1,INDEX(ch_table[[#All],[Time]],ROW()+1))-ch_table[[#This Row],[Time]]))))</f>
        <v>2.1527777777777812E-2</v>
      </c>
      <c r="H3166" s="4" t="str">
        <f>IF(ch_table[[#This Row],[Subject 1]]&lt;&gt;"House rose", "",SUMIF(ch_table[Day], ch_table[[#This Row],[Day]], ch_table[Duration]))</f>
        <v/>
      </c>
      <c r="I3166" s="40">
        <f>SUM(INDEX(ch_table[Duration],1):ch_table[[#This Row],[Duration]])</f>
        <v>84.552083333333542</v>
      </c>
      <c r="J3166" s="4" cm="1">
        <f t="array" ref="J31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66" s="4" t="str" cm="1">
        <f t="array" ref="K31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66" s="4" t="str">
        <f>IF(ch_table[[#This Row],[Subject 1]]&lt;&gt;"House rose", "",SUMIF(ch_table[Day], ch_table[[#This Row],[Day]], ch_table[AAT]))</f>
        <v/>
      </c>
      <c r="M3166" s="39">
        <f>SUM(INDEX(ch_table[AAT],1):ch_table[[#This Row],[AAT]])</f>
        <v>5.7958333333333298</v>
      </c>
    </row>
    <row r="3167" spans="1:13" x14ac:dyDescent="0.35">
      <c r="A3167" s="2">
        <v>267</v>
      </c>
      <c r="B3167" s="3">
        <v>46105</v>
      </c>
      <c r="C3167" s="4">
        <v>0.59583333333333333</v>
      </c>
      <c r="D3167" s="8" t="s">
        <v>28</v>
      </c>
      <c r="E3167" s="9" t="s">
        <v>1433</v>
      </c>
      <c r="F3167" s="9" t="s">
        <v>22</v>
      </c>
      <c r="G3167" s="4" cm="1">
        <f t="array" ref="G3167">IF(MIN(ROW(ch_table[[Day]:[AAT session total (cum.)]]))+ROWS(ch_table[[Day]:[AAT session total (cum.)]])-1=ROW(),"",IF(ch_table[[#This Row],[Subject 1]]="House rose","", IF(INDEX(ch_table[[#All],[Time]],ROW()+1)="","",(IF(INDEX(ch_table[[#All],[Time]],ROW()+1)&lt;ch_table[[#This Row],[Time]],INDEX(ch_table[[#All],[Time]],ROW()+1)+1,INDEX(ch_table[[#All],[Time]],ROW()+1))-ch_table[[#This Row],[Time]]))))</f>
        <v>0</v>
      </c>
      <c r="H3167" s="4" t="str">
        <f>IF(ch_table[[#This Row],[Subject 1]]&lt;&gt;"House rose", "",SUMIF(ch_table[Day], ch_table[[#This Row],[Day]], ch_table[Duration]))</f>
        <v/>
      </c>
      <c r="I3167" s="40">
        <f>SUM(INDEX(ch_table[Duration],1):ch_table[[#This Row],[Duration]])</f>
        <v>84.552083333333542</v>
      </c>
      <c r="J3167" s="4" cm="1">
        <f t="array" ref="J31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67" s="4" t="str" cm="1">
        <f t="array" ref="K31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67" s="4" t="str">
        <f>IF(ch_table[[#This Row],[Subject 1]]&lt;&gt;"House rose", "",SUMIF(ch_table[Day], ch_table[[#This Row],[Day]], ch_table[AAT]))</f>
        <v/>
      </c>
      <c r="M3167" s="39">
        <f>SUM(INDEX(ch_table[AAT],1):ch_table[[#This Row],[AAT]])</f>
        <v>5.7958333333333298</v>
      </c>
    </row>
    <row r="3168" spans="1:13" x14ac:dyDescent="0.35">
      <c r="A3168" s="2">
        <v>267</v>
      </c>
      <c r="B3168" s="3">
        <v>46105</v>
      </c>
      <c r="C3168" s="4">
        <v>0.59583333333333333</v>
      </c>
      <c r="D3168" s="8" t="s">
        <v>1425</v>
      </c>
      <c r="E3168" s="9" t="s">
        <v>2838</v>
      </c>
      <c r="F3168" s="9" t="s">
        <v>53</v>
      </c>
      <c r="G3168" s="4" cm="1">
        <f t="array" ref="G3168">IF(MIN(ROW(ch_table[[Day]:[AAT session total (cum.)]]))+ROWS(ch_table[[Day]:[AAT session total (cum.)]])-1=ROW(),"",IF(ch_table[[#This Row],[Subject 1]]="House rose","", IF(INDEX(ch_table[[#All],[Time]],ROW()+1)="","",(IF(INDEX(ch_table[[#All],[Time]],ROW()+1)&lt;ch_table[[#This Row],[Time]],INDEX(ch_table[[#All],[Time]],ROW()+1)+1,INDEX(ch_table[[#All],[Time]],ROW()+1))-ch_table[[#This Row],[Time]]))))</f>
        <v>8.0555555555555602E-2</v>
      </c>
      <c r="H3168" s="4" t="str">
        <f>IF(ch_table[[#This Row],[Subject 1]]&lt;&gt;"House rose", "",SUMIF(ch_table[Day], ch_table[[#This Row],[Day]], ch_table[Duration]))</f>
        <v/>
      </c>
      <c r="I3168" s="40">
        <f>SUM(INDEX(ch_table[Duration],1):ch_table[[#This Row],[Duration]])</f>
        <v>84.63263888888909</v>
      </c>
      <c r="J3168" s="4" cm="1">
        <f t="array" ref="J31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68" s="4" t="str" cm="1">
        <f t="array" ref="K31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68" s="4" t="str">
        <f>IF(ch_table[[#This Row],[Subject 1]]&lt;&gt;"House rose", "",SUMIF(ch_table[Day], ch_table[[#This Row],[Day]], ch_table[AAT]))</f>
        <v/>
      </c>
      <c r="M3168" s="39">
        <f>SUM(INDEX(ch_table[AAT],1):ch_table[[#This Row],[AAT]])</f>
        <v>5.7958333333333298</v>
      </c>
    </row>
    <row r="3169" spans="1:13" x14ac:dyDescent="0.35">
      <c r="A3169" s="2">
        <v>267</v>
      </c>
      <c r="B3169" s="3">
        <v>46105</v>
      </c>
      <c r="C3169" s="4">
        <v>0.67638888888888893</v>
      </c>
      <c r="D3169" s="8" t="s">
        <v>1425</v>
      </c>
      <c r="E3169" s="9" t="s">
        <v>2839</v>
      </c>
      <c r="G3169" s="4" cm="1">
        <f t="array" ref="G3169">IF(MIN(ROW(ch_table[[Day]:[AAT session total (cum.)]]))+ROWS(ch_table[[Day]:[AAT session total (cum.)]])-1=ROW(),"",IF(ch_table[[#This Row],[Subject 1]]="House rose","", IF(INDEX(ch_table[[#All],[Time]],ROW()+1)="","",(IF(INDEX(ch_table[[#All],[Time]],ROW()+1)&lt;ch_table[[#This Row],[Time]],INDEX(ch_table[[#All],[Time]],ROW()+1)+1,INDEX(ch_table[[#All],[Time]],ROW()+1))-ch_table[[#This Row],[Time]]))))</f>
        <v>3.9583333333333304E-2</v>
      </c>
      <c r="H3169" s="4" t="str">
        <f>IF(ch_table[[#This Row],[Subject 1]]&lt;&gt;"House rose", "",SUMIF(ch_table[Day], ch_table[[#This Row],[Day]], ch_table[Duration]))</f>
        <v/>
      </c>
      <c r="I3169" s="40">
        <f>SUM(INDEX(ch_table[Duration],1):ch_table[[#This Row],[Duration]])</f>
        <v>84.67222222222243</v>
      </c>
      <c r="J3169" s="4" cm="1">
        <f t="array" ref="J31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69" s="4" t="str" cm="1">
        <f t="array" ref="K31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69" s="4" t="str">
        <f>IF(ch_table[[#This Row],[Subject 1]]&lt;&gt;"House rose", "",SUMIF(ch_table[Day], ch_table[[#This Row],[Day]], ch_table[AAT]))</f>
        <v/>
      </c>
      <c r="M3169" s="39">
        <f>SUM(INDEX(ch_table[AAT],1):ch_table[[#This Row],[AAT]])</f>
        <v>5.7958333333333298</v>
      </c>
    </row>
    <row r="3170" spans="1:13" x14ac:dyDescent="0.35">
      <c r="A3170" s="2">
        <v>267</v>
      </c>
      <c r="B3170" s="3">
        <v>46105</v>
      </c>
      <c r="C3170" s="4">
        <v>0.71597222222222223</v>
      </c>
      <c r="D3170" s="8" t="s">
        <v>28</v>
      </c>
      <c r="E3170" s="9" t="s">
        <v>1487</v>
      </c>
      <c r="F3170" s="9" t="s">
        <v>22</v>
      </c>
      <c r="G3170" s="4" cm="1">
        <f t="array" ref="G3170">IF(MIN(ROW(ch_table[[Day]:[AAT session total (cum.)]]))+ROWS(ch_table[[Day]:[AAT session total (cum.)]])-1=ROW(),"",IF(ch_table[[#This Row],[Subject 1]]="House rose","", IF(INDEX(ch_table[[#All],[Time]],ROW()+1)="","",(IF(INDEX(ch_table[[#All],[Time]],ROW()+1)&lt;ch_table[[#This Row],[Time]],INDEX(ch_table[[#All],[Time]],ROW()+1)+1,INDEX(ch_table[[#All],[Time]],ROW()+1))-ch_table[[#This Row],[Time]]))))</f>
        <v>0</v>
      </c>
      <c r="H3170" s="4" t="str">
        <f>IF(ch_table[[#This Row],[Subject 1]]&lt;&gt;"House rose", "",SUMIF(ch_table[Day], ch_table[[#This Row],[Day]], ch_table[Duration]))</f>
        <v/>
      </c>
      <c r="I3170" s="40">
        <f>SUM(INDEX(ch_table[Duration],1):ch_table[[#This Row],[Duration]])</f>
        <v>84.67222222222243</v>
      </c>
      <c r="J3170" s="4" cm="1">
        <f t="array" ref="J31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70" s="4" t="str" cm="1">
        <f t="array" ref="K31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70" s="4" t="str">
        <f>IF(ch_table[[#This Row],[Subject 1]]&lt;&gt;"House rose", "",SUMIF(ch_table[Day], ch_table[[#This Row],[Day]], ch_table[AAT]))</f>
        <v/>
      </c>
      <c r="M3170" s="39">
        <f>SUM(INDEX(ch_table[AAT],1):ch_table[[#This Row],[AAT]])</f>
        <v>5.7958333333333298</v>
      </c>
    </row>
    <row r="3171" spans="1:13" x14ac:dyDescent="0.35">
      <c r="A3171" s="2">
        <v>267</v>
      </c>
      <c r="B3171" s="3">
        <v>46105</v>
      </c>
      <c r="C3171" s="4">
        <v>0.71597222222222223</v>
      </c>
      <c r="D3171" s="8" t="s">
        <v>1425</v>
      </c>
      <c r="E3171" s="9" t="s">
        <v>2839</v>
      </c>
      <c r="F3171" s="9" t="s">
        <v>53</v>
      </c>
      <c r="G3171" s="4" cm="1">
        <f t="array" ref="G3171">IF(MIN(ROW(ch_table[[Day]:[AAT session total (cum.)]]))+ROWS(ch_table[[Day]:[AAT session total (cum.)]])-1=ROW(),"",IF(ch_table[[#This Row],[Subject 1]]="House rose","", IF(INDEX(ch_table[[#All],[Time]],ROW()+1)="","",(IF(INDEX(ch_table[[#All],[Time]],ROW()+1)&lt;ch_table[[#This Row],[Time]],INDEX(ch_table[[#All],[Time]],ROW()+1)+1,INDEX(ch_table[[#All],[Time]],ROW()+1))-ch_table[[#This Row],[Time]]))))</f>
        <v>8.5416666666666696E-2</v>
      </c>
      <c r="H3171" s="4" t="str">
        <f>IF(ch_table[[#This Row],[Subject 1]]&lt;&gt;"House rose", "",SUMIF(ch_table[Day], ch_table[[#This Row],[Day]], ch_table[Duration]))</f>
        <v/>
      </c>
      <c r="I3171" s="40">
        <f>SUM(INDEX(ch_table[Duration],1):ch_table[[#This Row],[Duration]])</f>
        <v>84.75763888888909</v>
      </c>
      <c r="J3171" s="4" cm="1">
        <f t="array" ref="J31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71" s="4" cm="1">
        <f t="array" ref="K31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9.7222222222222987E-3</v>
      </c>
      <c r="L3171" s="4" t="str">
        <f>IF(ch_table[[#This Row],[Subject 1]]&lt;&gt;"House rose", "",SUMIF(ch_table[Day], ch_table[[#This Row],[Day]], ch_table[AAT]))</f>
        <v/>
      </c>
      <c r="M3171" s="39">
        <f>SUM(INDEX(ch_table[AAT],1):ch_table[[#This Row],[AAT]])</f>
        <v>5.8055555555555518</v>
      </c>
    </row>
    <row r="3172" spans="1:13" x14ac:dyDescent="0.35">
      <c r="A3172" s="2">
        <v>267</v>
      </c>
      <c r="B3172" s="3">
        <v>46105</v>
      </c>
      <c r="C3172" s="4">
        <v>0.80138888888888893</v>
      </c>
      <c r="D3172" s="8" t="s">
        <v>54</v>
      </c>
      <c r="E3172" s="9" t="s">
        <v>1739</v>
      </c>
      <c r="G3172" s="4" cm="1">
        <f t="array" ref="G3172">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3172" s="4" t="str">
        <f>IF(ch_table[[#This Row],[Subject 1]]&lt;&gt;"House rose", "",SUMIF(ch_table[Day], ch_table[[#This Row],[Day]], ch_table[Duration]))</f>
        <v/>
      </c>
      <c r="I3172" s="40">
        <f>SUM(INDEX(ch_table[Duration],1):ch_table[[#This Row],[Duration]])</f>
        <v>84.759027777777973</v>
      </c>
      <c r="J3172" s="4" cm="1">
        <f t="array" ref="J31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72" s="4" cm="1">
        <f t="array" ref="K31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3172" s="4" t="str">
        <f>IF(ch_table[[#This Row],[Subject 1]]&lt;&gt;"House rose", "",SUMIF(ch_table[Day], ch_table[[#This Row],[Day]], ch_table[AAT]))</f>
        <v/>
      </c>
      <c r="M3172" s="39">
        <f>SUM(INDEX(ch_table[AAT],1):ch_table[[#This Row],[AAT]])</f>
        <v>5.8069444444444409</v>
      </c>
    </row>
    <row r="3173" spans="1:13" ht="29" x14ac:dyDescent="0.35">
      <c r="A3173" s="2">
        <v>267</v>
      </c>
      <c r="B3173" s="3">
        <v>46105</v>
      </c>
      <c r="C3173" s="4">
        <v>0.80277777777777781</v>
      </c>
      <c r="D3173" s="8" t="s">
        <v>54</v>
      </c>
      <c r="E3173" s="9" t="s">
        <v>1740</v>
      </c>
      <c r="G3173" s="4" cm="1">
        <f t="array" ref="G3173">IF(MIN(ROW(ch_table[[Day]:[AAT session total (cum.)]]))+ROWS(ch_table[[Day]:[AAT session total (cum.)]])-1=ROW(),"",IF(ch_table[[#This Row],[Subject 1]]="House rose","", IF(INDEX(ch_table[[#All],[Time]],ROW()+1)="","",(IF(INDEX(ch_table[[#All],[Time]],ROW()+1)&lt;ch_table[[#This Row],[Time]],INDEX(ch_table[[#All],[Time]],ROW()+1)+1,INDEX(ch_table[[#All],[Time]],ROW()+1))-ch_table[[#This Row],[Time]]))))</f>
        <v>0</v>
      </c>
      <c r="H3173" s="4" t="str">
        <f>IF(ch_table[[#This Row],[Subject 1]]&lt;&gt;"House rose", "",SUMIF(ch_table[Day], ch_table[[#This Row],[Day]], ch_table[Duration]))</f>
        <v/>
      </c>
      <c r="I3173" s="40">
        <f>SUM(INDEX(ch_table[Duration],1):ch_table[[#This Row],[Duration]])</f>
        <v>84.759027777777973</v>
      </c>
      <c r="J3173" s="4" cm="1">
        <f t="array" ref="J31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73" s="4" cm="1">
        <f t="array" ref="K31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0</v>
      </c>
      <c r="L3173" s="4" t="str">
        <f>IF(ch_table[[#This Row],[Subject 1]]&lt;&gt;"House rose", "",SUMIF(ch_table[Day], ch_table[[#This Row],[Day]], ch_table[AAT]))</f>
        <v/>
      </c>
      <c r="M3173" s="39">
        <f>SUM(INDEX(ch_table[AAT],1):ch_table[[#This Row],[AAT]])</f>
        <v>5.8069444444444409</v>
      </c>
    </row>
    <row r="3174" spans="1:13" ht="29" x14ac:dyDescent="0.35">
      <c r="A3174" s="2">
        <v>267</v>
      </c>
      <c r="B3174" s="3">
        <v>46105</v>
      </c>
      <c r="C3174" s="4">
        <v>0.80277777777777781</v>
      </c>
      <c r="D3174" s="8" t="s">
        <v>30</v>
      </c>
      <c r="E3174" s="9" t="s">
        <v>1741</v>
      </c>
      <c r="G3174" s="4" cm="1">
        <f t="array" ref="G3174">IF(MIN(ROW(ch_table[[Day]:[AAT session total (cum.)]]))+ROWS(ch_table[[Day]:[AAT session total (cum.)]])-1=ROW(),"",IF(ch_table[[#This Row],[Subject 1]]="House rose","", IF(INDEX(ch_table[[#All],[Time]],ROW()+1)="","",(IF(INDEX(ch_table[[#All],[Time]],ROW()+1)&lt;ch_table[[#This Row],[Time]],INDEX(ch_table[[#All],[Time]],ROW()+1)+1,INDEX(ch_table[[#All],[Time]],ROW()+1))-ch_table[[#This Row],[Time]]))))</f>
        <v>1.9444444444444375E-2</v>
      </c>
      <c r="H3174" s="4" t="str">
        <f>IF(ch_table[[#This Row],[Subject 1]]&lt;&gt;"House rose", "",SUMIF(ch_table[Day], ch_table[[#This Row],[Day]], ch_table[Duration]))</f>
        <v/>
      </c>
      <c r="I3174" s="40">
        <f>SUM(INDEX(ch_table[Duration],1):ch_table[[#This Row],[Duration]])</f>
        <v>84.778472222222419</v>
      </c>
      <c r="J3174" s="4" cm="1">
        <f t="array" ref="J31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74" s="4" cm="1">
        <f t="array" ref="K31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1.9444444444444375E-2</v>
      </c>
      <c r="L3174" s="4" t="str">
        <f>IF(ch_table[[#This Row],[Subject 1]]&lt;&gt;"House rose", "",SUMIF(ch_table[Day], ch_table[[#This Row],[Day]], ch_table[AAT]))</f>
        <v/>
      </c>
      <c r="M3174" s="39">
        <f>SUM(INDEX(ch_table[AAT],1):ch_table[[#This Row],[AAT]])</f>
        <v>5.8263888888888857</v>
      </c>
    </row>
    <row r="3175" spans="1:13" x14ac:dyDescent="0.35">
      <c r="A3175" s="48">
        <v>267</v>
      </c>
      <c r="B3175" s="49">
        <v>46105</v>
      </c>
      <c r="C3175" s="45">
        <v>0.82222222222222219</v>
      </c>
      <c r="D3175" s="44" t="s">
        <v>17</v>
      </c>
      <c r="E3175" s="50"/>
      <c r="F3175" s="50"/>
      <c r="G3175" s="45" t="str" cm="1">
        <f t="array" ref="G3175">IF(MIN(ROW(ch_table[[Day]:[AAT session total (cum.)]]))+ROWS(ch_table[[Day]:[AAT session total (cum.)]])-1=ROW(),"",IF(ch_table[[#This Row],[Subject 1]]="House rose","", IF(INDEX(ch_table[[#All],[Time]],ROW()+1)="","",(IF(INDEX(ch_table[[#All],[Time]],ROW()+1)&lt;ch_table[[#This Row],[Time]],INDEX(ch_table[[#All],[Time]],ROW()+1)+1,INDEX(ch_table[[#All],[Time]],ROW()+1))-ch_table[[#This Row],[Time]]))))</f>
        <v/>
      </c>
      <c r="H3175" s="45">
        <f>IF(ch_table[[#This Row],[Subject 1]]&lt;&gt;"House rose", "",SUMIF(ch_table[Day], ch_table[[#This Row],[Day]], ch_table[Duration]))</f>
        <v>0.3430555555555555</v>
      </c>
      <c r="I3175" s="46">
        <f>SUM(INDEX(ch_table[Duration],1):ch_table[[#This Row],[Duration]])</f>
        <v>84.778472222222419</v>
      </c>
      <c r="J3175" s="45" cm="1">
        <f t="array" ref="J31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75" s="45" t="str" cm="1">
        <f t="array" ref="K31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75" s="45">
        <f>IF(ch_table[[#This Row],[Subject 1]]&lt;&gt;"House rose", "",SUMIF(ch_table[Day], ch_table[[#This Row],[Day]], ch_table[AAT]))</f>
        <v>3.0555555555555558E-2</v>
      </c>
      <c r="M3175" s="47">
        <f>SUM(INDEX(ch_table[AAT],1):ch_table[[#This Row],[AAT]])</f>
        <v>5.8263888888888857</v>
      </c>
    </row>
    <row r="3176" spans="1:13" x14ac:dyDescent="0.35">
      <c r="A3176" s="2">
        <v>268</v>
      </c>
      <c r="B3176" s="3">
        <v>46106</v>
      </c>
      <c r="C3176" s="4">
        <v>0.47916666666666669</v>
      </c>
      <c r="D3176" s="8" t="s">
        <v>18</v>
      </c>
      <c r="G3176" s="4" cm="1">
        <f t="array" ref="G317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176" s="4" t="str">
        <f>IF(ch_table[[#This Row],[Subject 1]]&lt;&gt;"House rose", "",SUMIF(ch_table[Day], ch_table[[#This Row],[Day]], ch_table[Duration]))</f>
        <v/>
      </c>
      <c r="I3176" s="40">
        <f>SUM(INDEX(ch_table[Duration],1):ch_table[[#This Row],[Duration]])</f>
        <v>84.781250000000199</v>
      </c>
      <c r="J3176" s="4" cm="1">
        <f t="array" ref="J31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76" s="4" t="str" cm="1">
        <f t="array" ref="K31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76" s="4" t="str">
        <f>IF(ch_table[[#This Row],[Subject 1]]&lt;&gt;"House rose", "",SUMIF(ch_table[Day], ch_table[[#This Row],[Day]], ch_table[AAT]))</f>
        <v/>
      </c>
      <c r="M3176" s="39">
        <f>SUM(INDEX(ch_table[AAT],1):ch_table[[#This Row],[AAT]])</f>
        <v>5.8263888888888857</v>
      </c>
    </row>
    <row r="3177" spans="1:13" x14ac:dyDescent="0.35">
      <c r="A3177" s="2">
        <v>268</v>
      </c>
      <c r="B3177" s="3">
        <v>46106</v>
      </c>
      <c r="C3177" s="4">
        <v>0.48194444444444445</v>
      </c>
      <c r="D3177" s="8" t="s">
        <v>20</v>
      </c>
      <c r="E3177" s="9" t="s">
        <v>1742</v>
      </c>
      <c r="F3177" s="9" t="s">
        <v>22</v>
      </c>
      <c r="G3177" s="4" cm="1">
        <f t="array" ref="G3177">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3177" s="4" t="str">
        <f>IF(ch_table[[#This Row],[Subject 1]]&lt;&gt;"House rose", "",SUMIF(ch_table[Day], ch_table[[#This Row],[Day]], ch_table[Duration]))</f>
        <v/>
      </c>
      <c r="I3177" s="40">
        <f>SUM(INDEX(ch_table[Duration],1):ch_table[[#This Row],[Duration]])</f>
        <v>84.781944444444648</v>
      </c>
      <c r="J3177" s="4" cm="1">
        <f t="array" ref="J31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77" s="4" t="str" cm="1">
        <f t="array" ref="K31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77" s="4" t="str">
        <f>IF(ch_table[[#This Row],[Subject 1]]&lt;&gt;"House rose", "",SUMIF(ch_table[Day], ch_table[[#This Row],[Day]], ch_table[AAT]))</f>
        <v/>
      </c>
      <c r="M3177" s="39">
        <f>SUM(INDEX(ch_table[AAT],1):ch_table[[#This Row],[AAT]])</f>
        <v>5.8263888888888857</v>
      </c>
    </row>
    <row r="3178" spans="1:13" x14ac:dyDescent="0.35">
      <c r="A3178" s="2">
        <v>268</v>
      </c>
      <c r="B3178" s="3">
        <v>46106</v>
      </c>
      <c r="C3178" s="4">
        <v>0.4826388888888889</v>
      </c>
      <c r="D3178" s="8" t="s">
        <v>58</v>
      </c>
      <c r="E3178" s="9" t="s">
        <v>65</v>
      </c>
      <c r="G3178" s="4" cm="1">
        <f t="array" ref="G3178">IF(MIN(ROW(ch_table[[Day]:[AAT session total (cum.)]]))+ROWS(ch_table[[Day]:[AAT session total (cum.)]])-1=ROW(),"",IF(ch_table[[#This Row],[Subject 1]]="House rose","", IF(INDEX(ch_table[[#All],[Time]],ROW()+1)="","",(IF(INDEX(ch_table[[#All],[Time]],ROW()+1)&lt;ch_table[[#This Row],[Time]],INDEX(ch_table[[#All],[Time]],ROW()+1)+1,INDEX(ch_table[[#All],[Time]],ROW()+1))-ch_table[[#This Row],[Time]]))))</f>
        <v>1.8055555555555547E-2</v>
      </c>
      <c r="H3178" s="4" t="str">
        <f>IF(ch_table[[#This Row],[Subject 1]]&lt;&gt;"House rose", "",SUMIF(ch_table[Day], ch_table[[#This Row],[Day]], ch_table[Duration]))</f>
        <v/>
      </c>
      <c r="I3178" s="40">
        <f>SUM(INDEX(ch_table[Duration],1):ch_table[[#This Row],[Duration]])</f>
        <v>84.800000000000196</v>
      </c>
      <c r="J3178" s="4" cm="1">
        <f t="array" ref="J31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78" s="4" t="str" cm="1">
        <f t="array" ref="K31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78" s="4" t="str">
        <f>IF(ch_table[[#This Row],[Subject 1]]&lt;&gt;"House rose", "",SUMIF(ch_table[Day], ch_table[[#This Row],[Day]], ch_table[AAT]))</f>
        <v/>
      </c>
      <c r="M3178" s="39">
        <f>SUM(INDEX(ch_table[AAT],1):ch_table[[#This Row],[AAT]])</f>
        <v>5.8263888888888857</v>
      </c>
    </row>
    <row r="3179" spans="1:13" x14ac:dyDescent="0.35">
      <c r="A3179" s="2">
        <v>268</v>
      </c>
      <c r="B3179" s="3">
        <v>46106</v>
      </c>
      <c r="C3179" s="4">
        <v>0.50069444444444444</v>
      </c>
      <c r="D3179" s="8" t="s">
        <v>58</v>
      </c>
      <c r="E3179" s="9" t="s">
        <v>118</v>
      </c>
      <c r="G3179" s="4" cm="1">
        <f t="array" ref="G3179">IF(MIN(ROW(ch_table[[Day]:[AAT session total (cum.)]]))+ROWS(ch_table[[Day]:[AAT session total (cum.)]])-1=ROW(),"",IF(ch_table[[#This Row],[Subject 1]]="House rose","", IF(INDEX(ch_table[[#All],[Time]],ROW()+1)="","",(IF(INDEX(ch_table[[#All],[Time]],ROW()+1)&lt;ch_table[[#This Row],[Time]],INDEX(ch_table[[#All],[Time]],ROW()+1)+1,INDEX(ch_table[[#All],[Time]],ROW()+1))-ch_table[[#This Row],[Time]]))))</f>
        <v>2.9166666666666674E-2</v>
      </c>
      <c r="H3179" s="4" t="str">
        <f>IF(ch_table[[#This Row],[Subject 1]]&lt;&gt;"House rose", "",SUMIF(ch_table[Day], ch_table[[#This Row],[Day]], ch_table[Duration]))</f>
        <v/>
      </c>
      <c r="I3179" s="40">
        <f>SUM(INDEX(ch_table[Duration],1):ch_table[[#This Row],[Duration]])</f>
        <v>84.829166666666865</v>
      </c>
      <c r="J3179" s="4" cm="1">
        <f t="array" ref="J31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79" s="4" t="str" cm="1">
        <f t="array" ref="K31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79" s="4" t="str">
        <f>IF(ch_table[[#This Row],[Subject 1]]&lt;&gt;"House rose", "",SUMIF(ch_table[Day], ch_table[[#This Row],[Day]], ch_table[AAT]))</f>
        <v/>
      </c>
      <c r="M3179" s="39">
        <f>SUM(INDEX(ch_table[AAT],1):ch_table[[#This Row],[AAT]])</f>
        <v>5.8263888888888857</v>
      </c>
    </row>
    <row r="3180" spans="1:13" ht="43.5" x14ac:dyDescent="0.35">
      <c r="A3180" s="2">
        <v>268</v>
      </c>
      <c r="B3180" s="3">
        <v>46106</v>
      </c>
      <c r="C3180" s="4">
        <v>0.52986111111111112</v>
      </c>
      <c r="D3180" s="8" t="s">
        <v>36</v>
      </c>
      <c r="E3180" s="9" t="s">
        <v>1743</v>
      </c>
      <c r="G3180" s="4" cm="1">
        <f t="array" ref="G3180">IF(MIN(ROW(ch_table[[Day]:[AAT session total (cum.)]]))+ROWS(ch_table[[Day]:[AAT session total (cum.)]])-1=ROW(),"",IF(ch_table[[#This Row],[Subject 1]]="House rose","", IF(INDEX(ch_table[[#All],[Time]],ROW()+1)="","",(IF(INDEX(ch_table[[#All],[Time]],ROW()+1)&lt;ch_table[[#This Row],[Time]],INDEX(ch_table[[#All],[Time]],ROW()+1)+1,INDEX(ch_table[[#All],[Time]],ROW()+1))-ch_table[[#This Row],[Time]]))))</f>
        <v>4.513888888888884E-2</v>
      </c>
      <c r="H3180" s="4" t="str">
        <f>IF(ch_table[[#This Row],[Subject 1]]&lt;&gt;"House rose", "",SUMIF(ch_table[Day], ch_table[[#This Row],[Day]], ch_table[Duration]))</f>
        <v/>
      </c>
      <c r="I3180" s="40">
        <f>SUM(INDEX(ch_table[Duration],1):ch_table[[#This Row],[Duration]])</f>
        <v>84.87430555555575</v>
      </c>
      <c r="J3180" s="4" cm="1">
        <f t="array" ref="J31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80" s="4" t="str" cm="1">
        <f t="array" ref="K31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80" s="4" t="str">
        <f>IF(ch_table[[#This Row],[Subject 1]]&lt;&gt;"House rose", "",SUMIF(ch_table[Day], ch_table[[#This Row],[Day]], ch_table[AAT]))</f>
        <v/>
      </c>
      <c r="M3180" s="39">
        <f>SUM(INDEX(ch_table[AAT],1):ch_table[[#This Row],[AAT]])</f>
        <v>5.8263888888888857</v>
      </c>
    </row>
    <row r="3181" spans="1:13" ht="87" x14ac:dyDescent="0.35">
      <c r="A3181" s="2">
        <v>268</v>
      </c>
      <c r="B3181" s="3">
        <v>46106</v>
      </c>
      <c r="C3181" s="4">
        <v>0.57499999999999996</v>
      </c>
      <c r="D3181" s="8" t="s">
        <v>39</v>
      </c>
      <c r="E3181" s="9" t="s">
        <v>1744</v>
      </c>
      <c r="G3181" s="4" cm="1">
        <f t="array" ref="G3181">IF(MIN(ROW(ch_table[[Day]:[AAT session total (cum.)]]))+ROWS(ch_table[[Day]:[AAT session total (cum.)]])-1=ROW(),"",IF(ch_table[[#This Row],[Subject 1]]="House rose","", IF(INDEX(ch_table[[#All],[Time]],ROW()+1)="","",(IF(INDEX(ch_table[[#All],[Time]],ROW()+1)&lt;ch_table[[#This Row],[Time]],INDEX(ch_table[[#All],[Time]],ROW()+1)+1,INDEX(ch_table[[#All],[Time]],ROW()+1))-ch_table[[#This Row],[Time]]))))</f>
        <v>5.5555555555556468E-3</v>
      </c>
      <c r="H3181" s="4" t="str">
        <f>IF(ch_table[[#This Row],[Subject 1]]&lt;&gt;"House rose", "",SUMIF(ch_table[Day], ch_table[[#This Row],[Day]], ch_table[Duration]))</f>
        <v/>
      </c>
      <c r="I3181" s="40">
        <f>SUM(INDEX(ch_table[Duration],1):ch_table[[#This Row],[Duration]])</f>
        <v>84.87986111111131</v>
      </c>
      <c r="J3181" s="4" cm="1">
        <f t="array" ref="J31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81" s="4" t="str" cm="1">
        <f t="array" ref="K31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81" s="4" t="str">
        <f>IF(ch_table[[#This Row],[Subject 1]]&lt;&gt;"House rose", "",SUMIF(ch_table[Day], ch_table[[#This Row],[Day]], ch_table[AAT]))</f>
        <v/>
      </c>
      <c r="M3181" s="39">
        <f>SUM(INDEX(ch_table[AAT],1):ch_table[[#This Row],[AAT]])</f>
        <v>5.8263888888888857</v>
      </c>
    </row>
    <row r="3182" spans="1:13" x14ac:dyDescent="0.35">
      <c r="A3182" s="2">
        <v>268</v>
      </c>
      <c r="B3182" s="3">
        <v>46106</v>
      </c>
      <c r="C3182" s="4">
        <v>0.5805555555555556</v>
      </c>
      <c r="D3182" s="8" t="s">
        <v>320</v>
      </c>
      <c r="E3182" s="9" t="s">
        <v>1265</v>
      </c>
      <c r="F3182" s="9" t="s">
        <v>53</v>
      </c>
      <c r="G3182" s="4" cm="1">
        <f t="array" ref="G3182">IF(MIN(ROW(ch_table[[Day]:[AAT session total (cum.)]]))+ROWS(ch_table[[Day]:[AAT session total (cum.)]])-1=ROW(),"",IF(ch_table[[#This Row],[Subject 1]]="House rose","", IF(INDEX(ch_table[[#All],[Time]],ROW()+1)="","",(IF(INDEX(ch_table[[#All],[Time]],ROW()+1)&lt;ch_table[[#This Row],[Time]],INDEX(ch_table[[#All],[Time]],ROW()+1)+1,INDEX(ch_table[[#All],[Time]],ROW()+1))-ch_table[[#This Row],[Time]]))))</f>
        <v>9.4444444444444442E-2</v>
      </c>
      <c r="H3182" s="4" t="str">
        <f>IF(ch_table[[#This Row],[Subject 1]]&lt;&gt;"House rose", "",SUMIF(ch_table[Day], ch_table[[#This Row],[Day]], ch_table[Duration]))</f>
        <v/>
      </c>
      <c r="I3182" s="40">
        <f>SUM(INDEX(ch_table[Duration],1):ch_table[[#This Row],[Duration]])</f>
        <v>84.974305555555759</v>
      </c>
      <c r="J3182" s="4" cm="1">
        <f t="array" ref="J31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82" s="4" t="str" cm="1">
        <f t="array" ref="K31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82" s="4" t="str">
        <f>IF(ch_table[[#This Row],[Subject 1]]&lt;&gt;"House rose", "",SUMIF(ch_table[Day], ch_table[[#This Row],[Day]], ch_table[AAT]))</f>
        <v/>
      </c>
      <c r="M3182" s="39">
        <f>SUM(INDEX(ch_table[AAT],1):ch_table[[#This Row],[AAT]])</f>
        <v>5.8263888888888857</v>
      </c>
    </row>
    <row r="3183" spans="1:13" x14ac:dyDescent="0.35">
      <c r="A3183" s="2">
        <v>268</v>
      </c>
      <c r="B3183" s="3">
        <v>46106</v>
      </c>
      <c r="C3183" s="4">
        <v>0.67500000000000004</v>
      </c>
      <c r="D3183" s="8" t="s">
        <v>54</v>
      </c>
      <c r="E3183" s="9" t="s">
        <v>1745</v>
      </c>
      <c r="G3183" s="4" cm="1">
        <f t="array" ref="G3183">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3183" s="4" t="str">
        <f>IF(ch_table[[#This Row],[Subject 1]]&lt;&gt;"House rose", "",SUMIF(ch_table[Day], ch_table[[#This Row],[Day]], ch_table[Duration]))</f>
        <v/>
      </c>
      <c r="I3183" s="40">
        <f>SUM(INDEX(ch_table[Duration],1):ch_table[[#This Row],[Duration]])</f>
        <v>84.975000000000207</v>
      </c>
      <c r="J3183" s="4" cm="1">
        <f t="array" ref="J31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83" s="4" t="str" cm="1">
        <f t="array" ref="K31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83" s="4" t="str">
        <f>IF(ch_table[[#This Row],[Subject 1]]&lt;&gt;"House rose", "",SUMIF(ch_table[Day], ch_table[[#This Row],[Day]], ch_table[AAT]))</f>
        <v/>
      </c>
      <c r="M3183" s="39">
        <f>SUM(INDEX(ch_table[AAT],1):ch_table[[#This Row],[AAT]])</f>
        <v>5.8263888888888857</v>
      </c>
    </row>
    <row r="3184" spans="1:13" x14ac:dyDescent="0.35">
      <c r="A3184" s="2">
        <v>268</v>
      </c>
      <c r="B3184" s="3">
        <v>46106</v>
      </c>
      <c r="C3184" s="4">
        <v>0.67569444444444449</v>
      </c>
      <c r="D3184" s="8" t="s">
        <v>54</v>
      </c>
      <c r="E3184" s="9" t="s">
        <v>1746</v>
      </c>
      <c r="G3184" s="4" cm="1">
        <f t="array" ref="G3184">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3184" s="4" t="str">
        <f>IF(ch_table[[#This Row],[Subject 1]]&lt;&gt;"House rose", "",SUMIF(ch_table[Day], ch_table[[#This Row],[Day]], ch_table[Duration]))</f>
        <v/>
      </c>
      <c r="I3184" s="40">
        <f>SUM(INDEX(ch_table[Duration],1):ch_table[[#This Row],[Duration]])</f>
        <v>84.97638888888909</v>
      </c>
      <c r="J3184" s="4" cm="1">
        <f t="array" ref="J31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84" s="4" t="str" cm="1">
        <f t="array" ref="K31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84" s="4" t="str">
        <f>IF(ch_table[[#This Row],[Subject 1]]&lt;&gt;"House rose", "",SUMIF(ch_table[Day], ch_table[[#This Row],[Day]], ch_table[AAT]))</f>
        <v/>
      </c>
      <c r="M3184" s="39">
        <f>SUM(INDEX(ch_table[AAT],1):ch_table[[#This Row],[AAT]])</f>
        <v>5.8263888888888857</v>
      </c>
    </row>
    <row r="3185" spans="1:13" ht="29" x14ac:dyDescent="0.35">
      <c r="A3185" s="2">
        <v>268</v>
      </c>
      <c r="B3185" s="3">
        <v>46106</v>
      </c>
      <c r="C3185" s="4">
        <v>0.67708333333333337</v>
      </c>
      <c r="D3185" s="8" t="s">
        <v>54</v>
      </c>
      <c r="E3185" s="9" t="s">
        <v>1747</v>
      </c>
      <c r="G3185" s="4" cm="1">
        <f t="array" ref="G3185">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3185" s="4" t="str">
        <f>IF(ch_table[[#This Row],[Subject 1]]&lt;&gt;"House rose", "",SUMIF(ch_table[Day], ch_table[[#This Row],[Day]], ch_table[Duration]))</f>
        <v/>
      </c>
      <c r="I3185" s="40">
        <f>SUM(INDEX(ch_table[Duration],1):ch_table[[#This Row],[Duration]])</f>
        <v>84.977777777777973</v>
      </c>
      <c r="J3185" s="4" cm="1">
        <f t="array" ref="J31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85" s="4" t="str" cm="1">
        <f t="array" ref="K31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85" s="4" t="str">
        <f>IF(ch_table[[#This Row],[Subject 1]]&lt;&gt;"House rose", "",SUMIF(ch_table[Day], ch_table[[#This Row],[Day]], ch_table[AAT]))</f>
        <v/>
      </c>
      <c r="M3185" s="39">
        <f>SUM(INDEX(ch_table[AAT],1):ch_table[[#This Row],[AAT]])</f>
        <v>5.8263888888888857</v>
      </c>
    </row>
    <row r="3186" spans="1:13" x14ac:dyDescent="0.35">
      <c r="A3186" s="2">
        <v>268</v>
      </c>
      <c r="B3186" s="3">
        <v>46106</v>
      </c>
      <c r="C3186" s="4">
        <v>0.67847222222222225</v>
      </c>
      <c r="D3186" s="8" t="s">
        <v>54</v>
      </c>
      <c r="E3186" s="9" t="s">
        <v>1748</v>
      </c>
      <c r="G3186" s="4" cm="1">
        <f t="array" ref="G3186">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3186" s="4" t="str">
        <f>IF(ch_table[[#This Row],[Subject 1]]&lt;&gt;"House rose", "",SUMIF(ch_table[Day], ch_table[[#This Row],[Day]], ch_table[Duration]))</f>
        <v/>
      </c>
      <c r="I3186" s="40">
        <f>SUM(INDEX(ch_table[Duration],1):ch_table[[#This Row],[Duration]])</f>
        <v>84.978472222222422</v>
      </c>
      <c r="J3186" s="4" cm="1">
        <f t="array" ref="J31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86" s="4" t="str" cm="1">
        <f t="array" ref="K31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86" s="4" t="str">
        <f>IF(ch_table[[#This Row],[Subject 1]]&lt;&gt;"House rose", "",SUMIF(ch_table[Day], ch_table[[#This Row],[Day]], ch_table[AAT]))</f>
        <v/>
      </c>
      <c r="M3186" s="39">
        <f>SUM(INDEX(ch_table[AAT],1):ch_table[[#This Row],[AAT]])</f>
        <v>5.8263888888888857</v>
      </c>
    </row>
    <row r="3187" spans="1:13" x14ac:dyDescent="0.35">
      <c r="A3187" s="2">
        <v>268</v>
      </c>
      <c r="B3187" s="3">
        <v>46106</v>
      </c>
      <c r="C3187" s="4">
        <v>0.6791666666666667</v>
      </c>
      <c r="D3187" s="8" t="s">
        <v>54</v>
      </c>
      <c r="E3187" s="9" t="s">
        <v>1749</v>
      </c>
      <c r="G3187" s="4" cm="1">
        <f t="array" ref="G3187">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3187" s="4" t="str">
        <f>IF(ch_table[[#This Row],[Subject 1]]&lt;&gt;"House rose", "",SUMIF(ch_table[Day], ch_table[[#This Row],[Day]], ch_table[Duration]))</f>
        <v/>
      </c>
      <c r="I3187" s="40">
        <f>SUM(INDEX(ch_table[Duration],1):ch_table[[#This Row],[Duration]])</f>
        <v>84.97916666666687</v>
      </c>
      <c r="J3187" s="4" cm="1">
        <f t="array" ref="J31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87" s="4" t="str" cm="1">
        <f t="array" ref="K31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87" s="4" t="str">
        <f>IF(ch_table[[#This Row],[Subject 1]]&lt;&gt;"House rose", "",SUMIF(ch_table[Day], ch_table[[#This Row],[Day]], ch_table[AAT]))</f>
        <v/>
      </c>
      <c r="M3187" s="39">
        <f>SUM(INDEX(ch_table[AAT],1):ch_table[[#This Row],[AAT]])</f>
        <v>5.8263888888888857</v>
      </c>
    </row>
    <row r="3188" spans="1:13" x14ac:dyDescent="0.35">
      <c r="A3188" s="2">
        <v>268</v>
      </c>
      <c r="B3188" s="3">
        <v>46106</v>
      </c>
      <c r="C3188" s="4">
        <v>0.67986111111111114</v>
      </c>
      <c r="D3188" s="8" t="s">
        <v>30</v>
      </c>
      <c r="E3188" s="9" t="s">
        <v>1750</v>
      </c>
      <c r="G3188" s="4" cm="1">
        <f t="array" ref="G3188">IF(MIN(ROW(ch_table[[Day]:[AAT session total (cum.)]]))+ROWS(ch_table[[Day]:[AAT session total (cum.)]])-1=ROW(),"",IF(ch_table[[#This Row],[Subject 1]]="House rose","", IF(INDEX(ch_table[[#All],[Time]],ROW()+1)="","",(IF(INDEX(ch_table[[#All],[Time]],ROW()+1)&lt;ch_table[[#This Row],[Time]],INDEX(ch_table[[#All],[Time]],ROW()+1)+1,INDEX(ch_table[[#All],[Time]],ROW()+1))-ch_table[[#This Row],[Time]]))))</f>
        <v>2.5000000000000022E-2</v>
      </c>
      <c r="H3188" s="4" t="str">
        <f>IF(ch_table[[#This Row],[Subject 1]]&lt;&gt;"House rose", "",SUMIF(ch_table[Day], ch_table[[#This Row],[Day]], ch_table[Duration]))</f>
        <v/>
      </c>
      <c r="I3188" s="40">
        <f>SUM(INDEX(ch_table[Duration],1):ch_table[[#This Row],[Duration]])</f>
        <v>85.004166666666876</v>
      </c>
      <c r="J3188" s="4" cm="1">
        <f t="array" ref="J31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88" s="4" t="str" cm="1">
        <f t="array" ref="K31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88" s="4" t="str">
        <f>IF(ch_table[[#This Row],[Subject 1]]&lt;&gt;"House rose", "",SUMIF(ch_table[Day], ch_table[[#This Row],[Day]], ch_table[AAT]))</f>
        <v/>
      </c>
      <c r="M3188" s="39">
        <f>SUM(INDEX(ch_table[AAT],1):ch_table[[#This Row],[AAT]])</f>
        <v>5.8263888888888857</v>
      </c>
    </row>
    <row r="3189" spans="1:13" x14ac:dyDescent="0.35">
      <c r="A3189" s="48">
        <v>268</v>
      </c>
      <c r="B3189" s="49">
        <v>46106</v>
      </c>
      <c r="C3189" s="45">
        <v>0.70486111111111116</v>
      </c>
      <c r="D3189" s="44" t="s">
        <v>17</v>
      </c>
      <c r="E3189" s="50"/>
      <c r="F3189" s="50"/>
      <c r="G3189" s="45" t="str" cm="1">
        <f t="array" ref="G3189">IF(MIN(ROW(ch_table[[Day]:[AAT session total (cum.)]]))+ROWS(ch_table[[Day]:[AAT session total (cum.)]])-1=ROW(),"",IF(ch_table[[#This Row],[Subject 1]]="House rose","", IF(INDEX(ch_table[[#All],[Time]],ROW()+1)="","",(IF(INDEX(ch_table[[#All],[Time]],ROW()+1)&lt;ch_table[[#This Row],[Time]],INDEX(ch_table[[#All],[Time]],ROW()+1)+1,INDEX(ch_table[[#All],[Time]],ROW()+1))-ch_table[[#This Row],[Time]]))))</f>
        <v/>
      </c>
      <c r="H3189" s="45">
        <f>IF(ch_table[[#This Row],[Subject 1]]&lt;&gt;"House rose", "",SUMIF(ch_table[Day], ch_table[[#This Row],[Day]], ch_table[Duration]))</f>
        <v>0.22569444444444448</v>
      </c>
      <c r="I3189" s="46">
        <f>SUM(INDEX(ch_table[Duration],1):ch_table[[#This Row],[Duration]])</f>
        <v>85.004166666666876</v>
      </c>
      <c r="J3189" s="45" cm="1">
        <f t="array" ref="J31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89" s="45" t="str" cm="1">
        <f t="array" ref="K31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89" s="45">
        <f>IF(ch_table[[#This Row],[Subject 1]]&lt;&gt;"House rose", "",SUMIF(ch_table[Day], ch_table[[#This Row],[Day]], ch_table[AAT]))</f>
        <v>0</v>
      </c>
      <c r="M3189" s="47">
        <f>SUM(INDEX(ch_table[AAT],1):ch_table[[#This Row],[AAT]])</f>
        <v>5.8263888888888857</v>
      </c>
    </row>
    <row r="3190" spans="1:13" x14ac:dyDescent="0.35">
      <c r="A3190" s="2">
        <v>269</v>
      </c>
      <c r="B3190" s="3">
        <v>46107</v>
      </c>
      <c r="C3190" s="4">
        <v>0.39583333333333331</v>
      </c>
      <c r="D3190" s="8" t="s">
        <v>18</v>
      </c>
      <c r="G3190" s="4" cm="1">
        <f t="array" ref="G3190">IF(MIN(ROW(ch_table[[Day]:[AAT session total (cum.)]]))+ROWS(ch_table[[Day]:[AAT session total (cum.)]])-1=ROW(),"",IF(ch_table[[#This Row],[Subject 1]]="House rose","", IF(INDEX(ch_table[[#All],[Time]],ROW()+1)="","",(IF(INDEX(ch_table[[#All],[Time]],ROW()+1)&lt;ch_table[[#This Row],[Time]],INDEX(ch_table[[#All],[Time]],ROW()+1)+1,INDEX(ch_table[[#All],[Time]],ROW()+1))-ch_table[[#This Row],[Time]]))))</f>
        <v>2.7777777777778234E-3</v>
      </c>
      <c r="H3190" s="4" t="str">
        <f>IF(ch_table[[#This Row],[Subject 1]]&lt;&gt;"House rose", "",SUMIF(ch_table[Day], ch_table[[#This Row],[Day]], ch_table[Duration]))</f>
        <v/>
      </c>
      <c r="I3190" s="40">
        <f>SUM(INDEX(ch_table[Duration],1):ch_table[[#This Row],[Duration]])</f>
        <v>85.006944444444656</v>
      </c>
      <c r="J3190" s="4" cm="1">
        <f t="array" ref="J31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190" s="4" t="str" cm="1">
        <f t="array" ref="K31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90" s="4" t="str">
        <f>IF(ch_table[[#This Row],[Subject 1]]&lt;&gt;"House rose", "",SUMIF(ch_table[Day], ch_table[[#This Row],[Day]], ch_table[AAT]))</f>
        <v/>
      </c>
      <c r="M3190" s="39">
        <f>SUM(INDEX(ch_table[AAT],1):ch_table[[#This Row],[AAT]])</f>
        <v>5.8263888888888857</v>
      </c>
    </row>
    <row r="3191" spans="1:13" x14ac:dyDescent="0.35">
      <c r="A3191" s="2">
        <v>269</v>
      </c>
      <c r="B3191" s="3">
        <v>46107</v>
      </c>
      <c r="C3191" s="4">
        <v>0.39861111111111114</v>
      </c>
      <c r="D3191" s="8" t="s">
        <v>20</v>
      </c>
      <c r="E3191" s="9" t="s">
        <v>1751</v>
      </c>
      <c r="F3191" s="9" t="s">
        <v>22</v>
      </c>
      <c r="G3191" s="4" cm="1">
        <f t="array" ref="G3191">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3191" s="4" t="str">
        <f>IF(ch_table[[#This Row],[Subject 1]]&lt;&gt;"House rose", "",SUMIF(ch_table[Day], ch_table[[#This Row],[Day]], ch_table[Duration]))</f>
        <v/>
      </c>
      <c r="I3191" s="40">
        <f>SUM(INDEX(ch_table[Duration],1):ch_table[[#This Row],[Duration]])</f>
        <v>85.007638888889105</v>
      </c>
      <c r="J3191" s="4" cm="1">
        <f t="array" ref="J31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191" s="4" t="str" cm="1">
        <f t="array" ref="K31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91" s="4" t="str">
        <f>IF(ch_table[[#This Row],[Subject 1]]&lt;&gt;"House rose", "",SUMIF(ch_table[Day], ch_table[[#This Row],[Day]], ch_table[AAT]))</f>
        <v/>
      </c>
      <c r="M3191" s="39">
        <f>SUM(INDEX(ch_table[AAT],1):ch_table[[#This Row],[AAT]])</f>
        <v>5.8263888888888857</v>
      </c>
    </row>
    <row r="3192" spans="1:13" x14ac:dyDescent="0.35">
      <c r="A3192" s="2">
        <v>269</v>
      </c>
      <c r="B3192" s="3">
        <v>46107</v>
      </c>
      <c r="C3192" s="4">
        <v>0.39930555555555558</v>
      </c>
      <c r="D3192" s="8" t="s">
        <v>58</v>
      </c>
      <c r="E3192" s="9" t="s">
        <v>134</v>
      </c>
      <c r="G3192" s="4" cm="1">
        <f t="array" ref="G3192">IF(MIN(ROW(ch_table[[Day]:[AAT session total (cum.)]]))+ROWS(ch_table[[Day]:[AAT session total (cum.)]])-1=ROW(),"",IF(ch_table[[#This Row],[Subject 1]]="House rose","", IF(INDEX(ch_table[[#All],[Time]],ROW()+1)="","",(IF(INDEX(ch_table[[#All],[Time]],ROW()+1)&lt;ch_table[[#This Row],[Time]],INDEX(ch_table[[#All],[Time]],ROW()+1)+1,INDEX(ch_table[[#All],[Time]],ROW()+1))-ch_table[[#This Row],[Time]]))))</f>
        <v>3.2638888888888884E-2</v>
      </c>
      <c r="H3192" s="4" t="str">
        <f>IF(ch_table[[#This Row],[Subject 1]]&lt;&gt;"House rose", "",SUMIF(ch_table[Day], ch_table[[#This Row],[Day]], ch_table[Duration]))</f>
        <v/>
      </c>
      <c r="I3192" s="40">
        <f>SUM(INDEX(ch_table[Duration],1):ch_table[[#This Row],[Duration]])</f>
        <v>85.040277777777987</v>
      </c>
      <c r="J3192" s="4" cm="1">
        <f t="array" ref="J31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192" s="4" t="str" cm="1">
        <f t="array" ref="K31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92" s="4" t="str">
        <f>IF(ch_table[[#This Row],[Subject 1]]&lt;&gt;"House rose", "",SUMIF(ch_table[Day], ch_table[[#This Row],[Day]], ch_table[AAT]))</f>
        <v/>
      </c>
      <c r="M3192" s="39">
        <f>SUM(INDEX(ch_table[AAT],1):ch_table[[#This Row],[AAT]])</f>
        <v>5.8263888888888857</v>
      </c>
    </row>
    <row r="3193" spans="1:13" x14ac:dyDescent="0.35">
      <c r="A3193" s="2">
        <v>269</v>
      </c>
      <c r="B3193" s="3">
        <v>46107</v>
      </c>
      <c r="C3193" s="4">
        <v>0.43194444444444446</v>
      </c>
      <c r="D3193" s="8" t="s">
        <v>60</v>
      </c>
      <c r="E3193" s="9" t="s">
        <v>134</v>
      </c>
      <c r="G3193" s="4" cm="1">
        <f t="array" ref="G3193">IF(MIN(ROW(ch_table[[Day]:[AAT session total (cum.)]]))+ROWS(ch_table[[Day]:[AAT session total (cum.)]])-1=ROW(),"",IF(ch_table[[#This Row],[Subject 1]]="House rose","", IF(INDEX(ch_table[[#All],[Time]],ROW()+1)="","",(IF(INDEX(ch_table[[#All],[Time]],ROW()+1)&lt;ch_table[[#This Row],[Time]],INDEX(ch_table[[#All],[Time]],ROW()+1)+1,INDEX(ch_table[[#All],[Time]],ROW()+1))-ch_table[[#This Row],[Time]]))))</f>
        <v>1.1805555555555514E-2</v>
      </c>
      <c r="H3193" s="4" t="str">
        <f>IF(ch_table[[#This Row],[Subject 1]]&lt;&gt;"House rose", "",SUMIF(ch_table[Day], ch_table[[#This Row],[Day]], ch_table[Duration]))</f>
        <v/>
      </c>
      <c r="I3193" s="40">
        <f>SUM(INDEX(ch_table[Duration],1):ch_table[[#This Row],[Duration]])</f>
        <v>85.052083333333542</v>
      </c>
      <c r="J3193" s="4" cm="1">
        <f t="array" ref="J31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193" s="4" t="str" cm="1">
        <f t="array" ref="K31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93" s="4" t="str">
        <f>IF(ch_table[[#This Row],[Subject 1]]&lt;&gt;"House rose", "",SUMIF(ch_table[Day], ch_table[[#This Row],[Day]], ch_table[AAT]))</f>
        <v/>
      </c>
      <c r="M3193" s="39">
        <f>SUM(INDEX(ch_table[AAT],1):ch_table[[#This Row],[AAT]])</f>
        <v>5.8263888888888857</v>
      </c>
    </row>
    <row r="3194" spans="1:13" ht="43.5" x14ac:dyDescent="0.35">
      <c r="A3194" s="2">
        <v>269</v>
      </c>
      <c r="B3194" s="3">
        <v>46107</v>
      </c>
      <c r="C3194" s="4">
        <v>0.44374999999999998</v>
      </c>
      <c r="D3194" s="8" t="s">
        <v>32</v>
      </c>
      <c r="E3194" s="9" t="s">
        <v>1752</v>
      </c>
      <c r="G3194" s="4" cm="1">
        <f t="array" ref="G3194">IF(MIN(ROW(ch_table[[Day]:[AAT session total (cum.)]]))+ROWS(ch_table[[Day]:[AAT session total (cum.)]])-1=ROW(),"",IF(ch_table[[#This Row],[Subject 1]]="House rose","", IF(INDEX(ch_table[[#All],[Time]],ROW()+1)="","",(IF(INDEX(ch_table[[#All],[Time]],ROW()+1)&lt;ch_table[[#This Row],[Time]],INDEX(ch_table[[#All],[Time]],ROW()+1)+1,INDEX(ch_table[[#All],[Time]],ROW()+1))-ch_table[[#This Row],[Time]]))))</f>
        <v>2.3611111111111138E-2</v>
      </c>
      <c r="H3194" s="4" t="str">
        <f>IF(ch_table[[#This Row],[Subject 1]]&lt;&gt;"House rose", "",SUMIF(ch_table[Day], ch_table[[#This Row],[Day]], ch_table[Duration]))</f>
        <v/>
      </c>
      <c r="I3194" s="40">
        <f>SUM(INDEX(ch_table[Duration],1):ch_table[[#This Row],[Duration]])</f>
        <v>85.07569444444465</v>
      </c>
      <c r="J3194" s="4" cm="1">
        <f t="array" ref="J31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194" s="4" t="str" cm="1">
        <f t="array" ref="K31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94" s="4" t="str">
        <f>IF(ch_table[[#This Row],[Subject 1]]&lt;&gt;"House rose", "",SUMIF(ch_table[Day], ch_table[[#This Row],[Day]], ch_table[AAT]))</f>
        <v/>
      </c>
      <c r="M3194" s="39">
        <f>SUM(INDEX(ch_table[AAT],1):ch_table[[#This Row],[AAT]])</f>
        <v>5.8263888888888857</v>
      </c>
    </row>
    <row r="3195" spans="1:13" x14ac:dyDescent="0.35">
      <c r="A3195" s="2">
        <v>269</v>
      </c>
      <c r="B3195" s="3">
        <v>46107</v>
      </c>
      <c r="C3195" s="4">
        <v>0.46736111111111112</v>
      </c>
      <c r="D3195" s="8" t="s">
        <v>34</v>
      </c>
      <c r="E3195" s="9" t="s">
        <v>35</v>
      </c>
      <c r="G3195" s="4" cm="1">
        <f t="array" ref="G3195">IF(MIN(ROW(ch_table[[Day]:[AAT session total (cum.)]]))+ROWS(ch_table[[Day]:[AAT session total (cum.)]])-1=ROW(),"",IF(ch_table[[#This Row],[Subject 1]]="House rose","", IF(INDEX(ch_table[[#All],[Time]],ROW()+1)="","",(IF(INDEX(ch_table[[#All],[Time]],ROW()+1)&lt;ch_table[[#This Row],[Time]],INDEX(ch_table[[#All],[Time]],ROW()+1)+1,INDEX(ch_table[[#All],[Time]],ROW()+1))-ch_table[[#This Row],[Time]]))))</f>
        <v>5.4166666666666696E-2</v>
      </c>
      <c r="H3195" s="4" t="str">
        <f>IF(ch_table[[#This Row],[Subject 1]]&lt;&gt;"House rose", "",SUMIF(ch_table[Day], ch_table[[#This Row],[Day]], ch_table[Duration]))</f>
        <v/>
      </c>
      <c r="I3195" s="40">
        <f>SUM(INDEX(ch_table[Duration],1):ch_table[[#This Row],[Duration]])</f>
        <v>85.12986111111131</v>
      </c>
      <c r="J3195" s="4" cm="1">
        <f t="array" ref="J31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195" s="4" t="str" cm="1">
        <f t="array" ref="K31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95" s="4" t="str">
        <f>IF(ch_table[[#This Row],[Subject 1]]&lt;&gt;"House rose", "",SUMIF(ch_table[Day], ch_table[[#This Row],[Day]], ch_table[AAT]))</f>
        <v/>
      </c>
      <c r="M3195" s="39">
        <f>SUM(INDEX(ch_table[AAT],1):ch_table[[#This Row],[AAT]])</f>
        <v>5.8263888888888857</v>
      </c>
    </row>
    <row r="3196" spans="1:13" ht="29" x14ac:dyDescent="0.35">
      <c r="A3196" s="2">
        <v>269</v>
      </c>
      <c r="B3196" s="3">
        <v>46107</v>
      </c>
      <c r="C3196" s="4">
        <v>0.52152777777777781</v>
      </c>
      <c r="D3196" s="8" t="s">
        <v>36</v>
      </c>
      <c r="E3196" s="9" t="s">
        <v>1753</v>
      </c>
      <c r="G3196" s="4" cm="1">
        <f t="array" ref="G3196">IF(MIN(ROW(ch_table[[Day]:[AAT session total (cum.)]]))+ROWS(ch_table[[Day]:[AAT session total (cum.)]])-1=ROW(),"",IF(ch_table[[#This Row],[Subject 1]]="House rose","", IF(INDEX(ch_table[[#All],[Time]],ROW()+1)="","",(IF(INDEX(ch_table[[#All],[Time]],ROW()+1)&lt;ch_table[[#This Row],[Time]],INDEX(ch_table[[#All],[Time]],ROW()+1)+1,INDEX(ch_table[[#All],[Time]],ROW()+1))-ch_table[[#This Row],[Time]]))))</f>
        <v>2.1527777777777701E-2</v>
      </c>
      <c r="H3196" s="4" t="str">
        <f>IF(ch_table[[#This Row],[Subject 1]]&lt;&gt;"House rose", "",SUMIF(ch_table[Day], ch_table[[#This Row],[Day]], ch_table[Duration]))</f>
        <v/>
      </c>
      <c r="I3196" s="40">
        <f>SUM(INDEX(ch_table[Duration],1):ch_table[[#This Row],[Duration]])</f>
        <v>85.151388888889088</v>
      </c>
      <c r="J3196" s="4" cm="1">
        <f t="array" ref="J31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196" s="4" t="str" cm="1">
        <f t="array" ref="K31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96" s="4" t="str">
        <f>IF(ch_table[[#This Row],[Subject 1]]&lt;&gt;"House rose", "",SUMIF(ch_table[Day], ch_table[[#This Row],[Day]], ch_table[AAT]))</f>
        <v/>
      </c>
      <c r="M3196" s="39">
        <f>SUM(INDEX(ch_table[AAT],1):ch_table[[#This Row],[AAT]])</f>
        <v>5.8263888888888857</v>
      </c>
    </row>
    <row r="3197" spans="1:13" ht="29" x14ac:dyDescent="0.35">
      <c r="A3197" s="2">
        <v>269</v>
      </c>
      <c r="B3197" s="3">
        <v>46107</v>
      </c>
      <c r="C3197" s="4">
        <v>0.54305555555555551</v>
      </c>
      <c r="D3197" s="8" t="s">
        <v>36</v>
      </c>
      <c r="E3197" s="9" t="s">
        <v>1426</v>
      </c>
      <c r="G3197" s="4" cm="1">
        <f t="array" ref="G3197">IF(MIN(ROW(ch_table[[Day]:[AAT session total (cum.)]]))+ROWS(ch_table[[Day]:[AAT session total (cum.)]])-1=ROW(),"",IF(ch_table[[#This Row],[Subject 1]]="House rose","", IF(INDEX(ch_table[[#All],[Time]],ROW()+1)="","",(IF(INDEX(ch_table[[#All],[Time]],ROW()+1)&lt;ch_table[[#This Row],[Time]],INDEX(ch_table[[#All],[Time]],ROW()+1)+1,INDEX(ch_table[[#All],[Time]],ROW()+1))-ch_table[[#This Row],[Time]]))))</f>
        <v>2.3611111111111138E-2</v>
      </c>
      <c r="H3197" s="4" t="str">
        <f>IF(ch_table[[#This Row],[Subject 1]]&lt;&gt;"House rose", "",SUMIF(ch_table[Day], ch_table[[#This Row],[Day]], ch_table[Duration]))</f>
        <v/>
      </c>
      <c r="I3197" s="40">
        <f>SUM(INDEX(ch_table[Duration],1):ch_table[[#This Row],[Duration]])</f>
        <v>85.175000000000196</v>
      </c>
      <c r="J3197" s="4" cm="1">
        <f t="array" ref="J31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197" s="4" t="str" cm="1">
        <f t="array" ref="K31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97" s="4" t="str">
        <f>IF(ch_table[[#This Row],[Subject 1]]&lt;&gt;"House rose", "",SUMIF(ch_table[Day], ch_table[[#This Row],[Day]], ch_table[AAT]))</f>
        <v/>
      </c>
      <c r="M3197" s="39">
        <f>SUM(INDEX(ch_table[AAT],1):ch_table[[#This Row],[AAT]])</f>
        <v>5.8263888888888857</v>
      </c>
    </row>
    <row r="3198" spans="1:13" ht="58" x14ac:dyDescent="0.35">
      <c r="A3198" s="2">
        <v>269</v>
      </c>
      <c r="B3198" s="3">
        <v>46107</v>
      </c>
      <c r="C3198" s="4">
        <v>0.56666666666666665</v>
      </c>
      <c r="D3198" s="8" t="s">
        <v>457</v>
      </c>
      <c r="E3198" s="9" t="s">
        <v>1754</v>
      </c>
      <c r="G3198" s="4" cm="1">
        <f t="array" ref="G3198">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3198" s="4" t="str">
        <f>IF(ch_table[[#This Row],[Subject 1]]&lt;&gt;"House rose", "",SUMIF(ch_table[Day], ch_table[[#This Row],[Day]], ch_table[Duration]))</f>
        <v/>
      </c>
      <c r="I3198" s="40">
        <f>SUM(INDEX(ch_table[Duration],1):ch_table[[#This Row],[Duration]])</f>
        <v>85.183333333333536</v>
      </c>
      <c r="J3198" s="4" cm="1">
        <f t="array" ref="J31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198" s="4" t="str" cm="1">
        <f t="array" ref="K31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98" s="4" t="str">
        <f>IF(ch_table[[#This Row],[Subject 1]]&lt;&gt;"House rose", "",SUMIF(ch_table[Day], ch_table[[#This Row],[Day]], ch_table[AAT]))</f>
        <v/>
      </c>
      <c r="M3198" s="39">
        <f>SUM(INDEX(ch_table[AAT],1):ch_table[[#This Row],[AAT]])</f>
        <v>5.8263888888888857</v>
      </c>
    </row>
    <row r="3199" spans="1:13" ht="43.5" x14ac:dyDescent="0.35">
      <c r="A3199" s="2">
        <v>269</v>
      </c>
      <c r="B3199" s="3">
        <v>46107</v>
      </c>
      <c r="C3199" s="4">
        <v>0.57499999999999996</v>
      </c>
      <c r="D3199" s="8" t="s">
        <v>457</v>
      </c>
      <c r="E3199" s="9" t="s">
        <v>1755</v>
      </c>
      <c r="G3199" s="4" cm="1">
        <f t="array" ref="G3199">IF(MIN(ROW(ch_table[[Day]:[AAT session total (cum.)]]))+ROWS(ch_table[[Day]:[AAT session total (cum.)]])-1=ROW(),"",IF(ch_table[[#This Row],[Subject 1]]="House rose","", IF(INDEX(ch_table[[#All],[Time]],ROW()+1)="","",(IF(INDEX(ch_table[[#All],[Time]],ROW()+1)&lt;ch_table[[#This Row],[Time]],INDEX(ch_table[[#All],[Time]],ROW()+1)+1,INDEX(ch_table[[#All],[Time]],ROW()+1))-ch_table[[#This Row],[Time]]))))</f>
        <v>9.7222222222222987E-3</v>
      </c>
      <c r="H3199" s="4" t="str">
        <f>IF(ch_table[[#This Row],[Subject 1]]&lt;&gt;"House rose", "",SUMIF(ch_table[Day], ch_table[[#This Row],[Day]], ch_table[Duration]))</f>
        <v/>
      </c>
      <c r="I3199" s="40">
        <f>SUM(INDEX(ch_table[Duration],1):ch_table[[#This Row],[Duration]])</f>
        <v>85.193055555555759</v>
      </c>
      <c r="J3199" s="4" cm="1">
        <f t="array" ref="J31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199" s="4" t="str" cm="1">
        <f t="array" ref="K31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99" s="4" t="str">
        <f>IF(ch_table[[#This Row],[Subject 1]]&lt;&gt;"House rose", "",SUMIF(ch_table[Day], ch_table[[#This Row],[Day]], ch_table[AAT]))</f>
        <v/>
      </c>
      <c r="M3199" s="39">
        <f>SUM(INDEX(ch_table[AAT],1):ch_table[[#This Row],[AAT]])</f>
        <v>5.8263888888888857</v>
      </c>
    </row>
    <row r="3200" spans="1:13" x14ac:dyDescent="0.35">
      <c r="A3200" s="2">
        <v>269</v>
      </c>
      <c r="B3200" s="3">
        <v>46107</v>
      </c>
      <c r="C3200" s="4">
        <v>0.58472222222222225</v>
      </c>
      <c r="D3200" s="8" t="s">
        <v>333</v>
      </c>
      <c r="E3200" s="9" t="s">
        <v>1756</v>
      </c>
      <c r="G3200" s="4" cm="1">
        <f t="array" ref="G3200">IF(MIN(ROW(ch_table[[Day]:[AAT session total (cum.)]]))+ROWS(ch_table[[Day]:[AAT session total (cum.)]])-1=ROW(),"",IF(ch_table[[#This Row],[Subject 1]]="House rose","", IF(INDEX(ch_table[[#All],[Time]],ROW()+1)="","",(IF(INDEX(ch_table[[#All],[Time]],ROW()+1)&lt;ch_table[[#This Row],[Time]],INDEX(ch_table[[#All],[Time]],ROW()+1)+1,INDEX(ch_table[[#All],[Time]],ROW()+1))-ch_table[[#This Row],[Time]]))))</f>
        <v>9.7222222222221877E-3</v>
      </c>
      <c r="H3200" s="4" t="str">
        <f>IF(ch_table[[#This Row],[Subject 1]]&lt;&gt;"House rose", "",SUMIF(ch_table[Day], ch_table[[#This Row],[Day]], ch_table[Duration]))</f>
        <v/>
      </c>
      <c r="I3200" s="40">
        <f>SUM(INDEX(ch_table[Duration],1):ch_table[[#This Row],[Duration]])</f>
        <v>85.202777777777982</v>
      </c>
      <c r="J3200" s="4" cm="1">
        <f t="array" ref="J32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200" s="4" t="str" cm="1">
        <f t="array" ref="K32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00" s="4" t="str">
        <f>IF(ch_table[[#This Row],[Subject 1]]&lt;&gt;"House rose", "",SUMIF(ch_table[Day], ch_table[[#This Row],[Day]], ch_table[AAT]))</f>
        <v/>
      </c>
      <c r="M3200" s="39">
        <f>SUM(INDEX(ch_table[AAT],1):ch_table[[#This Row],[AAT]])</f>
        <v>5.8263888888888857</v>
      </c>
    </row>
    <row r="3201" spans="1:13" x14ac:dyDescent="0.35">
      <c r="A3201" s="2">
        <v>269</v>
      </c>
      <c r="B3201" s="3">
        <v>46107</v>
      </c>
      <c r="C3201" s="4">
        <v>0.59444444444444444</v>
      </c>
      <c r="D3201" s="8" t="s">
        <v>28</v>
      </c>
      <c r="E3201" s="9" t="s">
        <v>1730</v>
      </c>
      <c r="F3201" s="9" t="s">
        <v>22</v>
      </c>
      <c r="G3201" s="4" cm="1">
        <f t="array" ref="G3201">IF(MIN(ROW(ch_table[[Day]:[AAT session total (cum.)]]))+ROWS(ch_table[[Day]:[AAT session total (cum.)]])-1=ROW(),"",IF(ch_table[[#This Row],[Subject 1]]="House rose","", IF(INDEX(ch_table[[#All],[Time]],ROW()+1)="","",(IF(INDEX(ch_table[[#All],[Time]],ROW()+1)&lt;ch_table[[#This Row],[Time]],INDEX(ch_table[[#All],[Time]],ROW()+1)+1,INDEX(ch_table[[#All],[Time]],ROW()+1))-ch_table[[#This Row],[Time]]))))</f>
        <v>0</v>
      </c>
      <c r="H3201" s="4" t="str">
        <f>IF(ch_table[[#This Row],[Subject 1]]&lt;&gt;"House rose", "",SUMIF(ch_table[Day], ch_table[[#This Row],[Day]], ch_table[Duration]))</f>
        <v/>
      </c>
      <c r="I3201" s="40">
        <f>SUM(INDEX(ch_table[Duration],1):ch_table[[#This Row],[Duration]])</f>
        <v>85.202777777777982</v>
      </c>
      <c r="J3201" s="4" cm="1">
        <f t="array" ref="J32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201" s="4" t="str" cm="1">
        <f t="array" ref="K32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01" s="4" t="str">
        <f>IF(ch_table[[#This Row],[Subject 1]]&lt;&gt;"House rose", "",SUMIF(ch_table[Day], ch_table[[#This Row],[Day]], ch_table[AAT]))</f>
        <v/>
      </c>
      <c r="M3201" s="39">
        <f>SUM(INDEX(ch_table[AAT],1):ch_table[[#This Row],[AAT]])</f>
        <v>5.8263888888888857</v>
      </c>
    </row>
    <row r="3202" spans="1:13" x14ac:dyDescent="0.35">
      <c r="A3202" s="2">
        <v>269</v>
      </c>
      <c r="B3202" s="3">
        <v>46107</v>
      </c>
      <c r="C3202" s="4">
        <v>0.59444444444444444</v>
      </c>
      <c r="D3202" s="8" t="s">
        <v>333</v>
      </c>
      <c r="E3202" s="9" t="s">
        <v>1756</v>
      </c>
      <c r="G3202" s="4" cm="1">
        <f t="array" ref="G3202">IF(MIN(ROW(ch_table[[Day]:[AAT session total (cum.)]]))+ROWS(ch_table[[Day]:[AAT session total (cum.)]])-1=ROW(),"",IF(ch_table[[#This Row],[Subject 1]]="House rose","", IF(INDEX(ch_table[[#All],[Time]],ROW()+1)="","",(IF(INDEX(ch_table[[#All],[Time]],ROW()+1)&lt;ch_table[[#This Row],[Time]],INDEX(ch_table[[#All],[Time]],ROW()+1)+1,INDEX(ch_table[[#All],[Time]],ROW()+1))-ch_table[[#This Row],[Time]]))))</f>
        <v>5.555555555555558E-2</v>
      </c>
      <c r="H3202" s="4" t="str">
        <f>IF(ch_table[[#This Row],[Subject 1]]&lt;&gt;"House rose", "",SUMIF(ch_table[Day], ch_table[[#This Row],[Day]], ch_table[Duration]))</f>
        <v/>
      </c>
      <c r="I3202" s="40">
        <f>SUM(INDEX(ch_table[Duration],1):ch_table[[#This Row],[Duration]])</f>
        <v>85.258333333333539</v>
      </c>
      <c r="J3202" s="4" cm="1">
        <f t="array" ref="J32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202" s="4" t="str" cm="1">
        <f t="array" ref="K32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02" s="4" t="str">
        <f>IF(ch_table[[#This Row],[Subject 1]]&lt;&gt;"House rose", "",SUMIF(ch_table[Day], ch_table[[#This Row],[Day]], ch_table[AAT]))</f>
        <v/>
      </c>
      <c r="M3202" s="39">
        <f>SUM(INDEX(ch_table[AAT],1):ch_table[[#This Row],[AAT]])</f>
        <v>5.8263888888888857</v>
      </c>
    </row>
    <row r="3203" spans="1:13" x14ac:dyDescent="0.35">
      <c r="A3203" s="2">
        <v>269</v>
      </c>
      <c r="B3203" s="3">
        <v>46107</v>
      </c>
      <c r="C3203" s="4">
        <v>0.65</v>
      </c>
      <c r="D3203" s="8" t="s">
        <v>333</v>
      </c>
      <c r="E3203" s="9" t="s">
        <v>1757</v>
      </c>
      <c r="G3203" s="4" cm="1">
        <f t="array" ref="G3203">IF(MIN(ROW(ch_table[[Day]:[AAT session total (cum.)]]))+ROWS(ch_table[[Day]:[AAT session total (cum.)]])-1=ROW(),"",IF(ch_table[[#This Row],[Subject 1]]="House rose","", IF(INDEX(ch_table[[#All],[Time]],ROW()+1)="","",(IF(INDEX(ch_table[[#All],[Time]],ROW()+1)&lt;ch_table[[#This Row],[Time]],INDEX(ch_table[[#All],[Time]],ROW()+1)+1,INDEX(ch_table[[#All],[Time]],ROW()+1))-ch_table[[#This Row],[Time]]))))</f>
        <v>1.041666666666663E-2</v>
      </c>
      <c r="H3203" s="4" t="str">
        <f>IF(ch_table[[#This Row],[Subject 1]]&lt;&gt;"House rose", "",SUMIF(ch_table[Day], ch_table[[#This Row],[Day]], ch_table[Duration]))</f>
        <v/>
      </c>
      <c r="I3203" s="40">
        <f>SUM(INDEX(ch_table[Duration],1):ch_table[[#This Row],[Duration]])</f>
        <v>85.26875000000021</v>
      </c>
      <c r="J3203" s="4" cm="1">
        <f t="array" ref="J32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203" s="4" t="str" cm="1">
        <f t="array" ref="K32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03" s="4" t="str">
        <f>IF(ch_table[[#This Row],[Subject 1]]&lt;&gt;"House rose", "",SUMIF(ch_table[Day], ch_table[[#This Row],[Day]], ch_table[AAT]))</f>
        <v/>
      </c>
      <c r="M3203" s="39">
        <f>SUM(INDEX(ch_table[AAT],1):ch_table[[#This Row],[AAT]])</f>
        <v>5.8263888888888857</v>
      </c>
    </row>
    <row r="3204" spans="1:13" x14ac:dyDescent="0.35">
      <c r="A3204" s="2">
        <v>269</v>
      </c>
      <c r="B3204" s="3">
        <v>46107</v>
      </c>
      <c r="C3204" s="4">
        <v>0.66041666666666665</v>
      </c>
      <c r="D3204" s="8" t="s">
        <v>28</v>
      </c>
      <c r="E3204" s="9" t="s">
        <v>1656</v>
      </c>
      <c r="F3204" s="9" t="s">
        <v>22</v>
      </c>
      <c r="G3204" s="4" cm="1">
        <f t="array" ref="G3204">IF(MIN(ROW(ch_table[[Day]:[AAT session total (cum.)]]))+ROWS(ch_table[[Day]:[AAT session total (cum.)]])-1=ROW(),"",IF(ch_table[[#This Row],[Subject 1]]="House rose","", IF(INDEX(ch_table[[#All],[Time]],ROW()+1)="","",(IF(INDEX(ch_table[[#All],[Time]],ROW()+1)&lt;ch_table[[#This Row],[Time]],INDEX(ch_table[[#All],[Time]],ROW()+1)+1,INDEX(ch_table[[#All],[Time]],ROW()+1))-ch_table[[#This Row],[Time]]))))</f>
        <v>0</v>
      </c>
      <c r="H3204" s="4" t="str">
        <f>IF(ch_table[[#This Row],[Subject 1]]&lt;&gt;"House rose", "",SUMIF(ch_table[Day], ch_table[[#This Row],[Day]], ch_table[Duration]))</f>
        <v/>
      </c>
      <c r="I3204" s="40">
        <f>SUM(INDEX(ch_table[Duration],1):ch_table[[#This Row],[Duration]])</f>
        <v>85.26875000000021</v>
      </c>
      <c r="J3204" s="4" cm="1">
        <f t="array" ref="J32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204" s="4" t="str" cm="1">
        <f t="array" ref="K32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04" s="4" t="str">
        <f>IF(ch_table[[#This Row],[Subject 1]]&lt;&gt;"House rose", "",SUMIF(ch_table[Day], ch_table[[#This Row],[Day]], ch_table[AAT]))</f>
        <v/>
      </c>
      <c r="M3204" s="39">
        <f>SUM(INDEX(ch_table[AAT],1):ch_table[[#This Row],[AAT]])</f>
        <v>5.8263888888888857</v>
      </c>
    </row>
    <row r="3205" spans="1:13" x14ac:dyDescent="0.35">
      <c r="A3205" s="2">
        <v>269</v>
      </c>
      <c r="B3205" s="3">
        <v>46107</v>
      </c>
      <c r="C3205" s="4">
        <v>0.66041666666666665</v>
      </c>
      <c r="D3205" s="8" t="s">
        <v>333</v>
      </c>
      <c r="E3205" s="9" t="s">
        <v>1757</v>
      </c>
      <c r="G3205" s="4" cm="1">
        <f t="array" ref="G3205">IF(MIN(ROW(ch_table[[Day]:[AAT session total (cum.)]]))+ROWS(ch_table[[Day]:[AAT session total (cum.)]])-1=ROW(),"",IF(ch_table[[#This Row],[Subject 1]]="House rose","", IF(INDEX(ch_table[[#All],[Time]],ROW()+1)="","",(IF(INDEX(ch_table[[#All],[Time]],ROW()+1)&lt;ch_table[[#This Row],[Time]],INDEX(ch_table[[#All],[Time]],ROW()+1)+1,INDEX(ch_table[[#All],[Time]],ROW()+1))-ch_table[[#This Row],[Time]]))))</f>
        <v>4.3750000000000067E-2</v>
      </c>
      <c r="H3205" s="4" t="str">
        <f>IF(ch_table[[#This Row],[Subject 1]]&lt;&gt;"House rose", "",SUMIF(ch_table[Day], ch_table[[#This Row],[Day]], ch_table[Duration]))</f>
        <v/>
      </c>
      <c r="I3205" s="40">
        <f>SUM(INDEX(ch_table[Duration],1):ch_table[[#This Row],[Duration]])</f>
        <v>85.312500000000213</v>
      </c>
      <c r="J3205" s="4" cm="1">
        <f t="array" ref="J32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205" s="4" t="str" cm="1">
        <f t="array" ref="K32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05" s="4" t="str">
        <f>IF(ch_table[[#This Row],[Subject 1]]&lt;&gt;"House rose", "",SUMIF(ch_table[Day], ch_table[[#This Row],[Day]], ch_table[AAT]))</f>
        <v/>
      </c>
      <c r="M3205" s="39">
        <f>SUM(INDEX(ch_table[AAT],1):ch_table[[#This Row],[AAT]])</f>
        <v>5.8263888888888857</v>
      </c>
    </row>
    <row r="3206" spans="1:13" ht="29" x14ac:dyDescent="0.35">
      <c r="A3206" s="2">
        <v>269</v>
      </c>
      <c r="B3206" s="3">
        <v>46107</v>
      </c>
      <c r="C3206" s="4">
        <v>0.70416666666666672</v>
      </c>
      <c r="D3206" s="8" t="s">
        <v>39</v>
      </c>
      <c r="E3206" s="9" t="s">
        <v>1758</v>
      </c>
      <c r="G3206" s="4" cm="1">
        <f t="array" ref="G3206">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3206" s="4" t="str">
        <f>IF(ch_table[[#This Row],[Subject 1]]&lt;&gt;"House rose", "",SUMIF(ch_table[Day], ch_table[[#This Row],[Day]], ch_table[Duration]))</f>
        <v/>
      </c>
      <c r="I3206" s="40">
        <f>SUM(INDEX(ch_table[Duration],1):ch_table[[#This Row],[Duration]])</f>
        <v>85.314583333333545</v>
      </c>
      <c r="J3206" s="4" cm="1">
        <f t="array" ref="J32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206" s="4" t="str" cm="1">
        <f t="array" ref="K32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06" s="4" t="str">
        <f>IF(ch_table[[#This Row],[Subject 1]]&lt;&gt;"House rose", "",SUMIF(ch_table[Day], ch_table[[#This Row],[Day]], ch_table[AAT]))</f>
        <v/>
      </c>
      <c r="M3206" s="39">
        <f>SUM(INDEX(ch_table[AAT],1):ch_table[[#This Row],[AAT]])</f>
        <v>5.8263888888888857</v>
      </c>
    </row>
    <row r="3207" spans="1:13" x14ac:dyDescent="0.35">
      <c r="A3207" s="2">
        <v>269</v>
      </c>
      <c r="B3207" s="3">
        <v>46107</v>
      </c>
      <c r="C3207" s="4">
        <v>0.70625000000000004</v>
      </c>
      <c r="D3207" s="8" t="s">
        <v>30</v>
      </c>
      <c r="E3207" s="9" t="s">
        <v>1759</v>
      </c>
      <c r="G3207" s="4" cm="1">
        <f t="array" ref="G3207">IF(MIN(ROW(ch_table[[Day]:[AAT session total (cum.)]]))+ROWS(ch_table[[Day]:[AAT session total (cum.)]])-1=ROW(),"",IF(ch_table[[#This Row],[Subject 1]]="House rose","", IF(INDEX(ch_table[[#All],[Time]],ROW()+1)="","",(IF(INDEX(ch_table[[#All],[Time]],ROW()+1)&lt;ch_table[[#This Row],[Time]],INDEX(ch_table[[#All],[Time]],ROW()+1)+1,INDEX(ch_table[[#All],[Time]],ROW()+1))-ch_table[[#This Row],[Time]]))))</f>
        <v>2.2222222222222143E-2</v>
      </c>
      <c r="H3207" s="4" t="str">
        <f>IF(ch_table[[#This Row],[Subject 1]]&lt;&gt;"House rose", "",SUMIF(ch_table[Day], ch_table[[#This Row],[Day]], ch_table[Duration]))</f>
        <v/>
      </c>
      <c r="I3207" s="40">
        <f>SUM(INDEX(ch_table[Duration],1):ch_table[[#This Row],[Duration]])</f>
        <v>85.33680555555577</v>
      </c>
      <c r="J3207" s="4" cm="1">
        <f t="array" ref="J32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207" s="4" cm="1">
        <f t="array" ref="K32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2.0138888888888817E-2</v>
      </c>
      <c r="L3207" s="4" t="str">
        <f>IF(ch_table[[#This Row],[Subject 1]]&lt;&gt;"House rose", "",SUMIF(ch_table[Day], ch_table[[#This Row],[Day]], ch_table[AAT]))</f>
        <v/>
      </c>
      <c r="M3207" s="39">
        <f>SUM(INDEX(ch_table[AAT],1):ch_table[[#This Row],[AAT]])</f>
        <v>5.8465277777777747</v>
      </c>
    </row>
    <row r="3208" spans="1:13" x14ac:dyDescent="0.35">
      <c r="A3208" s="48">
        <v>269</v>
      </c>
      <c r="B3208" s="49">
        <v>46107</v>
      </c>
      <c r="C3208" s="45">
        <v>0.72847222222222219</v>
      </c>
      <c r="D3208" s="44" t="s">
        <v>17</v>
      </c>
      <c r="E3208" s="50"/>
      <c r="F3208" s="50"/>
      <c r="G3208" s="45" t="str" cm="1">
        <f t="array" ref="G3208">IF(MIN(ROW(ch_table[[Day]:[AAT session total (cum.)]]))+ROWS(ch_table[[Day]:[AAT session total (cum.)]])-1=ROW(),"",IF(ch_table[[#This Row],[Subject 1]]="House rose","", IF(INDEX(ch_table[[#All],[Time]],ROW()+1)="","",(IF(INDEX(ch_table[[#All],[Time]],ROW()+1)&lt;ch_table[[#This Row],[Time]],INDEX(ch_table[[#All],[Time]],ROW()+1)+1,INDEX(ch_table[[#All],[Time]],ROW()+1))-ch_table[[#This Row],[Time]]))))</f>
        <v/>
      </c>
      <c r="H3208" s="45">
        <f>IF(ch_table[[#This Row],[Subject 1]]&lt;&gt;"House rose", "",SUMIF(ch_table[Day], ch_table[[#This Row],[Day]], ch_table[Duration]))</f>
        <v>0.33263888888888887</v>
      </c>
      <c r="I3208" s="46">
        <f>SUM(INDEX(ch_table[Duration],1):ch_table[[#This Row],[Duration]])</f>
        <v>85.33680555555577</v>
      </c>
      <c r="J3208" s="45" cm="1">
        <f t="array" ref="J32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208" s="45" t="str" cm="1">
        <f t="array" ref="K32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08" s="45">
        <f>IF(ch_table[[#This Row],[Subject 1]]&lt;&gt;"House rose", "",SUMIF(ch_table[Day], ch_table[[#This Row],[Day]], ch_table[AAT]))</f>
        <v>2.0138888888888817E-2</v>
      </c>
      <c r="M3208" s="47">
        <f>SUM(INDEX(ch_table[AAT],1):ch_table[[#This Row],[AAT]])</f>
        <v>5.8465277777777747</v>
      </c>
    </row>
    <row r="3209" spans="1:13" x14ac:dyDescent="0.35">
      <c r="A3209" s="2">
        <v>270</v>
      </c>
      <c r="B3209" s="3">
        <v>46125</v>
      </c>
      <c r="C3209" s="4">
        <v>0.60416666666666663</v>
      </c>
      <c r="D3209" s="8" t="s">
        <v>18</v>
      </c>
      <c r="G3209" s="4" cm="1">
        <f t="array" ref="G320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209" s="4" t="str">
        <f>IF(ch_table[[#This Row],[Subject 1]]&lt;&gt;"House rose", "",SUMIF(ch_table[Day], ch_table[[#This Row],[Day]], ch_table[Duration]))</f>
        <v/>
      </c>
      <c r="I3209" s="40">
        <f>SUM(INDEX(ch_table[Duration],1):ch_table[[#This Row],[Duration]])</f>
        <v>85.33958333333355</v>
      </c>
      <c r="J3209" s="4" cm="1">
        <f t="array" ref="J32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209" s="4" t="str" cm="1">
        <f t="array" ref="K32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09" s="4" t="str">
        <f>IF(ch_table[[#This Row],[Subject 1]]&lt;&gt;"House rose", "",SUMIF(ch_table[Day], ch_table[[#This Row],[Day]], ch_table[AAT]))</f>
        <v/>
      </c>
      <c r="M3209" s="39">
        <f>SUM(INDEX(ch_table[AAT],1):ch_table[[#This Row],[AAT]])</f>
        <v>5.8465277777777747</v>
      </c>
    </row>
    <row r="3210" spans="1:13" x14ac:dyDescent="0.35">
      <c r="A3210" s="2">
        <v>270</v>
      </c>
      <c r="B3210" s="3">
        <v>46125</v>
      </c>
      <c r="C3210" s="4">
        <v>0.6069444444444444</v>
      </c>
      <c r="D3210" s="8" t="s">
        <v>58</v>
      </c>
      <c r="E3210" s="9" t="s">
        <v>234</v>
      </c>
      <c r="G3210" s="4" cm="1">
        <f t="array" ref="G3210">IF(MIN(ROW(ch_table[[Day]:[AAT session total (cum.)]]))+ROWS(ch_table[[Day]:[AAT session total (cum.)]])-1=ROW(),"",IF(ch_table[[#This Row],[Subject 1]]="House rose","", IF(INDEX(ch_table[[#All],[Time]],ROW()+1)="","",(IF(INDEX(ch_table[[#All],[Time]],ROW()+1)&lt;ch_table[[#This Row],[Time]],INDEX(ch_table[[#All],[Time]],ROW()+1)+1,INDEX(ch_table[[#All],[Time]],ROW()+1))-ch_table[[#This Row],[Time]]))))</f>
        <v>3.125E-2</v>
      </c>
      <c r="H3210" s="4" t="str">
        <f>IF(ch_table[[#This Row],[Subject 1]]&lt;&gt;"House rose", "",SUMIF(ch_table[Day], ch_table[[#This Row],[Day]], ch_table[Duration]))</f>
        <v/>
      </c>
      <c r="I3210" s="40">
        <f>SUM(INDEX(ch_table[Duration],1):ch_table[[#This Row],[Duration]])</f>
        <v>85.37083333333355</v>
      </c>
      <c r="J3210" s="4" cm="1">
        <f t="array" ref="J32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210" s="4" t="str" cm="1">
        <f t="array" ref="K32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10" s="4" t="str">
        <f>IF(ch_table[[#This Row],[Subject 1]]&lt;&gt;"House rose", "",SUMIF(ch_table[Day], ch_table[[#This Row],[Day]], ch_table[AAT]))</f>
        <v/>
      </c>
      <c r="M3210" s="39">
        <f>SUM(INDEX(ch_table[AAT],1):ch_table[[#This Row],[AAT]])</f>
        <v>5.8465277777777747</v>
      </c>
    </row>
    <row r="3211" spans="1:13" x14ac:dyDescent="0.35">
      <c r="A3211" s="2">
        <v>270</v>
      </c>
      <c r="B3211" s="3">
        <v>46125</v>
      </c>
      <c r="C3211" s="4">
        <v>0.6381944444444444</v>
      </c>
      <c r="D3211" s="8" t="s">
        <v>60</v>
      </c>
      <c r="E3211" s="9" t="s">
        <v>234</v>
      </c>
      <c r="G3211" s="4" cm="1">
        <f t="array" ref="G3211">IF(MIN(ROW(ch_table[[Day]:[AAT session total (cum.)]]))+ROWS(ch_table[[Day]:[AAT session total (cum.)]])-1=ROW(),"",IF(ch_table[[#This Row],[Subject 1]]="House rose","", IF(INDEX(ch_table[[#All],[Time]],ROW()+1)="","",(IF(INDEX(ch_table[[#All],[Time]],ROW()+1)&lt;ch_table[[#This Row],[Time]],INDEX(ch_table[[#All],[Time]],ROW()+1)+1,INDEX(ch_table[[#All],[Time]],ROW()+1))-ch_table[[#This Row],[Time]]))))</f>
        <v>1.1111111111111183E-2</v>
      </c>
      <c r="H3211" s="4" t="str">
        <f>IF(ch_table[[#This Row],[Subject 1]]&lt;&gt;"House rose", "",SUMIF(ch_table[Day], ch_table[[#This Row],[Day]], ch_table[Duration]))</f>
        <v/>
      </c>
      <c r="I3211" s="40">
        <f>SUM(INDEX(ch_table[Duration],1):ch_table[[#This Row],[Duration]])</f>
        <v>85.381944444444656</v>
      </c>
      <c r="J3211" s="4" cm="1">
        <f t="array" ref="J32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211" s="4" t="str" cm="1">
        <f t="array" ref="K32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11" s="4" t="str">
        <f>IF(ch_table[[#This Row],[Subject 1]]&lt;&gt;"House rose", "",SUMIF(ch_table[Day], ch_table[[#This Row],[Day]], ch_table[AAT]))</f>
        <v/>
      </c>
      <c r="M3211" s="39">
        <f>SUM(INDEX(ch_table[AAT],1):ch_table[[#This Row],[AAT]])</f>
        <v>5.8465277777777747</v>
      </c>
    </row>
    <row r="3212" spans="1:13" x14ac:dyDescent="0.35">
      <c r="A3212" s="2">
        <v>270</v>
      </c>
      <c r="B3212" s="3">
        <v>46125</v>
      </c>
      <c r="C3212" s="4">
        <v>0.64930555555555558</v>
      </c>
      <c r="D3212" s="8" t="s">
        <v>36</v>
      </c>
      <c r="E3212" s="9" t="s">
        <v>1653</v>
      </c>
      <c r="G3212" s="4" cm="1">
        <f t="array" ref="G3212">IF(MIN(ROW(ch_table[[Day]:[AAT session total (cum.)]]))+ROWS(ch_table[[Day]:[AAT session total (cum.)]])-1=ROW(),"",IF(ch_table[[#This Row],[Subject 1]]="House rose","", IF(INDEX(ch_table[[#All],[Time]],ROW()+1)="","",(IF(INDEX(ch_table[[#All],[Time]],ROW()+1)&lt;ch_table[[#This Row],[Time]],INDEX(ch_table[[#All],[Time]],ROW()+1)+1,INDEX(ch_table[[#All],[Time]],ROW()+1))-ch_table[[#This Row],[Time]]))))</f>
        <v>7.638888888888884E-2</v>
      </c>
      <c r="H3212" s="4" t="str">
        <f>IF(ch_table[[#This Row],[Subject 1]]&lt;&gt;"House rose", "",SUMIF(ch_table[Day], ch_table[[#This Row],[Day]], ch_table[Duration]))</f>
        <v/>
      </c>
      <c r="I3212" s="40">
        <f>SUM(INDEX(ch_table[Duration],1):ch_table[[#This Row],[Duration]])</f>
        <v>85.458333333333542</v>
      </c>
      <c r="J3212" s="4" cm="1">
        <f t="array" ref="J32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212" s="4" t="str" cm="1">
        <f t="array" ref="K32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12" s="4" t="str">
        <f>IF(ch_table[[#This Row],[Subject 1]]&lt;&gt;"House rose", "",SUMIF(ch_table[Day], ch_table[[#This Row],[Day]], ch_table[AAT]))</f>
        <v/>
      </c>
      <c r="M3212" s="39">
        <f>SUM(INDEX(ch_table[AAT],1):ch_table[[#This Row],[AAT]])</f>
        <v>5.8465277777777747</v>
      </c>
    </row>
    <row r="3213" spans="1:13" ht="29" x14ac:dyDescent="0.35">
      <c r="A3213" s="2">
        <v>270</v>
      </c>
      <c r="B3213" s="3">
        <v>46125</v>
      </c>
      <c r="C3213" s="4">
        <v>0.72569444444444442</v>
      </c>
      <c r="D3213" s="8" t="s">
        <v>36</v>
      </c>
      <c r="E3213" s="9" t="s">
        <v>1760</v>
      </c>
      <c r="G3213" s="4" cm="1">
        <f t="array" ref="G3213">IF(MIN(ROW(ch_table[[Day]:[AAT session total (cum.)]]))+ROWS(ch_table[[Day]:[AAT session total (cum.)]])-1=ROW(),"",IF(ch_table[[#This Row],[Subject 1]]="House rose","", IF(INDEX(ch_table[[#All],[Time]],ROW()+1)="","",(IF(INDEX(ch_table[[#All],[Time]],ROW()+1)&lt;ch_table[[#This Row],[Time]],INDEX(ch_table[[#All],[Time]],ROW()+1)+1,INDEX(ch_table[[#All],[Time]],ROW()+1))-ch_table[[#This Row],[Time]]))))</f>
        <v>3.6805555555555536E-2</v>
      </c>
      <c r="H3213" s="4" t="str">
        <f>IF(ch_table[[#This Row],[Subject 1]]&lt;&gt;"House rose", "",SUMIF(ch_table[Day], ch_table[[#This Row],[Day]], ch_table[Duration]))</f>
        <v/>
      </c>
      <c r="I3213" s="40">
        <f>SUM(INDEX(ch_table[Duration],1):ch_table[[#This Row],[Duration]])</f>
        <v>85.495138888889102</v>
      </c>
      <c r="J3213" s="4" cm="1">
        <f t="array" ref="J32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213" s="4" t="str" cm="1">
        <f t="array" ref="K32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13" s="4" t="str">
        <f>IF(ch_table[[#This Row],[Subject 1]]&lt;&gt;"House rose", "",SUMIF(ch_table[Day], ch_table[[#This Row],[Day]], ch_table[AAT]))</f>
        <v/>
      </c>
      <c r="M3213" s="39">
        <f>SUM(INDEX(ch_table[AAT],1):ch_table[[#This Row],[AAT]])</f>
        <v>5.8465277777777747</v>
      </c>
    </row>
    <row r="3214" spans="1:13" ht="43.5" x14ac:dyDescent="0.35">
      <c r="A3214" s="2">
        <v>270</v>
      </c>
      <c r="B3214" s="3">
        <v>46125</v>
      </c>
      <c r="C3214" s="4">
        <v>0.76249999999999996</v>
      </c>
      <c r="D3214" s="8" t="s">
        <v>36</v>
      </c>
      <c r="E3214" s="9" t="s">
        <v>1761</v>
      </c>
      <c r="G3214" s="4" cm="1">
        <f t="array" ref="G3214">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3214" s="4" t="str">
        <f>IF(ch_table[[#This Row],[Subject 1]]&lt;&gt;"House rose", "",SUMIF(ch_table[Day], ch_table[[#This Row],[Day]], ch_table[Duration]))</f>
        <v/>
      </c>
      <c r="I3214" s="40">
        <f>SUM(INDEX(ch_table[Duration],1):ch_table[[#This Row],[Duration]])</f>
        <v>85.523611111111322</v>
      </c>
      <c r="J3214" s="4" cm="1">
        <f t="array" ref="J32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214" s="4" t="str" cm="1">
        <f t="array" ref="K32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14" s="4" t="str">
        <f>IF(ch_table[[#This Row],[Subject 1]]&lt;&gt;"House rose", "",SUMIF(ch_table[Day], ch_table[[#This Row],[Day]], ch_table[AAT]))</f>
        <v/>
      </c>
      <c r="M3214" s="39">
        <f>SUM(INDEX(ch_table[AAT],1):ch_table[[#This Row],[AAT]])</f>
        <v>5.8465277777777747</v>
      </c>
    </row>
    <row r="3215" spans="1:13" ht="29" x14ac:dyDescent="0.35">
      <c r="A3215" s="2">
        <v>270</v>
      </c>
      <c r="B3215" s="3">
        <v>46125</v>
      </c>
      <c r="C3215" s="4">
        <v>0.79097222222222219</v>
      </c>
      <c r="D3215" s="8" t="s">
        <v>36</v>
      </c>
      <c r="E3215" s="9" t="s">
        <v>1762</v>
      </c>
      <c r="G3215" s="4" cm="1">
        <f t="array" ref="G3215">IF(MIN(ROW(ch_table[[Day]:[AAT session total (cum.)]]))+ROWS(ch_table[[Day]:[AAT session total (cum.)]])-1=ROW(),"",IF(ch_table[[#This Row],[Subject 1]]="House rose","", IF(INDEX(ch_table[[#All],[Time]],ROW()+1)="","",(IF(INDEX(ch_table[[#All],[Time]],ROW()+1)&lt;ch_table[[#This Row],[Time]],INDEX(ch_table[[#All],[Time]],ROW()+1)+1,INDEX(ch_table[[#All],[Time]],ROW()+1))-ch_table[[#This Row],[Time]]))))</f>
        <v>3.7500000000000089E-2</v>
      </c>
      <c r="H3215" s="4" t="str">
        <f>IF(ch_table[[#This Row],[Subject 1]]&lt;&gt;"House rose", "",SUMIF(ch_table[Day], ch_table[[#This Row],[Day]], ch_table[Duration]))</f>
        <v/>
      </c>
      <c r="I3215" s="40">
        <f>SUM(INDEX(ch_table[Duration],1):ch_table[[#This Row],[Duration]])</f>
        <v>85.561111111111316</v>
      </c>
      <c r="J3215" s="4" cm="1">
        <f t="array" ref="J32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215" s="4" t="str" cm="1">
        <f t="array" ref="K32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15" s="4" t="str">
        <f>IF(ch_table[[#This Row],[Subject 1]]&lt;&gt;"House rose", "",SUMIF(ch_table[Day], ch_table[[#This Row],[Day]], ch_table[AAT]))</f>
        <v/>
      </c>
      <c r="M3215" s="39">
        <f>SUM(INDEX(ch_table[AAT],1):ch_table[[#This Row],[AAT]])</f>
        <v>5.8465277777777747</v>
      </c>
    </row>
    <row r="3216" spans="1:13" ht="29" x14ac:dyDescent="0.35">
      <c r="A3216" s="2">
        <v>270</v>
      </c>
      <c r="B3216" s="3">
        <v>46125</v>
      </c>
      <c r="C3216" s="4">
        <v>0.82847222222222228</v>
      </c>
      <c r="D3216" s="8" t="s">
        <v>67</v>
      </c>
      <c r="E3216" s="9" t="s">
        <v>1763</v>
      </c>
      <c r="G3216" s="4" cm="1">
        <f t="array" ref="G3216">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3216" s="4" t="str">
        <f>IF(ch_table[[#This Row],[Subject 1]]&lt;&gt;"House rose", "",SUMIF(ch_table[Day], ch_table[[#This Row],[Day]], ch_table[Duration]))</f>
        <v/>
      </c>
      <c r="I3216" s="40">
        <f>SUM(INDEX(ch_table[Duration],1):ch_table[[#This Row],[Duration]])</f>
        <v>85.561805555555765</v>
      </c>
      <c r="J3216" s="4" cm="1">
        <f t="array" ref="J32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216" s="4" t="str" cm="1">
        <f t="array" ref="K32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16" s="4" t="str">
        <f>IF(ch_table[[#This Row],[Subject 1]]&lt;&gt;"House rose", "",SUMIF(ch_table[Day], ch_table[[#This Row],[Day]], ch_table[AAT]))</f>
        <v/>
      </c>
      <c r="M3216" s="39">
        <f>SUM(INDEX(ch_table[AAT],1):ch_table[[#This Row],[AAT]])</f>
        <v>5.8465277777777747</v>
      </c>
    </row>
    <row r="3217" spans="1:13" x14ac:dyDescent="0.35">
      <c r="A3217" s="2">
        <v>270</v>
      </c>
      <c r="B3217" s="3">
        <v>46125</v>
      </c>
      <c r="C3217" s="4">
        <v>0.82916666666666672</v>
      </c>
      <c r="D3217" s="8" t="s">
        <v>333</v>
      </c>
      <c r="E3217" s="9" t="s">
        <v>1764</v>
      </c>
      <c r="G3217" s="4" cm="1">
        <f t="array" ref="G3217">IF(MIN(ROW(ch_table[[Day]:[AAT session total (cum.)]]))+ROWS(ch_table[[Day]:[AAT session total (cum.)]])-1=ROW(),"",IF(ch_table[[#This Row],[Subject 1]]="House rose","", IF(INDEX(ch_table[[#All],[Time]],ROW()+1)="","",(IF(INDEX(ch_table[[#All],[Time]],ROW()+1)&lt;ch_table[[#This Row],[Time]],INDEX(ch_table[[#All],[Time]],ROW()+1)+1,INDEX(ch_table[[#All],[Time]],ROW()+1))-ch_table[[#This Row],[Time]]))))</f>
        <v>1.1111111111111072E-2</v>
      </c>
      <c r="H3217" s="4" t="str">
        <f>IF(ch_table[[#This Row],[Subject 1]]&lt;&gt;"House rose", "",SUMIF(ch_table[Day], ch_table[[#This Row],[Day]], ch_table[Duration]))</f>
        <v/>
      </c>
      <c r="I3217" s="40">
        <f>SUM(INDEX(ch_table[Duration],1):ch_table[[#This Row],[Duration]])</f>
        <v>85.57291666666687</v>
      </c>
      <c r="J3217" s="4" cm="1">
        <f t="array" ref="J32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217" s="4" t="str" cm="1">
        <f t="array" ref="K32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17" s="4" t="str">
        <f>IF(ch_table[[#This Row],[Subject 1]]&lt;&gt;"House rose", "",SUMIF(ch_table[Day], ch_table[[#This Row],[Day]], ch_table[AAT]))</f>
        <v/>
      </c>
      <c r="M3217" s="39">
        <f>SUM(INDEX(ch_table[AAT],1):ch_table[[#This Row],[AAT]])</f>
        <v>5.8465277777777747</v>
      </c>
    </row>
    <row r="3218" spans="1:13" x14ac:dyDescent="0.35">
      <c r="A3218" s="2">
        <v>270</v>
      </c>
      <c r="B3218" s="3">
        <v>46125</v>
      </c>
      <c r="C3218" s="4">
        <v>0.84027777777777779</v>
      </c>
      <c r="D3218" s="8" t="s">
        <v>28</v>
      </c>
      <c r="E3218" s="9" t="s">
        <v>1656</v>
      </c>
      <c r="F3218" s="9" t="s">
        <v>22</v>
      </c>
      <c r="G3218" s="4" cm="1">
        <f t="array" ref="G3218">IF(MIN(ROW(ch_table[[Day]:[AAT session total (cum.)]]))+ROWS(ch_table[[Day]:[AAT session total (cum.)]])-1=ROW(),"",IF(ch_table[[#This Row],[Subject 1]]="House rose","", IF(INDEX(ch_table[[#All],[Time]],ROW()+1)="","",(IF(INDEX(ch_table[[#All],[Time]],ROW()+1)&lt;ch_table[[#This Row],[Time]],INDEX(ch_table[[#All],[Time]],ROW()+1)+1,INDEX(ch_table[[#All],[Time]],ROW()+1))-ch_table[[#This Row],[Time]]))))</f>
        <v>0</v>
      </c>
      <c r="H3218" s="4" t="str">
        <f>IF(ch_table[[#This Row],[Subject 1]]&lt;&gt;"House rose", "",SUMIF(ch_table[Day], ch_table[[#This Row],[Day]], ch_table[Duration]))</f>
        <v/>
      </c>
      <c r="I3218" s="40">
        <f>SUM(INDEX(ch_table[Duration],1):ch_table[[#This Row],[Duration]])</f>
        <v>85.57291666666687</v>
      </c>
      <c r="J3218" s="4" cm="1">
        <f t="array" ref="J32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218" s="4" t="str" cm="1">
        <f t="array" ref="K32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18" s="4" t="str">
        <f>IF(ch_table[[#This Row],[Subject 1]]&lt;&gt;"House rose", "",SUMIF(ch_table[Day], ch_table[[#This Row],[Day]], ch_table[AAT]))</f>
        <v/>
      </c>
      <c r="M3218" s="39">
        <f>SUM(INDEX(ch_table[AAT],1):ch_table[[#This Row],[AAT]])</f>
        <v>5.8465277777777747</v>
      </c>
    </row>
    <row r="3219" spans="1:13" x14ac:dyDescent="0.35">
      <c r="A3219" s="2">
        <v>270</v>
      </c>
      <c r="B3219" s="3">
        <v>46125</v>
      </c>
      <c r="C3219" s="4">
        <v>0.84027777777777779</v>
      </c>
      <c r="D3219" s="8" t="s">
        <v>333</v>
      </c>
      <c r="E3219" s="9" t="s">
        <v>1764</v>
      </c>
      <c r="G3219" s="4" cm="1">
        <f t="array" ref="G3219">IF(MIN(ROW(ch_table[[Day]:[AAT session total (cum.)]]))+ROWS(ch_table[[Day]:[AAT session total (cum.)]])-1=ROW(),"",IF(ch_table[[#This Row],[Subject 1]]="House rose","", IF(INDEX(ch_table[[#All],[Time]],ROW()+1)="","",(IF(INDEX(ch_table[[#All],[Time]],ROW()+1)&lt;ch_table[[#This Row],[Time]],INDEX(ch_table[[#All],[Time]],ROW()+1)+1,INDEX(ch_table[[#All],[Time]],ROW()+1))-ch_table[[#This Row],[Time]]))))</f>
        <v>7.638888888888884E-2</v>
      </c>
      <c r="H3219" s="4" t="str">
        <f>IF(ch_table[[#This Row],[Subject 1]]&lt;&gt;"House rose", "",SUMIF(ch_table[Day], ch_table[[#This Row],[Day]], ch_table[Duration]))</f>
        <v/>
      </c>
      <c r="I3219" s="40">
        <f>SUM(INDEX(ch_table[Duration],1):ch_table[[#This Row],[Duration]])</f>
        <v>85.649305555555756</v>
      </c>
      <c r="J3219" s="4" cm="1">
        <f t="array" ref="J32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219" s="4" t="str" cm="1">
        <f t="array" ref="K32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19" s="4" t="str">
        <f>IF(ch_table[[#This Row],[Subject 1]]&lt;&gt;"House rose", "",SUMIF(ch_table[Day], ch_table[[#This Row],[Day]], ch_table[AAT]))</f>
        <v/>
      </c>
      <c r="M3219" s="39">
        <f>SUM(INDEX(ch_table[AAT],1):ch_table[[#This Row],[AAT]])</f>
        <v>5.8465277777777747</v>
      </c>
    </row>
    <row r="3220" spans="1:13" ht="29" x14ac:dyDescent="0.35">
      <c r="A3220" s="2">
        <v>270</v>
      </c>
      <c r="B3220" s="3">
        <v>46125</v>
      </c>
      <c r="C3220" s="4">
        <v>0.91666666666666663</v>
      </c>
      <c r="D3220" s="8" t="s">
        <v>30</v>
      </c>
      <c r="E3220" s="9" t="s">
        <v>1765</v>
      </c>
      <c r="G3220" s="4" cm="1">
        <f t="array" ref="G3220">IF(MIN(ROW(ch_table[[Day]:[AAT session total (cum.)]]))+ROWS(ch_table[[Day]:[AAT session total (cum.)]])-1=ROW(),"",IF(ch_table[[#This Row],[Subject 1]]="House rose","", IF(INDEX(ch_table[[#All],[Time]],ROW()+1)="","",(IF(INDEX(ch_table[[#All],[Time]],ROW()+1)&lt;ch_table[[#This Row],[Time]],INDEX(ch_table[[#All],[Time]],ROW()+1)+1,INDEX(ch_table[[#All],[Time]],ROW()+1))-ch_table[[#This Row],[Time]]))))</f>
        <v>1.736111111111116E-2</v>
      </c>
      <c r="H3220" s="4" t="str">
        <f>IF(ch_table[[#This Row],[Subject 1]]&lt;&gt;"House rose", "",SUMIF(ch_table[Day], ch_table[[#This Row],[Day]], ch_table[Duration]))</f>
        <v/>
      </c>
      <c r="I3220" s="40">
        <f>SUM(INDEX(ch_table[Duration],1):ch_table[[#This Row],[Duration]])</f>
        <v>85.66666666666687</v>
      </c>
      <c r="J3220" s="4" cm="1">
        <f t="array" ref="J32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220" s="4" cm="1">
        <f t="array" ref="K32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1.736111111111116E-2</v>
      </c>
      <c r="L3220" s="4" t="str">
        <f>IF(ch_table[[#This Row],[Subject 1]]&lt;&gt;"House rose", "",SUMIF(ch_table[Day], ch_table[[#This Row],[Day]], ch_table[AAT]))</f>
        <v/>
      </c>
      <c r="M3220" s="39">
        <f>SUM(INDEX(ch_table[AAT],1):ch_table[[#This Row],[AAT]])</f>
        <v>5.8638888888888854</v>
      </c>
    </row>
    <row r="3221" spans="1:13" x14ac:dyDescent="0.35">
      <c r="A3221" s="48">
        <v>270</v>
      </c>
      <c r="B3221" s="49">
        <v>46125</v>
      </c>
      <c r="C3221" s="45">
        <v>0.93402777777777779</v>
      </c>
      <c r="D3221" s="44" t="s">
        <v>17</v>
      </c>
      <c r="E3221" s="50"/>
      <c r="F3221" s="50"/>
      <c r="G3221" s="45" t="str" cm="1">
        <f t="array" ref="G3221">IF(MIN(ROW(ch_table[[Day]:[AAT session total (cum.)]]))+ROWS(ch_table[[Day]:[AAT session total (cum.)]])-1=ROW(),"",IF(ch_table[[#This Row],[Subject 1]]="House rose","", IF(INDEX(ch_table[[#All],[Time]],ROW()+1)="","",(IF(INDEX(ch_table[[#All],[Time]],ROW()+1)&lt;ch_table[[#This Row],[Time]],INDEX(ch_table[[#All],[Time]],ROW()+1)+1,INDEX(ch_table[[#All],[Time]],ROW()+1))-ch_table[[#This Row],[Time]]))))</f>
        <v/>
      </c>
      <c r="H3221" s="45">
        <f>IF(ch_table[[#This Row],[Subject 1]]&lt;&gt;"House rose", "",SUMIF(ch_table[Day], ch_table[[#This Row],[Day]], ch_table[Duration]))</f>
        <v>0.32986111111111116</v>
      </c>
      <c r="I3221" s="46">
        <f>SUM(INDEX(ch_table[Duration],1):ch_table[[#This Row],[Duration]])</f>
        <v>85.66666666666687</v>
      </c>
      <c r="J3221" s="45" cm="1">
        <f t="array" ref="J32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221" s="45" t="str" cm="1">
        <f t="array" ref="K32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21" s="45">
        <f>IF(ch_table[[#This Row],[Subject 1]]&lt;&gt;"House rose", "",SUMIF(ch_table[Day], ch_table[[#This Row],[Day]], ch_table[AAT]))</f>
        <v>1.736111111111116E-2</v>
      </c>
      <c r="M3221" s="47">
        <f>SUM(INDEX(ch_table[AAT],1):ch_table[[#This Row],[AAT]])</f>
        <v>5.8638888888888854</v>
      </c>
    </row>
    <row r="3222" spans="1:13" x14ac:dyDescent="0.35">
      <c r="A3222" s="2">
        <v>271</v>
      </c>
      <c r="B3222" s="3">
        <v>46126</v>
      </c>
      <c r="C3222" s="4">
        <v>0.47916666666666669</v>
      </c>
      <c r="D3222" s="8" t="s">
        <v>18</v>
      </c>
      <c r="G3222" s="4" cm="1">
        <f t="array" ref="G322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222" s="4" t="str">
        <f>IF(ch_table[[#This Row],[Subject 1]]&lt;&gt;"House rose", "",SUMIF(ch_table[Day], ch_table[[#This Row],[Day]], ch_table[Duration]))</f>
        <v/>
      </c>
      <c r="I3222" s="40">
        <f>SUM(INDEX(ch_table[Duration],1):ch_table[[#This Row],[Duration]])</f>
        <v>85.66944444444465</v>
      </c>
      <c r="J3222" s="4" cm="1">
        <f t="array" ref="J32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22" s="4" t="str" cm="1">
        <f t="array" ref="K32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22" s="4" t="str">
        <f>IF(ch_table[[#This Row],[Subject 1]]&lt;&gt;"House rose", "",SUMIF(ch_table[Day], ch_table[[#This Row],[Day]], ch_table[AAT]))</f>
        <v/>
      </c>
      <c r="M3222" s="39">
        <f>SUM(INDEX(ch_table[AAT],1):ch_table[[#This Row],[AAT]])</f>
        <v>5.8638888888888854</v>
      </c>
    </row>
    <row r="3223" spans="1:13" x14ac:dyDescent="0.35">
      <c r="A3223" s="2">
        <v>271</v>
      </c>
      <c r="B3223" s="3">
        <v>46126</v>
      </c>
      <c r="C3223" s="4">
        <v>0.48194444444444445</v>
      </c>
      <c r="D3223" s="8" t="s">
        <v>58</v>
      </c>
      <c r="E3223" s="9" t="s">
        <v>59</v>
      </c>
      <c r="G3223" s="4" cm="1">
        <f t="array" ref="G3223">IF(MIN(ROW(ch_table[[Day]:[AAT session total (cum.)]]))+ROWS(ch_table[[Day]:[AAT session total (cum.)]])-1=ROW(),"",IF(ch_table[[#This Row],[Subject 1]]="House rose","", IF(INDEX(ch_table[[#All],[Time]],ROW()+1)="","",(IF(INDEX(ch_table[[#All],[Time]],ROW()+1)&lt;ch_table[[#This Row],[Time]],INDEX(ch_table[[#All],[Time]],ROW()+1)+1,INDEX(ch_table[[#All],[Time]],ROW()+1))-ch_table[[#This Row],[Time]]))))</f>
        <v>3.333333333333327E-2</v>
      </c>
      <c r="H3223" s="4" t="str">
        <f>IF(ch_table[[#This Row],[Subject 1]]&lt;&gt;"House rose", "",SUMIF(ch_table[Day], ch_table[[#This Row],[Day]], ch_table[Duration]))</f>
        <v/>
      </c>
      <c r="I3223" s="40">
        <f>SUM(INDEX(ch_table[Duration],1):ch_table[[#This Row],[Duration]])</f>
        <v>85.702777777777982</v>
      </c>
      <c r="J3223" s="4" cm="1">
        <f t="array" ref="J32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23" s="4" t="str" cm="1">
        <f t="array" ref="K32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23" s="4" t="str">
        <f>IF(ch_table[[#This Row],[Subject 1]]&lt;&gt;"House rose", "",SUMIF(ch_table[Day], ch_table[[#This Row],[Day]], ch_table[AAT]))</f>
        <v/>
      </c>
      <c r="M3223" s="39">
        <f>SUM(INDEX(ch_table[AAT],1):ch_table[[#This Row],[AAT]])</f>
        <v>5.8638888888888854</v>
      </c>
    </row>
    <row r="3224" spans="1:13" x14ac:dyDescent="0.35">
      <c r="A3224" s="2">
        <v>271</v>
      </c>
      <c r="B3224" s="3">
        <v>46126</v>
      </c>
      <c r="C3224" s="4">
        <v>0.51527777777777772</v>
      </c>
      <c r="D3224" s="8" t="s">
        <v>60</v>
      </c>
      <c r="E3224" s="9" t="s">
        <v>59</v>
      </c>
      <c r="G3224" s="4" cm="1">
        <f t="array" ref="G3224">IF(MIN(ROW(ch_table[[Day]:[AAT session total (cum.)]]))+ROWS(ch_table[[Day]:[AAT session total (cum.)]])-1=ROW(),"",IF(ch_table[[#This Row],[Subject 1]]="House rose","", IF(INDEX(ch_table[[#All],[Time]],ROW()+1)="","",(IF(INDEX(ch_table[[#All],[Time]],ROW()+1)&lt;ch_table[[#This Row],[Time]],INDEX(ch_table[[#All],[Time]],ROW()+1)+1,INDEX(ch_table[[#All],[Time]],ROW()+1))-ch_table[[#This Row],[Time]]))))</f>
        <v>1.5972222222222276E-2</v>
      </c>
      <c r="H3224" s="4" t="str">
        <f>IF(ch_table[[#This Row],[Subject 1]]&lt;&gt;"House rose", "",SUMIF(ch_table[Day], ch_table[[#This Row],[Day]], ch_table[Duration]))</f>
        <v/>
      </c>
      <c r="I3224" s="40">
        <f>SUM(INDEX(ch_table[Duration],1):ch_table[[#This Row],[Duration]])</f>
        <v>85.718750000000199</v>
      </c>
      <c r="J3224" s="4" cm="1">
        <f t="array" ref="J32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24" s="4" t="str" cm="1">
        <f t="array" ref="K32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24" s="4" t="str">
        <f>IF(ch_table[[#This Row],[Subject 1]]&lt;&gt;"House rose", "",SUMIF(ch_table[Day], ch_table[[#This Row],[Day]], ch_table[AAT]))</f>
        <v/>
      </c>
      <c r="M3224" s="39">
        <f>SUM(INDEX(ch_table[AAT],1):ch_table[[#This Row],[AAT]])</f>
        <v>5.8638888888888854</v>
      </c>
    </row>
    <row r="3225" spans="1:13" ht="29" x14ac:dyDescent="0.35">
      <c r="A3225" s="2">
        <v>271</v>
      </c>
      <c r="B3225" s="3">
        <v>46126</v>
      </c>
      <c r="C3225" s="4">
        <v>0.53125</v>
      </c>
      <c r="D3225" s="8" t="s">
        <v>36</v>
      </c>
      <c r="E3225" s="9" t="s">
        <v>104</v>
      </c>
      <c r="G3225" s="4" cm="1">
        <f t="array" ref="G3225">IF(MIN(ROW(ch_table[[Day]:[AAT session total (cum.)]]))+ROWS(ch_table[[Day]:[AAT session total (cum.)]])-1=ROW(),"",IF(ch_table[[#This Row],[Subject 1]]="House rose","", IF(INDEX(ch_table[[#All],[Time]],ROW()+1)="","",(IF(INDEX(ch_table[[#All],[Time]],ROW()+1)&lt;ch_table[[#This Row],[Time]],INDEX(ch_table[[#All],[Time]],ROW()+1)+1,INDEX(ch_table[[#All],[Time]],ROW()+1))-ch_table[[#This Row],[Time]]))))</f>
        <v>3.125E-2</v>
      </c>
      <c r="H3225" s="4" t="str">
        <f>IF(ch_table[[#This Row],[Subject 1]]&lt;&gt;"House rose", "",SUMIF(ch_table[Day], ch_table[[#This Row],[Day]], ch_table[Duration]))</f>
        <v/>
      </c>
      <c r="I3225" s="40">
        <f>SUM(INDEX(ch_table[Duration],1):ch_table[[#This Row],[Duration]])</f>
        <v>85.750000000000199</v>
      </c>
      <c r="J3225" s="4" cm="1">
        <f t="array" ref="J32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25" s="4" t="str" cm="1">
        <f t="array" ref="K32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25" s="4" t="str">
        <f>IF(ch_table[[#This Row],[Subject 1]]&lt;&gt;"House rose", "",SUMIF(ch_table[Day], ch_table[[#This Row],[Day]], ch_table[AAT]))</f>
        <v/>
      </c>
      <c r="M3225" s="39">
        <f>SUM(INDEX(ch_table[AAT],1):ch_table[[#This Row],[AAT]])</f>
        <v>5.8638888888888854</v>
      </c>
    </row>
    <row r="3226" spans="1:13" x14ac:dyDescent="0.35">
      <c r="A3226" s="2">
        <v>271</v>
      </c>
      <c r="B3226" s="3">
        <v>46126</v>
      </c>
      <c r="C3226" s="4">
        <v>0.5625</v>
      </c>
      <c r="D3226" s="8" t="s">
        <v>36</v>
      </c>
      <c r="E3226" s="9" t="s">
        <v>1766</v>
      </c>
      <c r="G3226" s="4" cm="1">
        <f t="array" ref="G3226">IF(MIN(ROW(ch_table[[Day]:[AAT session total (cum.)]]))+ROWS(ch_table[[Day]:[AAT session total (cum.)]])-1=ROW(),"",IF(ch_table[[#This Row],[Subject 1]]="House rose","", IF(INDEX(ch_table[[#All],[Time]],ROW()+1)="","",(IF(INDEX(ch_table[[#All],[Time]],ROW()+1)&lt;ch_table[[#This Row],[Time]],INDEX(ch_table[[#All],[Time]],ROW()+1)+1,INDEX(ch_table[[#All],[Time]],ROW()+1))-ch_table[[#This Row],[Time]]))))</f>
        <v>4.5833333333333282E-2</v>
      </c>
      <c r="H3226" s="4" t="str">
        <f>IF(ch_table[[#This Row],[Subject 1]]&lt;&gt;"House rose", "",SUMIF(ch_table[Day], ch_table[[#This Row],[Day]], ch_table[Duration]))</f>
        <v/>
      </c>
      <c r="I3226" s="40">
        <f>SUM(INDEX(ch_table[Duration],1):ch_table[[#This Row],[Duration]])</f>
        <v>85.795833333333533</v>
      </c>
      <c r="J3226" s="4" cm="1">
        <f t="array" ref="J32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26" s="4" t="str" cm="1">
        <f t="array" ref="K32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26" s="4" t="str">
        <f>IF(ch_table[[#This Row],[Subject 1]]&lt;&gt;"House rose", "",SUMIF(ch_table[Day], ch_table[[#This Row],[Day]], ch_table[AAT]))</f>
        <v/>
      </c>
      <c r="M3226" s="39">
        <f>SUM(INDEX(ch_table[AAT],1):ch_table[[#This Row],[AAT]])</f>
        <v>5.8638888888888854</v>
      </c>
    </row>
    <row r="3227" spans="1:13" x14ac:dyDescent="0.35">
      <c r="A3227" s="2">
        <v>271</v>
      </c>
      <c r="B3227" s="3">
        <v>46126</v>
      </c>
      <c r="C3227" s="4">
        <v>0.60833333333333328</v>
      </c>
      <c r="D3227" s="8" t="s">
        <v>67</v>
      </c>
      <c r="E3227" s="9" t="s">
        <v>1767</v>
      </c>
      <c r="G3227" s="4" cm="1">
        <f t="array" ref="G3227">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3227" s="4" t="str">
        <f>IF(ch_table[[#This Row],[Subject 1]]&lt;&gt;"House rose", "",SUMIF(ch_table[Day], ch_table[[#This Row],[Day]], ch_table[Duration]))</f>
        <v/>
      </c>
      <c r="I3227" s="40">
        <f>SUM(INDEX(ch_table[Duration],1):ch_table[[#This Row],[Duration]])</f>
        <v>85.797222222222416</v>
      </c>
      <c r="J3227" s="4" cm="1">
        <f t="array" ref="J32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27" s="4" t="str" cm="1">
        <f t="array" ref="K32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27" s="4" t="str">
        <f>IF(ch_table[[#This Row],[Subject 1]]&lt;&gt;"House rose", "",SUMIF(ch_table[Day], ch_table[[#This Row],[Day]], ch_table[AAT]))</f>
        <v/>
      </c>
      <c r="M3227" s="39">
        <f>SUM(INDEX(ch_table[AAT],1):ch_table[[#This Row],[AAT]])</f>
        <v>5.8638888888888854</v>
      </c>
    </row>
    <row r="3228" spans="1:13" x14ac:dyDescent="0.35">
      <c r="A3228" s="2">
        <v>271</v>
      </c>
      <c r="B3228" s="3">
        <v>46126</v>
      </c>
      <c r="C3228" s="4">
        <v>0.60972222222222228</v>
      </c>
      <c r="D3228" s="8" t="s">
        <v>247</v>
      </c>
      <c r="E3228" s="9" t="s">
        <v>1768</v>
      </c>
      <c r="G3228" s="4" cm="1">
        <f t="array" ref="G3228">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3228" s="4" t="str">
        <f>IF(ch_table[[#This Row],[Subject 1]]&lt;&gt;"House rose", "",SUMIF(ch_table[Day], ch_table[[#This Row],[Day]], ch_table[Duration]))</f>
        <v/>
      </c>
      <c r="I3228" s="40">
        <f>SUM(INDEX(ch_table[Duration],1):ch_table[[#This Row],[Duration]])</f>
        <v>85.804861111111308</v>
      </c>
      <c r="J3228" s="4" cm="1">
        <f t="array" ref="J32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28" s="4" t="str" cm="1">
        <f t="array" ref="K32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28" s="4" t="str">
        <f>IF(ch_table[[#This Row],[Subject 1]]&lt;&gt;"House rose", "",SUMIF(ch_table[Day], ch_table[[#This Row],[Day]], ch_table[AAT]))</f>
        <v/>
      </c>
      <c r="M3228" s="39">
        <f>SUM(INDEX(ch_table[AAT],1):ch_table[[#This Row],[AAT]])</f>
        <v>5.8638888888888854</v>
      </c>
    </row>
    <row r="3229" spans="1:13" x14ac:dyDescent="0.35">
      <c r="A3229" s="2">
        <v>271</v>
      </c>
      <c r="B3229" s="3">
        <v>46126</v>
      </c>
      <c r="C3229" s="4">
        <v>0.61736111111111114</v>
      </c>
      <c r="D3229" s="8" t="s">
        <v>67</v>
      </c>
      <c r="E3229" s="9" t="s">
        <v>1769</v>
      </c>
      <c r="G3229" s="4" cm="1">
        <f t="array" ref="G322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229" s="4" t="str">
        <f>IF(ch_table[[#This Row],[Subject 1]]&lt;&gt;"House rose", "",SUMIF(ch_table[Day], ch_table[[#This Row],[Day]], ch_table[Duration]))</f>
        <v/>
      </c>
      <c r="I3229" s="40">
        <f>SUM(INDEX(ch_table[Duration],1):ch_table[[#This Row],[Duration]])</f>
        <v>85.807638888889088</v>
      </c>
      <c r="J3229" s="4" cm="1">
        <f t="array" ref="J32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29" s="4" t="str" cm="1">
        <f t="array" ref="K32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29" s="4" t="str">
        <f>IF(ch_table[[#This Row],[Subject 1]]&lt;&gt;"House rose", "",SUMIF(ch_table[Day], ch_table[[#This Row],[Day]], ch_table[AAT]))</f>
        <v/>
      </c>
      <c r="M3229" s="39">
        <f>SUM(INDEX(ch_table[AAT],1):ch_table[[#This Row],[AAT]])</f>
        <v>5.8638888888888854</v>
      </c>
    </row>
    <row r="3230" spans="1:13" x14ac:dyDescent="0.35">
      <c r="A3230" s="2">
        <v>271</v>
      </c>
      <c r="B3230" s="3">
        <v>46126</v>
      </c>
      <c r="C3230" s="4">
        <v>0.62013888888888891</v>
      </c>
      <c r="D3230" s="8" t="s">
        <v>320</v>
      </c>
      <c r="E3230" s="9" t="s">
        <v>851</v>
      </c>
      <c r="F3230" s="9" t="s">
        <v>53</v>
      </c>
      <c r="G3230" s="4" cm="1">
        <f t="array" ref="G3230">IF(MIN(ROW(ch_table[[Day]:[AAT session total (cum.)]]))+ROWS(ch_table[[Day]:[AAT session total (cum.)]])-1=ROW(),"",IF(ch_table[[#This Row],[Subject 1]]="House rose","", IF(INDEX(ch_table[[#All],[Time]],ROW()+1)="","",(IF(INDEX(ch_table[[#All],[Time]],ROW()+1)&lt;ch_table[[#This Row],[Time]],INDEX(ch_table[[#All],[Time]],ROW()+1)+1,INDEX(ch_table[[#All],[Time]],ROW()+1))-ch_table[[#This Row],[Time]]))))</f>
        <v>0.26388888888888884</v>
      </c>
      <c r="H3230" s="4" t="str">
        <f>IF(ch_table[[#This Row],[Subject 1]]&lt;&gt;"House rose", "",SUMIF(ch_table[Day], ch_table[[#This Row],[Day]], ch_table[Duration]))</f>
        <v/>
      </c>
      <c r="I3230" s="40">
        <f>SUM(INDEX(ch_table[Duration],1):ch_table[[#This Row],[Duration]])</f>
        <v>86.071527777777973</v>
      </c>
      <c r="J3230" s="4" cm="1">
        <f t="array" ref="J32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30" s="4" cm="1">
        <f t="array" ref="K32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9.2361111111111116E-2</v>
      </c>
      <c r="L3230" s="4" t="str">
        <f>IF(ch_table[[#This Row],[Subject 1]]&lt;&gt;"House rose", "",SUMIF(ch_table[Day], ch_table[[#This Row],[Day]], ch_table[AAT]))</f>
        <v/>
      </c>
      <c r="M3230" s="39">
        <f>SUM(INDEX(ch_table[AAT],1):ch_table[[#This Row],[AAT]])</f>
        <v>5.9562499999999963</v>
      </c>
    </row>
    <row r="3231" spans="1:13" x14ac:dyDescent="0.35">
      <c r="A3231" s="2">
        <v>271</v>
      </c>
      <c r="B3231" s="3">
        <v>46126</v>
      </c>
      <c r="C3231" s="4">
        <v>0.88402777777777775</v>
      </c>
      <c r="D3231" s="8" t="s">
        <v>54</v>
      </c>
      <c r="E3231" s="9" t="s">
        <v>1770</v>
      </c>
      <c r="G3231" s="4" cm="1">
        <f t="array" ref="G3231">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3231" s="4" t="str">
        <f>IF(ch_table[[#This Row],[Subject 1]]&lt;&gt;"House rose", "",SUMIF(ch_table[Day], ch_table[[#This Row],[Day]], ch_table[Duration]))</f>
        <v/>
      </c>
      <c r="I3231" s="40">
        <f>SUM(INDEX(ch_table[Duration],1):ch_table[[#This Row],[Duration]])</f>
        <v>86.072222222222422</v>
      </c>
      <c r="J3231" s="4" cm="1">
        <f t="array" ref="J32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31" s="4" cm="1">
        <f t="array" ref="K32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3231" s="4" t="str">
        <f>IF(ch_table[[#This Row],[Subject 1]]&lt;&gt;"House rose", "",SUMIF(ch_table[Day], ch_table[[#This Row],[Day]], ch_table[AAT]))</f>
        <v/>
      </c>
      <c r="M3231" s="39">
        <f>SUM(INDEX(ch_table[AAT],1):ch_table[[#This Row],[AAT]])</f>
        <v>5.9569444444444404</v>
      </c>
    </row>
    <row r="3232" spans="1:13" x14ac:dyDescent="0.35">
      <c r="A3232" s="2">
        <v>271</v>
      </c>
      <c r="B3232" s="3">
        <v>46126</v>
      </c>
      <c r="C3232" s="4">
        <v>0.88472222222222219</v>
      </c>
      <c r="D3232" s="8" t="s">
        <v>30</v>
      </c>
      <c r="E3232" s="9" t="s">
        <v>1771</v>
      </c>
      <c r="G3232" s="4" cm="1">
        <f t="array" ref="G3232">IF(MIN(ROW(ch_table[[Day]:[AAT session total (cum.)]]))+ROWS(ch_table[[Day]:[AAT session total (cum.)]])-1=ROW(),"",IF(ch_table[[#This Row],[Subject 1]]="House rose","", IF(INDEX(ch_table[[#All],[Time]],ROW()+1)="","",(IF(INDEX(ch_table[[#All],[Time]],ROW()+1)&lt;ch_table[[#This Row],[Time]],INDEX(ch_table[[#All],[Time]],ROW()+1)+1,INDEX(ch_table[[#All],[Time]],ROW()+1))-ch_table[[#This Row],[Time]]))))</f>
        <v>1.4583333333333393E-2</v>
      </c>
      <c r="H3232" s="4" t="str">
        <f>IF(ch_table[[#This Row],[Subject 1]]&lt;&gt;"House rose", "",SUMIF(ch_table[Day], ch_table[[#This Row],[Day]], ch_table[Duration]))</f>
        <v/>
      </c>
      <c r="I3232" s="40">
        <f>SUM(INDEX(ch_table[Duration],1):ch_table[[#This Row],[Duration]])</f>
        <v>86.086805555555756</v>
      </c>
      <c r="J3232" s="4" cm="1">
        <f t="array" ref="J32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32" s="4" cm="1">
        <f t="array" ref="K32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1.4583333333333393E-2</v>
      </c>
      <c r="L3232" s="4" t="str">
        <f>IF(ch_table[[#This Row],[Subject 1]]&lt;&gt;"House rose", "",SUMIF(ch_table[Day], ch_table[[#This Row],[Day]], ch_table[AAT]))</f>
        <v/>
      </c>
      <c r="M3232" s="39">
        <f>SUM(INDEX(ch_table[AAT],1):ch_table[[#This Row],[AAT]])</f>
        <v>5.9715277777777738</v>
      </c>
    </row>
    <row r="3233" spans="1:13" x14ac:dyDescent="0.35">
      <c r="A3233" s="48">
        <v>271</v>
      </c>
      <c r="B3233" s="49">
        <v>46126</v>
      </c>
      <c r="C3233" s="45">
        <v>0.89930555555555558</v>
      </c>
      <c r="D3233" s="44" t="s">
        <v>17</v>
      </c>
      <c r="E3233" s="50"/>
      <c r="F3233" s="50"/>
      <c r="G3233" s="45" t="str" cm="1">
        <f t="array" ref="G3233">IF(MIN(ROW(ch_table[[Day]:[AAT session total (cum.)]]))+ROWS(ch_table[[Day]:[AAT session total (cum.)]])-1=ROW(),"",IF(ch_table[[#This Row],[Subject 1]]="House rose","", IF(INDEX(ch_table[[#All],[Time]],ROW()+1)="","",(IF(INDEX(ch_table[[#All],[Time]],ROW()+1)&lt;ch_table[[#This Row],[Time]],INDEX(ch_table[[#All],[Time]],ROW()+1)+1,INDEX(ch_table[[#All],[Time]],ROW()+1))-ch_table[[#This Row],[Time]]))))</f>
        <v/>
      </c>
      <c r="H3233" s="45">
        <f>IF(ch_table[[#This Row],[Subject 1]]&lt;&gt;"House rose", "",SUMIF(ch_table[Day], ch_table[[#This Row],[Day]], ch_table[Duration]))</f>
        <v>0.4201388888888889</v>
      </c>
      <c r="I3233" s="46">
        <f>SUM(INDEX(ch_table[Duration],1):ch_table[[#This Row],[Duration]])</f>
        <v>86.086805555555756</v>
      </c>
      <c r="J3233" s="45" cm="1">
        <f t="array" ref="J32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33" s="45" t="str" cm="1">
        <f t="array" ref="K32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33" s="45">
        <f>IF(ch_table[[#This Row],[Subject 1]]&lt;&gt;"House rose", "",SUMIF(ch_table[Day], ch_table[[#This Row],[Day]], ch_table[AAT]))</f>
        <v>0.10763888888888895</v>
      </c>
      <c r="M3233" s="47">
        <f>SUM(INDEX(ch_table[AAT],1):ch_table[[#This Row],[AAT]])</f>
        <v>5.9715277777777738</v>
      </c>
    </row>
    <row r="3234" spans="1:13" x14ac:dyDescent="0.35">
      <c r="A3234" s="2">
        <v>272</v>
      </c>
      <c r="B3234" s="3">
        <v>46127</v>
      </c>
      <c r="C3234" s="4">
        <v>0.47916666666666669</v>
      </c>
      <c r="D3234" s="8" t="s">
        <v>18</v>
      </c>
      <c r="G3234" s="4" cm="1">
        <f t="array" ref="G3234">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3234" s="4" t="str">
        <f>IF(ch_table[[#This Row],[Subject 1]]&lt;&gt;"House rose", "",SUMIF(ch_table[Day], ch_table[[#This Row],[Day]], ch_table[Duration]))</f>
        <v/>
      </c>
      <c r="I3234" s="40">
        <f>SUM(INDEX(ch_table[Duration],1):ch_table[[#This Row],[Duration]])</f>
        <v>86.090972222222419</v>
      </c>
      <c r="J3234" s="4" cm="1">
        <f t="array" ref="J32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34" s="4" t="str" cm="1">
        <f t="array" ref="K32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34" s="4" t="str">
        <f>IF(ch_table[[#This Row],[Subject 1]]&lt;&gt;"House rose", "",SUMIF(ch_table[Day], ch_table[[#This Row],[Day]], ch_table[AAT]))</f>
        <v/>
      </c>
      <c r="M3234" s="39">
        <f>SUM(INDEX(ch_table[AAT],1):ch_table[[#This Row],[AAT]])</f>
        <v>5.9715277777777738</v>
      </c>
    </row>
    <row r="3235" spans="1:13" x14ac:dyDescent="0.35">
      <c r="A3235" s="2">
        <v>272</v>
      </c>
      <c r="B3235" s="3">
        <v>46127</v>
      </c>
      <c r="C3235" s="4">
        <v>0.48333333333333334</v>
      </c>
      <c r="D3235" s="8" t="s">
        <v>58</v>
      </c>
      <c r="E3235" s="9" t="s">
        <v>117</v>
      </c>
      <c r="G3235" s="4" cm="1">
        <f t="array" ref="G3235">IF(MIN(ROW(ch_table[[Day]:[AAT session total (cum.)]]))+ROWS(ch_table[[Day]:[AAT session total (cum.)]])-1=ROW(),"",IF(ch_table[[#This Row],[Subject 1]]="House rose","", IF(INDEX(ch_table[[#All],[Time]],ROW()+1)="","",(IF(INDEX(ch_table[[#All],[Time]],ROW()+1)&lt;ch_table[[#This Row],[Time]],INDEX(ch_table[[#All],[Time]],ROW()+1)+1,INDEX(ch_table[[#All],[Time]],ROW()+1))-ch_table[[#This Row],[Time]]))))</f>
        <v>1.6666666666666663E-2</v>
      </c>
      <c r="H3235" s="4" t="str">
        <f>IF(ch_table[[#This Row],[Subject 1]]&lt;&gt;"House rose", "",SUMIF(ch_table[Day], ch_table[[#This Row],[Day]], ch_table[Duration]))</f>
        <v/>
      </c>
      <c r="I3235" s="40">
        <f>SUM(INDEX(ch_table[Duration],1):ch_table[[#This Row],[Duration]])</f>
        <v>86.107638888889085</v>
      </c>
      <c r="J3235" s="4" cm="1">
        <f t="array" ref="J32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35" s="4" t="str" cm="1">
        <f t="array" ref="K32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35" s="4" t="str">
        <f>IF(ch_table[[#This Row],[Subject 1]]&lt;&gt;"House rose", "",SUMIF(ch_table[Day], ch_table[[#This Row],[Day]], ch_table[AAT]))</f>
        <v/>
      </c>
      <c r="M3235" s="39">
        <f>SUM(INDEX(ch_table[AAT],1):ch_table[[#This Row],[AAT]])</f>
        <v>5.9715277777777738</v>
      </c>
    </row>
    <row r="3236" spans="1:13" x14ac:dyDescent="0.35">
      <c r="A3236" s="2">
        <v>272</v>
      </c>
      <c r="B3236" s="3">
        <v>46127</v>
      </c>
      <c r="C3236" s="4">
        <v>0.5</v>
      </c>
      <c r="D3236" s="8" t="s">
        <v>58</v>
      </c>
      <c r="E3236" s="9" t="s">
        <v>118</v>
      </c>
      <c r="G3236" s="4" cm="1">
        <f t="array" ref="G3236">IF(MIN(ROW(ch_table[[Day]:[AAT session total (cum.)]]))+ROWS(ch_table[[Day]:[AAT session total (cum.)]])-1=ROW(),"",IF(ch_table[[#This Row],[Subject 1]]="House rose","", IF(INDEX(ch_table[[#All],[Time]],ROW()+1)="","",(IF(INDEX(ch_table[[#All],[Time]],ROW()+1)&lt;ch_table[[#This Row],[Time]],INDEX(ch_table[[#All],[Time]],ROW()+1)+1,INDEX(ch_table[[#All],[Time]],ROW()+1))-ch_table[[#This Row],[Time]]))))</f>
        <v>2.430555555555558E-2</v>
      </c>
      <c r="H3236" s="4" t="str">
        <f>IF(ch_table[[#This Row],[Subject 1]]&lt;&gt;"House rose", "",SUMIF(ch_table[Day], ch_table[[#This Row],[Day]], ch_table[Duration]))</f>
        <v/>
      </c>
      <c r="I3236" s="40">
        <f>SUM(INDEX(ch_table[Duration],1):ch_table[[#This Row],[Duration]])</f>
        <v>86.131944444444642</v>
      </c>
      <c r="J3236" s="4" cm="1">
        <f t="array" ref="J32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36" s="4" t="str" cm="1">
        <f t="array" ref="K32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36" s="4" t="str">
        <f>IF(ch_table[[#This Row],[Subject 1]]&lt;&gt;"House rose", "",SUMIF(ch_table[Day], ch_table[[#This Row],[Day]], ch_table[AAT]))</f>
        <v/>
      </c>
      <c r="M3236" s="39">
        <f>SUM(INDEX(ch_table[AAT],1):ch_table[[#This Row],[AAT]])</f>
        <v>5.9715277777777738</v>
      </c>
    </row>
    <row r="3237" spans="1:13" ht="43.5" x14ac:dyDescent="0.35">
      <c r="A3237" s="2">
        <v>272</v>
      </c>
      <c r="B3237" s="3">
        <v>46127</v>
      </c>
      <c r="C3237" s="4">
        <v>0.52430555555555558</v>
      </c>
      <c r="D3237" s="8" t="s">
        <v>32</v>
      </c>
      <c r="E3237" s="9" t="s">
        <v>1772</v>
      </c>
      <c r="G3237" s="4" cm="1">
        <f t="array" ref="G3237">IF(MIN(ROW(ch_table[[Day]:[AAT session total (cum.)]]))+ROWS(ch_table[[Day]:[AAT session total (cum.)]])-1=ROW(),"",IF(ch_table[[#This Row],[Subject 1]]="House rose","", IF(INDEX(ch_table[[#All],[Time]],ROW()+1)="","",(IF(INDEX(ch_table[[#All],[Time]],ROW()+1)&lt;ch_table[[#This Row],[Time]],INDEX(ch_table[[#All],[Time]],ROW()+1)+1,INDEX(ch_table[[#All],[Time]],ROW()+1))-ch_table[[#This Row],[Time]]))))</f>
        <v>4.513888888888884E-2</v>
      </c>
      <c r="H3237" s="4" t="str">
        <f>IF(ch_table[[#This Row],[Subject 1]]&lt;&gt;"House rose", "",SUMIF(ch_table[Day], ch_table[[#This Row],[Day]], ch_table[Duration]))</f>
        <v/>
      </c>
      <c r="I3237" s="40">
        <f>SUM(INDEX(ch_table[Duration],1):ch_table[[#This Row],[Duration]])</f>
        <v>86.177083333333528</v>
      </c>
      <c r="J3237" s="4" cm="1">
        <f t="array" ref="J32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37" s="4" t="str" cm="1">
        <f t="array" ref="K32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37" s="4" t="str">
        <f>IF(ch_table[[#This Row],[Subject 1]]&lt;&gt;"House rose", "",SUMIF(ch_table[Day], ch_table[[#This Row],[Day]], ch_table[AAT]))</f>
        <v/>
      </c>
      <c r="M3237" s="39">
        <f>SUM(INDEX(ch_table[AAT],1):ch_table[[#This Row],[AAT]])</f>
        <v>5.9715277777777738</v>
      </c>
    </row>
    <row r="3238" spans="1:13" x14ac:dyDescent="0.35">
      <c r="A3238" s="2">
        <v>272</v>
      </c>
      <c r="B3238" s="3">
        <v>46127</v>
      </c>
      <c r="C3238" s="4">
        <v>0.56944444444444442</v>
      </c>
      <c r="D3238" s="8" t="s">
        <v>247</v>
      </c>
      <c r="E3238" s="9" t="s">
        <v>1773</v>
      </c>
      <c r="G3238" s="4" cm="1">
        <f t="array" ref="G3238">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3238" s="4" t="str">
        <f>IF(ch_table[[#This Row],[Subject 1]]&lt;&gt;"House rose", "",SUMIF(ch_table[Day], ch_table[[#This Row],[Day]], ch_table[Duration]))</f>
        <v/>
      </c>
      <c r="I3238" s="40">
        <f>SUM(INDEX(ch_table[Duration],1):ch_table[[#This Row],[Duration]])</f>
        <v>86.185416666666868</v>
      </c>
      <c r="J3238" s="4" cm="1">
        <f t="array" ref="J32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38" s="4" t="str" cm="1">
        <f t="array" ref="K32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38" s="4" t="str">
        <f>IF(ch_table[[#This Row],[Subject 1]]&lt;&gt;"House rose", "",SUMIF(ch_table[Day], ch_table[[#This Row],[Day]], ch_table[AAT]))</f>
        <v/>
      </c>
      <c r="M3238" s="39">
        <f>SUM(INDEX(ch_table[AAT],1):ch_table[[#This Row],[AAT]])</f>
        <v>5.9715277777777738</v>
      </c>
    </row>
    <row r="3239" spans="1:13" x14ac:dyDescent="0.35">
      <c r="A3239" s="2">
        <v>272</v>
      </c>
      <c r="B3239" s="3">
        <v>46127</v>
      </c>
      <c r="C3239" s="4">
        <v>0.57777777777777772</v>
      </c>
      <c r="D3239" s="8" t="s">
        <v>320</v>
      </c>
      <c r="E3239" s="9" t="s">
        <v>1070</v>
      </c>
      <c r="F3239" s="9" t="s">
        <v>53</v>
      </c>
      <c r="G3239" s="4" cm="1">
        <f t="array" ref="G3239">IF(MIN(ROW(ch_table[[Day]:[AAT session total (cum.)]]))+ROWS(ch_table[[Day]:[AAT session total (cum.)]])-1=ROW(),"",IF(ch_table[[#This Row],[Subject 1]]="House rose","", IF(INDEX(ch_table[[#All],[Time]],ROW()+1)="","",(IF(INDEX(ch_table[[#All],[Time]],ROW()+1)&lt;ch_table[[#This Row],[Time]],INDEX(ch_table[[#All],[Time]],ROW()+1)+1,INDEX(ch_table[[#All],[Time]],ROW()+1))-ch_table[[#This Row],[Time]]))))</f>
        <v>0.14236111111111116</v>
      </c>
      <c r="H3239" s="4" t="str">
        <f>IF(ch_table[[#This Row],[Subject 1]]&lt;&gt;"House rose", "",SUMIF(ch_table[Day], ch_table[[#This Row],[Day]], ch_table[Duration]))</f>
        <v/>
      </c>
      <c r="I3239" s="40">
        <f>SUM(INDEX(ch_table[Duration],1):ch_table[[#This Row],[Duration]])</f>
        <v>86.327777777777982</v>
      </c>
      <c r="J3239" s="4" cm="1">
        <f t="array" ref="J32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39" s="4" t="str" cm="1">
        <f t="array" ref="K32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39" s="4" t="str">
        <f>IF(ch_table[[#This Row],[Subject 1]]&lt;&gt;"House rose", "",SUMIF(ch_table[Day], ch_table[[#This Row],[Day]], ch_table[AAT]))</f>
        <v/>
      </c>
      <c r="M3239" s="39">
        <f>SUM(INDEX(ch_table[AAT],1):ch_table[[#This Row],[AAT]])</f>
        <v>5.9715277777777738</v>
      </c>
    </row>
    <row r="3240" spans="1:13" x14ac:dyDescent="0.35">
      <c r="A3240" s="2">
        <v>272</v>
      </c>
      <c r="B3240" s="3">
        <v>46127</v>
      </c>
      <c r="C3240" s="4">
        <v>0.72013888888888888</v>
      </c>
      <c r="D3240" s="8" t="s">
        <v>320</v>
      </c>
      <c r="E3240" s="9" t="s">
        <v>718</v>
      </c>
      <c r="F3240" s="9" t="s">
        <v>53</v>
      </c>
      <c r="G3240" s="4" cm="1">
        <f t="array" ref="G3240">IF(MIN(ROW(ch_table[[Day]:[AAT session total (cum.)]]))+ROWS(ch_table[[Day]:[AAT session total (cum.)]])-1=ROW(),"",IF(ch_table[[#This Row],[Subject 1]]="House rose","", IF(INDEX(ch_table[[#All],[Time]],ROW()+1)="","",(IF(INDEX(ch_table[[#All],[Time]],ROW()+1)&lt;ch_table[[#This Row],[Time]],INDEX(ch_table[[#All],[Time]],ROW()+1)+1,INDEX(ch_table[[#All],[Time]],ROW()+1))-ch_table[[#This Row],[Time]]))))</f>
        <v>0.1020833333333333</v>
      </c>
      <c r="H3240" s="4" t="str">
        <f>IF(ch_table[[#This Row],[Subject 1]]&lt;&gt;"House rose", "",SUMIF(ch_table[Day], ch_table[[#This Row],[Day]], ch_table[Duration]))</f>
        <v/>
      </c>
      <c r="I3240" s="40">
        <f>SUM(INDEX(ch_table[Duration],1):ch_table[[#This Row],[Duration]])</f>
        <v>86.429861111111322</v>
      </c>
      <c r="J3240" s="4" cm="1">
        <f t="array" ref="J32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40" s="4" cm="1">
        <f t="array" ref="K32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3.0555555555555558E-2</v>
      </c>
      <c r="L3240" s="4" t="str">
        <f>IF(ch_table[[#This Row],[Subject 1]]&lt;&gt;"House rose", "",SUMIF(ch_table[Day], ch_table[[#This Row],[Day]], ch_table[AAT]))</f>
        <v/>
      </c>
      <c r="M3240" s="39">
        <f>SUM(INDEX(ch_table[AAT],1):ch_table[[#This Row],[AAT]])</f>
        <v>6.0020833333333297</v>
      </c>
    </row>
    <row r="3241" spans="1:13" x14ac:dyDescent="0.35">
      <c r="A3241" s="2">
        <v>272</v>
      </c>
      <c r="B3241" s="3">
        <v>46127</v>
      </c>
      <c r="C3241" s="4">
        <v>0.82222222222222219</v>
      </c>
      <c r="D3241" s="8" t="s">
        <v>54</v>
      </c>
      <c r="E3241" s="9" t="s">
        <v>1774</v>
      </c>
      <c r="G3241" s="4" cm="1">
        <f t="array" ref="G3241">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3241" s="4" t="str">
        <f>IF(ch_table[[#This Row],[Subject 1]]&lt;&gt;"House rose", "",SUMIF(ch_table[Day], ch_table[[#This Row],[Day]], ch_table[Duration]))</f>
        <v/>
      </c>
      <c r="I3241" s="40">
        <f>SUM(INDEX(ch_table[Duration],1):ch_table[[#This Row],[Duration]])</f>
        <v>86.431250000000205</v>
      </c>
      <c r="J3241" s="4" cm="1">
        <f t="array" ref="J32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41" s="4" cm="1">
        <f t="array" ref="K32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3241" s="4" t="str">
        <f>IF(ch_table[[#This Row],[Subject 1]]&lt;&gt;"House rose", "",SUMIF(ch_table[Day], ch_table[[#This Row],[Day]], ch_table[AAT]))</f>
        <v/>
      </c>
      <c r="M3241" s="39">
        <f>SUM(INDEX(ch_table[AAT],1):ch_table[[#This Row],[AAT]])</f>
        <v>6.0034722222222188</v>
      </c>
    </row>
    <row r="3242" spans="1:13" x14ac:dyDescent="0.35">
      <c r="A3242" s="2">
        <v>272</v>
      </c>
      <c r="B3242" s="3">
        <v>46127</v>
      </c>
      <c r="C3242" s="4">
        <v>0.82361111111111107</v>
      </c>
      <c r="D3242" s="8" t="s">
        <v>30</v>
      </c>
      <c r="E3242" s="9" t="s">
        <v>1775</v>
      </c>
      <c r="G3242" s="4" cm="1">
        <f t="array" ref="G3242">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3242" s="4" t="str">
        <f>IF(ch_table[[#This Row],[Subject 1]]&lt;&gt;"House rose", "",SUMIF(ch_table[Day], ch_table[[#This Row],[Day]], ch_table[Duration]))</f>
        <v/>
      </c>
      <c r="I3242" s="40">
        <f>SUM(INDEX(ch_table[Duration],1):ch_table[[#This Row],[Duration]])</f>
        <v>86.45069444444465</v>
      </c>
      <c r="J3242" s="4" cm="1">
        <f t="array" ref="J32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42" s="4" cm="1">
        <f t="array" ref="K32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1.9444444444444486E-2</v>
      </c>
      <c r="L3242" s="4" t="str">
        <f>IF(ch_table[[#This Row],[Subject 1]]&lt;&gt;"House rose", "",SUMIF(ch_table[Day], ch_table[[#This Row],[Day]], ch_table[AAT]))</f>
        <v/>
      </c>
      <c r="M3242" s="39">
        <f>SUM(INDEX(ch_table[AAT],1):ch_table[[#This Row],[AAT]])</f>
        <v>6.0229166666666636</v>
      </c>
    </row>
    <row r="3243" spans="1:13" x14ac:dyDescent="0.35">
      <c r="A3243" s="48">
        <v>272</v>
      </c>
      <c r="B3243" s="49">
        <v>46127</v>
      </c>
      <c r="C3243" s="45">
        <v>0.84305555555555556</v>
      </c>
      <c r="D3243" s="44" t="s">
        <v>17</v>
      </c>
      <c r="E3243" s="50"/>
      <c r="F3243" s="50"/>
      <c r="G3243" s="45" t="str" cm="1">
        <f t="array" ref="G3243">IF(MIN(ROW(ch_table[[Day]:[AAT session total (cum.)]]))+ROWS(ch_table[[Day]:[AAT session total (cum.)]])-1=ROW(),"",IF(ch_table[[#This Row],[Subject 1]]="House rose","", IF(INDEX(ch_table[[#All],[Time]],ROW()+1)="","",(IF(INDEX(ch_table[[#All],[Time]],ROW()+1)&lt;ch_table[[#This Row],[Time]],INDEX(ch_table[[#All],[Time]],ROW()+1)+1,INDEX(ch_table[[#All],[Time]],ROW()+1))-ch_table[[#This Row],[Time]]))))</f>
        <v/>
      </c>
      <c r="H3243" s="45">
        <f>IF(ch_table[[#This Row],[Subject 1]]&lt;&gt;"House rose", "",SUMIF(ch_table[Day], ch_table[[#This Row],[Day]], ch_table[Duration]))</f>
        <v>0.36388888888888887</v>
      </c>
      <c r="I3243" s="46">
        <f>SUM(INDEX(ch_table[Duration],1):ch_table[[#This Row],[Duration]])</f>
        <v>86.45069444444465</v>
      </c>
      <c r="J3243" s="45" cm="1">
        <f t="array" ref="J32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43" s="45" t="str" cm="1">
        <f t="array" ref="K32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43" s="45">
        <f>IF(ch_table[[#This Row],[Subject 1]]&lt;&gt;"House rose", "",SUMIF(ch_table[Day], ch_table[[#This Row],[Day]], ch_table[AAT]))</f>
        <v>5.1388888888888928E-2</v>
      </c>
      <c r="M3243" s="47">
        <f>SUM(INDEX(ch_table[AAT],1):ch_table[[#This Row],[AAT]])</f>
        <v>6.0229166666666636</v>
      </c>
    </row>
    <row r="3244" spans="1:13" x14ac:dyDescent="0.35">
      <c r="A3244" s="2">
        <v>273</v>
      </c>
      <c r="B3244" s="3">
        <v>46128</v>
      </c>
      <c r="C3244" s="4">
        <v>0.39583333333333331</v>
      </c>
      <c r="D3244" s="8" t="s">
        <v>18</v>
      </c>
      <c r="G3244" s="4" cm="1">
        <f t="array" ref="G3244">IF(MIN(ROW(ch_table[[Day]:[AAT session total (cum.)]]))+ROWS(ch_table[[Day]:[AAT session total (cum.)]])-1=ROW(),"",IF(ch_table[[#This Row],[Subject 1]]="House rose","", IF(INDEX(ch_table[[#All],[Time]],ROW()+1)="","",(IF(INDEX(ch_table[[#All],[Time]],ROW()+1)&lt;ch_table[[#This Row],[Time]],INDEX(ch_table[[#All],[Time]],ROW()+1)+1,INDEX(ch_table[[#All],[Time]],ROW()+1))-ch_table[[#This Row],[Time]]))))</f>
        <v>2.7777777777778234E-3</v>
      </c>
      <c r="H3244" s="4" t="str">
        <f>IF(ch_table[[#This Row],[Subject 1]]&lt;&gt;"House rose", "",SUMIF(ch_table[Day], ch_table[[#This Row],[Day]], ch_table[Duration]))</f>
        <v/>
      </c>
      <c r="I3244" s="40">
        <f>SUM(INDEX(ch_table[Duration],1):ch_table[[#This Row],[Duration]])</f>
        <v>86.45347222222243</v>
      </c>
      <c r="J3244" s="4" cm="1">
        <f t="array" ref="J32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244" s="4" t="str" cm="1">
        <f t="array" ref="K32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44" s="4" t="str">
        <f>IF(ch_table[[#This Row],[Subject 1]]&lt;&gt;"House rose", "",SUMIF(ch_table[Day], ch_table[[#This Row],[Day]], ch_table[AAT]))</f>
        <v/>
      </c>
      <c r="M3244" s="39">
        <f>SUM(INDEX(ch_table[AAT],1):ch_table[[#This Row],[AAT]])</f>
        <v>6.0229166666666636</v>
      </c>
    </row>
    <row r="3245" spans="1:13" x14ac:dyDescent="0.35">
      <c r="A3245" s="2">
        <v>273</v>
      </c>
      <c r="B3245" s="3">
        <v>46128</v>
      </c>
      <c r="C3245" s="4">
        <v>0.39861111111111114</v>
      </c>
      <c r="D3245" s="8" t="s">
        <v>58</v>
      </c>
      <c r="E3245" s="9" t="s">
        <v>208</v>
      </c>
      <c r="G3245" s="4" cm="1">
        <f t="array" ref="G3245">IF(MIN(ROW(ch_table[[Day]:[AAT session total (cum.)]]))+ROWS(ch_table[[Day]:[AAT session total (cum.)]])-1=ROW(),"",IF(ch_table[[#This Row],[Subject 1]]="House rose","", IF(INDEX(ch_table[[#All],[Time]],ROW()+1)="","",(IF(INDEX(ch_table[[#All],[Time]],ROW()+1)&lt;ch_table[[#This Row],[Time]],INDEX(ch_table[[#All],[Time]],ROW()+1)+1,INDEX(ch_table[[#All],[Time]],ROW()+1))-ch_table[[#This Row],[Time]]))))</f>
        <v>2.2222222222222199E-2</v>
      </c>
      <c r="H3245" s="4" t="str">
        <f>IF(ch_table[[#This Row],[Subject 1]]&lt;&gt;"House rose", "",SUMIF(ch_table[Day], ch_table[[#This Row],[Day]], ch_table[Duration]))</f>
        <v/>
      </c>
      <c r="I3245" s="40">
        <f>SUM(INDEX(ch_table[Duration],1):ch_table[[#This Row],[Duration]])</f>
        <v>86.475694444444656</v>
      </c>
      <c r="J3245" s="4" cm="1">
        <f t="array" ref="J32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245" s="4" t="str" cm="1">
        <f t="array" ref="K32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45" s="4" t="str">
        <f>IF(ch_table[[#This Row],[Subject 1]]&lt;&gt;"House rose", "",SUMIF(ch_table[Day], ch_table[[#This Row],[Day]], ch_table[AAT]))</f>
        <v/>
      </c>
      <c r="M3245" s="39">
        <f>SUM(INDEX(ch_table[AAT],1):ch_table[[#This Row],[AAT]])</f>
        <v>6.0229166666666636</v>
      </c>
    </row>
    <row r="3246" spans="1:13" x14ac:dyDescent="0.35">
      <c r="A3246" s="2">
        <v>273</v>
      </c>
      <c r="B3246" s="3">
        <v>46128</v>
      </c>
      <c r="C3246" s="4">
        <v>0.42083333333333334</v>
      </c>
      <c r="D3246" s="8" t="s">
        <v>60</v>
      </c>
      <c r="E3246" s="9" t="s">
        <v>208</v>
      </c>
      <c r="G3246" s="4" cm="1">
        <f t="array" ref="G3246">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3246" s="4" t="str">
        <f>IF(ch_table[[#This Row],[Subject 1]]&lt;&gt;"House rose", "",SUMIF(ch_table[Day], ch_table[[#This Row],[Day]], ch_table[Duration]))</f>
        <v/>
      </c>
      <c r="I3246" s="40">
        <f>SUM(INDEX(ch_table[Duration],1):ch_table[[#This Row],[Duration]])</f>
        <v>86.479861111111319</v>
      </c>
      <c r="J3246" s="4" cm="1">
        <f t="array" ref="J32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246" s="4" t="str" cm="1">
        <f t="array" ref="K32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46" s="4" t="str">
        <f>IF(ch_table[[#This Row],[Subject 1]]&lt;&gt;"House rose", "",SUMIF(ch_table[Day], ch_table[[#This Row],[Day]], ch_table[AAT]))</f>
        <v/>
      </c>
      <c r="M3246" s="39">
        <f>SUM(INDEX(ch_table[AAT],1):ch_table[[#This Row],[AAT]])</f>
        <v>6.0229166666666636</v>
      </c>
    </row>
    <row r="3247" spans="1:13" x14ac:dyDescent="0.35">
      <c r="A3247" s="2">
        <v>273</v>
      </c>
      <c r="B3247" s="3">
        <v>46128</v>
      </c>
      <c r="C3247" s="4">
        <v>0.42499999999999999</v>
      </c>
      <c r="D3247" s="8" t="s">
        <v>58</v>
      </c>
      <c r="E3247" s="9" t="s">
        <v>1776</v>
      </c>
      <c r="G3247" s="4" cm="1">
        <f t="array" ref="G3247">IF(MIN(ROW(ch_table[[Day]:[AAT session total (cum.)]]))+ROWS(ch_table[[Day]:[AAT session total (cum.)]])-1=ROW(),"",IF(ch_table[[#This Row],[Subject 1]]="House rose","", IF(INDEX(ch_table[[#All],[Time]],ROW()+1)="","",(IF(INDEX(ch_table[[#All],[Time]],ROW()+1)&lt;ch_table[[#This Row],[Time]],INDEX(ch_table[[#All],[Time]],ROW()+1)+1,INDEX(ch_table[[#All],[Time]],ROW()+1))-ch_table[[#This Row],[Time]]))))</f>
        <v>1.7361111111111105E-2</v>
      </c>
      <c r="H3247" s="4" t="str">
        <f>IF(ch_table[[#This Row],[Subject 1]]&lt;&gt;"House rose", "",SUMIF(ch_table[Day], ch_table[[#This Row],[Day]], ch_table[Duration]))</f>
        <v/>
      </c>
      <c r="I3247" s="40">
        <f>SUM(INDEX(ch_table[Duration],1):ch_table[[#This Row],[Duration]])</f>
        <v>86.497222222222433</v>
      </c>
      <c r="J3247" s="4" cm="1">
        <f t="array" ref="J32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247" s="4" t="str" cm="1">
        <f t="array" ref="K32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47" s="4" t="str">
        <f>IF(ch_table[[#This Row],[Subject 1]]&lt;&gt;"House rose", "",SUMIF(ch_table[Day], ch_table[[#This Row],[Day]], ch_table[AAT]))</f>
        <v/>
      </c>
      <c r="M3247" s="39">
        <f>SUM(INDEX(ch_table[AAT],1):ch_table[[#This Row],[AAT]])</f>
        <v>6.0229166666666636</v>
      </c>
    </row>
    <row r="3248" spans="1:13" x14ac:dyDescent="0.35">
      <c r="A3248" s="2">
        <v>273</v>
      </c>
      <c r="B3248" s="3">
        <v>46128</v>
      </c>
      <c r="C3248" s="4">
        <v>0.44236111111111109</v>
      </c>
      <c r="D3248" s="8" t="s">
        <v>34</v>
      </c>
      <c r="E3248" s="9" t="s">
        <v>35</v>
      </c>
      <c r="G3248" s="4" cm="1">
        <f t="array" ref="G3248">IF(MIN(ROW(ch_table[[Day]:[AAT session total (cum.)]]))+ROWS(ch_table[[Day]:[AAT session total (cum.)]])-1=ROW(),"",IF(ch_table[[#This Row],[Subject 1]]="House rose","", IF(INDEX(ch_table[[#All],[Time]],ROW()+1)="","",(IF(INDEX(ch_table[[#All],[Time]],ROW()+1)&lt;ch_table[[#This Row],[Time]],INDEX(ch_table[[#All],[Time]],ROW()+1)+1,INDEX(ch_table[[#All],[Time]],ROW()+1))-ch_table[[#This Row],[Time]]))))</f>
        <v>5.4861111111111138E-2</v>
      </c>
      <c r="H3248" s="4" t="str">
        <f>IF(ch_table[[#This Row],[Subject 1]]&lt;&gt;"House rose", "",SUMIF(ch_table[Day], ch_table[[#This Row],[Day]], ch_table[Duration]))</f>
        <v/>
      </c>
      <c r="I3248" s="40">
        <f>SUM(INDEX(ch_table[Duration],1):ch_table[[#This Row],[Duration]])</f>
        <v>86.552083333333542</v>
      </c>
      <c r="J3248" s="4" cm="1">
        <f t="array" ref="J32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248" s="4" t="str" cm="1">
        <f t="array" ref="K32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48" s="4" t="str">
        <f>IF(ch_table[[#This Row],[Subject 1]]&lt;&gt;"House rose", "",SUMIF(ch_table[Day], ch_table[[#This Row],[Day]], ch_table[AAT]))</f>
        <v/>
      </c>
      <c r="M3248" s="39">
        <f>SUM(INDEX(ch_table[AAT],1):ch_table[[#This Row],[AAT]])</f>
        <v>6.0229166666666636</v>
      </c>
    </row>
    <row r="3249" spans="1:13" ht="29" x14ac:dyDescent="0.35">
      <c r="A3249" s="2">
        <v>273</v>
      </c>
      <c r="B3249" s="3">
        <v>46128</v>
      </c>
      <c r="C3249" s="4">
        <v>0.49722222222222223</v>
      </c>
      <c r="D3249" s="8" t="s">
        <v>36</v>
      </c>
      <c r="E3249" s="9" t="s">
        <v>1777</v>
      </c>
      <c r="G3249" s="4" cm="1">
        <f t="array" ref="G3249">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3.0555555555555558E-2</v>
      </c>
      <c r="H3249" s="4" t="str">
        <f>IF(ch_table[[#This Row],[Subject 1]]&lt;&gt;"House rose", "",SUMIF(ch_table[Day], ch_table[[#This Row],[Day]], ch_table[Duration]))</f>
        <v/>
      </c>
      <c r="I3249" s="40">
        <f>SUM(INDEX(ch_table[Duration],1):ch_table[[#This Row],[Duration]])</f>
        <v>86.582638888889093</v>
      </c>
      <c r="J3249" s="4" cm="1">
        <f t="array" ref="J32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249" s="4" t="str" cm="1">
        <f t="array" ref="K32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49" s="4" t="str">
        <f>IF(ch_table[[#This Row],[Subject 1]]&lt;&gt;"House rose", "",SUMIF(ch_table[Day], ch_table[[#This Row],[Day]], ch_table[AAT]))</f>
        <v/>
      </c>
      <c r="M3249" s="39">
        <f>SUM(INDEX(ch_table[AAT],1):ch_table[[#This Row],[AAT]])</f>
        <v>6.0229166666666636</v>
      </c>
    </row>
    <row r="3250" spans="1:13" ht="29" x14ac:dyDescent="0.35">
      <c r="A3250" s="2">
        <v>273</v>
      </c>
      <c r="B3250" s="3">
        <v>46128</v>
      </c>
      <c r="C3250" s="4">
        <v>0.52777777777777779</v>
      </c>
      <c r="D3250" s="8" t="s">
        <v>36</v>
      </c>
      <c r="E3250" s="9" t="s">
        <v>1778</v>
      </c>
      <c r="G3250" s="4" cm="1">
        <f t="array" ref="G3250">IF(MIN(ROW(ch_table[[Day]:[AAT session total (cum.)]]))+ROWS(ch_table[[Day]:[AAT session total (cum.)]])-1=ROW(),"",IF(ch_table[[#This Row],[Subject 1]]="House rose","", IF(INDEX(ch_table[[#All],[Time]],ROW()+1)="","",(IF(INDEX(ch_table[[#All],[Time]],ROW()+1)&lt;ch_table[[#This Row],[Time]],INDEX(ch_table[[#All],[Time]],ROW()+1)+1,INDEX(ch_table[[#All],[Time]],ROW()+1))-ch_table[[#This Row],[Time]]))))</f>
        <v>3.1944444444444442E-2</v>
      </c>
      <c r="H3250" s="4" t="str">
        <f>IF(ch_table[[#This Row],[Subject 1]]&lt;&gt;"House rose", "",SUMIF(ch_table[Day], ch_table[[#This Row],[Day]], ch_table[Duration]))</f>
        <v/>
      </c>
      <c r="I3250" s="40">
        <f>SUM(INDEX(ch_table[Duration],1):ch_table[[#This Row],[Duration]])</f>
        <v>86.614583333333542</v>
      </c>
      <c r="J3250" s="4" cm="1">
        <f t="array" ref="J32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250" s="4" t="str" cm="1">
        <f t="array" ref="K32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50" s="4" t="str">
        <f>IF(ch_table[[#This Row],[Subject 1]]&lt;&gt;"House rose", "",SUMIF(ch_table[Day], ch_table[[#This Row],[Day]], ch_table[AAT]))</f>
        <v/>
      </c>
      <c r="M3250" s="39">
        <f>SUM(INDEX(ch_table[AAT],1):ch_table[[#This Row],[AAT]])</f>
        <v>6.0229166666666636</v>
      </c>
    </row>
    <row r="3251" spans="1:13" ht="43.5" x14ac:dyDescent="0.35">
      <c r="A3251" s="2">
        <v>273</v>
      </c>
      <c r="B3251" s="3">
        <v>46128</v>
      </c>
      <c r="C3251" s="4">
        <v>0.55972222222222223</v>
      </c>
      <c r="D3251" s="8" t="s">
        <v>71</v>
      </c>
      <c r="E3251" s="9" t="s">
        <v>1779</v>
      </c>
      <c r="G3251" s="4" cm="1">
        <f t="array" ref="G3251">IF(MIN(ROW(ch_table[[Day]:[AAT session total (cum.)]]))+ROWS(ch_table[[Day]:[AAT session total (cum.)]])-1=ROW(),"",IF(ch_table[[#This Row],[Subject 1]]="House rose","", IF(INDEX(ch_table[[#All],[Time]],ROW()+1)="","",(IF(INDEX(ch_table[[#All],[Time]],ROW()+1)&lt;ch_table[[#This Row],[Time]],INDEX(ch_table[[#All],[Time]],ROW()+1)+1,INDEX(ch_table[[#All],[Time]],ROW()+1))-ch_table[[#This Row],[Time]]))))</f>
        <v>5.2777777777777812E-2</v>
      </c>
      <c r="H3251" s="4" t="str">
        <f>IF(ch_table[[#This Row],[Subject 1]]&lt;&gt;"House rose", "",SUMIF(ch_table[Day], ch_table[[#This Row],[Day]], ch_table[Duration]))</f>
        <v/>
      </c>
      <c r="I3251" s="40">
        <f>SUM(INDEX(ch_table[Duration],1):ch_table[[#This Row],[Duration]])</f>
        <v>86.667361111111319</v>
      </c>
      <c r="J3251" s="4" cm="1">
        <f t="array" ref="J32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251" s="4" t="str" cm="1">
        <f t="array" ref="K32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51" s="4" t="str">
        <f>IF(ch_table[[#This Row],[Subject 1]]&lt;&gt;"House rose", "",SUMIF(ch_table[Day], ch_table[[#This Row],[Day]], ch_table[AAT]))</f>
        <v/>
      </c>
      <c r="M3251" s="39">
        <f>SUM(INDEX(ch_table[AAT],1):ch_table[[#This Row],[AAT]])</f>
        <v>6.0229166666666636</v>
      </c>
    </row>
    <row r="3252" spans="1:13" x14ac:dyDescent="0.35">
      <c r="A3252" s="2">
        <v>273</v>
      </c>
      <c r="B3252" s="3">
        <v>46128</v>
      </c>
      <c r="C3252" s="4">
        <v>0.61250000000000004</v>
      </c>
      <c r="D3252" s="8" t="s">
        <v>54</v>
      </c>
      <c r="E3252" s="9" t="s">
        <v>1780</v>
      </c>
      <c r="G3252" s="4" cm="1">
        <f t="array" ref="G3252">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3252" s="4" t="str">
        <f>IF(ch_table[[#This Row],[Subject 1]]&lt;&gt;"House rose", "",SUMIF(ch_table[Day], ch_table[[#This Row],[Day]], ch_table[Duration]))</f>
        <v/>
      </c>
      <c r="I3252" s="40">
        <f>SUM(INDEX(ch_table[Duration],1):ch_table[[#This Row],[Duration]])</f>
        <v>86.668750000000202</v>
      </c>
      <c r="J3252" s="4" cm="1">
        <f t="array" ref="J32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252" s="4" t="str" cm="1">
        <f t="array" ref="K32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52" s="4" t="str">
        <f>IF(ch_table[[#This Row],[Subject 1]]&lt;&gt;"House rose", "",SUMIF(ch_table[Day], ch_table[[#This Row],[Day]], ch_table[AAT]))</f>
        <v/>
      </c>
      <c r="M3252" s="39">
        <f>SUM(INDEX(ch_table[AAT],1):ch_table[[#This Row],[AAT]])</f>
        <v>6.0229166666666636</v>
      </c>
    </row>
    <row r="3253" spans="1:13" ht="29" x14ac:dyDescent="0.35">
      <c r="A3253" s="2">
        <v>273</v>
      </c>
      <c r="B3253" s="3">
        <v>46128</v>
      </c>
      <c r="C3253" s="4">
        <v>0.61388888888888893</v>
      </c>
      <c r="D3253" s="8" t="s">
        <v>30</v>
      </c>
      <c r="E3253" s="9" t="s">
        <v>1781</v>
      </c>
      <c r="G3253" s="4" cm="1">
        <f t="array" ref="G3253">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1.388888888888884E-2</v>
      </c>
      <c r="H3253" s="4" t="str">
        <f>IF(ch_table[[#This Row],[Subject 1]]&lt;&gt;"House rose", "",SUMIF(ch_table[Day], ch_table[[#This Row],[Day]], ch_table[Duration]))</f>
        <v/>
      </c>
      <c r="I3253" s="40">
        <f>SUM(INDEX(ch_table[Duration],1):ch_table[[#This Row],[Duration]])</f>
        <v>86.682638888889088</v>
      </c>
      <c r="J3253" s="4" cm="1">
        <f t="array" ref="J32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253" s="4" t="str" cm="1">
        <f t="array" ref="K32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53" s="4" t="str">
        <f>IF(ch_table[[#This Row],[Subject 1]]&lt;&gt;"House rose", "",SUMIF(ch_table[Day], ch_table[[#This Row],[Day]], ch_table[AAT]))</f>
        <v/>
      </c>
      <c r="M3253" s="39">
        <f>SUM(INDEX(ch_table[AAT],1):ch_table[[#This Row],[AAT]])</f>
        <v>6.0229166666666636</v>
      </c>
    </row>
    <row r="3254" spans="1:13" x14ac:dyDescent="0.35">
      <c r="A3254" s="48">
        <v>273</v>
      </c>
      <c r="B3254" s="49">
        <v>46128</v>
      </c>
      <c r="C3254" s="45">
        <v>0.62777777777777777</v>
      </c>
      <c r="D3254" s="44" t="s">
        <v>17</v>
      </c>
      <c r="E3254" s="50"/>
      <c r="F3254" s="50"/>
      <c r="G3254" s="45" t="str" cm="1">
        <f t="array" ref="G3254">IF(MIN(ROW(ch_table[[Day]:[AAT session total (cum.)]]))+ROWS(ch_table[[Day]:[AAT session total (cum.)]])-1=ROW(),"",IF(ch_table[[#This Row],[Subject 1]]="House rose","", IF(INDEX(ch_table[[#All],[Time]],ROW()+1)="","",(IF(INDEX(ch_table[[#All],[Time]],ROW()+1)&lt;ch_table[[#This Row],[Time]],INDEX(ch_table[[#All],[Time]],ROW()+1)+1,INDEX(ch_table[[#All],[Time]],ROW()+1))-ch_table[[#This Row],[Time]]))))</f>
        <v/>
      </c>
      <c r="H3254" s="45">
        <f>IF(ch_table[[#This Row],[Subject 1]]&lt;&gt;"House rose", "",SUMIF(ch_table[Day], ch_table[[#This Row],[Day]], ch_table[Duration]))</f>
        <v>0.23194444444444445</v>
      </c>
      <c r="I3254" s="46">
        <f>SUM(INDEX(ch_table[Duration],1):ch_table[[#This Row],[Duration]])</f>
        <v>86.682638888889088</v>
      </c>
      <c r="J3254" s="45" cm="1">
        <f t="array" ref="J32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254" s="45" t="str" cm="1">
        <f t="array" ref="K32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54" s="45">
        <f>IF(ch_table[[#This Row],[Subject 1]]&lt;&gt;"House rose", "",SUMIF(ch_table[Day], ch_table[[#This Row],[Day]], ch_table[AAT]))</f>
        <v>0</v>
      </c>
      <c r="M3254" s="47">
        <f>SUM(INDEX(ch_table[AAT],1):ch_table[[#This Row],[AAT]])</f>
        <v>6.0229166666666636</v>
      </c>
    </row>
    <row r="3255" spans="1:13" x14ac:dyDescent="0.35">
      <c r="A3255" s="2">
        <v>274</v>
      </c>
      <c r="B3255" s="3">
        <v>46132</v>
      </c>
      <c r="C3255" s="4">
        <v>0.60416666666666663</v>
      </c>
      <c r="D3255" s="8" t="s">
        <v>18</v>
      </c>
      <c r="G3255" s="4" cm="1">
        <f t="array" ref="G325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255" s="4" t="str">
        <f>IF(ch_table[[#This Row],[Subject 1]]&lt;&gt;"House rose", "",SUMIF(ch_table[Day], ch_table[[#This Row],[Day]], ch_table[Duration]))</f>
        <v/>
      </c>
      <c r="I3255" s="40">
        <f>SUM(INDEX(ch_table[Duration],1):ch_table[[#This Row],[Duration]])</f>
        <v>86.685416666666868</v>
      </c>
      <c r="J3255" s="4" cm="1">
        <f t="array" ref="J32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255" s="4" t="str" cm="1">
        <f t="array" ref="K32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55" s="4" t="str">
        <f>IF(ch_table[[#This Row],[Subject 1]]&lt;&gt;"House rose", "",SUMIF(ch_table[Day], ch_table[[#This Row],[Day]], ch_table[AAT]))</f>
        <v/>
      </c>
      <c r="M3255" s="39">
        <f>SUM(INDEX(ch_table[AAT],1):ch_table[[#This Row],[AAT]])</f>
        <v>6.0229166666666636</v>
      </c>
    </row>
    <row r="3256" spans="1:13" x14ac:dyDescent="0.35">
      <c r="A3256" s="2">
        <v>274</v>
      </c>
      <c r="B3256" s="3">
        <v>46132</v>
      </c>
      <c r="C3256" s="4">
        <v>0.6069444444444444</v>
      </c>
      <c r="D3256" s="8" t="s">
        <v>58</v>
      </c>
      <c r="E3256" s="9" t="s">
        <v>127</v>
      </c>
      <c r="G3256" s="4" cm="1">
        <f t="array" ref="G3256">IF(MIN(ROW(ch_table[[Day]:[AAT session total (cum.)]]))+ROWS(ch_table[[Day]:[AAT session total (cum.)]])-1=ROW(),"",IF(ch_table[[#This Row],[Subject 1]]="House rose","", IF(INDEX(ch_table[[#All],[Time]],ROW()+1)="","",(IF(INDEX(ch_table[[#All],[Time]],ROW()+1)&lt;ch_table[[#This Row],[Time]],INDEX(ch_table[[#All],[Time]],ROW()+1)+1,INDEX(ch_table[[#All],[Time]],ROW()+1))-ch_table[[#This Row],[Time]]))))</f>
        <v>2.9166666666666674E-2</v>
      </c>
      <c r="H3256" s="4" t="str">
        <f>IF(ch_table[[#This Row],[Subject 1]]&lt;&gt;"House rose", "",SUMIF(ch_table[Day], ch_table[[#This Row],[Day]], ch_table[Duration]))</f>
        <v/>
      </c>
      <c r="I3256" s="40">
        <f>SUM(INDEX(ch_table[Duration],1):ch_table[[#This Row],[Duration]])</f>
        <v>86.714583333333536</v>
      </c>
      <c r="J3256" s="4" cm="1">
        <f t="array" ref="J32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256" s="4" t="str" cm="1">
        <f t="array" ref="K32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56" s="4" t="str">
        <f>IF(ch_table[[#This Row],[Subject 1]]&lt;&gt;"House rose", "",SUMIF(ch_table[Day], ch_table[[#This Row],[Day]], ch_table[AAT]))</f>
        <v/>
      </c>
      <c r="M3256" s="39">
        <f>SUM(INDEX(ch_table[AAT],1):ch_table[[#This Row],[AAT]])</f>
        <v>6.0229166666666636</v>
      </c>
    </row>
    <row r="3257" spans="1:13" x14ac:dyDescent="0.35">
      <c r="A3257" s="2">
        <v>274</v>
      </c>
      <c r="B3257" s="3">
        <v>46132</v>
      </c>
      <c r="C3257" s="4">
        <v>0.63611111111111107</v>
      </c>
      <c r="D3257" s="8" t="s">
        <v>60</v>
      </c>
      <c r="E3257" s="9" t="s">
        <v>127</v>
      </c>
      <c r="G3257" s="4" cm="1">
        <f t="array" ref="G3257">IF(MIN(ROW(ch_table[[Day]:[AAT session total (cum.)]]))+ROWS(ch_table[[Day]:[AAT session total (cum.)]])-1=ROW(),"",IF(ch_table[[#This Row],[Subject 1]]="House rose","", IF(INDEX(ch_table[[#All],[Time]],ROW()+1)="","",(IF(INDEX(ch_table[[#All],[Time]],ROW()+1)&lt;ch_table[[#This Row],[Time]],INDEX(ch_table[[#All],[Time]],ROW()+1)+1,INDEX(ch_table[[#All],[Time]],ROW()+1))-ch_table[[#This Row],[Time]]))))</f>
        <v>1.1805555555555625E-2</v>
      </c>
      <c r="H3257" s="4" t="str">
        <f>IF(ch_table[[#This Row],[Subject 1]]&lt;&gt;"House rose", "",SUMIF(ch_table[Day], ch_table[[#This Row],[Day]], ch_table[Duration]))</f>
        <v/>
      </c>
      <c r="I3257" s="40">
        <f>SUM(INDEX(ch_table[Duration],1):ch_table[[#This Row],[Duration]])</f>
        <v>86.72638888888909</v>
      </c>
      <c r="J3257" s="4" cm="1">
        <f t="array" ref="J32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257" s="4" t="str" cm="1">
        <f t="array" ref="K32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57" s="4" t="str">
        <f>IF(ch_table[[#This Row],[Subject 1]]&lt;&gt;"House rose", "",SUMIF(ch_table[Day], ch_table[[#This Row],[Day]], ch_table[AAT]))</f>
        <v/>
      </c>
      <c r="M3257" s="39">
        <f>SUM(INDEX(ch_table[AAT],1):ch_table[[#This Row],[AAT]])</f>
        <v>6.0229166666666636</v>
      </c>
    </row>
    <row r="3258" spans="1:13" x14ac:dyDescent="0.35">
      <c r="A3258" s="2">
        <v>274</v>
      </c>
      <c r="B3258" s="3">
        <v>46132</v>
      </c>
      <c r="C3258" s="4">
        <v>0.6479166666666667</v>
      </c>
      <c r="D3258" s="8" t="s">
        <v>36</v>
      </c>
      <c r="E3258" s="9" t="s">
        <v>1782</v>
      </c>
      <c r="G3258" s="4" cm="1">
        <f t="array" ref="G3258">IF(MIN(ROW(ch_table[[Day]:[AAT session total (cum.)]]))+ROWS(ch_table[[Day]:[AAT session total (cum.)]])-1=ROW(),"",IF(ch_table[[#This Row],[Subject 1]]="House rose","", IF(INDEX(ch_table[[#All],[Time]],ROW()+1)="","",(IF(INDEX(ch_table[[#All],[Time]],ROW()+1)&lt;ch_table[[#This Row],[Time]],INDEX(ch_table[[#All],[Time]],ROW()+1)+1,INDEX(ch_table[[#All],[Time]],ROW()+1))-ch_table[[#This Row],[Time]]))))</f>
        <v>9.9305555555555536E-2</v>
      </c>
      <c r="H3258" s="4" t="str">
        <f>IF(ch_table[[#This Row],[Subject 1]]&lt;&gt;"House rose", "",SUMIF(ch_table[Day], ch_table[[#This Row],[Day]], ch_table[Duration]))</f>
        <v/>
      </c>
      <c r="I3258" s="40">
        <f>SUM(INDEX(ch_table[Duration],1):ch_table[[#This Row],[Duration]])</f>
        <v>86.82569444444465</v>
      </c>
      <c r="J3258" s="4" cm="1">
        <f t="array" ref="J32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258" s="4" t="str" cm="1">
        <f t="array" ref="K32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58" s="4" t="str">
        <f>IF(ch_table[[#This Row],[Subject 1]]&lt;&gt;"House rose", "",SUMIF(ch_table[Day], ch_table[[#This Row],[Day]], ch_table[AAT]))</f>
        <v/>
      </c>
      <c r="M3258" s="39">
        <f>SUM(INDEX(ch_table[AAT],1):ch_table[[#This Row],[AAT]])</f>
        <v>6.0229166666666636</v>
      </c>
    </row>
    <row r="3259" spans="1:13" x14ac:dyDescent="0.35">
      <c r="A3259" s="2">
        <v>274</v>
      </c>
      <c r="B3259" s="3">
        <v>46132</v>
      </c>
      <c r="C3259" s="4">
        <v>0.74722222222222223</v>
      </c>
      <c r="D3259" s="8" t="s">
        <v>36</v>
      </c>
      <c r="E3259" s="9" t="s">
        <v>1783</v>
      </c>
      <c r="G3259" s="4" cm="1">
        <f t="array" ref="G3259">IF(MIN(ROW(ch_table[[Day]:[AAT session total (cum.)]]))+ROWS(ch_table[[Day]:[AAT session total (cum.)]])-1=ROW(),"",IF(ch_table[[#This Row],[Subject 1]]="House rose","", IF(INDEX(ch_table[[#All],[Time]],ROW()+1)="","",(IF(INDEX(ch_table[[#All],[Time]],ROW()+1)&lt;ch_table[[#This Row],[Time]],INDEX(ch_table[[#All],[Time]],ROW()+1)+1,INDEX(ch_table[[#All],[Time]],ROW()+1))-ch_table[[#This Row],[Time]]))))</f>
        <v>4.3749999999999956E-2</v>
      </c>
      <c r="H3259" s="4" t="str">
        <f>IF(ch_table[[#This Row],[Subject 1]]&lt;&gt;"House rose", "",SUMIF(ch_table[Day], ch_table[[#This Row],[Day]], ch_table[Duration]))</f>
        <v/>
      </c>
      <c r="I3259" s="40">
        <f>SUM(INDEX(ch_table[Duration],1):ch_table[[#This Row],[Duration]])</f>
        <v>86.869444444444653</v>
      </c>
      <c r="J3259" s="4" cm="1">
        <f t="array" ref="J32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259" s="4" t="str" cm="1">
        <f t="array" ref="K32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59" s="4" t="str">
        <f>IF(ch_table[[#This Row],[Subject 1]]&lt;&gt;"House rose", "",SUMIF(ch_table[Day], ch_table[[#This Row],[Day]], ch_table[AAT]))</f>
        <v/>
      </c>
      <c r="M3259" s="39">
        <f>SUM(INDEX(ch_table[AAT],1):ch_table[[#This Row],[AAT]])</f>
        <v>6.0229166666666636</v>
      </c>
    </row>
    <row r="3260" spans="1:13" ht="43.5" x14ac:dyDescent="0.35">
      <c r="A3260" s="2">
        <v>274</v>
      </c>
      <c r="B3260" s="3">
        <v>46132</v>
      </c>
      <c r="C3260" s="4">
        <v>0.79097222222222219</v>
      </c>
      <c r="D3260" s="8" t="s">
        <v>1193</v>
      </c>
      <c r="E3260" s="9" t="s">
        <v>1784</v>
      </c>
      <c r="G3260" s="4" cm="1">
        <f t="array" ref="G326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260" s="4" t="str">
        <f>IF(ch_table[[#This Row],[Subject 1]]&lt;&gt;"House rose", "",SUMIF(ch_table[Day], ch_table[[#This Row],[Day]], ch_table[Duration]))</f>
        <v/>
      </c>
      <c r="I3260" s="40">
        <f>SUM(INDEX(ch_table[Duration],1):ch_table[[#This Row],[Duration]])</f>
        <v>86.872222222222433</v>
      </c>
      <c r="J3260" s="4" cm="1">
        <f t="array" ref="J32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260" s="4" t="str" cm="1">
        <f t="array" ref="K32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60" s="4" t="str">
        <f>IF(ch_table[[#This Row],[Subject 1]]&lt;&gt;"House rose", "",SUMIF(ch_table[Day], ch_table[[#This Row],[Day]], ch_table[AAT]))</f>
        <v/>
      </c>
      <c r="M3260" s="39">
        <f>SUM(INDEX(ch_table[AAT],1):ch_table[[#This Row],[AAT]])</f>
        <v>6.0229166666666636</v>
      </c>
    </row>
    <row r="3261" spans="1:13" x14ac:dyDescent="0.35">
      <c r="A3261" s="2">
        <v>274</v>
      </c>
      <c r="B3261" s="3">
        <v>46132</v>
      </c>
      <c r="C3261" s="4">
        <v>0.79374999999999996</v>
      </c>
      <c r="D3261" s="8" t="s">
        <v>320</v>
      </c>
      <c r="E3261" s="9" t="s">
        <v>1265</v>
      </c>
      <c r="G3261" s="4" cm="1">
        <f t="array" ref="G3261">IF(MIN(ROW(ch_table[[Day]:[AAT session total (cum.)]]))+ROWS(ch_table[[Day]:[AAT session total (cum.)]])-1=ROW(),"",IF(ch_table[[#This Row],[Subject 1]]="House rose","", IF(INDEX(ch_table[[#All],[Time]],ROW()+1)="","",(IF(INDEX(ch_table[[#All],[Time]],ROW()+1)&lt;ch_table[[#This Row],[Time]],INDEX(ch_table[[#All],[Time]],ROW()+1)+1,INDEX(ch_table[[#All],[Time]],ROW()+1))-ch_table[[#This Row],[Time]]))))</f>
        <v>2.1527777777777812E-2</v>
      </c>
      <c r="H3261" s="4" t="str">
        <f>IF(ch_table[[#This Row],[Subject 1]]&lt;&gt;"House rose", "",SUMIF(ch_table[Day], ch_table[[#This Row],[Day]], ch_table[Duration]))</f>
        <v/>
      </c>
      <c r="I3261" s="40">
        <f>SUM(INDEX(ch_table[Duration],1):ch_table[[#This Row],[Duration]])</f>
        <v>86.89375000000021</v>
      </c>
      <c r="J3261" s="4" cm="1">
        <f t="array" ref="J32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261" s="4" t="str" cm="1">
        <f t="array" ref="K32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61" s="4" t="str">
        <f>IF(ch_table[[#This Row],[Subject 1]]&lt;&gt;"House rose", "",SUMIF(ch_table[Day], ch_table[[#This Row],[Day]], ch_table[AAT]))</f>
        <v/>
      </c>
      <c r="M3261" s="39">
        <f>SUM(INDEX(ch_table[AAT],1):ch_table[[#This Row],[AAT]])</f>
        <v>6.0229166666666636</v>
      </c>
    </row>
    <row r="3262" spans="1:13" x14ac:dyDescent="0.35">
      <c r="A3262" s="2">
        <v>274</v>
      </c>
      <c r="B3262" s="3">
        <v>46132</v>
      </c>
      <c r="C3262" s="4">
        <v>0.81527777777777777</v>
      </c>
      <c r="D3262" s="8" t="s">
        <v>28</v>
      </c>
      <c r="E3262" s="9" t="s">
        <v>1730</v>
      </c>
      <c r="F3262" s="9" t="s">
        <v>22</v>
      </c>
      <c r="G3262" s="4" cm="1">
        <f t="array" ref="G3262">IF(MIN(ROW(ch_table[[Day]:[AAT session total (cum.)]]))+ROWS(ch_table[[Day]:[AAT session total (cum.)]])-1=ROW(),"",IF(ch_table[[#This Row],[Subject 1]]="House rose","", IF(INDEX(ch_table[[#All],[Time]],ROW()+1)="","",(IF(INDEX(ch_table[[#All],[Time]],ROW()+1)&lt;ch_table[[#This Row],[Time]],INDEX(ch_table[[#All],[Time]],ROW()+1)+1,INDEX(ch_table[[#All],[Time]],ROW()+1))-ch_table[[#This Row],[Time]]))))</f>
        <v>0</v>
      </c>
      <c r="H3262" s="4" t="str">
        <f>IF(ch_table[[#This Row],[Subject 1]]&lt;&gt;"House rose", "",SUMIF(ch_table[Day], ch_table[[#This Row],[Day]], ch_table[Duration]))</f>
        <v/>
      </c>
      <c r="I3262" s="40">
        <f>SUM(INDEX(ch_table[Duration],1):ch_table[[#This Row],[Duration]])</f>
        <v>86.89375000000021</v>
      </c>
      <c r="J3262" s="4" cm="1">
        <f t="array" ref="J32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262" s="4" t="str" cm="1">
        <f t="array" ref="K32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62" s="4" t="str">
        <f>IF(ch_table[[#This Row],[Subject 1]]&lt;&gt;"House rose", "",SUMIF(ch_table[Day], ch_table[[#This Row],[Day]], ch_table[AAT]))</f>
        <v/>
      </c>
      <c r="M3262" s="39">
        <f>SUM(INDEX(ch_table[AAT],1):ch_table[[#This Row],[AAT]])</f>
        <v>6.0229166666666636</v>
      </c>
    </row>
    <row r="3263" spans="1:13" x14ac:dyDescent="0.35">
      <c r="A3263" s="2">
        <v>274</v>
      </c>
      <c r="B3263" s="3">
        <v>46132</v>
      </c>
      <c r="C3263" s="4">
        <v>0.81527777777777777</v>
      </c>
      <c r="D3263" s="8" t="s">
        <v>320</v>
      </c>
      <c r="E3263" s="9" t="s">
        <v>1265</v>
      </c>
      <c r="G3263" s="4" cm="1">
        <f t="array" ref="G3263">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3263" s="4" t="str">
        <f>IF(ch_table[[#This Row],[Subject 1]]&lt;&gt;"House rose", "",SUMIF(ch_table[Day], ch_table[[#This Row],[Day]], ch_table[Duration]))</f>
        <v/>
      </c>
      <c r="I3263" s="40">
        <f>SUM(INDEX(ch_table[Duration],1):ch_table[[#This Row],[Duration]])</f>
        <v>86.913888888889105</v>
      </c>
      <c r="J3263" s="4" cm="1">
        <f t="array" ref="J32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263" s="4" t="str" cm="1">
        <f t="array" ref="K32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63" s="4" t="str">
        <f>IF(ch_table[[#This Row],[Subject 1]]&lt;&gt;"House rose", "",SUMIF(ch_table[Day], ch_table[[#This Row],[Day]], ch_table[AAT]))</f>
        <v/>
      </c>
      <c r="M3263" s="39">
        <f>SUM(INDEX(ch_table[AAT],1):ch_table[[#This Row],[AAT]])</f>
        <v>6.0229166666666636</v>
      </c>
    </row>
    <row r="3264" spans="1:13" x14ac:dyDescent="0.35">
      <c r="A3264" s="2">
        <v>274</v>
      </c>
      <c r="B3264" s="3">
        <v>46132</v>
      </c>
      <c r="C3264" s="4">
        <v>0.8354166666666667</v>
      </c>
      <c r="D3264" s="8" t="s">
        <v>320</v>
      </c>
      <c r="E3264" s="9" t="s">
        <v>851</v>
      </c>
      <c r="F3264" s="9" t="s">
        <v>53</v>
      </c>
      <c r="G3264" s="4" cm="1">
        <f t="array" ref="G3264">IF(MIN(ROW(ch_table[[Day]:[AAT session total (cum.)]]))+ROWS(ch_table[[Day]:[AAT session total (cum.)]])-1=ROW(),"",IF(ch_table[[#This Row],[Subject 1]]="House rose","", IF(INDEX(ch_table[[#All],[Time]],ROW()+1)="","",(IF(INDEX(ch_table[[#All],[Time]],ROW()+1)&lt;ch_table[[#This Row],[Time]],INDEX(ch_table[[#All],[Time]],ROW()+1)+1,INDEX(ch_table[[#All],[Time]],ROW()+1))-ch_table[[#This Row],[Time]]))))</f>
        <v>7.0138888888888862E-2</v>
      </c>
      <c r="H3264" s="4" t="str">
        <f>IF(ch_table[[#This Row],[Subject 1]]&lt;&gt;"House rose", "",SUMIF(ch_table[Day], ch_table[[#This Row],[Day]], ch_table[Duration]))</f>
        <v/>
      </c>
      <c r="I3264" s="40">
        <f>SUM(INDEX(ch_table[Duration],1):ch_table[[#This Row],[Duration]])</f>
        <v>86.984027777777996</v>
      </c>
      <c r="J3264" s="4" cm="1">
        <f t="array" ref="J32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264" s="4" t="str" cm="1">
        <f t="array" ref="K32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64" s="4" t="str">
        <f>IF(ch_table[[#This Row],[Subject 1]]&lt;&gt;"House rose", "",SUMIF(ch_table[Day], ch_table[[#This Row],[Day]], ch_table[AAT]))</f>
        <v/>
      </c>
      <c r="M3264" s="39">
        <f>SUM(INDEX(ch_table[AAT],1):ch_table[[#This Row],[AAT]])</f>
        <v>6.0229166666666636</v>
      </c>
    </row>
    <row r="3265" spans="1:13" x14ac:dyDescent="0.35">
      <c r="A3265" s="2">
        <v>274</v>
      </c>
      <c r="B3265" s="3">
        <v>46132</v>
      </c>
      <c r="C3265" s="4">
        <v>0.90555555555555556</v>
      </c>
      <c r="D3265" s="8" t="s">
        <v>30</v>
      </c>
      <c r="E3265" s="9" t="s">
        <v>1785</v>
      </c>
      <c r="G3265" s="4" cm="1">
        <f t="array" ref="G3265">IF(MIN(ROW(ch_table[[Day]:[AAT session total (cum.)]]))+ROWS(ch_table[[Day]:[AAT session total (cum.)]])-1=ROW(),"",IF(ch_table[[#This Row],[Subject 1]]="House rose","", IF(INDEX(ch_table[[#All],[Time]],ROW()+1)="","",(IF(INDEX(ch_table[[#All],[Time]],ROW()+1)&lt;ch_table[[#This Row],[Time]],INDEX(ch_table[[#All],[Time]],ROW()+1)+1,INDEX(ch_table[[#All],[Time]],ROW()+1))-ch_table[[#This Row],[Time]]))))</f>
        <v>1.5972222222222165E-2</v>
      </c>
      <c r="H3265" s="4" t="str">
        <f>IF(ch_table[[#This Row],[Subject 1]]&lt;&gt;"House rose", "",SUMIF(ch_table[Day], ch_table[[#This Row],[Day]], ch_table[Duration]))</f>
        <v/>
      </c>
      <c r="I3265" s="40">
        <f>SUM(INDEX(ch_table[Duration],1):ch_table[[#This Row],[Duration]])</f>
        <v>87.000000000000213</v>
      </c>
      <c r="J3265" s="4" cm="1">
        <f t="array" ref="J32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265" s="4" cm="1">
        <f t="array" ref="K32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4.8611111111110938E-3</v>
      </c>
      <c r="L3265" s="4" t="str">
        <f>IF(ch_table[[#This Row],[Subject 1]]&lt;&gt;"House rose", "",SUMIF(ch_table[Day], ch_table[[#This Row],[Day]], ch_table[AAT]))</f>
        <v/>
      </c>
      <c r="M3265" s="39">
        <f>SUM(INDEX(ch_table[AAT],1):ch_table[[#This Row],[AAT]])</f>
        <v>6.027777777777775</v>
      </c>
    </row>
    <row r="3266" spans="1:13" x14ac:dyDescent="0.35">
      <c r="A3266" s="48">
        <v>274</v>
      </c>
      <c r="B3266" s="49">
        <v>46132</v>
      </c>
      <c r="C3266" s="45">
        <v>0.92152777777777772</v>
      </c>
      <c r="D3266" s="44" t="s">
        <v>17</v>
      </c>
      <c r="E3266" s="50"/>
      <c r="F3266" s="50"/>
      <c r="G3266" s="45" t="str" cm="1">
        <f t="array" ref="G3266">IF(MIN(ROW(ch_table[[Day]:[AAT session total (cum.)]]))+ROWS(ch_table[[Day]:[AAT session total (cum.)]])-1=ROW(),"",IF(ch_table[[#This Row],[Subject 1]]="House rose","", IF(INDEX(ch_table[[#All],[Time]],ROW()+1)="","",(IF(INDEX(ch_table[[#All],[Time]],ROW()+1)&lt;ch_table[[#This Row],[Time]],INDEX(ch_table[[#All],[Time]],ROW()+1)+1,INDEX(ch_table[[#All],[Time]],ROW()+1))-ch_table[[#This Row],[Time]]))))</f>
        <v/>
      </c>
      <c r="H3266" s="45">
        <f>IF(ch_table[[#This Row],[Subject 1]]&lt;&gt;"House rose", "",SUMIF(ch_table[Day], ch_table[[#This Row],[Day]], ch_table[Duration]))</f>
        <v>0.31736111111111109</v>
      </c>
      <c r="I3266" s="46">
        <f>SUM(INDEX(ch_table[Duration],1):ch_table[[#This Row],[Duration]])</f>
        <v>87.000000000000213</v>
      </c>
      <c r="J3266" s="45" cm="1">
        <f t="array" ref="J32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266" s="45" t="str" cm="1">
        <f t="array" ref="K32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66" s="45">
        <f>IF(ch_table[[#This Row],[Subject 1]]&lt;&gt;"House rose", "",SUMIF(ch_table[Day], ch_table[[#This Row],[Day]], ch_table[AAT]))</f>
        <v>4.8611111111110938E-3</v>
      </c>
      <c r="M3266" s="47">
        <f>SUM(INDEX(ch_table[AAT],1):ch_table[[#This Row],[AAT]])</f>
        <v>6.027777777777775</v>
      </c>
    </row>
    <row r="3267" spans="1:13" x14ac:dyDescent="0.35">
      <c r="A3267" s="2">
        <v>275</v>
      </c>
      <c r="B3267" s="3">
        <v>46133</v>
      </c>
      <c r="C3267" s="4">
        <v>0.47916666666666669</v>
      </c>
      <c r="D3267" s="8" t="s">
        <v>18</v>
      </c>
      <c r="G3267" s="4" cm="1">
        <f t="array" ref="G326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267" s="4" t="str">
        <f>IF(ch_table[[#This Row],[Subject 1]]&lt;&gt;"House rose", "",SUMIF(ch_table[Day], ch_table[[#This Row],[Day]], ch_table[Duration]))</f>
        <v/>
      </c>
      <c r="I3267" s="40">
        <f>SUM(INDEX(ch_table[Duration],1):ch_table[[#This Row],[Duration]])</f>
        <v>87.002777777777993</v>
      </c>
      <c r="J3267" s="4" cm="1">
        <f t="array" ref="J32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67" s="4" t="str" cm="1">
        <f t="array" ref="K32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67" s="4" t="str">
        <f>IF(ch_table[[#This Row],[Subject 1]]&lt;&gt;"House rose", "",SUMIF(ch_table[Day], ch_table[[#This Row],[Day]], ch_table[AAT]))</f>
        <v/>
      </c>
      <c r="M3267" s="39">
        <f>SUM(INDEX(ch_table[AAT],1):ch_table[[#This Row],[AAT]])</f>
        <v>6.027777777777775</v>
      </c>
    </row>
    <row r="3268" spans="1:13" x14ac:dyDescent="0.35">
      <c r="A3268" s="2">
        <v>275</v>
      </c>
      <c r="B3268" s="3">
        <v>46133</v>
      </c>
      <c r="C3268" s="4">
        <v>0.48194444444444445</v>
      </c>
      <c r="D3268" s="8" t="s">
        <v>20</v>
      </c>
      <c r="E3268" s="9" t="s">
        <v>1786</v>
      </c>
      <c r="F3268" s="9" t="s">
        <v>22</v>
      </c>
      <c r="G3268" s="4" cm="1">
        <f t="array" ref="G3268">IF(MIN(ROW(ch_table[[Day]:[AAT session total (cum.)]]))+ROWS(ch_table[[Day]:[AAT session total (cum.)]])-1=ROW(),"",IF(ch_table[[#This Row],[Subject 1]]="House rose","", IF(INDEX(ch_table[[#All],[Time]],ROW()+1)="","",(IF(INDEX(ch_table[[#All],[Time]],ROW()+1)&lt;ch_table[[#This Row],[Time]],INDEX(ch_table[[#All],[Time]],ROW()+1)+1,INDEX(ch_table[[#All],[Time]],ROW()+1))-ch_table[[#This Row],[Time]]))))</f>
        <v>0</v>
      </c>
      <c r="H3268" s="4" t="str">
        <f>IF(ch_table[[#This Row],[Subject 1]]&lt;&gt;"House rose", "",SUMIF(ch_table[Day], ch_table[[#This Row],[Day]], ch_table[Duration]))</f>
        <v/>
      </c>
      <c r="I3268" s="40">
        <f>SUM(INDEX(ch_table[Duration],1):ch_table[[#This Row],[Duration]])</f>
        <v>87.002777777777993</v>
      </c>
      <c r="J3268" s="4" cm="1">
        <f t="array" ref="J32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68" s="4" t="str" cm="1">
        <f t="array" ref="K32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68" s="4" t="str">
        <f>IF(ch_table[[#This Row],[Subject 1]]&lt;&gt;"House rose", "",SUMIF(ch_table[Day], ch_table[[#This Row],[Day]], ch_table[AAT]))</f>
        <v/>
      </c>
      <c r="M3268" s="39">
        <f>SUM(INDEX(ch_table[AAT],1):ch_table[[#This Row],[AAT]])</f>
        <v>6.027777777777775</v>
      </c>
    </row>
    <row r="3269" spans="1:13" x14ac:dyDescent="0.35">
      <c r="A3269" s="2">
        <v>275</v>
      </c>
      <c r="B3269" s="3">
        <v>46133</v>
      </c>
      <c r="C3269" s="4">
        <v>0.48194444444444445</v>
      </c>
      <c r="D3269" s="8" t="s">
        <v>58</v>
      </c>
      <c r="E3269" s="9" t="s">
        <v>1013</v>
      </c>
      <c r="G3269" s="4" cm="1">
        <f t="array" ref="G3269">IF(MIN(ROW(ch_table[[Day]:[AAT session total (cum.)]]))+ROWS(ch_table[[Day]:[AAT session total (cum.)]])-1=ROW(),"",IF(ch_table[[#This Row],[Subject 1]]="House rose","", IF(INDEX(ch_table[[#All],[Time]],ROW()+1)="","",(IF(INDEX(ch_table[[#All],[Time]],ROW()+1)&lt;ch_table[[#This Row],[Time]],INDEX(ch_table[[#All],[Time]],ROW()+1)+1,INDEX(ch_table[[#All],[Time]],ROW()+1))-ch_table[[#This Row],[Time]]))))</f>
        <v>2.9861111111111061E-2</v>
      </c>
      <c r="H3269" s="4" t="str">
        <f>IF(ch_table[[#This Row],[Subject 1]]&lt;&gt;"House rose", "",SUMIF(ch_table[Day], ch_table[[#This Row],[Day]], ch_table[Duration]))</f>
        <v/>
      </c>
      <c r="I3269" s="40">
        <f>SUM(INDEX(ch_table[Duration],1):ch_table[[#This Row],[Duration]])</f>
        <v>87.03263888888911</v>
      </c>
      <c r="J3269" s="4" cm="1">
        <f t="array" ref="J32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69" s="4" t="str" cm="1">
        <f t="array" ref="K32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69" s="4" t="str">
        <f>IF(ch_table[[#This Row],[Subject 1]]&lt;&gt;"House rose", "",SUMIF(ch_table[Day], ch_table[[#This Row],[Day]], ch_table[AAT]))</f>
        <v/>
      </c>
      <c r="M3269" s="39">
        <f>SUM(INDEX(ch_table[AAT],1):ch_table[[#This Row],[AAT]])</f>
        <v>6.027777777777775</v>
      </c>
    </row>
    <row r="3270" spans="1:13" x14ac:dyDescent="0.35">
      <c r="A3270" s="2">
        <v>275</v>
      </c>
      <c r="B3270" s="3">
        <v>46133</v>
      </c>
      <c r="C3270" s="4">
        <v>0.51180555555555551</v>
      </c>
      <c r="D3270" s="8" t="s">
        <v>60</v>
      </c>
      <c r="E3270" s="9" t="s">
        <v>1013</v>
      </c>
      <c r="G3270" s="4" cm="1">
        <f t="array" ref="G3270">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3270" s="4" t="str">
        <f>IF(ch_table[[#This Row],[Subject 1]]&lt;&gt;"House rose", "",SUMIF(ch_table[Day], ch_table[[#This Row],[Day]], ch_table[Duration]))</f>
        <v/>
      </c>
      <c r="I3270" s="40">
        <f>SUM(INDEX(ch_table[Duration],1):ch_table[[#This Row],[Duration]])</f>
        <v>87.052777777778005</v>
      </c>
      <c r="J3270" s="4" cm="1">
        <f t="array" ref="J32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70" s="4" t="str" cm="1">
        <f t="array" ref="K32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70" s="4" t="str">
        <f>IF(ch_table[[#This Row],[Subject 1]]&lt;&gt;"House rose", "",SUMIF(ch_table[Day], ch_table[[#This Row],[Day]], ch_table[AAT]))</f>
        <v/>
      </c>
      <c r="M3270" s="39">
        <f>SUM(INDEX(ch_table[AAT],1):ch_table[[#This Row],[AAT]])</f>
        <v>6.027777777777775</v>
      </c>
    </row>
    <row r="3271" spans="1:13" ht="29" x14ac:dyDescent="0.35">
      <c r="A3271" s="2">
        <v>275</v>
      </c>
      <c r="B3271" s="3">
        <v>46133</v>
      </c>
      <c r="C3271" s="4">
        <v>0.53194444444444444</v>
      </c>
      <c r="D3271" s="8" t="s">
        <v>36</v>
      </c>
      <c r="E3271" s="9" t="s">
        <v>1787</v>
      </c>
      <c r="G3271" s="4" cm="1">
        <f t="array" ref="G3271">IF(MIN(ROW(ch_table[[Day]:[AAT session total (cum.)]]))+ROWS(ch_table[[Day]:[AAT session total (cum.)]])-1=ROW(),"",IF(ch_table[[#This Row],[Subject 1]]="House rose","", IF(INDEX(ch_table[[#All],[Time]],ROW()+1)="","",(IF(INDEX(ch_table[[#All],[Time]],ROW()+1)&lt;ch_table[[#This Row],[Time]],INDEX(ch_table[[#All],[Time]],ROW()+1)+1,INDEX(ch_table[[#All],[Time]],ROW()+1))-ch_table[[#This Row],[Time]]))))</f>
        <v>5.3472222222222254E-2</v>
      </c>
      <c r="H3271" s="4" t="str">
        <f>IF(ch_table[[#This Row],[Subject 1]]&lt;&gt;"House rose", "",SUMIF(ch_table[Day], ch_table[[#This Row],[Day]], ch_table[Duration]))</f>
        <v/>
      </c>
      <c r="I3271" s="40">
        <f>SUM(INDEX(ch_table[Duration],1):ch_table[[#This Row],[Duration]])</f>
        <v>87.10625000000023</v>
      </c>
      <c r="J3271" s="4" cm="1">
        <f t="array" ref="J32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71" s="4" t="str" cm="1">
        <f t="array" ref="K32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71" s="4" t="str">
        <f>IF(ch_table[[#This Row],[Subject 1]]&lt;&gt;"House rose", "",SUMIF(ch_table[Day], ch_table[[#This Row],[Day]], ch_table[AAT]))</f>
        <v/>
      </c>
      <c r="M3271" s="39">
        <f>SUM(INDEX(ch_table[AAT],1):ch_table[[#This Row],[AAT]])</f>
        <v>6.027777777777775</v>
      </c>
    </row>
    <row r="3272" spans="1:13" ht="43.5" x14ac:dyDescent="0.35">
      <c r="A3272" s="2">
        <v>275</v>
      </c>
      <c r="B3272" s="3">
        <v>46133</v>
      </c>
      <c r="C3272" s="4">
        <v>0.5854166666666667</v>
      </c>
      <c r="D3272" s="8" t="s">
        <v>39</v>
      </c>
      <c r="E3272" s="9" t="s">
        <v>1788</v>
      </c>
      <c r="G3272" s="4" cm="1">
        <f t="array" ref="G3272">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3272" s="4" t="str">
        <f>IF(ch_table[[#This Row],[Subject 1]]&lt;&gt;"House rose", "",SUMIF(ch_table[Day], ch_table[[#This Row],[Day]], ch_table[Duration]))</f>
        <v/>
      </c>
      <c r="I3272" s="40">
        <f>SUM(INDEX(ch_table[Duration],1):ch_table[[#This Row],[Duration]])</f>
        <v>87.109722222222459</v>
      </c>
      <c r="J3272" s="4" cm="1">
        <f t="array" ref="J32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72" s="4" t="str" cm="1">
        <f t="array" ref="K32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72" s="4" t="str">
        <f>IF(ch_table[[#This Row],[Subject 1]]&lt;&gt;"House rose", "",SUMIF(ch_table[Day], ch_table[[#This Row],[Day]], ch_table[AAT]))</f>
        <v/>
      </c>
      <c r="M3272" s="39">
        <f>SUM(INDEX(ch_table[AAT],1):ch_table[[#This Row],[AAT]])</f>
        <v>6.027777777777775</v>
      </c>
    </row>
    <row r="3273" spans="1:13" x14ac:dyDescent="0.35">
      <c r="A3273" s="2">
        <v>275</v>
      </c>
      <c r="B3273" s="3">
        <v>46133</v>
      </c>
      <c r="C3273" s="4">
        <v>0.58888888888888891</v>
      </c>
      <c r="D3273" s="8" t="s">
        <v>247</v>
      </c>
      <c r="E3273" s="9" t="s">
        <v>1789</v>
      </c>
      <c r="G3273" s="4" cm="1">
        <f t="array" ref="G3273">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3273" s="4" t="str">
        <f>IF(ch_table[[#This Row],[Subject 1]]&lt;&gt;"House rose", "",SUMIF(ch_table[Day], ch_table[[#This Row],[Day]], ch_table[Duration]))</f>
        <v/>
      </c>
      <c r="I3273" s="40">
        <f>SUM(INDEX(ch_table[Duration],1):ch_table[[#This Row],[Duration]])</f>
        <v>87.11736111111135</v>
      </c>
      <c r="J3273" s="4" cm="1">
        <f t="array" ref="J32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73" s="4" t="str" cm="1">
        <f t="array" ref="K32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73" s="4" t="str">
        <f>IF(ch_table[[#This Row],[Subject 1]]&lt;&gt;"House rose", "",SUMIF(ch_table[Day], ch_table[[#This Row],[Day]], ch_table[AAT]))</f>
        <v/>
      </c>
      <c r="M3273" s="39">
        <f>SUM(INDEX(ch_table[AAT],1):ch_table[[#This Row],[AAT]])</f>
        <v>6.027777777777775</v>
      </c>
    </row>
    <row r="3274" spans="1:13" ht="43.5" x14ac:dyDescent="0.35">
      <c r="A3274" s="2">
        <v>275</v>
      </c>
      <c r="B3274" s="3">
        <v>46133</v>
      </c>
      <c r="C3274" s="4">
        <v>0.59652777777777777</v>
      </c>
      <c r="D3274" s="8" t="s">
        <v>1198</v>
      </c>
      <c r="E3274" s="9" t="s">
        <v>1790</v>
      </c>
      <c r="G3274" s="4" cm="1">
        <f t="array" ref="G3274">IF(MIN(ROW(ch_table[[Day]:[AAT session total (cum.)]]))+ROWS(ch_table[[Day]:[AAT session total (cum.)]])-1=ROW(),"",IF(ch_table[[#This Row],[Subject 1]]="House rose","", IF(INDEX(ch_table[[#All],[Time]],ROW()+1)="","",(IF(INDEX(ch_table[[#All],[Time]],ROW()+1)&lt;ch_table[[#This Row],[Time]],INDEX(ch_table[[#All],[Time]],ROW()+1)+1,INDEX(ch_table[[#All],[Time]],ROW()+1))-ch_table[[#This Row],[Time]]))))</f>
        <v>0.125</v>
      </c>
      <c r="H3274" s="4" t="str">
        <f>IF(ch_table[[#This Row],[Subject 1]]&lt;&gt;"House rose", "",SUMIF(ch_table[Day], ch_table[[#This Row],[Day]], ch_table[Duration]))</f>
        <v/>
      </c>
      <c r="I3274" s="40">
        <f>SUM(INDEX(ch_table[Duration],1):ch_table[[#This Row],[Duration]])</f>
        <v>87.24236111111135</v>
      </c>
      <c r="J3274" s="4" cm="1">
        <f t="array" ref="J32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74" s="4" t="str" cm="1">
        <f t="array" ref="K32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74" s="4" t="str">
        <f>IF(ch_table[[#This Row],[Subject 1]]&lt;&gt;"House rose", "",SUMIF(ch_table[Day], ch_table[[#This Row],[Day]], ch_table[AAT]))</f>
        <v/>
      </c>
      <c r="M3274" s="39">
        <f>SUM(INDEX(ch_table[AAT],1):ch_table[[#This Row],[AAT]])</f>
        <v>6.027777777777775</v>
      </c>
    </row>
    <row r="3275" spans="1:13" x14ac:dyDescent="0.35">
      <c r="A3275" s="2">
        <v>275</v>
      </c>
      <c r="B3275" s="3">
        <v>46133</v>
      </c>
      <c r="C3275" s="4">
        <v>0.72152777777777777</v>
      </c>
      <c r="D3275" s="8" t="s">
        <v>320</v>
      </c>
      <c r="E3275" s="9" t="s">
        <v>1154</v>
      </c>
      <c r="G3275" s="4" cm="1">
        <f t="array" ref="G3275">IF(MIN(ROW(ch_table[[Day]:[AAT session total (cum.)]]))+ROWS(ch_table[[Day]:[AAT session total (cum.)]])-1=ROW(),"",IF(ch_table[[#This Row],[Subject 1]]="House rose","", IF(INDEX(ch_table[[#All],[Time]],ROW()+1)="","",(IF(INDEX(ch_table[[#All],[Time]],ROW()+1)&lt;ch_table[[#This Row],[Time]],INDEX(ch_table[[#All],[Time]],ROW()+1)+1,INDEX(ch_table[[#All],[Time]],ROW()+1))-ch_table[[#This Row],[Time]]))))</f>
        <v>3.7499999999999978E-2</v>
      </c>
      <c r="H3275" s="4" t="str">
        <f>IF(ch_table[[#This Row],[Subject 1]]&lt;&gt;"House rose", "",SUMIF(ch_table[Day], ch_table[[#This Row],[Day]], ch_table[Duration]))</f>
        <v/>
      </c>
      <c r="I3275" s="40">
        <f>SUM(INDEX(ch_table[Duration],1):ch_table[[#This Row],[Duration]])</f>
        <v>87.279861111111344</v>
      </c>
      <c r="J3275" s="4" cm="1">
        <f t="array" ref="J32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75" s="4" t="str" cm="1">
        <f t="array" ref="K32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75" s="4" t="str">
        <f>IF(ch_table[[#This Row],[Subject 1]]&lt;&gt;"House rose", "",SUMIF(ch_table[Day], ch_table[[#This Row],[Day]], ch_table[AAT]))</f>
        <v/>
      </c>
      <c r="M3275" s="39">
        <f>SUM(INDEX(ch_table[AAT],1):ch_table[[#This Row],[AAT]])</f>
        <v>6.027777777777775</v>
      </c>
    </row>
    <row r="3276" spans="1:13" x14ac:dyDescent="0.35">
      <c r="A3276" s="2">
        <v>275</v>
      </c>
      <c r="B3276" s="3">
        <v>46133</v>
      </c>
      <c r="C3276" s="4">
        <v>0.75902777777777775</v>
      </c>
      <c r="D3276" s="8" t="s">
        <v>28</v>
      </c>
      <c r="E3276" s="9" t="s">
        <v>1656</v>
      </c>
      <c r="F3276" s="9" t="s">
        <v>22</v>
      </c>
      <c r="G3276" s="4" cm="1">
        <f t="array" ref="G3276">IF(MIN(ROW(ch_table[[Day]:[AAT session total (cum.)]]))+ROWS(ch_table[[Day]:[AAT session total (cum.)]])-1=ROW(),"",IF(ch_table[[#This Row],[Subject 1]]="House rose","", IF(INDEX(ch_table[[#All],[Time]],ROW()+1)="","",(IF(INDEX(ch_table[[#All],[Time]],ROW()+1)&lt;ch_table[[#This Row],[Time]],INDEX(ch_table[[#All],[Time]],ROW()+1)+1,INDEX(ch_table[[#All],[Time]],ROW()+1))-ch_table[[#This Row],[Time]]))))</f>
        <v>0</v>
      </c>
      <c r="H3276" s="4" t="str">
        <f>IF(ch_table[[#This Row],[Subject 1]]&lt;&gt;"House rose", "",SUMIF(ch_table[Day], ch_table[[#This Row],[Day]], ch_table[Duration]))</f>
        <v/>
      </c>
      <c r="I3276" s="40">
        <f>SUM(INDEX(ch_table[Duration],1):ch_table[[#This Row],[Duration]])</f>
        <v>87.279861111111344</v>
      </c>
      <c r="J3276" s="4" cm="1">
        <f t="array" ref="J32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76" s="4" t="str" cm="1">
        <f t="array" ref="K32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76" s="4" t="str">
        <f>IF(ch_table[[#This Row],[Subject 1]]&lt;&gt;"House rose", "",SUMIF(ch_table[Day], ch_table[[#This Row],[Day]], ch_table[AAT]))</f>
        <v/>
      </c>
      <c r="M3276" s="39">
        <f>SUM(INDEX(ch_table[AAT],1):ch_table[[#This Row],[AAT]])</f>
        <v>6.027777777777775</v>
      </c>
    </row>
    <row r="3277" spans="1:13" x14ac:dyDescent="0.35">
      <c r="A3277" s="2">
        <v>275</v>
      </c>
      <c r="B3277" s="3">
        <v>46133</v>
      </c>
      <c r="C3277" s="4">
        <v>0.75902777777777775</v>
      </c>
      <c r="D3277" s="8" t="s">
        <v>320</v>
      </c>
      <c r="E3277" s="9" t="s">
        <v>1154</v>
      </c>
      <c r="F3277" s="9" t="s">
        <v>53</v>
      </c>
      <c r="G3277" s="4" cm="1">
        <f t="array" ref="G3277">IF(MIN(ROW(ch_table[[Day]:[AAT session total (cum.)]]))+ROWS(ch_table[[Day]:[AAT session total (cum.)]])-1=ROW(),"",IF(ch_table[[#This Row],[Subject 1]]="House rose","", IF(INDEX(ch_table[[#All],[Time]],ROW()+1)="","",(IF(INDEX(ch_table[[#All],[Time]],ROW()+1)&lt;ch_table[[#This Row],[Time]],INDEX(ch_table[[#All],[Time]],ROW()+1)+1,INDEX(ch_table[[#All],[Time]],ROW()+1))-ch_table[[#This Row],[Time]]))))</f>
        <v>0.10069444444444453</v>
      </c>
      <c r="H3277" s="4" t="str">
        <f>IF(ch_table[[#This Row],[Subject 1]]&lt;&gt;"House rose", "",SUMIF(ch_table[Day], ch_table[[#This Row],[Day]], ch_table[Duration]))</f>
        <v/>
      </c>
      <c r="I3277" s="40">
        <f>SUM(INDEX(ch_table[Duration],1):ch_table[[#This Row],[Duration]])</f>
        <v>87.380555555555787</v>
      </c>
      <c r="J3277" s="4" cm="1">
        <f t="array" ref="J32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77" s="4" cm="1">
        <f t="array" ref="K32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6.8055555555555647E-2</v>
      </c>
      <c r="L3277" s="4" t="str">
        <f>IF(ch_table[[#This Row],[Subject 1]]&lt;&gt;"House rose", "",SUMIF(ch_table[Day], ch_table[[#This Row],[Day]], ch_table[AAT]))</f>
        <v/>
      </c>
      <c r="M3277" s="39">
        <f>SUM(INDEX(ch_table[AAT],1):ch_table[[#This Row],[AAT]])</f>
        <v>6.0958333333333306</v>
      </c>
    </row>
    <row r="3278" spans="1:13" x14ac:dyDescent="0.35">
      <c r="A3278" s="2">
        <v>275</v>
      </c>
      <c r="B3278" s="3">
        <v>46133</v>
      </c>
      <c r="C3278" s="4">
        <v>0.85972222222222228</v>
      </c>
      <c r="D3278" s="8" t="s">
        <v>54</v>
      </c>
      <c r="E3278" s="9" t="s">
        <v>1791</v>
      </c>
      <c r="G3278" s="4" cm="1">
        <f t="array" ref="G3278">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3278" s="4" t="str">
        <f>IF(ch_table[[#This Row],[Subject 1]]&lt;&gt;"House rose", "",SUMIF(ch_table[Day], ch_table[[#This Row],[Day]], ch_table[Duration]))</f>
        <v/>
      </c>
      <c r="I3278" s="40">
        <f>SUM(INDEX(ch_table[Duration],1):ch_table[[#This Row],[Duration]])</f>
        <v>87.381250000000236</v>
      </c>
      <c r="J3278" s="4" cm="1">
        <f t="array" ref="J32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78" s="4" cm="1">
        <f t="array" ref="K32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3278" s="4" t="str">
        <f>IF(ch_table[[#This Row],[Subject 1]]&lt;&gt;"House rose", "",SUMIF(ch_table[Day], ch_table[[#This Row],[Day]], ch_table[AAT]))</f>
        <v/>
      </c>
      <c r="M3278" s="39">
        <f>SUM(INDEX(ch_table[AAT],1):ch_table[[#This Row],[AAT]])</f>
        <v>6.0965277777777747</v>
      </c>
    </row>
    <row r="3279" spans="1:13" ht="29" x14ac:dyDescent="0.35">
      <c r="A3279" s="2">
        <v>275</v>
      </c>
      <c r="B3279" s="3">
        <v>46133</v>
      </c>
      <c r="C3279" s="4">
        <v>0.86041666666666672</v>
      </c>
      <c r="D3279" s="8" t="s">
        <v>54</v>
      </c>
      <c r="E3279" s="9" t="s">
        <v>1792</v>
      </c>
      <c r="G3279" s="4" cm="1">
        <f t="array" ref="G3279">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3279" s="4" t="str">
        <f>IF(ch_table[[#This Row],[Subject 1]]&lt;&gt;"House rose", "",SUMIF(ch_table[Day], ch_table[[#This Row],[Day]], ch_table[Duration]))</f>
        <v/>
      </c>
      <c r="I3279" s="40">
        <f>SUM(INDEX(ch_table[Duration],1):ch_table[[#This Row],[Duration]])</f>
        <v>87.382638888889119</v>
      </c>
      <c r="J3279" s="4" cm="1">
        <f t="array" ref="J32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79" s="4" cm="1">
        <f t="array" ref="K32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3279" s="4" t="str">
        <f>IF(ch_table[[#This Row],[Subject 1]]&lt;&gt;"House rose", "",SUMIF(ch_table[Day], ch_table[[#This Row],[Day]], ch_table[AAT]))</f>
        <v/>
      </c>
      <c r="M3279" s="39">
        <f>SUM(INDEX(ch_table[AAT],1):ch_table[[#This Row],[AAT]])</f>
        <v>6.0979166666666638</v>
      </c>
    </row>
    <row r="3280" spans="1:13" x14ac:dyDescent="0.35">
      <c r="A3280" s="2">
        <v>275</v>
      </c>
      <c r="B3280" s="3">
        <v>46133</v>
      </c>
      <c r="C3280" s="4">
        <v>0.8618055555555556</v>
      </c>
      <c r="D3280" s="8" t="s">
        <v>30</v>
      </c>
      <c r="E3280" s="9" t="s">
        <v>1793</v>
      </c>
      <c r="G3280" s="4" cm="1">
        <f t="array" ref="G3280">IF(MIN(ROW(ch_table[[Day]:[AAT session total (cum.)]]))+ROWS(ch_table[[Day]:[AAT session total (cum.)]])-1=ROW(),"",IF(ch_table[[#This Row],[Subject 1]]="House rose","", IF(INDEX(ch_table[[#All],[Time]],ROW()+1)="","",(IF(INDEX(ch_table[[#All],[Time]],ROW()+1)&lt;ch_table[[#This Row],[Time]],INDEX(ch_table[[#All],[Time]],ROW()+1)+1,INDEX(ch_table[[#All],[Time]],ROW()+1))-ch_table[[#This Row],[Time]]))))</f>
        <v>1.4583333333333282E-2</v>
      </c>
      <c r="H3280" s="4" t="str">
        <f>IF(ch_table[[#This Row],[Subject 1]]&lt;&gt;"House rose", "",SUMIF(ch_table[Day], ch_table[[#This Row],[Day]], ch_table[Duration]))</f>
        <v/>
      </c>
      <c r="I3280" s="40">
        <f>SUM(INDEX(ch_table[Duration],1):ch_table[[#This Row],[Duration]])</f>
        <v>87.397222222222453</v>
      </c>
      <c r="J3280" s="4" cm="1">
        <f t="array" ref="J32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80" s="4" cm="1">
        <f t="array" ref="K32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1.4583333333333282E-2</v>
      </c>
      <c r="L3280" s="4" t="str">
        <f>IF(ch_table[[#This Row],[Subject 1]]&lt;&gt;"House rose", "",SUMIF(ch_table[Day], ch_table[[#This Row],[Day]], ch_table[AAT]))</f>
        <v/>
      </c>
      <c r="M3280" s="39">
        <f>SUM(INDEX(ch_table[AAT],1):ch_table[[#This Row],[AAT]])</f>
        <v>6.1124999999999972</v>
      </c>
    </row>
    <row r="3281" spans="1:13" x14ac:dyDescent="0.35">
      <c r="A3281" s="94">
        <v>275</v>
      </c>
      <c r="B3281" s="95">
        <v>46133</v>
      </c>
      <c r="C3281" s="41">
        <v>0.87638888888888888</v>
      </c>
      <c r="D3281" s="96" t="s">
        <v>17</v>
      </c>
      <c r="E3281" s="43"/>
      <c r="F3281" s="43"/>
      <c r="G3281" s="41" t="str" cm="1">
        <f t="array" ref="G3281">IF(MIN(ROW(ch_table[[Day]:[AAT session total (cum.)]]))+ROWS(ch_table[[Day]:[AAT session total (cum.)]])-1=ROW(),"",IF(ch_table[[#This Row],[Subject 1]]="House rose","", IF(INDEX(ch_table[[#All],[Time]],ROW()+1)="","",(IF(INDEX(ch_table[[#All],[Time]],ROW()+1)&lt;ch_table[[#This Row],[Time]],INDEX(ch_table[[#All],[Time]],ROW()+1)+1,INDEX(ch_table[[#All],[Time]],ROW()+1))-ch_table[[#This Row],[Time]]))))</f>
        <v/>
      </c>
      <c r="H3281" s="41">
        <f>IF(ch_table[[#This Row],[Subject 1]]&lt;&gt;"House rose", "",SUMIF(ch_table[Day], ch_table[[#This Row],[Day]], ch_table[Duration]))</f>
        <v>0.3972222222222222</v>
      </c>
      <c r="I3281" s="97">
        <f>SUM(INDEX(ch_table[Duration],1):ch_table[[#This Row],[Duration]])</f>
        <v>87.397222222222453</v>
      </c>
      <c r="J3281" s="41" cm="1">
        <f t="array" ref="J32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81" s="41" t="str" cm="1">
        <f t="array" ref="K32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81" s="41">
        <f>IF(ch_table[[#This Row],[Subject 1]]&lt;&gt;"House rose", "",SUMIF(ch_table[Day], ch_table[[#This Row],[Day]], ch_table[AAT]))</f>
        <v>8.4722222222222254E-2</v>
      </c>
      <c r="M3281" s="82">
        <f>SUM(INDEX(ch_table[AAT],1):ch_table[[#This Row],[AAT]])</f>
        <v>6.1124999999999972</v>
      </c>
    </row>
    <row r="3282" spans="1:13" x14ac:dyDescent="0.35">
      <c r="A3282" s="2">
        <v>276</v>
      </c>
      <c r="B3282" s="3">
        <v>46134</v>
      </c>
      <c r="C3282" s="4">
        <v>0.47916666666666669</v>
      </c>
      <c r="D3282" s="8" t="s">
        <v>18</v>
      </c>
      <c r="G3282" s="4" cm="1">
        <f t="array" ref="G328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282" s="4" t="str">
        <f>IF(ch_table[[#This Row],[Subject 1]]&lt;&gt;"House rose", "",SUMIF(ch_table[Day], ch_table[[#This Row],[Day]], ch_table[Duration]))</f>
        <v/>
      </c>
      <c r="I3282" s="40">
        <f>SUM(INDEX(ch_table[Duration],1):ch_table[[#This Row],[Duration]])</f>
        <v>87.400000000000233</v>
      </c>
      <c r="J3282" s="4" cm="1">
        <f t="array" ref="J32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82" s="4" t="str" cm="1">
        <f t="array" ref="K32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82" s="4" t="str">
        <f>IF(ch_table[[#This Row],[Subject 1]]&lt;&gt;"House rose", "",SUMIF(ch_table[Day], ch_table[[#This Row],[Day]], ch_table[AAT]))</f>
        <v/>
      </c>
      <c r="M3282" s="39">
        <f>SUM(INDEX(ch_table[AAT],1):ch_table[[#This Row],[AAT]])</f>
        <v>6.1124999999999972</v>
      </c>
    </row>
    <row r="3283" spans="1:13" x14ac:dyDescent="0.35">
      <c r="A3283" s="2">
        <v>276</v>
      </c>
      <c r="B3283" s="3">
        <v>46134</v>
      </c>
      <c r="C3283" s="4">
        <v>0.48194444444444445</v>
      </c>
      <c r="D3283" s="8" t="s">
        <v>58</v>
      </c>
      <c r="E3283" s="9" t="s">
        <v>148</v>
      </c>
      <c r="G3283" s="4" cm="1">
        <f t="array" ref="G3283">IF(MIN(ROW(ch_table[[Day]:[AAT session total (cum.)]]))+ROWS(ch_table[[Day]:[AAT session total (cum.)]])-1=ROW(),"",IF(ch_table[[#This Row],[Subject 1]]="House rose","", IF(INDEX(ch_table[[#All],[Time]],ROW()+1)="","",(IF(INDEX(ch_table[[#All],[Time]],ROW()+1)&lt;ch_table[[#This Row],[Time]],INDEX(ch_table[[#All],[Time]],ROW()+1)+1,INDEX(ch_table[[#All],[Time]],ROW()+1))-ch_table[[#This Row],[Time]]))))</f>
        <v>1.8055555555555547E-2</v>
      </c>
      <c r="H3283" s="4" t="str">
        <f>IF(ch_table[[#This Row],[Subject 1]]&lt;&gt;"House rose", "",SUMIF(ch_table[Day], ch_table[[#This Row],[Day]], ch_table[Duration]))</f>
        <v/>
      </c>
      <c r="I3283" s="40">
        <f>SUM(INDEX(ch_table[Duration],1):ch_table[[#This Row],[Duration]])</f>
        <v>87.418055555555782</v>
      </c>
      <c r="J3283" s="4" cm="1">
        <f t="array" ref="J32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83" s="4" t="str" cm="1">
        <f t="array" ref="K32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83" s="4" t="str">
        <f>IF(ch_table[[#This Row],[Subject 1]]&lt;&gt;"House rose", "",SUMIF(ch_table[Day], ch_table[[#This Row],[Day]], ch_table[AAT]))</f>
        <v/>
      </c>
      <c r="M3283" s="39">
        <f>SUM(INDEX(ch_table[AAT],1):ch_table[[#This Row],[AAT]])</f>
        <v>6.1124999999999972</v>
      </c>
    </row>
    <row r="3284" spans="1:13" x14ac:dyDescent="0.35">
      <c r="A3284" s="2">
        <v>276</v>
      </c>
      <c r="B3284" s="3">
        <v>46134</v>
      </c>
      <c r="C3284" s="4">
        <v>0.5</v>
      </c>
      <c r="D3284" s="8" t="s">
        <v>58</v>
      </c>
      <c r="E3284" s="9" t="s">
        <v>118</v>
      </c>
      <c r="G3284" s="4" cm="1">
        <f t="array" ref="G3284">IF(MIN(ROW(ch_table[[Day]:[AAT session total (cum.)]]))+ROWS(ch_table[[Day]:[AAT session total (cum.)]])-1=ROW(),"",IF(ch_table[[#This Row],[Subject 1]]="House rose","", IF(INDEX(ch_table[[#All],[Time]],ROW()+1)="","",(IF(INDEX(ch_table[[#All],[Time]],ROW()+1)&lt;ch_table[[#This Row],[Time]],INDEX(ch_table[[#All],[Time]],ROW()+1)+1,INDEX(ch_table[[#All],[Time]],ROW()+1))-ch_table[[#This Row],[Time]]))))</f>
        <v>2.7083333333333348E-2</v>
      </c>
      <c r="H3284" s="4" t="str">
        <f>IF(ch_table[[#This Row],[Subject 1]]&lt;&gt;"House rose", "",SUMIF(ch_table[Day], ch_table[[#This Row],[Day]], ch_table[Duration]))</f>
        <v/>
      </c>
      <c r="I3284" s="40">
        <f>SUM(INDEX(ch_table[Duration],1):ch_table[[#This Row],[Duration]])</f>
        <v>87.445138888889119</v>
      </c>
      <c r="J3284" s="4" cm="1">
        <f t="array" ref="J32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84" s="4" t="str" cm="1">
        <f t="array" ref="K32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84" s="4" t="str">
        <f>IF(ch_table[[#This Row],[Subject 1]]&lt;&gt;"House rose", "",SUMIF(ch_table[Day], ch_table[[#This Row],[Day]], ch_table[AAT]))</f>
        <v/>
      </c>
      <c r="M3284" s="39">
        <f>SUM(INDEX(ch_table[AAT],1):ch_table[[#This Row],[AAT]])</f>
        <v>6.1124999999999972</v>
      </c>
    </row>
    <row r="3285" spans="1:13" ht="29" x14ac:dyDescent="0.35">
      <c r="A3285" s="2">
        <v>276</v>
      </c>
      <c r="B3285" s="3">
        <v>46134</v>
      </c>
      <c r="C3285" s="4">
        <v>0.52708333333333335</v>
      </c>
      <c r="D3285" s="8" t="s">
        <v>32</v>
      </c>
      <c r="E3285" s="9" t="s">
        <v>1794</v>
      </c>
      <c r="G3285" s="4" cm="1">
        <f t="array" ref="G3285">IF(MIN(ROW(ch_table[[Day]:[AAT session total (cum.)]]))+ROWS(ch_table[[Day]:[AAT session total (cum.)]])-1=ROW(),"",IF(ch_table[[#This Row],[Subject 1]]="House rose","", IF(INDEX(ch_table[[#All],[Time]],ROW()+1)="","",(IF(INDEX(ch_table[[#All],[Time]],ROW()+1)&lt;ch_table[[#This Row],[Time]],INDEX(ch_table[[#All],[Time]],ROW()+1)+1,INDEX(ch_table[[#All],[Time]],ROW()+1))-ch_table[[#This Row],[Time]]))))</f>
        <v>2.777777777777779E-2</v>
      </c>
      <c r="H3285" s="4" t="str">
        <f>IF(ch_table[[#This Row],[Subject 1]]&lt;&gt;"House rose", "",SUMIF(ch_table[Day], ch_table[[#This Row],[Day]], ch_table[Duration]))</f>
        <v/>
      </c>
      <c r="I3285" s="40">
        <f>SUM(INDEX(ch_table[Duration],1):ch_table[[#This Row],[Duration]])</f>
        <v>87.47291666666689</v>
      </c>
      <c r="J3285" s="4" cm="1">
        <f t="array" ref="J32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85" s="4" t="str" cm="1">
        <f t="array" ref="K32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85" s="4" t="str">
        <f>IF(ch_table[[#This Row],[Subject 1]]&lt;&gt;"House rose", "",SUMIF(ch_table[Day], ch_table[[#This Row],[Day]], ch_table[AAT]))</f>
        <v/>
      </c>
      <c r="M3285" s="39">
        <f>SUM(INDEX(ch_table[AAT],1):ch_table[[#This Row],[AAT]])</f>
        <v>6.1124999999999972</v>
      </c>
    </row>
    <row r="3286" spans="1:13" ht="29" x14ac:dyDescent="0.35">
      <c r="A3286" s="2">
        <v>276</v>
      </c>
      <c r="B3286" s="3">
        <v>46134</v>
      </c>
      <c r="C3286" s="4">
        <v>0.55486111111111114</v>
      </c>
      <c r="D3286" s="8" t="s">
        <v>36</v>
      </c>
      <c r="E3286" s="9" t="s">
        <v>1795</v>
      </c>
      <c r="G3286" s="4" cm="1">
        <f t="array" ref="G3286">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3286" s="4" t="str">
        <f>IF(ch_table[[#This Row],[Subject 1]]&lt;&gt;"House rose", "",SUMIF(ch_table[Day], ch_table[[#This Row],[Day]], ch_table[Duration]))</f>
        <v/>
      </c>
      <c r="I3286" s="40">
        <f>SUM(INDEX(ch_table[Duration],1):ch_table[[#This Row],[Duration]])</f>
        <v>87.502777777778007</v>
      </c>
      <c r="J3286" s="4" cm="1">
        <f t="array" ref="J32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86" s="4" t="str" cm="1">
        <f t="array" ref="K32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86" s="4" t="str">
        <f>IF(ch_table[[#This Row],[Subject 1]]&lt;&gt;"House rose", "",SUMIF(ch_table[Day], ch_table[[#This Row],[Day]], ch_table[AAT]))</f>
        <v/>
      </c>
      <c r="M3286" s="39">
        <f>SUM(INDEX(ch_table[AAT],1):ch_table[[#This Row],[AAT]])</f>
        <v>6.1124999999999972</v>
      </c>
    </row>
    <row r="3287" spans="1:13" ht="29" x14ac:dyDescent="0.35">
      <c r="A3287" s="2">
        <v>276</v>
      </c>
      <c r="B3287" s="3">
        <v>46134</v>
      </c>
      <c r="C3287" s="4">
        <v>0.58472222222222225</v>
      </c>
      <c r="D3287" s="8" t="s">
        <v>39</v>
      </c>
      <c r="E3287" s="9" t="s">
        <v>1796</v>
      </c>
      <c r="G3287" s="4" cm="1">
        <f t="array" ref="G3287">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3287" s="4" t="str">
        <f>IF(ch_table[[#This Row],[Subject 1]]&lt;&gt;"House rose", "",SUMIF(ch_table[Day], ch_table[[#This Row],[Day]], ch_table[Duration]))</f>
        <v/>
      </c>
      <c r="I3287" s="40">
        <f>SUM(INDEX(ch_table[Duration],1):ch_table[[#This Row],[Duration]])</f>
        <v>87.506250000000236</v>
      </c>
      <c r="J3287" s="4" cm="1">
        <f t="array" ref="J32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87" s="4" t="str" cm="1">
        <f t="array" ref="K32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87" s="4" t="str">
        <f>IF(ch_table[[#This Row],[Subject 1]]&lt;&gt;"House rose", "",SUMIF(ch_table[Day], ch_table[[#This Row],[Day]], ch_table[AAT]))</f>
        <v/>
      </c>
      <c r="M3287" s="39">
        <f>SUM(INDEX(ch_table[AAT],1):ch_table[[#This Row],[AAT]])</f>
        <v>6.1124999999999972</v>
      </c>
    </row>
    <row r="3288" spans="1:13" x14ac:dyDescent="0.35">
      <c r="A3288" s="2">
        <v>276</v>
      </c>
      <c r="B3288" s="3">
        <v>46134</v>
      </c>
      <c r="C3288" s="4">
        <v>0.58819444444444446</v>
      </c>
      <c r="D3288" s="8" t="s">
        <v>247</v>
      </c>
      <c r="E3288" s="9" t="s">
        <v>1797</v>
      </c>
      <c r="G3288" s="4" cm="1">
        <f t="array" ref="G3288">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3288" s="4" t="str">
        <f>IF(ch_table[[#This Row],[Subject 1]]&lt;&gt;"House rose", "",SUMIF(ch_table[Day], ch_table[[#This Row],[Day]], ch_table[Duration]))</f>
        <v/>
      </c>
      <c r="I3288" s="40">
        <f>SUM(INDEX(ch_table[Duration],1):ch_table[[#This Row],[Duration]])</f>
        <v>87.510416666666899</v>
      </c>
      <c r="J3288" s="4" cm="1">
        <f t="array" ref="J32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88" s="4" t="str" cm="1">
        <f t="array" ref="K32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88" s="4" t="str">
        <f>IF(ch_table[[#This Row],[Subject 1]]&lt;&gt;"House rose", "",SUMIF(ch_table[Day], ch_table[[#This Row],[Day]], ch_table[AAT]))</f>
        <v/>
      </c>
      <c r="M3288" s="39">
        <f>SUM(INDEX(ch_table[AAT],1):ch_table[[#This Row],[AAT]])</f>
        <v>6.1124999999999972</v>
      </c>
    </row>
    <row r="3289" spans="1:13" x14ac:dyDescent="0.35">
      <c r="A3289" s="2">
        <v>276</v>
      </c>
      <c r="B3289" s="3">
        <v>46134</v>
      </c>
      <c r="C3289" s="4">
        <v>0.59236111111111112</v>
      </c>
      <c r="D3289" s="8" t="s">
        <v>320</v>
      </c>
      <c r="E3289" s="9" t="s">
        <v>1070</v>
      </c>
      <c r="F3289" s="9" t="s">
        <v>53</v>
      </c>
      <c r="G3289" s="4" cm="1">
        <f t="array" ref="G3289">IF(MIN(ROW(ch_table[[Day]:[AAT session total (cum.)]]))+ROWS(ch_table[[Day]:[AAT session total (cum.)]])-1=ROW(),"",IF(ch_table[[#This Row],[Subject 1]]="House rose","", IF(INDEX(ch_table[[#All],[Time]],ROW()+1)="","",(IF(INDEX(ch_table[[#All],[Time]],ROW()+1)&lt;ch_table[[#This Row],[Time]],INDEX(ch_table[[#All],[Time]],ROW()+1)+1,INDEX(ch_table[[#All],[Time]],ROW()+1))-ch_table[[#This Row],[Time]]))))</f>
        <v>4.4444444444444398E-2</v>
      </c>
      <c r="H3289" s="4" t="str">
        <f>IF(ch_table[[#This Row],[Subject 1]]&lt;&gt;"House rose", "",SUMIF(ch_table[Day], ch_table[[#This Row],[Day]], ch_table[Duration]))</f>
        <v/>
      </c>
      <c r="I3289" s="40">
        <f>SUM(INDEX(ch_table[Duration],1):ch_table[[#This Row],[Duration]])</f>
        <v>87.55486111111135</v>
      </c>
      <c r="J3289" s="4" cm="1">
        <f t="array" ref="J32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89" s="4" t="str" cm="1">
        <f t="array" ref="K32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89" s="4" t="str">
        <f>IF(ch_table[[#This Row],[Subject 1]]&lt;&gt;"House rose", "",SUMIF(ch_table[Day], ch_table[[#This Row],[Day]], ch_table[AAT]))</f>
        <v/>
      </c>
      <c r="M3289" s="39">
        <f>SUM(INDEX(ch_table[AAT],1):ch_table[[#This Row],[AAT]])</f>
        <v>6.1124999999999972</v>
      </c>
    </row>
    <row r="3290" spans="1:13" x14ac:dyDescent="0.35">
      <c r="A3290" s="2">
        <v>276</v>
      </c>
      <c r="B3290" s="3">
        <v>46134</v>
      </c>
      <c r="C3290" s="4">
        <v>0.63680555555555551</v>
      </c>
      <c r="D3290" s="8" t="s">
        <v>320</v>
      </c>
      <c r="E3290" s="9" t="s">
        <v>718</v>
      </c>
      <c r="G3290" s="4" cm="1">
        <f t="array" ref="G3290">IF(MIN(ROW(ch_table[[Day]:[AAT session total (cum.)]]))+ROWS(ch_table[[Day]:[AAT session total (cum.)]])-1=ROW(),"",IF(ch_table[[#This Row],[Subject 1]]="House rose","", IF(INDEX(ch_table[[#All],[Time]],ROW()+1)="","",(IF(INDEX(ch_table[[#All],[Time]],ROW()+1)&lt;ch_table[[#This Row],[Time]],INDEX(ch_table[[#All],[Time]],ROW()+1)+1,INDEX(ch_table[[#All],[Time]],ROW()+1))-ch_table[[#This Row],[Time]]))))</f>
        <v>2.1527777777777812E-2</v>
      </c>
      <c r="H3290" s="4" t="str">
        <f>IF(ch_table[[#This Row],[Subject 1]]&lt;&gt;"House rose", "",SUMIF(ch_table[Day], ch_table[[#This Row],[Day]], ch_table[Duration]))</f>
        <v/>
      </c>
      <c r="I3290" s="40">
        <f>SUM(INDEX(ch_table[Duration],1):ch_table[[#This Row],[Duration]])</f>
        <v>87.576388888889127</v>
      </c>
      <c r="J3290" s="4" cm="1">
        <f t="array" ref="J32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90" s="4" t="str" cm="1">
        <f t="array" ref="K32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90" s="4" t="str">
        <f>IF(ch_table[[#This Row],[Subject 1]]&lt;&gt;"House rose", "",SUMIF(ch_table[Day], ch_table[[#This Row],[Day]], ch_table[AAT]))</f>
        <v/>
      </c>
      <c r="M3290" s="39">
        <f>SUM(INDEX(ch_table[AAT],1):ch_table[[#This Row],[AAT]])</f>
        <v>6.1124999999999972</v>
      </c>
    </row>
    <row r="3291" spans="1:13" x14ac:dyDescent="0.35">
      <c r="A3291" s="2">
        <v>276</v>
      </c>
      <c r="B3291" s="3">
        <v>46134</v>
      </c>
      <c r="C3291" s="4">
        <v>0.65833333333333333</v>
      </c>
      <c r="D3291" s="8" t="s">
        <v>28</v>
      </c>
      <c r="E3291" s="9" t="s">
        <v>1597</v>
      </c>
      <c r="F3291" s="9" t="s">
        <v>22</v>
      </c>
      <c r="G3291" s="4" cm="1">
        <f t="array" ref="G3291">IF(MIN(ROW(ch_table[[Day]:[AAT session total (cum.)]]))+ROWS(ch_table[[Day]:[AAT session total (cum.)]])-1=ROW(),"",IF(ch_table[[#This Row],[Subject 1]]="House rose","", IF(INDEX(ch_table[[#All],[Time]],ROW()+1)="","",(IF(INDEX(ch_table[[#All],[Time]],ROW()+1)&lt;ch_table[[#This Row],[Time]],INDEX(ch_table[[#All],[Time]],ROW()+1)+1,INDEX(ch_table[[#All],[Time]],ROW()+1))-ch_table[[#This Row],[Time]]))))</f>
        <v>0</v>
      </c>
      <c r="H3291" s="4" t="str">
        <f>IF(ch_table[[#This Row],[Subject 1]]&lt;&gt;"House rose", "",SUMIF(ch_table[Day], ch_table[[#This Row],[Day]], ch_table[Duration]))</f>
        <v/>
      </c>
      <c r="I3291" s="40">
        <f>SUM(INDEX(ch_table[Duration],1):ch_table[[#This Row],[Duration]])</f>
        <v>87.576388888889127</v>
      </c>
      <c r="J3291" s="4" cm="1">
        <f t="array" ref="J32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91" s="4" t="str" cm="1">
        <f t="array" ref="K32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91" s="4" t="str">
        <f>IF(ch_table[[#This Row],[Subject 1]]&lt;&gt;"House rose", "",SUMIF(ch_table[Day], ch_table[[#This Row],[Day]], ch_table[AAT]))</f>
        <v/>
      </c>
      <c r="M3291" s="39">
        <f>SUM(INDEX(ch_table[AAT],1):ch_table[[#This Row],[AAT]])</f>
        <v>6.1124999999999972</v>
      </c>
    </row>
    <row r="3292" spans="1:13" x14ac:dyDescent="0.35">
      <c r="A3292" s="2">
        <v>276</v>
      </c>
      <c r="B3292" s="3">
        <v>46134</v>
      </c>
      <c r="C3292" s="4">
        <v>0.65833333333333333</v>
      </c>
      <c r="D3292" s="8" t="s">
        <v>320</v>
      </c>
      <c r="E3292" s="9" t="s">
        <v>718</v>
      </c>
      <c r="F3292" s="9" t="s">
        <v>53</v>
      </c>
      <c r="G3292" s="4" cm="1">
        <f t="array" ref="G3292">IF(MIN(ROW(ch_table[[Day]:[AAT session total (cum.)]]))+ROWS(ch_table[[Day]:[AAT session total (cum.)]])-1=ROW(),"",IF(ch_table[[#This Row],[Subject 1]]="House rose","", IF(INDEX(ch_table[[#All],[Time]],ROW()+1)="","",(IF(INDEX(ch_table[[#All],[Time]],ROW()+1)&lt;ch_table[[#This Row],[Time]],INDEX(ch_table[[#All],[Time]],ROW()+1)+1,INDEX(ch_table[[#All],[Time]],ROW()+1))-ch_table[[#This Row],[Time]]))))</f>
        <v>0.11944444444444446</v>
      </c>
      <c r="H3292" s="4" t="str">
        <f>IF(ch_table[[#This Row],[Subject 1]]&lt;&gt;"House rose", "",SUMIF(ch_table[Day], ch_table[[#This Row],[Day]], ch_table[Duration]))</f>
        <v/>
      </c>
      <c r="I3292" s="40">
        <f>SUM(INDEX(ch_table[Duration],1):ch_table[[#This Row],[Duration]])</f>
        <v>87.695833333333567</v>
      </c>
      <c r="J3292" s="4" cm="1">
        <f t="array" ref="J32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92" s="4" t="str" cm="1">
        <f t="array" ref="K32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92" s="4" t="str">
        <f>IF(ch_table[[#This Row],[Subject 1]]&lt;&gt;"House rose", "",SUMIF(ch_table[Day], ch_table[[#This Row],[Day]], ch_table[AAT]))</f>
        <v/>
      </c>
      <c r="M3292" s="39">
        <f>SUM(INDEX(ch_table[AAT],1):ch_table[[#This Row],[AAT]])</f>
        <v>6.1124999999999972</v>
      </c>
    </row>
    <row r="3293" spans="1:13" x14ac:dyDescent="0.35">
      <c r="A3293" s="2">
        <v>276</v>
      </c>
      <c r="B3293" s="3">
        <v>46134</v>
      </c>
      <c r="C3293" s="4">
        <v>0.77777777777777779</v>
      </c>
      <c r="D3293" s="8" t="s">
        <v>320</v>
      </c>
      <c r="E3293" s="9" t="s">
        <v>851</v>
      </c>
      <c r="F3293" s="9" t="s">
        <v>53</v>
      </c>
      <c r="G3293" s="4" cm="1">
        <f t="array" ref="G3293">IF(MIN(ROW(ch_table[[Day]:[AAT session total (cum.)]]))+ROWS(ch_table[[Day]:[AAT session total (cum.)]])-1=ROW(),"",IF(ch_table[[#This Row],[Subject 1]]="House rose","", IF(INDEX(ch_table[[#All],[Time]],ROW()+1)="","",(IF(INDEX(ch_table[[#All],[Time]],ROW()+1)&lt;ch_table[[#This Row],[Time]],INDEX(ch_table[[#All],[Time]],ROW()+1)+1,INDEX(ch_table[[#All],[Time]],ROW()+1))-ch_table[[#This Row],[Time]]))))</f>
        <v>1.8055555555555491E-2</v>
      </c>
      <c r="H3293" s="4" t="str">
        <f>IF(ch_table[[#This Row],[Subject 1]]&lt;&gt;"House rose", "",SUMIF(ch_table[Day], ch_table[[#This Row],[Day]], ch_table[Duration]))</f>
        <v/>
      </c>
      <c r="I3293" s="40">
        <f>SUM(INDEX(ch_table[Duration],1):ch_table[[#This Row],[Duration]])</f>
        <v>87.713888888889116</v>
      </c>
      <c r="J3293" s="4" cm="1">
        <f t="array" ref="J32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93" s="4" cm="1">
        <f t="array" ref="K32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4.1666666666666519E-3</v>
      </c>
      <c r="L3293" s="4" t="str">
        <f>IF(ch_table[[#This Row],[Subject 1]]&lt;&gt;"House rose", "",SUMIF(ch_table[Day], ch_table[[#This Row],[Day]], ch_table[AAT]))</f>
        <v/>
      </c>
      <c r="M3293" s="39">
        <f>SUM(INDEX(ch_table[AAT],1):ch_table[[#This Row],[AAT]])</f>
        <v>6.1166666666666636</v>
      </c>
    </row>
    <row r="3294" spans="1:13" x14ac:dyDescent="0.35">
      <c r="A3294" s="2">
        <v>276</v>
      </c>
      <c r="B3294" s="3">
        <v>46134</v>
      </c>
      <c r="C3294" s="4">
        <v>0.79583333333333328</v>
      </c>
      <c r="D3294" s="8" t="s">
        <v>67</v>
      </c>
      <c r="E3294" s="9" t="s">
        <v>1798</v>
      </c>
      <c r="G3294" s="4" cm="1">
        <f t="array" ref="G3294">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3294" s="4" t="str">
        <f>IF(ch_table[[#This Row],[Subject 1]]&lt;&gt;"House rose", "",SUMIF(ch_table[Day], ch_table[[#This Row],[Day]], ch_table[Duration]))</f>
        <v/>
      </c>
      <c r="I3294" s="40">
        <f>SUM(INDEX(ch_table[Duration],1):ch_table[[#This Row],[Duration]])</f>
        <v>87.715277777777999</v>
      </c>
      <c r="J3294" s="4" cm="1">
        <f t="array" ref="J32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94" s="4" cm="1">
        <f t="array" ref="K32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1.388888888888995E-3</v>
      </c>
      <c r="L3294" s="4" t="str">
        <f>IF(ch_table[[#This Row],[Subject 1]]&lt;&gt;"House rose", "",SUMIF(ch_table[Day], ch_table[[#This Row],[Day]], ch_table[AAT]))</f>
        <v/>
      </c>
      <c r="M3294" s="39">
        <f>SUM(INDEX(ch_table[AAT],1):ch_table[[#This Row],[AAT]])</f>
        <v>6.1180555555555527</v>
      </c>
    </row>
    <row r="3295" spans="1:13" x14ac:dyDescent="0.35">
      <c r="A3295" s="2">
        <v>276</v>
      </c>
      <c r="B3295" s="3">
        <v>46134</v>
      </c>
      <c r="C3295" s="4">
        <v>0.79722222222222228</v>
      </c>
      <c r="D3295" s="8" t="s">
        <v>54</v>
      </c>
      <c r="E3295" s="9" t="s">
        <v>1799</v>
      </c>
      <c r="G3295" s="4" cm="1">
        <f t="array" ref="G3295">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3295" s="4" t="str">
        <f>IF(ch_table[[#This Row],[Subject 1]]&lt;&gt;"House rose", "",SUMIF(ch_table[Day], ch_table[[#This Row],[Day]], ch_table[Duration]))</f>
        <v/>
      </c>
      <c r="I3295" s="40">
        <f>SUM(INDEX(ch_table[Duration],1):ch_table[[#This Row],[Duration]])</f>
        <v>87.715972222222447</v>
      </c>
      <c r="J3295" s="4" cm="1">
        <f t="array" ref="J32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95" s="4" cm="1">
        <f t="array" ref="K32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3295" s="4" t="str">
        <f>IF(ch_table[[#This Row],[Subject 1]]&lt;&gt;"House rose", "",SUMIF(ch_table[Day], ch_table[[#This Row],[Day]], ch_table[AAT]))</f>
        <v/>
      </c>
      <c r="M3295" s="39">
        <f>SUM(INDEX(ch_table[AAT],1):ch_table[[#This Row],[AAT]])</f>
        <v>6.1187499999999968</v>
      </c>
    </row>
    <row r="3296" spans="1:13" x14ac:dyDescent="0.35">
      <c r="A3296" s="2">
        <v>276</v>
      </c>
      <c r="B3296" s="3">
        <v>46134</v>
      </c>
      <c r="C3296" s="4">
        <v>0.79791666666666672</v>
      </c>
      <c r="D3296" s="8" t="s">
        <v>54</v>
      </c>
      <c r="E3296" s="9" t="s">
        <v>1800</v>
      </c>
      <c r="G3296" s="4" cm="1">
        <f t="array" ref="G3296">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3296" s="4" t="str">
        <f>IF(ch_table[[#This Row],[Subject 1]]&lt;&gt;"House rose", "",SUMIF(ch_table[Day], ch_table[[#This Row],[Day]], ch_table[Duration]))</f>
        <v/>
      </c>
      <c r="I3296" s="40">
        <f>SUM(INDEX(ch_table[Duration],1):ch_table[[#This Row],[Duration]])</f>
        <v>87.716666666666896</v>
      </c>
      <c r="J3296" s="4" cm="1">
        <f t="array" ref="J32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96" s="4" cm="1">
        <f t="array" ref="K32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3296" s="4" t="str">
        <f>IF(ch_table[[#This Row],[Subject 1]]&lt;&gt;"House rose", "",SUMIF(ch_table[Day], ch_table[[#This Row],[Day]], ch_table[AAT]))</f>
        <v/>
      </c>
      <c r="M3296" s="39">
        <f>SUM(INDEX(ch_table[AAT],1):ch_table[[#This Row],[AAT]])</f>
        <v>6.1194444444444409</v>
      </c>
    </row>
    <row r="3297" spans="1:13" x14ac:dyDescent="0.35">
      <c r="A3297" s="2">
        <v>276</v>
      </c>
      <c r="B3297" s="3">
        <v>46134</v>
      </c>
      <c r="C3297" s="4">
        <v>0.79861111111111116</v>
      </c>
      <c r="D3297" s="8" t="s">
        <v>54</v>
      </c>
      <c r="E3297" s="9" t="s">
        <v>1801</v>
      </c>
      <c r="G3297" s="4" cm="1">
        <f t="array" ref="G3297">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3297" s="4" t="str">
        <f>IF(ch_table[[#This Row],[Subject 1]]&lt;&gt;"House rose", "",SUMIF(ch_table[Day], ch_table[[#This Row],[Day]], ch_table[Duration]))</f>
        <v/>
      </c>
      <c r="I3297" s="40">
        <f>SUM(INDEX(ch_table[Duration],1):ch_table[[#This Row],[Duration]])</f>
        <v>87.717361111111344</v>
      </c>
      <c r="J3297" s="4" cm="1">
        <f t="array" ref="J32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97" s="4" cm="1">
        <f t="array" ref="K32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3297" s="4" t="str">
        <f>IF(ch_table[[#This Row],[Subject 1]]&lt;&gt;"House rose", "",SUMIF(ch_table[Day], ch_table[[#This Row],[Day]], ch_table[AAT]))</f>
        <v/>
      </c>
      <c r="M3297" s="39">
        <f>SUM(INDEX(ch_table[AAT],1):ch_table[[#This Row],[AAT]])</f>
        <v>6.120138888888885</v>
      </c>
    </row>
    <row r="3298" spans="1:13" x14ac:dyDescent="0.35">
      <c r="A3298" s="2">
        <v>276</v>
      </c>
      <c r="B3298" s="3">
        <v>46134</v>
      </c>
      <c r="C3298" s="4">
        <v>0.7993055555555556</v>
      </c>
      <c r="D3298" s="8" t="s">
        <v>54</v>
      </c>
      <c r="E3298" s="9" t="s">
        <v>1802</v>
      </c>
      <c r="G3298" s="4" cm="1">
        <f t="array" ref="G3298">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3298" s="4" t="str">
        <f>IF(ch_table[[#This Row],[Subject 1]]&lt;&gt;"House rose", "",SUMIF(ch_table[Day], ch_table[[#This Row],[Day]], ch_table[Duration]))</f>
        <v/>
      </c>
      <c r="I3298" s="40">
        <f>SUM(INDEX(ch_table[Duration],1):ch_table[[#This Row],[Duration]])</f>
        <v>87.718750000000227</v>
      </c>
      <c r="J3298" s="4" cm="1">
        <f t="array" ref="J32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98" s="4" cm="1">
        <f t="array" ref="K32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3298" s="4" t="str">
        <f>IF(ch_table[[#This Row],[Subject 1]]&lt;&gt;"House rose", "",SUMIF(ch_table[Day], ch_table[[#This Row],[Day]], ch_table[AAT]))</f>
        <v/>
      </c>
      <c r="M3298" s="39">
        <f>SUM(INDEX(ch_table[AAT],1):ch_table[[#This Row],[AAT]])</f>
        <v>6.1215277777777741</v>
      </c>
    </row>
    <row r="3299" spans="1:13" ht="29" x14ac:dyDescent="0.35">
      <c r="A3299" s="2">
        <v>276</v>
      </c>
      <c r="B3299" s="3">
        <v>46134</v>
      </c>
      <c r="C3299" s="4">
        <v>0.80069444444444449</v>
      </c>
      <c r="D3299" s="8" t="s">
        <v>30</v>
      </c>
      <c r="E3299" s="9" t="s">
        <v>1803</v>
      </c>
      <c r="G3299" s="4" cm="1">
        <f t="array" ref="G3299">IF(MIN(ROW(ch_table[[Day]:[AAT session total (cum.)]]))+ROWS(ch_table[[Day]:[AAT session total (cum.)]])-1=ROW(),"",IF(ch_table[[#This Row],[Subject 1]]="House rose","", IF(INDEX(ch_table[[#All],[Time]],ROW()+1)="","",(IF(INDEX(ch_table[[#All],[Time]],ROW()+1)&lt;ch_table[[#This Row],[Time]],INDEX(ch_table[[#All],[Time]],ROW()+1)+1,INDEX(ch_table[[#All],[Time]],ROW()+1))-ch_table[[#This Row],[Time]]))))</f>
        <v>1.5972222222222165E-2</v>
      </c>
      <c r="H3299" s="4" t="str">
        <f>IF(ch_table[[#This Row],[Subject 1]]&lt;&gt;"House rose", "",SUMIF(ch_table[Day], ch_table[[#This Row],[Day]], ch_table[Duration]))</f>
        <v/>
      </c>
      <c r="I3299" s="40">
        <f>SUM(INDEX(ch_table[Duration],1):ch_table[[#This Row],[Duration]])</f>
        <v>87.734722222222445</v>
      </c>
      <c r="J3299" s="4" cm="1">
        <f t="array" ref="J32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299" s="4" cm="1">
        <f t="array" ref="K32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1.5972222222222165E-2</v>
      </c>
      <c r="L3299" s="4" t="str">
        <f>IF(ch_table[[#This Row],[Subject 1]]&lt;&gt;"House rose", "",SUMIF(ch_table[Day], ch_table[[#This Row],[Day]], ch_table[AAT]))</f>
        <v/>
      </c>
      <c r="M3299" s="39">
        <f>SUM(INDEX(ch_table[AAT],1):ch_table[[#This Row],[AAT]])</f>
        <v>6.1374999999999966</v>
      </c>
    </row>
    <row r="3300" spans="1:13" x14ac:dyDescent="0.35">
      <c r="A3300" s="48">
        <v>276</v>
      </c>
      <c r="B3300" s="49">
        <v>46134</v>
      </c>
      <c r="C3300" s="45">
        <v>0.81666666666666665</v>
      </c>
      <c r="D3300" s="44" t="s">
        <v>17</v>
      </c>
      <c r="E3300" s="50"/>
      <c r="F3300" s="50"/>
      <c r="G3300" s="45" t="str" cm="1">
        <f t="array" ref="G3300">IF(MIN(ROW(ch_table[[Day]:[AAT session total (cum.)]]))+ROWS(ch_table[[Day]:[AAT session total (cum.)]])-1=ROW(),"",IF(ch_table[[#This Row],[Subject 1]]="House rose","", IF(INDEX(ch_table[[#All],[Time]],ROW()+1)="","",(IF(INDEX(ch_table[[#All],[Time]],ROW()+1)&lt;ch_table[[#This Row],[Time]],INDEX(ch_table[[#All],[Time]],ROW()+1)+1,INDEX(ch_table[[#All],[Time]],ROW()+1))-ch_table[[#This Row],[Time]]))))</f>
        <v/>
      </c>
      <c r="H3300" s="45">
        <f>IF(ch_table[[#This Row],[Subject 1]]&lt;&gt;"House rose", "",SUMIF(ch_table[Day], ch_table[[#This Row],[Day]], ch_table[Duration]))</f>
        <v>0.33749999999999997</v>
      </c>
      <c r="I3300" s="46">
        <f>SUM(INDEX(ch_table[Duration],1):ch_table[[#This Row],[Duration]])</f>
        <v>87.734722222222445</v>
      </c>
      <c r="J3300" s="45" cm="1">
        <f t="array" ref="J33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300" s="45" t="str" cm="1">
        <f t="array" ref="K33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00" s="45">
        <f>IF(ch_table[[#This Row],[Subject 1]]&lt;&gt;"House rose", "",SUMIF(ch_table[Day], ch_table[[#This Row],[Day]], ch_table[AAT]))</f>
        <v>2.5000000000000022E-2</v>
      </c>
      <c r="M3300" s="47">
        <f>SUM(INDEX(ch_table[AAT],1):ch_table[[#This Row],[AAT]])</f>
        <v>6.1374999999999966</v>
      </c>
    </row>
    <row r="3301" spans="1:13" x14ac:dyDescent="0.35">
      <c r="A3301" s="2">
        <v>277</v>
      </c>
      <c r="B3301" s="3">
        <v>46135</v>
      </c>
      <c r="C3301" s="4">
        <v>0.39583333333333331</v>
      </c>
      <c r="D3301" s="8" t="s">
        <v>18</v>
      </c>
      <c r="G3301" s="4" cm="1">
        <f t="array" ref="G3301">IF(MIN(ROW(ch_table[[Day]:[AAT session total (cum.)]]))+ROWS(ch_table[[Day]:[AAT session total (cum.)]])-1=ROW(),"",IF(ch_table[[#This Row],[Subject 1]]="House rose","", IF(INDEX(ch_table[[#All],[Time]],ROW()+1)="","",(IF(INDEX(ch_table[[#All],[Time]],ROW()+1)&lt;ch_table[[#This Row],[Time]],INDEX(ch_table[[#All],[Time]],ROW()+1)+1,INDEX(ch_table[[#All],[Time]],ROW()+1))-ch_table[[#This Row],[Time]]))))</f>
        <v>2.7777777777778234E-3</v>
      </c>
      <c r="H3301" s="4" t="str">
        <f>IF(ch_table[[#This Row],[Subject 1]]&lt;&gt;"House rose", "",SUMIF(ch_table[Day], ch_table[[#This Row],[Day]], ch_table[Duration]))</f>
        <v/>
      </c>
      <c r="I3301" s="40">
        <f>SUM(INDEX(ch_table[Duration],1):ch_table[[#This Row],[Duration]])</f>
        <v>87.737500000000225</v>
      </c>
      <c r="J3301" s="4" cm="1">
        <f t="array" ref="J33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301" s="4" t="str" cm="1">
        <f t="array" ref="K33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01" s="4" t="str">
        <f>IF(ch_table[[#This Row],[Subject 1]]&lt;&gt;"House rose", "",SUMIF(ch_table[Day], ch_table[[#This Row],[Day]], ch_table[AAT]))</f>
        <v/>
      </c>
      <c r="M3301" s="39">
        <f>SUM(INDEX(ch_table[AAT],1):ch_table[[#This Row],[AAT]])</f>
        <v>6.1374999999999966</v>
      </c>
    </row>
    <row r="3302" spans="1:13" x14ac:dyDescent="0.35">
      <c r="A3302" s="2">
        <v>277</v>
      </c>
      <c r="B3302" s="3">
        <v>46135</v>
      </c>
      <c r="C3302" s="4">
        <v>0.39861111111111114</v>
      </c>
      <c r="D3302" s="8" t="s">
        <v>58</v>
      </c>
      <c r="E3302" s="9" t="s">
        <v>75</v>
      </c>
      <c r="G3302" s="4" cm="1">
        <f t="array" ref="G3302">IF(MIN(ROW(ch_table[[Day]:[AAT session total (cum.)]]))+ROWS(ch_table[[Day]:[AAT session total (cum.)]])-1=ROW(),"",IF(ch_table[[#This Row],[Subject 1]]="House rose","", IF(INDEX(ch_table[[#All],[Time]],ROW()+1)="","",(IF(INDEX(ch_table[[#All],[Time]],ROW()+1)&lt;ch_table[[#This Row],[Time]],INDEX(ch_table[[#All],[Time]],ROW()+1)+1,INDEX(ch_table[[#All],[Time]],ROW()+1))-ch_table[[#This Row],[Time]]))))</f>
        <v>3.1944444444444442E-2</v>
      </c>
      <c r="H3302" s="4" t="str">
        <f>IF(ch_table[[#This Row],[Subject 1]]&lt;&gt;"House rose", "",SUMIF(ch_table[Day], ch_table[[#This Row],[Day]], ch_table[Duration]))</f>
        <v/>
      </c>
      <c r="I3302" s="40">
        <f>SUM(INDEX(ch_table[Duration],1):ch_table[[#This Row],[Duration]])</f>
        <v>87.769444444444673</v>
      </c>
      <c r="J3302" s="4" cm="1">
        <f t="array" ref="J33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302" s="4" t="str" cm="1">
        <f t="array" ref="K33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02" s="4" t="str">
        <f>IF(ch_table[[#This Row],[Subject 1]]&lt;&gt;"House rose", "",SUMIF(ch_table[Day], ch_table[[#This Row],[Day]], ch_table[AAT]))</f>
        <v/>
      </c>
      <c r="M3302" s="39">
        <f>SUM(INDEX(ch_table[AAT],1):ch_table[[#This Row],[AAT]])</f>
        <v>6.1374999999999966</v>
      </c>
    </row>
    <row r="3303" spans="1:13" x14ac:dyDescent="0.35">
      <c r="A3303" s="2">
        <v>277</v>
      </c>
      <c r="B3303" s="3">
        <v>46135</v>
      </c>
      <c r="C3303" s="4">
        <v>0.43055555555555558</v>
      </c>
      <c r="D3303" s="8" t="s">
        <v>60</v>
      </c>
      <c r="E3303" s="9" t="s">
        <v>75</v>
      </c>
      <c r="G3303" s="4" cm="1">
        <f t="array" ref="G3303">IF(MIN(ROW(ch_table[[Day]:[AAT session total (cum.)]]))+ROWS(ch_table[[Day]:[AAT session total (cum.)]])-1=ROW(),"",IF(ch_table[[#This Row],[Subject 1]]="House rose","", IF(INDEX(ch_table[[#All],[Time]],ROW()+1)="","",(IF(INDEX(ch_table[[#All],[Time]],ROW()+1)&lt;ch_table[[#This Row],[Time]],INDEX(ch_table[[#All],[Time]],ROW()+1)+1,INDEX(ch_table[[#All],[Time]],ROW()+1))-ch_table[[#This Row],[Time]]))))</f>
        <v>1.041666666666663E-2</v>
      </c>
      <c r="H3303" s="4" t="str">
        <f>IF(ch_table[[#This Row],[Subject 1]]&lt;&gt;"House rose", "",SUMIF(ch_table[Day], ch_table[[#This Row],[Day]], ch_table[Duration]))</f>
        <v/>
      </c>
      <c r="I3303" s="40">
        <f>SUM(INDEX(ch_table[Duration],1):ch_table[[#This Row],[Duration]])</f>
        <v>87.779861111111344</v>
      </c>
      <c r="J3303" s="4" cm="1">
        <f t="array" ref="J33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303" s="4" t="str" cm="1">
        <f t="array" ref="K33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03" s="4" t="str">
        <f>IF(ch_table[[#This Row],[Subject 1]]&lt;&gt;"House rose", "",SUMIF(ch_table[Day], ch_table[[#This Row],[Day]], ch_table[AAT]))</f>
        <v/>
      </c>
      <c r="M3303" s="39">
        <f>SUM(INDEX(ch_table[AAT],1):ch_table[[#This Row],[AAT]])</f>
        <v>6.1374999999999966</v>
      </c>
    </row>
    <row r="3304" spans="1:13" x14ac:dyDescent="0.35">
      <c r="A3304" s="2">
        <v>277</v>
      </c>
      <c r="B3304" s="3">
        <v>46135</v>
      </c>
      <c r="C3304" s="4">
        <v>0.44097222222222221</v>
      </c>
      <c r="D3304" s="8" t="s">
        <v>34</v>
      </c>
      <c r="E3304" s="9" t="s">
        <v>35</v>
      </c>
      <c r="G3304" s="4" cm="1">
        <f t="array" ref="G3304">IF(MIN(ROW(ch_table[[Day]:[AAT session total (cum.)]]))+ROWS(ch_table[[Day]:[AAT session total (cum.)]])-1=ROW(),"",IF(ch_table[[#This Row],[Subject 1]]="House rose","", IF(INDEX(ch_table[[#All],[Time]],ROW()+1)="","",(IF(INDEX(ch_table[[#All],[Time]],ROW()+1)&lt;ch_table[[#This Row],[Time]],INDEX(ch_table[[#All],[Time]],ROW()+1)+1,INDEX(ch_table[[#All],[Time]],ROW()+1))-ch_table[[#This Row],[Time]]))))</f>
        <v>5.902777777777779E-2</v>
      </c>
      <c r="H3304" s="4" t="str">
        <f>IF(ch_table[[#This Row],[Subject 1]]&lt;&gt;"House rose", "",SUMIF(ch_table[Day], ch_table[[#This Row],[Day]], ch_table[Duration]))</f>
        <v/>
      </c>
      <c r="I3304" s="40">
        <f>SUM(INDEX(ch_table[Duration],1):ch_table[[#This Row],[Duration]])</f>
        <v>87.838888888889116</v>
      </c>
      <c r="J3304" s="4" cm="1">
        <f t="array" ref="J33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304" s="4" t="str" cm="1">
        <f t="array" ref="K33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04" s="4" t="str">
        <f>IF(ch_table[[#This Row],[Subject 1]]&lt;&gt;"House rose", "",SUMIF(ch_table[Day], ch_table[[#This Row],[Day]], ch_table[AAT]))</f>
        <v/>
      </c>
      <c r="M3304" s="39">
        <f>SUM(INDEX(ch_table[AAT],1):ch_table[[#This Row],[AAT]])</f>
        <v>6.1374999999999966</v>
      </c>
    </row>
    <row r="3305" spans="1:13" ht="29" x14ac:dyDescent="0.35">
      <c r="A3305" s="2">
        <v>277</v>
      </c>
      <c r="B3305" s="3">
        <v>46135</v>
      </c>
      <c r="C3305" s="4">
        <v>0.5</v>
      </c>
      <c r="D3305" s="8" t="s">
        <v>36</v>
      </c>
      <c r="E3305" s="9" t="s">
        <v>1804</v>
      </c>
      <c r="G3305" s="4" cm="1">
        <f t="array" ref="G3305">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3305" s="4" t="str">
        <f>IF(ch_table[[#This Row],[Subject 1]]&lt;&gt;"House rose", "",SUMIF(ch_table[Day], ch_table[[#This Row],[Day]], ch_table[Duration]))</f>
        <v/>
      </c>
      <c r="I3305" s="40">
        <f>SUM(INDEX(ch_table[Duration],1):ch_table[[#This Row],[Duration]])</f>
        <v>87.85902777777801</v>
      </c>
      <c r="J3305" s="4" cm="1">
        <f t="array" ref="J33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305" s="4" t="str" cm="1">
        <f t="array" ref="K33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05" s="4" t="str">
        <f>IF(ch_table[[#This Row],[Subject 1]]&lt;&gt;"House rose", "",SUMIF(ch_table[Day], ch_table[[#This Row],[Day]], ch_table[AAT]))</f>
        <v/>
      </c>
      <c r="M3305" s="39">
        <f>SUM(INDEX(ch_table[AAT],1):ch_table[[#This Row],[AAT]])</f>
        <v>6.1374999999999966</v>
      </c>
    </row>
    <row r="3306" spans="1:13" ht="58" x14ac:dyDescent="0.35">
      <c r="A3306" s="2">
        <v>277</v>
      </c>
      <c r="B3306" s="3">
        <v>46135</v>
      </c>
      <c r="C3306" s="4">
        <v>0.52013888888888893</v>
      </c>
      <c r="D3306" s="8" t="s">
        <v>457</v>
      </c>
      <c r="E3306" s="9" t="s">
        <v>1805</v>
      </c>
      <c r="G3306" s="4" cm="1">
        <f t="array" ref="G3306">IF(MIN(ROW(ch_table[[Day]:[AAT session total (cum.)]]))+ROWS(ch_table[[Day]:[AAT session total (cum.)]])-1=ROW(),"",IF(ch_table[[#This Row],[Subject 1]]="House rose","", IF(INDEX(ch_table[[#All],[Time]],ROW()+1)="","",(IF(INDEX(ch_table[[#All],[Time]],ROW()+1)&lt;ch_table[[#This Row],[Time]],INDEX(ch_table[[#All],[Time]],ROW()+1)+1,INDEX(ch_table[[#All],[Time]],ROW()+1))-ch_table[[#This Row],[Time]]))))</f>
        <v>1.1111111111111072E-2</v>
      </c>
      <c r="H3306" s="4" t="str">
        <f>IF(ch_table[[#This Row],[Subject 1]]&lt;&gt;"House rose", "",SUMIF(ch_table[Day], ch_table[[#This Row],[Day]], ch_table[Duration]))</f>
        <v/>
      </c>
      <c r="I3306" s="40">
        <f>SUM(INDEX(ch_table[Duration],1):ch_table[[#This Row],[Duration]])</f>
        <v>87.870138888889116</v>
      </c>
      <c r="J3306" s="4" cm="1">
        <f t="array" ref="J33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306" s="4" t="str" cm="1">
        <f t="array" ref="K33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06" s="4" t="str">
        <f>IF(ch_table[[#This Row],[Subject 1]]&lt;&gt;"House rose", "",SUMIF(ch_table[Day], ch_table[[#This Row],[Day]], ch_table[AAT]))</f>
        <v/>
      </c>
      <c r="M3306" s="39">
        <f>SUM(INDEX(ch_table[AAT],1):ch_table[[#This Row],[AAT]])</f>
        <v>6.1374999999999966</v>
      </c>
    </row>
    <row r="3307" spans="1:13" ht="58" x14ac:dyDescent="0.35">
      <c r="A3307" s="2">
        <v>277</v>
      </c>
      <c r="B3307" s="3">
        <v>46135</v>
      </c>
      <c r="C3307" s="4">
        <v>0.53125</v>
      </c>
      <c r="D3307" s="8" t="s">
        <v>457</v>
      </c>
      <c r="E3307" s="9" t="s">
        <v>1806</v>
      </c>
      <c r="G3307" s="4" cm="1">
        <f t="array" ref="G3307">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3307" s="4" t="str">
        <f>IF(ch_table[[#This Row],[Subject 1]]&lt;&gt;"House rose", "",SUMIF(ch_table[Day], ch_table[[#This Row],[Day]], ch_table[Duration]))</f>
        <v/>
      </c>
      <c r="I3307" s="40">
        <f>SUM(INDEX(ch_table[Duration],1):ch_table[[#This Row],[Duration]])</f>
        <v>87.883333333333567</v>
      </c>
      <c r="J3307" s="4" cm="1">
        <f t="array" ref="J33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307" s="4" t="str" cm="1">
        <f t="array" ref="K33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07" s="4" t="str">
        <f>IF(ch_table[[#This Row],[Subject 1]]&lt;&gt;"House rose", "",SUMIF(ch_table[Day], ch_table[[#This Row],[Day]], ch_table[AAT]))</f>
        <v/>
      </c>
      <c r="M3307" s="39">
        <f>SUM(INDEX(ch_table[AAT],1):ch_table[[#This Row],[AAT]])</f>
        <v>6.1374999999999966</v>
      </c>
    </row>
    <row r="3308" spans="1:13" x14ac:dyDescent="0.35">
      <c r="A3308" s="2">
        <v>277</v>
      </c>
      <c r="B3308" s="3">
        <v>46135</v>
      </c>
      <c r="C3308" s="4">
        <v>0.5444444444444444</v>
      </c>
      <c r="D3308" s="8" t="s">
        <v>333</v>
      </c>
      <c r="E3308" s="9" t="s">
        <v>1807</v>
      </c>
      <c r="G3308" s="4" cm="1">
        <f t="array" ref="G3308">IF(MIN(ROW(ch_table[[Day]:[AAT session total (cum.)]]))+ROWS(ch_table[[Day]:[AAT session total (cum.)]])-1=ROW(),"",IF(ch_table[[#This Row],[Subject 1]]="House rose","", IF(INDEX(ch_table[[#All],[Time]],ROW()+1)="","",(IF(INDEX(ch_table[[#All],[Time]],ROW()+1)&lt;ch_table[[#This Row],[Time]],INDEX(ch_table[[#All],[Time]],ROW()+1)+1,INDEX(ch_table[[#All],[Time]],ROW()+1))-ch_table[[#This Row],[Time]]))))</f>
        <v>7.3611111111111183E-2</v>
      </c>
      <c r="H3308" s="4" t="str">
        <f>IF(ch_table[[#This Row],[Subject 1]]&lt;&gt;"House rose", "",SUMIF(ch_table[Day], ch_table[[#This Row],[Day]], ch_table[Duration]))</f>
        <v/>
      </c>
      <c r="I3308" s="40">
        <f>SUM(INDEX(ch_table[Duration],1):ch_table[[#This Row],[Duration]])</f>
        <v>87.956944444444673</v>
      </c>
      <c r="J3308" s="4" cm="1">
        <f t="array" ref="J33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308" s="4" t="str" cm="1">
        <f t="array" ref="K33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08" s="4" t="str">
        <f>IF(ch_table[[#This Row],[Subject 1]]&lt;&gt;"House rose", "",SUMIF(ch_table[Day], ch_table[[#This Row],[Day]], ch_table[AAT]))</f>
        <v/>
      </c>
      <c r="M3308" s="39">
        <f>SUM(INDEX(ch_table[AAT],1):ch_table[[#This Row],[AAT]])</f>
        <v>6.1374999999999966</v>
      </c>
    </row>
    <row r="3309" spans="1:13" x14ac:dyDescent="0.35">
      <c r="A3309" s="2">
        <v>277</v>
      </c>
      <c r="B3309" s="3">
        <v>46135</v>
      </c>
      <c r="C3309" s="4">
        <v>0.61805555555555558</v>
      </c>
      <c r="D3309" s="8" t="s">
        <v>333</v>
      </c>
      <c r="E3309" s="9" t="s">
        <v>1808</v>
      </c>
      <c r="G3309" s="4" cm="1">
        <f t="array" ref="G3309">IF(MIN(ROW(ch_table[[Day]:[AAT session total (cum.)]]))+ROWS(ch_table[[Day]:[AAT session total (cum.)]])-1=ROW(),"",IF(ch_table[[#This Row],[Subject 1]]="House rose","", IF(INDEX(ch_table[[#All],[Time]],ROW()+1)="","",(IF(INDEX(ch_table[[#All],[Time]],ROW()+1)&lt;ch_table[[#This Row],[Time]],INDEX(ch_table[[#All],[Time]],ROW()+1)+1,INDEX(ch_table[[#All],[Time]],ROW()+1))-ch_table[[#This Row],[Time]]))))</f>
        <v>5.902777777777779E-2</v>
      </c>
      <c r="H3309" s="4" t="str">
        <f>IF(ch_table[[#This Row],[Subject 1]]&lt;&gt;"House rose", "",SUMIF(ch_table[Day], ch_table[[#This Row],[Day]], ch_table[Duration]))</f>
        <v/>
      </c>
      <c r="I3309" s="40">
        <f>SUM(INDEX(ch_table[Duration],1):ch_table[[#This Row],[Duration]])</f>
        <v>88.015972222222445</v>
      </c>
      <c r="J3309" s="4" cm="1">
        <f t="array" ref="J33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309" s="4" t="str" cm="1">
        <f t="array" ref="K33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09" s="4" t="str">
        <f>IF(ch_table[[#This Row],[Subject 1]]&lt;&gt;"House rose", "",SUMIF(ch_table[Day], ch_table[[#This Row],[Day]], ch_table[AAT]))</f>
        <v/>
      </c>
      <c r="M3309" s="39">
        <f>SUM(INDEX(ch_table[AAT],1):ch_table[[#This Row],[AAT]])</f>
        <v>6.1374999999999966</v>
      </c>
    </row>
    <row r="3310" spans="1:13" ht="29" x14ac:dyDescent="0.35">
      <c r="A3310" s="2">
        <v>277</v>
      </c>
      <c r="B3310" s="3">
        <v>46135</v>
      </c>
      <c r="C3310" s="4">
        <v>0.67708333333333337</v>
      </c>
      <c r="D3310" s="8" t="s">
        <v>30</v>
      </c>
      <c r="E3310" s="9" t="s">
        <v>1809</v>
      </c>
      <c r="G3310" s="4" cm="1">
        <f t="array" ref="G3310">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3310" s="4" t="str">
        <f>IF(ch_table[[#This Row],[Subject 1]]&lt;&gt;"House rose", "",SUMIF(ch_table[Day], ch_table[[#This Row],[Day]], ch_table[Duration]))</f>
        <v/>
      </c>
      <c r="I3310" s="40">
        <f>SUM(INDEX(ch_table[Duration],1):ch_table[[#This Row],[Duration]])</f>
        <v>88.034722222222442</v>
      </c>
      <c r="J3310" s="4" cm="1">
        <f t="array" ref="J33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310" s="4" t="str" cm="1">
        <f t="array" ref="K33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10" s="4" t="str">
        <f>IF(ch_table[[#This Row],[Subject 1]]&lt;&gt;"House rose", "",SUMIF(ch_table[Day], ch_table[[#This Row],[Day]], ch_table[AAT]))</f>
        <v/>
      </c>
      <c r="M3310" s="39">
        <f>SUM(INDEX(ch_table[AAT],1):ch_table[[#This Row],[AAT]])</f>
        <v>6.1374999999999966</v>
      </c>
    </row>
    <row r="3311" spans="1:13" x14ac:dyDescent="0.35">
      <c r="A3311" s="48">
        <v>277</v>
      </c>
      <c r="B3311" s="49">
        <v>46135</v>
      </c>
      <c r="C3311" s="45">
        <v>0.6958333333333333</v>
      </c>
      <c r="D3311" s="44" t="s">
        <v>17</v>
      </c>
      <c r="E3311" s="50"/>
      <c r="F3311" s="50"/>
      <c r="G3311" s="45" t="str" cm="1">
        <f t="array" ref="G3311">IF(MIN(ROW(ch_table[[Day]:[AAT session total (cum.)]]))+ROWS(ch_table[[Day]:[AAT session total (cum.)]])-1=ROW(),"",IF(ch_table[[#This Row],[Subject 1]]="House rose","", IF(INDEX(ch_table[[#All],[Time]],ROW()+1)="","",(IF(INDEX(ch_table[[#All],[Time]],ROW()+1)&lt;ch_table[[#This Row],[Time]],INDEX(ch_table[[#All],[Time]],ROW()+1)+1,INDEX(ch_table[[#All],[Time]],ROW()+1))-ch_table[[#This Row],[Time]]))))</f>
        <v/>
      </c>
      <c r="H3311" s="45">
        <f>IF(ch_table[[#This Row],[Subject 1]]&lt;&gt;"House rose", "",SUMIF(ch_table[Day], ch_table[[#This Row],[Day]], ch_table[Duration]))</f>
        <v>0.3</v>
      </c>
      <c r="I3311" s="46">
        <f>SUM(INDEX(ch_table[Duration],1):ch_table[[#This Row],[Duration]])</f>
        <v>88.034722222222442</v>
      </c>
      <c r="J3311" s="45" cm="1">
        <f t="array" ref="J33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311" s="45" t="str" cm="1">
        <f t="array" ref="K33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11" s="45">
        <f>IF(ch_table[[#This Row],[Subject 1]]&lt;&gt;"House rose", "",SUMIF(ch_table[Day], ch_table[[#This Row],[Day]], ch_table[AAT]))</f>
        <v>0</v>
      </c>
      <c r="M3311" s="47">
        <f>SUM(INDEX(ch_table[AAT],1):ch_table[[#This Row],[AAT]])</f>
        <v>6.1374999999999966</v>
      </c>
    </row>
    <row r="3312" spans="1:13" x14ac:dyDescent="0.35">
      <c r="A3312" s="2">
        <v>278</v>
      </c>
      <c r="B3312" s="3">
        <v>46139</v>
      </c>
      <c r="C3312" s="4">
        <v>0.60416666666666663</v>
      </c>
      <c r="D3312" s="8" t="s">
        <v>18</v>
      </c>
      <c r="G3312" s="4" cm="1">
        <f t="array" ref="G3312">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3312" s="4" t="str">
        <f>IF(ch_table[[#This Row],[Subject 1]]&lt;&gt;"House rose", "",SUMIF(ch_table[Day], ch_table[[#This Row],[Day]], ch_table[Duration]))</f>
        <v/>
      </c>
      <c r="I3312" s="40">
        <f>SUM(INDEX(ch_table[Duration],1):ch_table[[#This Row],[Duration]])</f>
        <v>88.038888888889105</v>
      </c>
      <c r="J3312" s="4" cm="1">
        <f t="array" ref="J33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312" s="4" t="str" cm="1">
        <f t="array" ref="K33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12" s="4" t="str">
        <f>IF(ch_table[[#This Row],[Subject 1]]&lt;&gt;"House rose", "",SUMIF(ch_table[Day], ch_table[[#This Row],[Day]], ch_table[AAT]))</f>
        <v/>
      </c>
      <c r="M3312" s="39">
        <f>SUM(INDEX(ch_table[AAT],1):ch_table[[#This Row],[AAT]])</f>
        <v>6.1374999999999966</v>
      </c>
    </row>
    <row r="3313" spans="1:13" ht="58" x14ac:dyDescent="0.35">
      <c r="A3313" s="2">
        <v>278</v>
      </c>
      <c r="B3313" s="3">
        <v>46139</v>
      </c>
      <c r="C3313" s="4">
        <v>0.60833333333333328</v>
      </c>
      <c r="D3313" s="8" t="s">
        <v>20</v>
      </c>
      <c r="E3313" s="9" t="s">
        <v>1810</v>
      </c>
      <c r="F3313" s="9" t="s">
        <v>22</v>
      </c>
      <c r="G3313" s="4" cm="1">
        <f t="array" ref="G3313">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3313" s="4" t="str">
        <f>IF(ch_table[[#This Row],[Subject 1]]&lt;&gt;"House rose", "",SUMIF(ch_table[Day], ch_table[[#This Row],[Day]], ch_table[Duration]))</f>
        <v/>
      </c>
      <c r="I3313" s="40">
        <f>SUM(INDEX(ch_table[Duration],1):ch_table[[#This Row],[Duration]])</f>
        <v>88.040277777777987</v>
      </c>
      <c r="J3313" s="4" cm="1">
        <f t="array" ref="J33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313" s="4" t="str" cm="1">
        <f t="array" ref="K33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13" s="4" t="str">
        <f>IF(ch_table[[#This Row],[Subject 1]]&lt;&gt;"House rose", "",SUMIF(ch_table[Day], ch_table[[#This Row],[Day]], ch_table[AAT]))</f>
        <v/>
      </c>
      <c r="M3313" s="39">
        <f>SUM(INDEX(ch_table[AAT],1):ch_table[[#This Row],[AAT]])</f>
        <v>6.1374999999999966</v>
      </c>
    </row>
    <row r="3314" spans="1:13" x14ac:dyDescent="0.35">
      <c r="A3314" s="2">
        <v>278</v>
      </c>
      <c r="B3314" s="3">
        <v>46139</v>
      </c>
      <c r="C3314" s="4">
        <v>0.60972222222222228</v>
      </c>
      <c r="D3314" s="8" t="s">
        <v>58</v>
      </c>
      <c r="E3314" s="9" t="s">
        <v>162</v>
      </c>
      <c r="G3314" s="4" cm="1">
        <f t="array" ref="G3314">IF(MIN(ROW(ch_table[[Day]:[AAT session total (cum.)]]))+ROWS(ch_table[[Day]:[AAT session total (cum.)]])-1=ROW(),"",IF(ch_table[[#This Row],[Subject 1]]="House rose","", IF(INDEX(ch_table[[#All],[Time]],ROW()+1)="","",(IF(INDEX(ch_table[[#All],[Time]],ROW()+1)&lt;ch_table[[#This Row],[Time]],INDEX(ch_table[[#All],[Time]],ROW()+1)+1,INDEX(ch_table[[#All],[Time]],ROW()+1))-ch_table[[#This Row],[Time]]))))</f>
        <v>2.8472222222222121E-2</v>
      </c>
      <c r="H3314" s="4" t="str">
        <f>IF(ch_table[[#This Row],[Subject 1]]&lt;&gt;"House rose", "",SUMIF(ch_table[Day], ch_table[[#This Row],[Day]], ch_table[Duration]))</f>
        <v/>
      </c>
      <c r="I3314" s="40">
        <f>SUM(INDEX(ch_table[Duration],1):ch_table[[#This Row],[Duration]])</f>
        <v>88.068750000000207</v>
      </c>
      <c r="J3314" s="4" cm="1">
        <f t="array" ref="J33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314" s="4" t="str" cm="1">
        <f t="array" ref="K33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14" s="4" t="str">
        <f>IF(ch_table[[#This Row],[Subject 1]]&lt;&gt;"House rose", "",SUMIF(ch_table[Day], ch_table[[#This Row],[Day]], ch_table[AAT]))</f>
        <v/>
      </c>
      <c r="M3314" s="39">
        <f>SUM(INDEX(ch_table[AAT],1):ch_table[[#This Row],[AAT]])</f>
        <v>6.1374999999999966</v>
      </c>
    </row>
    <row r="3315" spans="1:13" x14ac:dyDescent="0.35">
      <c r="A3315" s="2">
        <v>278</v>
      </c>
      <c r="B3315" s="3">
        <v>46139</v>
      </c>
      <c r="C3315" s="4">
        <v>0.6381944444444444</v>
      </c>
      <c r="D3315" s="8" t="s">
        <v>60</v>
      </c>
      <c r="E3315" s="9" t="s">
        <v>162</v>
      </c>
      <c r="G3315" s="4" cm="1">
        <f t="array" ref="G3315">IF(MIN(ROW(ch_table[[Day]:[AAT session total (cum.)]]))+ROWS(ch_table[[Day]:[AAT session total (cum.)]])-1=ROW(),"",IF(ch_table[[#This Row],[Subject 1]]="House rose","", IF(INDEX(ch_table[[#All],[Time]],ROW()+1)="","",(IF(INDEX(ch_table[[#All],[Time]],ROW()+1)&lt;ch_table[[#This Row],[Time]],INDEX(ch_table[[#All],[Time]],ROW()+1)+1,INDEX(ch_table[[#All],[Time]],ROW()+1))-ch_table[[#This Row],[Time]]))))</f>
        <v>1.8750000000000044E-2</v>
      </c>
      <c r="H3315" s="4" t="str">
        <f>IF(ch_table[[#This Row],[Subject 1]]&lt;&gt;"House rose", "",SUMIF(ch_table[Day], ch_table[[#This Row],[Day]], ch_table[Duration]))</f>
        <v/>
      </c>
      <c r="I3315" s="40">
        <f>SUM(INDEX(ch_table[Duration],1):ch_table[[#This Row],[Duration]])</f>
        <v>88.087500000000205</v>
      </c>
      <c r="J3315" s="4" cm="1">
        <f t="array" ref="J33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315" s="4" t="str" cm="1">
        <f t="array" ref="K33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15" s="4" t="str">
        <f>IF(ch_table[[#This Row],[Subject 1]]&lt;&gt;"House rose", "",SUMIF(ch_table[Day], ch_table[[#This Row],[Day]], ch_table[AAT]))</f>
        <v/>
      </c>
      <c r="M3315" s="39">
        <f>SUM(INDEX(ch_table[AAT],1):ch_table[[#This Row],[AAT]])</f>
        <v>6.1374999999999966</v>
      </c>
    </row>
    <row r="3316" spans="1:13" ht="29" x14ac:dyDescent="0.35">
      <c r="A3316" s="2">
        <v>278</v>
      </c>
      <c r="B3316" s="3">
        <v>46139</v>
      </c>
      <c r="C3316" s="4">
        <v>0.65694444444444444</v>
      </c>
      <c r="D3316" s="8" t="s">
        <v>32</v>
      </c>
      <c r="E3316" s="9" t="s">
        <v>1811</v>
      </c>
      <c r="G3316" s="4" cm="1">
        <f t="array" ref="G3316">IF(MIN(ROW(ch_table[[Day]:[AAT session total (cum.)]]))+ROWS(ch_table[[Day]:[AAT session total (cum.)]])-1=ROW(),"",IF(ch_table[[#This Row],[Subject 1]]="House rose","", IF(INDEX(ch_table[[#All],[Time]],ROW()+1)="","",(IF(INDEX(ch_table[[#All],[Time]],ROW()+1)&lt;ch_table[[#This Row],[Time]],INDEX(ch_table[[#All],[Time]],ROW()+1)+1,INDEX(ch_table[[#All],[Time]],ROW()+1))-ch_table[[#This Row],[Time]]))))</f>
        <v>2.430555555555558E-2</v>
      </c>
      <c r="H3316" s="4" t="str">
        <f>IF(ch_table[[#This Row],[Subject 1]]&lt;&gt;"House rose", "",SUMIF(ch_table[Day], ch_table[[#This Row],[Day]], ch_table[Duration]))</f>
        <v/>
      </c>
      <c r="I3316" s="40">
        <f>SUM(INDEX(ch_table[Duration],1):ch_table[[#This Row],[Duration]])</f>
        <v>88.111805555555762</v>
      </c>
      <c r="J3316" s="4" cm="1">
        <f t="array" ref="J33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316" s="4" t="str" cm="1">
        <f t="array" ref="K33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16" s="4" t="str">
        <f>IF(ch_table[[#This Row],[Subject 1]]&lt;&gt;"House rose", "",SUMIF(ch_table[Day], ch_table[[#This Row],[Day]], ch_table[AAT]))</f>
        <v/>
      </c>
      <c r="M3316" s="39">
        <f>SUM(INDEX(ch_table[AAT],1):ch_table[[#This Row],[AAT]])</f>
        <v>6.1374999999999966</v>
      </c>
    </row>
    <row r="3317" spans="1:13" ht="43.5" x14ac:dyDescent="0.35">
      <c r="A3317" s="2">
        <v>278</v>
      </c>
      <c r="B3317" s="3">
        <v>46139</v>
      </c>
      <c r="C3317" s="4">
        <v>0.68125000000000002</v>
      </c>
      <c r="D3317" s="8" t="s">
        <v>36</v>
      </c>
      <c r="E3317" s="9" t="s">
        <v>1812</v>
      </c>
      <c r="G3317" s="4" cm="1">
        <f t="array" ref="G3317">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3317" s="4" t="str">
        <f>IF(ch_table[[#This Row],[Subject 1]]&lt;&gt;"House rose", "",SUMIF(ch_table[Day], ch_table[[#This Row],[Day]], ch_table[Duration]))</f>
        <v/>
      </c>
      <c r="I3317" s="40">
        <f>SUM(INDEX(ch_table[Duration],1):ch_table[[#This Row],[Duration]])</f>
        <v>88.137500000000202</v>
      </c>
      <c r="J3317" s="4" cm="1">
        <f t="array" ref="J33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317" s="4" t="str" cm="1">
        <f t="array" ref="K33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17" s="4" t="str">
        <f>IF(ch_table[[#This Row],[Subject 1]]&lt;&gt;"House rose", "",SUMIF(ch_table[Day], ch_table[[#This Row],[Day]], ch_table[AAT]))</f>
        <v/>
      </c>
      <c r="M3317" s="39">
        <f>SUM(INDEX(ch_table[AAT],1):ch_table[[#This Row],[AAT]])</f>
        <v>6.1374999999999966</v>
      </c>
    </row>
    <row r="3318" spans="1:13" ht="72.5" x14ac:dyDescent="0.35">
      <c r="A3318" s="2">
        <v>278</v>
      </c>
      <c r="B3318" s="3">
        <v>46139</v>
      </c>
      <c r="C3318" s="4">
        <v>0.70694444444444449</v>
      </c>
      <c r="D3318" s="8" t="s">
        <v>39</v>
      </c>
      <c r="E3318" s="9" t="s">
        <v>1813</v>
      </c>
      <c r="G3318" s="4" cm="1">
        <f t="array" ref="G3318">IF(MIN(ROW(ch_table[[Day]:[AAT session total (cum.)]]))+ROWS(ch_table[[Day]:[AAT session total (cum.)]])-1=ROW(),"",IF(ch_table[[#This Row],[Subject 1]]="House rose","", IF(INDEX(ch_table[[#All],[Time]],ROW()+1)="","",(IF(INDEX(ch_table[[#All],[Time]],ROW()+1)&lt;ch_table[[#This Row],[Time]],INDEX(ch_table[[#All],[Time]],ROW()+1)+1,INDEX(ch_table[[#All],[Time]],ROW()+1))-ch_table[[#This Row],[Time]]))))</f>
        <v>4.8611111111110938E-3</v>
      </c>
      <c r="H3318" s="4" t="str">
        <f>IF(ch_table[[#This Row],[Subject 1]]&lt;&gt;"House rose", "",SUMIF(ch_table[Day], ch_table[[#This Row],[Day]], ch_table[Duration]))</f>
        <v/>
      </c>
      <c r="I3318" s="40">
        <f>SUM(INDEX(ch_table[Duration],1):ch_table[[#This Row],[Duration]])</f>
        <v>88.142361111111313</v>
      </c>
      <c r="J3318" s="4" cm="1">
        <f t="array" ref="J33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318" s="4" t="str" cm="1">
        <f t="array" ref="K33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18" s="4" t="str">
        <f>IF(ch_table[[#This Row],[Subject 1]]&lt;&gt;"House rose", "",SUMIF(ch_table[Day], ch_table[[#This Row],[Day]], ch_table[AAT]))</f>
        <v/>
      </c>
      <c r="M3318" s="39">
        <f>SUM(INDEX(ch_table[AAT],1):ch_table[[#This Row],[AAT]])</f>
        <v>6.1374999999999966</v>
      </c>
    </row>
    <row r="3319" spans="1:13" x14ac:dyDescent="0.35">
      <c r="A3319" s="2">
        <v>278</v>
      </c>
      <c r="B3319" s="3">
        <v>46139</v>
      </c>
      <c r="C3319" s="4">
        <v>0.71180555555555558</v>
      </c>
      <c r="D3319" s="8" t="s">
        <v>320</v>
      </c>
      <c r="E3319" s="9" t="s">
        <v>1154</v>
      </c>
      <c r="F3319" s="9" t="s">
        <v>53</v>
      </c>
      <c r="G3319" s="4" cm="1">
        <f t="array" ref="G3319">IF(MIN(ROW(ch_table[[Day]:[AAT session total (cum.)]]))+ROWS(ch_table[[Day]:[AAT session total (cum.)]])-1=ROW(),"",IF(ch_table[[#This Row],[Subject 1]]="House rose","", IF(INDEX(ch_table[[#All],[Time]],ROW()+1)="","",(IF(INDEX(ch_table[[#All],[Time]],ROW()+1)&lt;ch_table[[#This Row],[Time]],INDEX(ch_table[[#All],[Time]],ROW()+1)+1,INDEX(ch_table[[#All],[Time]],ROW()+1))-ch_table[[#This Row],[Time]]))))</f>
        <v>0.10902777777777772</v>
      </c>
      <c r="H3319" s="4" t="str">
        <f>IF(ch_table[[#This Row],[Subject 1]]&lt;&gt;"House rose", "",SUMIF(ch_table[Day], ch_table[[#This Row],[Day]], ch_table[Duration]))</f>
        <v/>
      </c>
      <c r="I3319" s="40">
        <f>SUM(INDEX(ch_table[Duration],1):ch_table[[#This Row],[Duration]])</f>
        <v>88.251388888889096</v>
      </c>
      <c r="J3319" s="4" cm="1">
        <f t="array" ref="J33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319" s="4" t="str" cm="1">
        <f t="array" ref="K33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19" s="4" t="str">
        <f>IF(ch_table[[#This Row],[Subject 1]]&lt;&gt;"House rose", "",SUMIF(ch_table[Day], ch_table[[#This Row],[Day]], ch_table[AAT]))</f>
        <v/>
      </c>
      <c r="M3319" s="39">
        <f>SUM(INDEX(ch_table[AAT],1):ch_table[[#This Row],[AAT]])</f>
        <v>6.1374999999999966</v>
      </c>
    </row>
    <row r="3320" spans="1:13" x14ac:dyDescent="0.35">
      <c r="A3320" s="2">
        <v>278</v>
      </c>
      <c r="B3320" s="3">
        <v>46139</v>
      </c>
      <c r="C3320" s="4">
        <v>0.8208333333333333</v>
      </c>
      <c r="D3320" s="8" t="s">
        <v>320</v>
      </c>
      <c r="E3320" s="9" t="s">
        <v>1070</v>
      </c>
      <c r="F3320" s="9" t="s">
        <v>53</v>
      </c>
      <c r="G3320" s="4" cm="1">
        <f t="array" ref="G3320">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3320" s="4" t="str">
        <f>IF(ch_table[[#This Row],[Subject 1]]&lt;&gt;"House rose", "",SUMIF(ch_table[Day], ch_table[[#This Row],[Day]], ch_table[Duration]))</f>
        <v/>
      </c>
      <c r="I3320" s="40">
        <f>SUM(INDEX(ch_table[Duration],1):ch_table[[#This Row],[Duration]])</f>
        <v>88.277777777777985</v>
      </c>
      <c r="J3320" s="4" cm="1">
        <f t="array" ref="J33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320" s="4" t="str" cm="1">
        <f t="array" ref="K33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20" s="4" t="str">
        <f>IF(ch_table[[#This Row],[Subject 1]]&lt;&gt;"House rose", "",SUMIF(ch_table[Day], ch_table[[#This Row],[Day]], ch_table[AAT]))</f>
        <v/>
      </c>
      <c r="M3320" s="39">
        <f>SUM(INDEX(ch_table[AAT],1):ch_table[[#This Row],[AAT]])</f>
        <v>6.1374999999999966</v>
      </c>
    </row>
    <row r="3321" spans="1:13" x14ac:dyDescent="0.35">
      <c r="A3321" s="2">
        <v>278</v>
      </c>
      <c r="B3321" s="3">
        <v>46139</v>
      </c>
      <c r="C3321" s="4">
        <v>0.84722222222222221</v>
      </c>
      <c r="D3321" s="8" t="s">
        <v>23</v>
      </c>
      <c r="E3321" s="9" t="s">
        <v>1814</v>
      </c>
      <c r="F3321" s="9" t="s">
        <v>53</v>
      </c>
      <c r="G3321" s="4" cm="1">
        <f t="array" ref="G3321">IF(MIN(ROW(ch_table[[Day]:[AAT session total (cum.)]]))+ROWS(ch_table[[Day]:[AAT session total (cum.)]])-1=ROW(),"",IF(ch_table[[#This Row],[Subject 1]]="House rose","", IF(INDEX(ch_table[[#All],[Time]],ROW()+1)="","",(IF(INDEX(ch_table[[#All],[Time]],ROW()+1)&lt;ch_table[[#This Row],[Time]],INDEX(ch_table[[#All],[Time]],ROW()+1)+1,INDEX(ch_table[[#All],[Time]],ROW()+1))-ch_table[[#This Row],[Time]]))))</f>
        <v>7.2222222222222188E-2</v>
      </c>
      <c r="H3321" s="4" t="str">
        <f>IF(ch_table[[#This Row],[Subject 1]]&lt;&gt;"House rose", "",SUMIF(ch_table[Day], ch_table[[#This Row],[Day]], ch_table[Duration]))</f>
        <v/>
      </c>
      <c r="I3321" s="40">
        <f>SUM(INDEX(ch_table[Duration],1):ch_table[[#This Row],[Duration]])</f>
        <v>88.350000000000207</v>
      </c>
      <c r="J3321" s="4" cm="1">
        <f t="array" ref="J33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321" s="4" cm="1">
        <f t="array" ref="K33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2.7777777777777679E-3</v>
      </c>
      <c r="L3321" s="4" t="str">
        <f>IF(ch_table[[#This Row],[Subject 1]]&lt;&gt;"House rose", "",SUMIF(ch_table[Day], ch_table[[#This Row],[Day]], ch_table[AAT]))</f>
        <v/>
      </c>
      <c r="M3321" s="39">
        <f>SUM(INDEX(ch_table[AAT],1):ch_table[[#This Row],[AAT]])</f>
        <v>6.1402777777777739</v>
      </c>
    </row>
    <row r="3322" spans="1:13" x14ac:dyDescent="0.35">
      <c r="A3322" s="2">
        <v>278</v>
      </c>
      <c r="B3322" s="3">
        <v>46139</v>
      </c>
      <c r="C3322" s="4">
        <v>0.9194444444444444</v>
      </c>
      <c r="D3322" s="8" t="s">
        <v>23</v>
      </c>
      <c r="E3322" s="9" t="s">
        <v>1815</v>
      </c>
      <c r="G3322" s="4" cm="1">
        <f t="array" ref="G3322">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3.0555555555555558E-2</v>
      </c>
      <c r="H3322" s="4" t="str">
        <f>IF(ch_table[[#This Row],[Subject 1]]&lt;&gt;"House rose", "",SUMIF(ch_table[Day], ch_table[[#This Row],[Day]], ch_table[Duration]))</f>
        <v/>
      </c>
      <c r="I3322" s="40">
        <f>SUM(INDEX(ch_table[Duration],1):ch_table[[#This Row],[Duration]])</f>
        <v>88.380555555555759</v>
      </c>
      <c r="J3322" s="4" cm="1">
        <f t="array" ref="J33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322" s="4" cm="1">
        <f t="array" ref="K33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3.0555555555555558E-2</v>
      </c>
      <c r="L3322" s="4" t="str">
        <f>IF(ch_table[[#This Row],[Subject 1]]&lt;&gt;"House rose", "",SUMIF(ch_table[Day], ch_table[[#This Row],[Day]], ch_table[AAT]))</f>
        <v/>
      </c>
      <c r="M3322" s="39">
        <f>SUM(INDEX(ch_table[AAT],1):ch_table[[#This Row],[AAT]])</f>
        <v>6.1708333333333298</v>
      </c>
    </row>
    <row r="3323" spans="1:13" x14ac:dyDescent="0.35">
      <c r="A3323" s="2">
        <v>278</v>
      </c>
      <c r="B3323" s="3">
        <v>46139</v>
      </c>
      <c r="C3323" s="4">
        <v>0.95</v>
      </c>
      <c r="D3323" s="8" t="s">
        <v>320</v>
      </c>
      <c r="E3323" s="9" t="s">
        <v>718</v>
      </c>
      <c r="F3323" s="9" t="s">
        <v>53</v>
      </c>
      <c r="G3323" s="4" cm="1">
        <f t="array" ref="G3323">IF(MIN(ROW(ch_table[[Day]:[AAT session total (cum.)]]))+ROWS(ch_table[[Day]:[AAT session total (cum.)]])-1=ROW(),"",IF(ch_table[[#This Row],[Subject 1]]="House rose","", IF(INDEX(ch_table[[#All],[Time]],ROW()+1)="","",(IF(INDEX(ch_table[[#All],[Time]],ROW()+1)&lt;ch_table[[#This Row],[Time]],INDEX(ch_table[[#All],[Time]],ROW()+1)+1,INDEX(ch_table[[#All],[Time]],ROW()+1))-ch_table[[#This Row],[Time]]))))</f>
        <v>3.125E-2</v>
      </c>
      <c r="H3323" s="4" t="str">
        <f>IF(ch_table[[#This Row],[Subject 1]]&lt;&gt;"House rose", "",SUMIF(ch_table[Day], ch_table[[#This Row],[Day]], ch_table[Duration]))</f>
        <v/>
      </c>
      <c r="I3323" s="40">
        <f>SUM(INDEX(ch_table[Duration],1):ch_table[[#This Row],[Duration]])</f>
        <v>88.411805555555759</v>
      </c>
      <c r="J3323" s="4" cm="1">
        <f t="array" ref="J33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323" s="4" cm="1">
        <f t="array" ref="K33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3.125E-2</v>
      </c>
      <c r="L3323" s="4" t="str">
        <f>IF(ch_table[[#This Row],[Subject 1]]&lt;&gt;"House rose", "",SUMIF(ch_table[Day], ch_table[[#This Row],[Day]], ch_table[AAT]))</f>
        <v/>
      </c>
      <c r="M3323" s="39">
        <f>SUM(INDEX(ch_table[AAT],1):ch_table[[#This Row],[AAT]])</f>
        <v>6.2020833333333298</v>
      </c>
    </row>
    <row r="3324" spans="1:13" x14ac:dyDescent="0.35">
      <c r="A3324" s="2">
        <v>278</v>
      </c>
      <c r="B3324" s="3">
        <v>46139</v>
      </c>
      <c r="C3324" s="4">
        <v>0.98124999999999996</v>
      </c>
      <c r="D3324" s="8" t="s">
        <v>54</v>
      </c>
      <c r="E3324" s="9" t="s">
        <v>1816</v>
      </c>
      <c r="G3324" s="4" cm="1">
        <f t="array" ref="G3324">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3324" s="4" t="str">
        <f>IF(ch_table[[#This Row],[Subject 1]]&lt;&gt;"House rose", "",SUMIF(ch_table[Day], ch_table[[#This Row],[Day]], ch_table[Duration]))</f>
        <v/>
      </c>
      <c r="I3324" s="40">
        <f>SUM(INDEX(ch_table[Duration],1):ch_table[[#This Row],[Duration]])</f>
        <v>88.413194444444642</v>
      </c>
      <c r="J3324" s="4" cm="1">
        <f t="array" ref="J33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324" s="4" cm="1">
        <f t="array" ref="K33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3324" s="4" t="str">
        <f>IF(ch_table[[#This Row],[Subject 1]]&lt;&gt;"House rose", "",SUMIF(ch_table[Day], ch_table[[#This Row],[Day]], ch_table[AAT]))</f>
        <v/>
      </c>
      <c r="M3324" s="39">
        <f>SUM(INDEX(ch_table[AAT],1):ch_table[[#This Row],[AAT]])</f>
        <v>6.2034722222222189</v>
      </c>
    </row>
    <row r="3325" spans="1:13" x14ac:dyDescent="0.35">
      <c r="A3325" s="2">
        <v>278</v>
      </c>
      <c r="B3325" s="3">
        <v>46139</v>
      </c>
      <c r="C3325" s="4">
        <v>0.98263888888888884</v>
      </c>
      <c r="D3325" s="8" t="s">
        <v>54</v>
      </c>
      <c r="E3325" s="9" t="s">
        <v>1817</v>
      </c>
      <c r="G3325" s="4" cm="1">
        <f t="array" ref="G3325">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3325" s="4" t="str">
        <f>IF(ch_table[[#This Row],[Subject 1]]&lt;&gt;"House rose", "",SUMIF(ch_table[Day], ch_table[[#This Row],[Day]], ch_table[Duration]))</f>
        <v/>
      </c>
      <c r="I3325" s="40">
        <f>SUM(INDEX(ch_table[Duration],1):ch_table[[#This Row],[Duration]])</f>
        <v>88.41388888888909</v>
      </c>
      <c r="J3325" s="4" cm="1">
        <f t="array" ref="J33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325" s="4" cm="1">
        <f t="array" ref="K33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3325" s="4" t="str">
        <f>IF(ch_table[[#This Row],[Subject 1]]&lt;&gt;"House rose", "",SUMIF(ch_table[Day], ch_table[[#This Row],[Day]], ch_table[AAT]))</f>
        <v/>
      </c>
      <c r="M3325" s="39">
        <f>SUM(INDEX(ch_table[AAT],1):ch_table[[#This Row],[AAT]])</f>
        <v>6.2041666666666631</v>
      </c>
    </row>
    <row r="3326" spans="1:13" x14ac:dyDescent="0.35">
      <c r="A3326" s="2">
        <v>278</v>
      </c>
      <c r="B3326" s="3">
        <v>46139</v>
      </c>
      <c r="C3326" s="4">
        <v>0.98333333333333328</v>
      </c>
      <c r="D3326" s="8" t="s">
        <v>30</v>
      </c>
      <c r="E3326" s="9" t="s">
        <v>1818</v>
      </c>
      <c r="G3326" s="4" cm="1">
        <f t="array" ref="G3326">IF(MIN(ROW(ch_table[[Day]:[AAT session total (cum.)]]))+ROWS(ch_table[[Day]:[AAT session total (cum.)]])-1=ROW(),"",IF(ch_table[[#This Row],[Subject 1]]="House rose","", IF(INDEX(ch_table[[#All],[Time]],ROW()+1)="","",(IF(INDEX(ch_table[[#All],[Time]],ROW()+1)&lt;ch_table[[#This Row],[Time]],INDEX(ch_table[[#All],[Time]],ROW()+1)+1,INDEX(ch_table[[#All],[Time]],ROW()+1))-ch_table[[#This Row],[Time]]))))</f>
        <v>1.2500000000000067E-2</v>
      </c>
      <c r="H3326" s="4" t="str">
        <f>IF(ch_table[[#This Row],[Subject 1]]&lt;&gt;"House rose", "",SUMIF(ch_table[Day], ch_table[[#This Row],[Day]], ch_table[Duration]))</f>
        <v/>
      </c>
      <c r="I3326" s="40">
        <f>SUM(INDEX(ch_table[Duration],1):ch_table[[#This Row],[Duration]])</f>
        <v>88.426388888889093</v>
      </c>
      <c r="J3326" s="4" cm="1">
        <f t="array" ref="J33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326" s="4" cm="1">
        <f t="array" ref="K33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1.2500000000000067E-2</v>
      </c>
      <c r="L3326" s="4" t="str">
        <f>IF(ch_table[[#This Row],[Subject 1]]&lt;&gt;"House rose", "",SUMIF(ch_table[Day], ch_table[[#This Row],[Day]], ch_table[AAT]))</f>
        <v/>
      </c>
      <c r="M3326" s="39">
        <f>SUM(INDEX(ch_table[AAT],1):ch_table[[#This Row],[AAT]])</f>
        <v>6.2166666666666632</v>
      </c>
    </row>
    <row r="3327" spans="1:13" x14ac:dyDescent="0.35">
      <c r="A3327" s="48">
        <v>278</v>
      </c>
      <c r="B3327" s="49">
        <v>46139</v>
      </c>
      <c r="C3327" s="45">
        <v>0.99583333333333335</v>
      </c>
      <c r="D3327" s="44" t="s">
        <v>17</v>
      </c>
      <c r="E3327" s="50"/>
      <c r="F3327" s="50"/>
      <c r="G3327" s="45" t="str" cm="1">
        <f t="array" ref="G3327">IF(MIN(ROW(ch_table[[Day]:[AAT session total (cum.)]]))+ROWS(ch_table[[Day]:[AAT session total (cum.)]])-1=ROW(),"",IF(ch_table[[#This Row],[Subject 1]]="House rose","", IF(INDEX(ch_table[[#All],[Time]],ROW()+1)="","",(IF(INDEX(ch_table[[#All],[Time]],ROW()+1)&lt;ch_table[[#This Row],[Time]],INDEX(ch_table[[#All],[Time]],ROW()+1)+1,INDEX(ch_table[[#All],[Time]],ROW()+1))-ch_table[[#This Row],[Time]]))))</f>
        <v/>
      </c>
      <c r="H3327" s="45">
        <f>IF(ch_table[[#This Row],[Subject 1]]&lt;&gt;"House rose", "",SUMIF(ch_table[Day], ch_table[[#This Row],[Day]], ch_table[Duration]))</f>
        <v>0.39166666666666672</v>
      </c>
      <c r="I3327" s="46">
        <f>SUM(INDEX(ch_table[Duration],1):ch_table[[#This Row],[Duration]])</f>
        <v>88.426388888889093</v>
      </c>
      <c r="J3327" s="45" cm="1">
        <f t="array" ref="J33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327" s="45" t="str" cm="1">
        <f t="array" ref="K33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27" s="45">
        <f>IF(ch_table[[#This Row],[Subject 1]]&lt;&gt;"House rose", "",SUMIF(ch_table[Day], ch_table[[#This Row],[Day]], ch_table[AAT]))</f>
        <v>7.9166666666666718E-2</v>
      </c>
      <c r="M3327" s="47">
        <f>SUM(INDEX(ch_table[AAT],1):ch_table[[#This Row],[AAT]])</f>
        <v>6.2166666666666632</v>
      </c>
    </row>
    <row r="3328" spans="1:13" x14ac:dyDescent="0.35">
      <c r="A3328" s="2">
        <v>279</v>
      </c>
      <c r="B3328" s="3">
        <v>46140</v>
      </c>
      <c r="C3328" s="4">
        <v>0.47916666666666669</v>
      </c>
      <c r="D3328" s="8" t="s">
        <v>18</v>
      </c>
      <c r="G3328" s="4" cm="1">
        <f t="array" ref="G332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328" s="4" t="str">
        <f>IF(ch_table[[#This Row],[Subject 1]]&lt;&gt;"House rose", "",SUMIF(ch_table[Day], ch_table[[#This Row],[Day]], ch_table[Duration]))</f>
        <v/>
      </c>
      <c r="I3328" s="40">
        <f>SUM(INDEX(ch_table[Duration],1):ch_table[[#This Row],[Duration]])</f>
        <v>88.429166666666873</v>
      </c>
      <c r="J3328" s="4" cm="1">
        <f t="array" ref="J33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328" s="4" t="str" cm="1">
        <f t="array" ref="K33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28" s="4" t="str">
        <f>IF(ch_table[[#This Row],[Subject 1]]&lt;&gt;"House rose", "",SUMIF(ch_table[Day], ch_table[[#This Row],[Day]], ch_table[AAT]))</f>
        <v/>
      </c>
      <c r="M3328" s="39">
        <f>SUM(INDEX(ch_table[AAT],1):ch_table[[#This Row],[AAT]])</f>
        <v>6.2166666666666632</v>
      </c>
    </row>
    <row r="3329" spans="1:13" x14ac:dyDescent="0.35">
      <c r="A3329" s="2">
        <v>279</v>
      </c>
      <c r="B3329" s="3">
        <v>46140</v>
      </c>
      <c r="C3329" s="4">
        <v>0.48194444444444445</v>
      </c>
      <c r="D3329" s="8" t="s">
        <v>58</v>
      </c>
      <c r="E3329" s="9" t="s">
        <v>1556</v>
      </c>
      <c r="G3329" s="4" cm="1">
        <f t="array" ref="G3329">IF(MIN(ROW(ch_table[[Day]:[AAT session total (cum.)]]))+ROWS(ch_table[[Day]:[AAT session total (cum.)]])-1=ROW(),"",IF(ch_table[[#This Row],[Subject 1]]="House rose","", IF(INDEX(ch_table[[#All],[Time]],ROW()+1)="","",(IF(INDEX(ch_table[[#All],[Time]],ROW()+1)&lt;ch_table[[#This Row],[Time]],INDEX(ch_table[[#All],[Time]],ROW()+1)+1,INDEX(ch_table[[#All],[Time]],ROW()+1))-ch_table[[#This Row],[Time]]))))</f>
        <v>3.1944444444444386E-2</v>
      </c>
      <c r="H3329" s="4" t="str">
        <f>IF(ch_table[[#This Row],[Subject 1]]&lt;&gt;"House rose", "",SUMIF(ch_table[Day], ch_table[[#This Row],[Day]], ch_table[Duration]))</f>
        <v/>
      </c>
      <c r="I3329" s="40">
        <f>SUM(INDEX(ch_table[Duration],1):ch_table[[#This Row],[Duration]])</f>
        <v>88.461111111111322</v>
      </c>
      <c r="J3329" s="4" cm="1">
        <f t="array" ref="J33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329" s="4" t="str" cm="1">
        <f t="array" ref="K33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29" s="4" t="str">
        <f>IF(ch_table[[#This Row],[Subject 1]]&lt;&gt;"House rose", "",SUMIF(ch_table[Day], ch_table[[#This Row],[Day]], ch_table[AAT]))</f>
        <v/>
      </c>
      <c r="M3329" s="39">
        <f>SUM(INDEX(ch_table[AAT],1):ch_table[[#This Row],[AAT]])</f>
        <v>6.2166666666666632</v>
      </c>
    </row>
    <row r="3330" spans="1:13" x14ac:dyDescent="0.35">
      <c r="A3330" s="2">
        <v>279</v>
      </c>
      <c r="B3330" s="3">
        <v>46140</v>
      </c>
      <c r="C3330" s="4">
        <v>0.51388888888888884</v>
      </c>
      <c r="D3330" s="8" t="s">
        <v>60</v>
      </c>
      <c r="E3330" s="9" t="s">
        <v>1556</v>
      </c>
      <c r="G3330" s="4" cm="1">
        <f t="array" ref="G3330">IF(MIN(ROW(ch_table[[Day]:[AAT session total (cum.)]]))+ROWS(ch_table[[Day]:[AAT session total (cum.)]])-1=ROW(),"",IF(ch_table[[#This Row],[Subject 1]]="House rose","", IF(INDEX(ch_table[[#All],[Time]],ROW()+1)="","",(IF(INDEX(ch_table[[#All],[Time]],ROW()+1)&lt;ch_table[[#This Row],[Time]],INDEX(ch_table[[#All],[Time]],ROW()+1)+1,INDEX(ch_table[[#All],[Time]],ROW()+1))-ch_table[[#This Row],[Time]]))))</f>
        <v>1.1111111111111183E-2</v>
      </c>
      <c r="H3330" s="4" t="str">
        <f>IF(ch_table[[#This Row],[Subject 1]]&lt;&gt;"House rose", "",SUMIF(ch_table[Day], ch_table[[#This Row],[Day]], ch_table[Duration]))</f>
        <v/>
      </c>
      <c r="I3330" s="40">
        <f>SUM(INDEX(ch_table[Duration],1):ch_table[[#This Row],[Duration]])</f>
        <v>88.472222222222427</v>
      </c>
      <c r="J3330" s="4" cm="1">
        <f t="array" ref="J33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330" s="4" t="str" cm="1">
        <f t="array" ref="K33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30" s="4" t="str">
        <f>IF(ch_table[[#This Row],[Subject 1]]&lt;&gt;"House rose", "",SUMIF(ch_table[Day], ch_table[[#This Row],[Day]], ch_table[AAT]))</f>
        <v/>
      </c>
      <c r="M3330" s="39">
        <f>SUM(INDEX(ch_table[AAT],1):ch_table[[#This Row],[AAT]])</f>
        <v>6.2166666666666632</v>
      </c>
    </row>
    <row r="3331" spans="1:13" x14ac:dyDescent="0.35">
      <c r="A3331" s="2">
        <v>279</v>
      </c>
      <c r="B3331" s="3">
        <v>46140</v>
      </c>
      <c r="C3331" s="4">
        <v>0.52500000000000002</v>
      </c>
      <c r="D3331" s="8" t="s">
        <v>247</v>
      </c>
      <c r="E3331" s="9" t="s">
        <v>1819</v>
      </c>
      <c r="G3331" s="4" cm="1">
        <f t="array" ref="G3331">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3331" s="4" t="str">
        <f>IF(ch_table[[#This Row],[Subject 1]]&lt;&gt;"House rose", "",SUMIF(ch_table[Day], ch_table[[#This Row],[Day]], ch_table[Duration]))</f>
        <v/>
      </c>
      <c r="I3331" s="40">
        <f>SUM(INDEX(ch_table[Duration],1):ch_table[[#This Row],[Duration]])</f>
        <v>88.480555555555767</v>
      </c>
      <c r="J3331" s="4" cm="1">
        <f t="array" ref="J33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331" s="4" t="str" cm="1">
        <f t="array" ref="K33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31" s="4" t="str">
        <f>IF(ch_table[[#This Row],[Subject 1]]&lt;&gt;"House rose", "",SUMIF(ch_table[Day], ch_table[[#This Row],[Day]], ch_table[AAT]))</f>
        <v/>
      </c>
      <c r="M3331" s="39">
        <f>SUM(INDEX(ch_table[AAT],1):ch_table[[#This Row],[AAT]])</f>
        <v>6.2166666666666632</v>
      </c>
    </row>
    <row r="3332" spans="1:13" x14ac:dyDescent="0.35">
      <c r="A3332" s="2">
        <v>279</v>
      </c>
      <c r="B3332" s="3">
        <v>46140</v>
      </c>
      <c r="C3332" s="4">
        <v>0.53333333333333333</v>
      </c>
      <c r="D3332" s="8" t="s">
        <v>20</v>
      </c>
      <c r="E3332" s="9" t="s">
        <v>1820</v>
      </c>
      <c r="F3332" s="9" t="s">
        <v>22</v>
      </c>
      <c r="G3332" s="4" cm="1">
        <f t="array" ref="G3332">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3332" s="4" t="str">
        <f>IF(ch_table[[#This Row],[Subject 1]]&lt;&gt;"House rose", "",SUMIF(ch_table[Day], ch_table[[#This Row],[Day]], ch_table[Duration]))</f>
        <v/>
      </c>
      <c r="I3332" s="40">
        <f>SUM(INDEX(ch_table[Duration],1):ch_table[[#This Row],[Duration]])</f>
        <v>88.481250000000216</v>
      </c>
      <c r="J3332" s="4" cm="1">
        <f t="array" ref="J33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332" s="4" t="str" cm="1">
        <f t="array" ref="K33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32" s="4" t="str">
        <f>IF(ch_table[[#This Row],[Subject 1]]&lt;&gt;"House rose", "",SUMIF(ch_table[Day], ch_table[[#This Row],[Day]], ch_table[AAT]))</f>
        <v/>
      </c>
      <c r="M3332" s="39">
        <f>SUM(INDEX(ch_table[AAT],1):ch_table[[#This Row],[AAT]])</f>
        <v>6.2166666666666632</v>
      </c>
    </row>
    <row r="3333" spans="1:13" ht="58" x14ac:dyDescent="0.35">
      <c r="A3333" s="2">
        <v>279</v>
      </c>
      <c r="B3333" s="3">
        <v>46140</v>
      </c>
      <c r="C3333" s="4">
        <v>0.53402777777777777</v>
      </c>
      <c r="D3333" s="8" t="s">
        <v>1821</v>
      </c>
      <c r="E3333" s="9" t="s">
        <v>1822</v>
      </c>
      <c r="F3333" s="9" t="s">
        <v>53</v>
      </c>
      <c r="G3333" s="4" cm="1">
        <f t="array" ref="G3333">IF(MIN(ROW(ch_table[[Day]:[AAT session total (cum.)]]))+ROWS(ch_table[[Day]:[AAT session total (cum.)]])-1=ROW(),"",IF(ch_table[[#This Row],[Subject 1]]="House rose","", IF(INDEX(ch_table[[#All],[Time]],ROW()+1)="","",(IF(INDEX(ch_table[[#All],[Time]],ROW()+1)&lt;ch_table[[#This Row],[Time]],INDEX(ch_table[[#All],[Time]],ROW()+1)+1,INDEX(ch_table[[#All],[Time]],ROW()+1))-ch_table[[#This Row],[Time]]))))</f>
        <v>0.23750000000000004</v>
      </c>
      <c r="H3333" s="4" t="str">
        <f>IF(ch_table[[#This Row],[Subject 1]]&lt;&gt;"House rose", "",SUMIF(ch_table[Day], ch_table[[#This Row],[Day]], ch_table[Duration]))</f>
        <v/>
      </c>
      <c r="I3333" s="40">
        <f>SUM(INDEX(ch_table[Duration],1):ch_table[[#This Row],[Duration]])</f>
        <v>88.718750000000213</v>
      </c>
      <c r="J3333" s="4" cm="1">
        <f t="array" ref="J33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333" s="4" t="str" cm="1">
        <f t="array" ref="K33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33" s="4" t="str">
        <f>IF(ch_table[[#This Row],[Subject 1]]&lt;&gt;"House rose", "",SUMIF(ch_table[Day], ch_table[[#This Row],[Day]], ch_table[AAT]))</f>
        <v/>
      </c>
      <c r="M3333" s="39">
        <f>SUM(INDEX(ch_table[AAT],1):ch_table[[#This Row],[AAT]])</f>
        <v>6.2166666666666632</v>
      </c>
    </row>
    <row r="3334" spans="1:13" x14ac:dyDescent="0.35">
      <c r="A3334" s="2">
        <v>279</v>
      </c>
      <c r="B3334" s="3">
        <v>46140</v>
      </c>
      <c r="C3334" s="4">
        <v>0.77152777777777781</v>
      </c>
      <c r="D3334" s="8" t="s">
        <v>320</v>
      </c>
      <c r="E3334" s="9" t="s">
        <v>1070</v>
      </c>
      <c r="F3334" s="9" t="s">
        <v>53</v>
      </c>
      <c r="G3334" s="4" cm="1">
        <f t="array" ref="G3334">IF(MIN(ROW(ch_table[[Day]:[AAT session total (cum.)]]))+ROWS(ch_table[[Day]:[AAT session total (cum.)]])-1=ROW(),"",IF(ch_table[[#This Row],[Subject 1]]="House rose","", IF(INDEX(ch_table[[#All],[Time]],ROW()+1)="","",(IF(INDEX(ch_table[[#All],[Time]],ROW()+1)&lt;ch_table[[#This Row],[Time]],INDEX(ch_table[[#All],[Time]],ROW()+1)+1,INDEX(ch_table[[#All],[Time]],ROW()+1))-ch_table[[#This Row],[Time]]))))</f>
        <v>2.1527777777777701E-2</v>
      </c>
      <c r="H3334" s="4" t="str">
        <f>IF(ch_table[[#This Row],[Subject 1]]&lt;&gt;"House rose", "",SUMIF(ch_table[Day], ch_table[[#This Row],[Day]], ch_table[Duration]))</f>
        <v/>
      </c>
      <c r="I3334" s="40">
        <f>SUM(INDEX(ch_table[Duration],1):ch_table[[#This Row],[Duration]])</f>
        <v>88.74027777777799</v>
      </c>
      <c r="J3334" s="4" cm="1">
        <f t="array" ref="J33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334" s="4" cm="1">
        <f t="array" ref="K33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3334" s="4" t="str">
        <f>IF(ch_table[[#This Row],[Subject 1]]&lt;&gt;"House rose", "",SUMIF(ch_table[Day], ch_table[[#This Row],[Day]], ch_table[AAT]))</f>
        <v/>
      </c>
      <c r="M3334" s="39">
        <f>SUM(INDEX(ch_table[AAT],1):ch_table[[#This Row],[AAT]])</f>
        <v>6.2180555555555523</v>
      </c>
    </row>
    <row r="3335" spans="1:13" x14ac:dyDescent="0.35">
      <c r="A3335" s="2">
        <v>279</v>
      </c>
      <c r="B3335" s="3">
        <v>46140</v>
      </c>
      <c r="C3335" s="4">
        <v>0.79305555555555551</v>
      </c>
      <c r="D3335" s="8" t="s">
        <v>320</v>
      </c>
      <c r="E3335" s="9" t="s">
        <v>1154</v>
      </c>
      <c r="G3335" s="4" cm="1">
        <f t="array" ref="G3335">IF(MIN(ROW(ch_table[[Day]:[AAT session total (cum.)]]))+ROWS(ch_table[[Day]:[AAT session total (cum.)]])-1=ROW(),"",IF(ch_table[[#This Row],[Subject 1]]="House rose","", IF(INDEX(ch_table[[#All],[Time]],ROW()+1)="","",(IF(INDEX(ch_table[[#All],[Time]],ROW()+1)&lt;ch_table[[#This Row],[Time]],INDEX(ch_table[[#All],[Time]],ROW()+1)+1,INDEX(ch_table[[#All],[Time]],ROW()+1))-ch_table[[#This Row],[Time]]))))</f>
        <v>1.736111111111116E-2</v>
      </c>
      <c r="H3335" s="4" t="str">
        <f>IF(ch_table[[#This Row],[Subject 1]]&lt;&gt;"House rose", "",SUMIF(ch_table[Day], ch_table[[#This Row],[Day]], ch_table[Duration]))</f>
        <v/>
      </c>
      <c r="I3335" s="40">
        <f>SUM(INDEX(ch_table[Duration],1):ch_table[[#This Row],[Duration]])</f>
        <v>88.757638888889105</v>
      </c>
      <c r="J3335" s="4" cm="1">
        <f t="array" ref="J33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335" s="4" cm="1">
        <f t="array" ref="K33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1.736111111111116E-2</v>
      </c>
      <c r="L3335" s="4" t="str">
        <f>IF(ch_table[[#This Row],[Subject 1]]&lt;&gt;"House rose", "",SUMIF(ch_table[Day], ch_table[[#This Row],[Day]], ch_table[AAT]))</f>
        <v/>
      </c>
      <c r="M3335" s="39">
        <f>SUM(INDEX(ch_table[AAT],1):ch_table[[#This Row],[AAT]])</f>
        <v>6.2354166666666639</v>
      </c>
    </row>
    <row r="3336" spans="1:13" x14ac:dyDescent="0.35">
      <c r="A3336" s="2">
        <v>279</v>
      </c>
      <c r="B3336" s="3">
        <v>46140</v>
      </c>
      <c r="C3336" s="4">
        <v>0.81041666666666667</v>
      </c>
      <c r="D3336" s="8" t="s">
        <v>370</v>
      </c>
      <c r="F3336" s="9" t="s">
        <v>53</v>
      </c>
      <c r="G3336" s="4" cm="1">
        <f t="array" ref="G3336">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3336" s="4" t="str">
        <f>IF(ch_table[[#This Row],[Subject 1]]&lt;&gt;"House rose", "",SUMIF(ch_table[Day], ch_table[[#This Row],[Day]], ch_table[Duration]))</f>
        <v/>
      </c>
      <c r="I3336" s="40">
        <f>SUM(INDEX(ch_table[Duration],1):ch_table[[#This Row],[Duration]])</f>
        <v>88.775694444444653</v>
      </c>
      <c r="J3336" s="4" cm="1">
        <f t="array" ref="J33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336" s="4" cm="1">
        <f t="array" ref="K33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1.8055555555555602E-2</v>
      </c>
      <c r="L3336" s="4" t="str">
        <f>IF(ch_table[[#This Row],[Subject 1]]&lt;&gt;"House rose", "",SUMIF(ch_table[Day], ch_table[[#This Row],[Day]], ch_table[AAT]))</f>
        <v/>
      </c>
      <c r="M3336" s="39">
        <f>SUM(INDEX(ch_table[AAT],1):ch_table[[#This Row],[AAT]])</f>
        <v>6.2534722222222197</v>
      </c>
    </row>
    <row r="3337" spans="1:13" ht="29" x14ac:dyDescent="0.35">
      <c r="A3337" s="2">
        <v>279</v>
      </c>
      <c r="B3337" s="3">
        <v>46140</v>
      </c>
      <c r="C3337" s="4">
        <v>0.82847222222222228</v>
      </c>
      <c r="D3337" s="8" t="s">
        <v>23</v>
      </c>
      <c r="E3337" s="9" t="s">
        <v>1823</v>
      </c>
      <c r="G3337" s="4" cm="1">
        <f t="array" ref="G3337">IF(MIN(ROW(ch_table[[Day]:[AAT session total (cum.)]]))+ROWS(ch_table[[Day]:[AAT session total (cum.)]])-1=ROW(),"",IF(ch_table[[#This Row],[Subject 1]]="House rose","", IF(INDEX(ch_table[[#All],[Time]],ROW()+1)="","",(IF(INDEX(ch_table[[#All],[Time]],ROW()+1)&lt;ch_table[[#This Row],[Time]],INDEX(ch_table[[#All],[Time]],ROW()+1)+1,INDEX(ch_table[[#All],[Time]],ROW()+1))-ch_table[[#This Row],[Time]]))))</f>
        <v>1.041666666666663E-2</v>
      </c>
      <c r="H3337" s="4" t="str">
        <f>IF(ch_table[[#This Row],[Subject 1]]&lt;&gt;"House rose", "",SUMIF(ch_table[Day], ch_table[[#This Row],[Day]], ch_table[Duration]))</f>
        <v/>
      </c>
      <c r="I3337" s="40">
        <f>SUM(INDEX(ch_table[Duration],1):ch_table[[#This Row],[Duration]])</f>
        <v>88.786111111111325</v>
      </c>
      <c r="J3337" s="4" cm="1">
        <f t="array" ref="J33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337" s="4" cm="1">
        <f t="array" ref="K33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1.041666666666663E-2</v>
      </c>
      <c r="L3337" s="4" t="str">
        <f>IF(ch_table[[#This Row],[Subject 1]]&lt;&gt;"House rose", "",SUMIF(ch_table[Day], ch_table[[#This Row],[Day]], ch_table[AAT]))</f>
        <v/>
      </c>
      <c r="M3337" s="39">
        <f>SUM(INDEX(ch_table[AAT],1):ch_table[[#This Row],[AAT]])</f>
        <v>6.2638888888888866</v>
      </c>
    </row>
    <row r="3338" spans="1:13" x14ac:dyDescent="0.35">
      <c r="A3338" s="2">
        <v>279</v>
      </c>
      <c r="B3338" s="3">
        <v>46140</v>
      </c>
      <c r="C3338" s="4">
        <v>0.83888888888888891</v>
      </c>
      <c r="D3338" s="8" t="s">
        <v>15</v>
      </c>
      <c r="G3338" s="4" cm="1">
        <f t="array" ref="G3338">IF(MIN(ROW(ch_table[[Day]:[AAT session total (cum.)]]))+ROWS(ch_table[[Day]:[AAT session total (cum.)]])-1=ROW(),"",IF(ch_table[[#This Row],[Subject 1]]="House rose","", IF(INDEX(ch_table[[#All],[Time]],ROW()+1)="","",(IF(INDEX(ch_table[[#All],[Time]],ROW()+1)&lt;ch_table[[#This Row],[Time]],INDEX(ch_table[[#All],[Time]],ROW()+1)+1,INDEX(ch_table[[#All],[Time]],ROW()+1))-ch_table[[#This Row],[Time]]))))</f>
        <v>6.3194444444444442E-2</v>
      </c>
      <c r="H3338" s="4" t="str">
        <f>IF(ch_table[[#This Row],[Subject 1]]&lt;&gt;"House rose", "",SUMIF(ch_table[Day], ch_table[[#This Row],[Day]], ch_table[Duration]))</f>
        <v/>
      </c>
      <c r="I3338" s="40">
        <f>SUM(INDEX(ch_table[Duration],1):ch_table[[#This Row],[Duration]])</f>
        <v>88.849305555555773</v>
      </c>
      <c r="J3338" s="4" cm="1">
        <f t="array" ref="J33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338" s="4" cm="1">
        <f t="array" ref="K33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6.3194444444444442E-2</v>
      </c>
      <c r="L3338" s="4" t="str">
        <f>IF(ch_table[[#This Row],[Subject 1]]&lt;&gt;"House rose", "",SUMIF(ch_table[Day], ch_table[[#This Row],[Day]], ch_table[AAT]))</f>
        <v/>
      </c>
      <c r="M3338" s="39">
        <f>SUM(INDEX(ch_table[AAT],1):ch_table[[#This Row],[AAT]])</f>
        <v>6.3270833333333307</v>
      </c>
    </row>
    <row r="3339" spans="1:13" x14ac:dyDescent="0.35">
      <c r="A3339" s="2">
        <v>279</v>
      </c>
      <c r="B3339" s="3">
        <v>46140</v>
      </c>
      <c r="C3339" s="4">
        <v>0.90208333333333335</v>
      </c>
      <c r="D3339" s="8" t="s">
        <v>67</v>
      </c>
      <c r="E3339" s="9" t="s">
        <v>1824</v>
      </c>
      <c r="G3339" s="4" cm="1">
        <f t="array" ref="G3339">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3339" s="4" t="str">
        <f>IF(ch_table[[#This Row],[Subject 1]]&lt;&gt;"House rose", "",SUMIF(ch_table[Day], ch_table[[#This Row],[Day]], ch_table[Duration]))</f>
        <v/>
      </c>
      <c r="I3339" s="40">
        <f>SUM(INDEX(ch_table[Duration],1):ch_table[[#This Row],[Duration]])</f>
        <v>88.850694444444656</v>
      </c>
      <c r="J3339" s="4" cm="1">
        <f t="array" ref="J33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339" s="4" cm="1">
        <f t="array" ref="K33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3339" s="4" t="str">
        <f>IF(ch_table[[#This Row],[Subject 1]]&lt;&gt;"House rose", "",SUMIF(ch_table[Day], ch_table[[#This Row],[Day]], ch_table[AAT]))</f>
        <v/>
      </c>
      <c r="M3339" s="39">
        <f>SUM(INDEX(ch_table[AAT],1):ch_table[[#This Row],[AAT]])</f>
        <v>6.3284722222222198</v>
      </c>
    </row>
    <row r="3340" spans="1:13" x14ac:dyDescent="0.35">
      <c r="A3340" s="2">
        <v>279</v>
      </c>
      <c r="B3340" s="3">
        <v>46140</v>
      </c>
      <c r="C3340" s="4">
        <v>0.90347222222222223</v>
      </c>
      <c r="D3340" s="8" t="s">
        <v>54</v>
      </c>
      <c r="E3340" s="9" t="s">
        <v>1825</v>
      </c>
      <c r="G3340" s="4" cm="1">
        <f t="array" ref="G3340">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3340" s="4" t="str">
        <f>IF(ch_table[[#This Row],[Subject 1]]&lt;&gt;"House rose", "",SUMIF(ch_table[Day], ch_table[[#This Row],[Day]], ch_table[Duration]))</f>
        <v/>
      </c>
      <c r="I3340" s="40">
        <f>SUM(INDEX(ch_table[Duration],1):ch_table[[#This Row],[Duration]])</f>
        <v>88.851388888889105</v>
      </c>
      <c r="J3340" s="4" cm="1">
        <f t="array" ref="J33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340" s="4" cm="1">
        <f t="array" ref="K33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3340" s="4" t="str">
        <f>IF(ch_table[[#This Row],[Subject 1]]&lt;&gt;"House rose", "",SUMIF(ch_table[Day], ch_table[[#This Row],[Day]], ch_table[AAT]))</f>
        <v/>
      </c>
      <c r="M3340" s="39">
        <f>SUM(INDEX(ch_table[AAT],1):ch_table[[#This Row],[AAT]])</f>
        <v>6.3291666666666639</v>
      </c>
    </row>
    <row r="3341" spans="1:13" x14ac:dyDescent="0.35">
      <c r="A3341" s="2">
        <v>279</v>
      </c>
      <c r="B3341" s="3">
        <v>46140</v>
      </c>
      <c r="C3341" s="4">
        <v>0.90416666666666667</v>
      </c>
      <c r="D3341" s="8" t="s">
        <v>54</v>
      </c>
      <c r="E3341" s="9" t="s">
        <v>1826</v>
      </c>
      <c r="G3341" s="4" cm="1">
        <f t="array" ref="G3341">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3341" s="4" t="str">
        <f>IF(ch_table[[#This Row],[Subject 1]]&lt;&gt;"House rose", "",SUMIF(ch_table[Day], ch_table[[#This Row],[Day]], ch_table[Duration]))</f>
        <v/>
      </c>
      <c r="I3341" s="40">
        <f>SUM(INDEX(ch_table[Duration],1):ch_table[[#This Row],[Duration]])</f>
        <v>88.852777777777987</v>
      </c>
      <c r="J3341" s="4" cm="1">
        <f t="array" ref="J33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341" s="4" cm="1">
        <f t="array" ref="K33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3341" s="4" t="str">
        <f>IF(ch_table[[#This Row],[Subject 1]]&lt;&gt;"House rose", "",SUMIF(ch_table[Day], ch_table[[#This Row],[Day]], ch_table[AAT]))</f>
        <v/>
      </c>
      <c r="M3341" s="39">
        <f>SUM(INDEX(ch_table[AAT],1):ch_table[[#This Row],[AAT]])</f>
        <v>6.330555555555553</v>
      </c>
    </row>
    <row r="3342" spans="1:13" x14ac:dyDescent="0.35">
      <c r="A3342" s="2">
        <v>279</v>
      </c>
      <c r="B3342" s="3">
        <v>46140</v>
      </c>
      <c r="C3342" s="4">
        <v>0.90555555555555556</v>
      </c>
      <c r="D3342" s="8" t="s">
        <v>54</v>
      </c>
      <c r="E3342" s="9" t="s">
        <v>1827</v>
      </c>
      <c r="G3342" s="4" cm="1">
        <f t="array" ref="G3342">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3342" s="4" t="str">
        <f>IF(ch_table[[#This Row],[Subject 1]]&lt;&gt;"House rose", "",SUMIF(ch_table[Day], ch_table[[#This Row],[Day]], ch_table[Duration]))</f>
        <v/>
      </c>
      <c r="I3342" s="40">
        <f>SUM(INDEX(ch_table[Duration],1):ch_table[[#This Row],[Duration]])</f>
        <v>88.853472222222436</v>
      </c>
      <c r="J3342" s="4" cm="1">
        <f t="array" ref="J33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342" s="4" cm="1">
        <f t="array" ref="K33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3342" s="4" t="str">
        <f>IF(ch_table[[#This Row],[Subject 1]]&lt;&gt;"House rose", "",SUMIF(ch_table[Day], ch_table[[#This Row],[Day]], ch_table[AAT]))</f>
        <v/>
      </c>
      <c r="M3342" s="39">
        <f>SUM(INDEX(ch_table[AAT],1):ch_table[[#This Row],[AAT]])</f>
        <v>6.3312499999999972</v>
      </c>
    </row>
    <row r="3343" spans="1:13" x14ac:dyDescent="0.35">
      <c r="A3343" s="2">
        <v>279</v>
      </c>
      <c r="B3343" s="3">
        <v>46140</v>
      </c>
      <c r="C3343" s="4">
        <v>0.90625</v>
      </c>
      <c r="D3343" s="8" t="s">
        <v>30</v>
      </c>
      <c r="E3343" s="9" t="s">
        <v>1828</v>
      </c>
      <c r="G3343" s="4" cm="1">
        <f t="array" ref="G3343">IF(MIN(ROW(ch_table[[Day]:[AAT session total (cum.)]]))+ROWS(ch_table[[Day]:[AAT session total (cum.)]])-1=ROW(),"",IF(ch_table[[#This Row],[Subject 1]]="House rose","", IF(INDEX(ch_table[[#All],[Time]],ROW()+1)="","",(IF(INDEX(ch_table[[#All],[Time]],ROW()+1)&lt;ch_table[[#This Row],[Time]],INDEX(ch_table[[#All],[Time]],ROW()+1)+1,INDEX(ch_table[[#All],[Time]],ROW()+1))-ch_table[[#This Row],[Time]]))))</f>
        <v>1.1805555555555514E-2</v>
      </c>
      <c r="H3343" s="4" t="str">
        <f>IF(ch_table[[#This Row],[Subject 1]]&lt;&gt;"House rose", "",SUMIF(ch_table[Day], ch_table[[#This Row],[Day]], ch_table[Duration]))</f>
        <v/>
      </c>
      <c r="I3343" s="40">
        <f>SUM(INDEX(ch_table[Duration],1):ch_table[[#This Row],[Duration]])</f>
        <v>88.86527777777799</v>
      </c>
      <c r="J3343" s="4" cm="1">
        <f t="array" ref="J33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343" s="4" cm="1">
        <f t="array" ref="K33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1.1805555555555514E-2</v>
      </c>
      <c r="L3343" s="4" t="str">
        <f>IF(ch_table[[#This Row],[Subject 1]]&lt;&gt;"House rose", "",SUMIF(ch_table[Day], ch_table[[#This Row],[Day]], ch_table[AAT]))</f>
        <v/>
      </c>
      <c r="M3343" s="39">
        <f>SUM(INDEX(ch_table[AAT],1):ch_table[[#This Row],[AAT]])</f>
        <v>6.3430555555555523</v>
      </c>
    </row>
    <row r="3344" spans="1:13" x14ac:dyDescent="0.35">
      <c r="A3344" s="48">
        <v>279</v>
      </c>
      <c r="B3344" s="49">
        <v>46140</v>
      </c>
      <c r="C3344" s="45">
        <v>0.91805555555555551</v>
      </c>
      <c r="D3344" s="44" t="s">
        <v>17</v>
      </c>
      <c r="E3344" s="50"/>
      <c r="F3344" s="50"/>
      <c r="G3344" s="45" t="str" cm="1">
        <f t="array" ref="G3344">IF(MIN(ROW(ch_table[[Day]:[AAT session total (cum.)]]))+ROWS(ch_table[[Day]:[AAT session total (cum.)]])-1=ROW(),"",IF(ch_table[[#This Row],[Subject 1]]="House rose","", IF(INDEX(ch_table[[#All],[Time]],ROW()+1)="","",(IF(INDEX(ch_table[[#All],[Time]],ROW()+1)&lt;ch_table[[#This Row],[Time]],INDEX(ch_table[[#All],[Time]],ROW()+1)+1,INDEX(ch_table[[#All],[Time]],ROW()+1))-ch_table[[#This Row],[Time]]))))</f>
        <v/>
      </c>
      <c r="H3344" s="45">
        <f>IF(ch_table[[#This Row],[Subject 1]]&lt;&gt;"House rose", "",SUMIF(ch_table[Day], ch_table[[#This Row],[Day]], ch_table[Duration]))</f>
        <v>0.43888888888888883</v>
      </c>
      <c r="I3344" s="46">
        <f>SUM(INDEX(ch_table[Duration],1):ch_table[[#This Row],[Duration]])</f>
        <v>88.86527777777799</v>
      </c>
      <c r="J3344" s="45" cm="1">
        <f t="array" ref="J33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344" s="45" t="str" cm="1">
        <f t="array" ref="K33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44" s="45">
        <f>IF(ch_table[[#This Row],[Subject 1]]&lt;&gt;"House rose", "",SUMIF(ch_table[Day], ch_table[[#This Row],[Day]], ch_table[AAT]))</f>
        <v>0.12638888888888888</v>
      </c>
      <c r="M3344" s="47">
        <f>SUM(INDEX(ch_table[AAT],1):ch_table[[#This Row],[AAT]])</f>
        <v>6.3430555555555523</v>
      </c>
    </row>
    <row r="3345" spans="1:13" x14ac:dyDescent="0.35">
      <c r="A3345" s="2">
        <v>280</v>
      </c>
      <c r="B3345" s="3">
        <v>46141</v>
      </c>
      <c r="C3345" s="4">
        <v>0.47916666666666669</v>
      </c>
      <c r="D3345" s="8" t="s">
        <v>18</v>
      </c>
      <c r="G3345" s="4" cm="1">
        <f t="array" ref="G334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345" s="4" t="str">
        <f>IF(ch_table[[#This Row],[Subject 1]]&lt;&gt;"House rose", "",SUMIF(ch_table[Day], ch_table[[#This Row],[Day]], ch_table[Duration]))</f>
        <v/>
      </c>
      <c r="I3345" s="40">
        <f>SUM(INDEX(ch_table[Duration],1):ch_table[[#This Row],[Duration]])</f>
        <v>88.86805555555577</v>
      </c>
      <c r="J3345" s="4" cm="1">
        <f t="array" ref="J33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345" s="4" t="str" cm="1">
        <f t="array" ref="K33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45" s="4" t="str">
        <f>IF(ch_table[[#This Row],[Subject 1]]&lt;&gt;"House rose", "",SUMIF(ch_table[Day], ch_table[[#This Row],[Day]], ch_table[AAT]))</f>
        <v/>
      </c>
      <c r="M3345" s="39">
        <f>SUM(INDEX(ch_table[AAT],1):ch_table[[#This Row],[AAT]])</f>
        <v>6.3430555555555523</v>
      </c>
    </row>
    <row r="3346" spans="1:13" x14ac:dyDescent="0.35">
      <c r="A3346" s="2">
        <v>280</v>
      </c>
      <c r="B3346" s="3">
        <v>46141</v>
      </c>
      <c r="C3346" s="4">
        <v>0.48194444444444445</v>
      </c>
      <c r="D3346" s="8" t="s">
        <v>58</v>
      </c>
      <c r="E3346" s="9" t="s">
        <v>175</v>
      </c>
      <c r="G3346" s="4" cm="1">
        <f t="array" ref="G3346">IF(MIN(ROW(ch_table[[Day]:[AAT session total (cum.)]]))+ROWS(ch_table[[Day]:[AAT session total (cum.)]])-1=ROW(),"",IF(ch_table[[#This Row],[Subject 1]]="House rose","", IF(INDEX(ch_table[[#All],[Time]],ROW()+1)="","",(IF(INDEX(ch_table[[#All],[Time]],ROW()+1)&lt;ch_table[[#This Row],[Time]],INDEX(ch_table[[#All],[Time]],ROW()+1)+1,INDEX(ch_table[[#All],[Time]],ROW()+1))-ch_table[[#This Row],[Time]]))))</f>
        <v>1.3194444444444453E-2</v>
      </c>
      <c r="H3346" s="4" t="str">
        <f>IF(ch_table[[#This Row],[Subject 1]]&lt;&gt;"House rose", "",SUMIF(ch_table[Day], ch_table[[#This Row],[Day]], ch_table[Duration]))</f>
        <v/>
      </c>
      <c r="I3346" s="40">
        <f>SUM(INDEX(ch_table[Duration],1):ch_table[[#This Row],[Duration]])</f>
        <v>88.881250000000222</v>
      </c>
      <c r="J3346" s="4" cm="1">
        <f t="array" ref="J33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346" s="4" t="str" cm="1">
        <f t="array" ref="K33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46" s="4" t="str">
        <f>IF(ch_table[[#This Row],[Subject 1]]&lt;&gt;"House rose", "",SUMIF(ch_table[Day], ch_table[[#This Row],[Day]], ch_table[AAT]))</f>
        <v/>
      </c>
      <c r="M3346" s="39">
        <f>SUM(INDEX(ch_table[AAT],1):ch_table[[#This Row],[AAT]])</f>
        <v>6.3430555555555523</v>
      </c>
    </row>
    <row r="3347" spans="1:13" x14ac:dyDescent="0.35">
      <c r="A3347" s="2">
        <v>280</v>
      </c>
      <c r="B3347" s="3">
        <v>46141</v>
      </c>
      <c r="C3347" s="4">
        <v>0.49513888888888891</v>
      </c>
      <c r="D3347" s="8" t="s">
        <v>60</v>
      </c>
      <c r="E3347" s="9" t="s">
        <v>175</v>
      </c>
      <c r="G3347" s="4" cm="1">
        <f t="array" ref="G3347">IF(MIN(ROW(ch_table[[Day]:[AAT session total (cum.)]]))+ROWS(ch_table[[Day]:[AAT session total (cum.)]])-1=ROW(),"",IF(ch_table[[#This Row],[Subject 1]]="House rose","", IF(INDEX(ch_table[[#All],[Time]],ROW()+1)="","",(IF(INDEX(ch_table[[#All],[Time]],ROW()+1)&lt;ch_table[[#This Row],[Time]],INDEX(ch_table[[#All],[Time]],ROW()+1)+1,INDEX(ch_table[[#All],[Time]],ROW()+1))-ch_table[[#This Row],[Time]]))))</f>
        <v>4.8611111111110938E-3</v>
      </c>
      <c r="H3347" s="4" t="str">
        <f>IF(ch_table[[#This Row],[Subject 1]]&lt;&gt;"House rose", "",SUMIF(ch_table[Day], ch_table[[#This Row],[Day]], ch_table[Duration]))</f>
        <v/>
      </c>
      <c r="I3347" s="40">
        <f>SUM(INDEX(ch_table[Duration],1):ch_table[[#This Row],[Duration]])</f>
        <v>88.886111111111333</v>
      </c>
      <c r="J3347" s="4" cm="1">
        <f t="array" ref="J33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347" s="4" t="str" cm="1">
        <f t="array" ref="K33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47" s="4" t="str">
        <f>IF(ch_table[[#This Row],[Subject 1]]&lt;&gt;"House rose", "",SUMIF(ch_table[Day], ch_table[[#This Row],[Day]], ch_table[AAT]))</f>
        <v/>
      </c>
      <c r="M3347" s="39">
        <f>SUM(INDEX(ch_table[AAT],1):ch_table[[#This Row],[AAT]])</f>
        <v>6.3430555555555523</v>
      </c>
    </row>
    <row r="3348" spans="1:13" x14ac:dyDescent="0.35">
      <c r="A3348" s="2">
        <v>280</v>
      </c>
      <c r="B3348" s="3">
        <v>46141</v>
      </c>
      <c r="C3348" s="4">
        <v>0.5</v>
      </c>
      <c r="D3348" s="8" t="s">
        <v>58</v>
      </c>
      <c r="E3348" s="9" t="s">
        <v>118</v>
      </c>
      <c r="G3348" s="4" cm="1">
        <f t="array" ref="G3348">IF(MIN(ROW(ch_table[[Day]:[AAT session total (cum.)]]))+ROWS(ch_table[[Day]:[AAT session total (cum.)]])-1=ROW(),"",IF(ch_table[[#This Row],[Subject 1]]="House rose","", IF(INDEX(ch_table[[#All],[Time]],ROW()+1)="","",(IF(INDEX(ch_table[[#All],[Time]],ROW()+1)&lt;ch_table[[#This Row],[Time]],INDEX(ch_table[[#All],[Time]],ROW()+1)+1,INDEX(ch_table[[#All],[Time]],ROW()+1))-ch_table[[#This Row],[Time]]))))</f>
        <v>2.430555555555558E-2</v>
      </c>
      <c r="H3348" s="4" t="str">
        <f>IF(ch_table[[#This Row],[Subject 1]]&lt;&gt;"House rose", "",SUMIF(ch_table[Day], ch_table[[#This Row],[Day]], ch_table[Duration]))</f>
        <v/>
      </c>
      <c r="I3348" s="40">
        <f>SUM(INDEX(ch_table[Duration],1):ch_table[[#This Row],[Duration]])</f>
        <v>88.91041666666689</v>
      </c>
      <c r="J3348" s="4" cm="1">
        <f t="array" ref="J33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348" s="4" t="str" cm="1">
        <f t="array" ref="K33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48" s="4" t="str">
        <f>IF(ch_table[[#This Row],[Subject 1]]&lt;&gt;"House rose", "",SUMIF(ch_table[Day], ch_table[[#This Row],[Day]], ch_table[AAT]))</f>
        <v/>
      </c>
      <c r="M3348" s="39">
        <f>SUM(INDEX(ch_table[AAT],1):ch_table[[#This Row],[AAT]])</f>
        <v>6.3430555555555523</v>
      </c>
    </row>
    <row r="3349" spans="1:13" ht="101.5" x14ac:dyDescent="0.35">
      <c r="A3349" s="2">
        <v>280</v>
      </c>
      <c r="B3349" s="3">
        <v>46141</v>
      </c>
      <c r="C3349" s="4">
        <v>0.52430555555555558</v>
      </c>
      <c r="D3349" s="8" t="s">
        <v>39</v>
      </c>
      <c r="E3349" s="9" t="s">
        <v>1829</v>
      </c>
      <c r="G3349" s="4" cm="1">
        <f t="array" ref="G3349">IF(MIN(ROW(ch_table[[Day]:[AAT session total (cum.)]]))+ROWS(ch_table[[Day]:[AAT session total (cum.)]])-1=ROW(),"",IF(ch_table[[#This Row],[Subject 1]]="House rose","", IF(INDEX(ch_table[[#All],[Time]],ROW()+1)="","",(IF(INDEX(ch_table[[#All],[Time]],ROW()+1)&lt;ch_table[[#This Row],[Time]],INDEX(ch_table[[#All],[Time]],ROW()+1)+1,INDEX(ch_table[[#All],[Time]],ROW()+1))-ch_table[[#This Row],[Time]]))))</f>
        <v>5.5555555555555358E-3</v>
      </c>
      <c r="H3349" s="4" t="str">
        <f>IF(ch_table[[#This Row],[Subject 1]]&lt;&gt;"House rose", "",SUMIF(ch_table[Day], ch_table[[#This Row],[Day]], ch_table[Duration]))</f>
        <v/>
      </c>
      <c r="I3349" s="40">
        <f>SUM(INDEX(ch_table[Duration],1):ch_table[[#This Row],[Duration]])</f>
        <v>88.91597222222245</v>
      </c>
      <c r="J3349" s="4" cm="1">
        <f t="array" ref="J33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349" s="4" t="str" cm="1">
        <f t="array" ref="K33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49" s="4" t="str">
        <f>IF(ch_table[[#This Row],[Subject 1]]&lt;&gt;"House rose", "",SUMIF(ch_table[Day], ch_table[[#This Row],[Day]], ch_table[AAT]))</f>
        <v/>
      </c>
      <c r="M3349" s="39">
        <f>SUM(INDEX(ch_table[AAT],1):ch_table[[#This Row],[AAT]])</f>
        <v>6.3430555555555523</v>
      </c>
    </row>
    <row r="3350" spans="1:13" x14ac:dyDescent="0.35">
      <c r="A3350" s="2">
        <v>280</v>
      </c>
      <c r="B3350" s="3">
        <v>46141</v>
      </c>
      <c r="C3350" s="4">
        <v>0.52986111111111112</v>
      </c>
      <c r="D3350" s="8" t="s">
        <v>247</v>
      </c>
      <c r="E3350" s="9" t="s">
        <v>1830</v>
      </c>
      <c r="G3350" s="4" cm="1">
        <f t="array" ref="G3350">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3350" s="4" t="str">
        <f>IF(ch_table[[#This Row],[Subject 1]]&lt;&gt;"House rose", "",SUMIF(ch_table[Day], ch_table[[#This Row],[Day]], ch_table[Duration]))</f>
        <v/>
      </c>
      <c r="I3350" s="40">
        <f>SUM(INDEX(ch_table[Duration],1):ch_table[[#This Row],[Duration]])</f>
        <v>88.922916666666893</v>
      </c>
      <c r="J3350" s="4" cm="1">
        <f t="array" ref="J33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350" s="4" t="str" cm="1">
        <f t="array" ref="K33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50" s="4" t="str">
        <f>IF(ch_table[[#This Row],[Subject 1]]&lt;&gt;"House rose", "",SUMIF(ch_table[Day], ch_table[[#This Row],[Day]], ch_table[AAT]))</f>
        <v/>
      </c>
      <c r="M3350" s="39">
        <f>SUM(INDEX(ch_table[AAT],1):ch_table[[#This Row],[AAT]])</f>
        <v>6.3430555555555523</v>
      </c>
    </row>
    <row r="3351" spans="1:13" x14ac:dyDescent="0.35">
      <c r="A3351" s="2">
        <v>280</v>
      </c>
      <c r="B3351" s="3">
        <v>46141</v>
      </c>
      <c r="C3351" s="4">
        <v>0.53680555555555554</v>
      </c>
      <c r="D3351" s="8" t="s">
        <v>15</v>
      </c>
      <c r="G3351" s="4" cm="1">
        <f t="array" ref="G3351">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3351" s="4" t="str">
        <f>IF(ch_table[[#This Row],[Subject 1]]&lt;&gt;"House rose", "",SUMIF(ch_table[Day], ch_table[[#This Row],[Day]], ch_table[Duration]))</f>
        <v/>
      </c>
      <c r="I3351" s="40">
        <f>SUM(INDEX(ch_table[Duration],1):ch_table[[#This Row],[Duration]])</f>
        <v>88.948611111111333</v>
      </c>
      <c r="J3351" s="4" cm="1">
        <f t="array" ref="J33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351" s="4" t="str" cm="1">
        <f t="array" ref="K33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51" s="4" t="str">
        <f>IF(ch_table[[#This Row],[Subject 1]]&lt;&gt;"House rose", "",SUMIF(ch_table[Day], ch_table[[#This Row],[Day]], ch_table[AAT]))</f>
        <v/>
      </c>
      <c r="M3351" s="39">
        <f>SUM(INDEX(ch_table[AAT],1):ch_table[[#This Row],[AAT]])</f>
        <v>6.3430555555555523</v>
      </c>
    </row>
    <row r="3352" spans="1:13" x14ac:dyDescent="0.35">
      <c r="A3352" s="2">
        <v>280</v>
      </c>
      <c r="B3352" s="3">
        <v>46141</v>
      </c>
      <c r="C3352" s="4">
        <v>0.5625</v>
      </c>
      <c r="D3352" s="8" t="s">
        <v>13</v>
      </c>
      <c r="G3352" s="4" cm="1">
        <f t="array" ref="G3352">IF(MIN(ROW(ch_table[[Day]:[AAT session total (cum.)]]))+ROWS(ch_table[[Day]:[AAT session total (cum.)]])-1=ROW(),"",IF(ch_table[[#This Row],[Subject 1]]="House rose","", IF(INDEX(ch_table[[#All],[Time]],ROW()+1)="","",(IF(INDEX(ch_table[[#All],[Time]],ROW()+1)&lt;ch_table[[#This Row],[Time]],INDEX(ch_table[[#All],[Time]],ROW()+1)+1,INDEX(ch_table[[#All],[Time]],ROW()+1))-ch_table[[#This Row],[Time]]))))</f>
        <v>1.6666666666666718E-2</v>
      </c>
      <c r="H3352" s="4" t="str">
        <f>IF(ch_table[[#This Row],[Subject 1]]&lt;&gt;"House rose", "",SUMIF(ch_table[Day], ch_table[[#This Row],[Day]], ch_table[Duration]))</f>
        <v/>
      </c>
      <c r="I3352" s="40">
        <f>SUM(INDEX(ch_table[Duration],1):ch_table[[#This Row],[Duration]])</f>
        <v>88.965277777777999</v>
      </c>
      <c r="J3352" s="4" cm="1">
        <f t="array" ref="J33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352" s="4" t="str" cm="1">
        <f t="array" ref="K33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52" s="4" t="str">
        <f>IF(ch_table[[#This Row],[Subject 1]]&lt;&gt;"House rose", "",SUMIF(ch_table[Day], ch_table[[#This Row],[Day]], ch_table[AAT]))</f>
        <v/>
      </c>
      <c r="M3352" s="39">
        <f>SUM(INDEX(ch_table[AAT],1):ch_table[[#This Row],[AAT]])</f>
        <v>6.3430555555555523</v>
      </c>
    </row>
    <row r="3353" spans="1:13" x14ac:dyDescent="0.35">
      <c r="A3353" s="48">
        <v>280</v>
      </c>
      <c r="B3353" s="49">
        <v>45472</v>
      </c>
      <c r="C3353" s="45">
        <v>0.57916666666666672</v>
      </c>
      <c r="D3353" s="50" t="s">
        <v>17</v>
      </c>
      <c r="E3353" s="50"/>
      <c r="F3353" s="50"/>
      <c r="G3353" s="45" t="str" cm="1">
        <f t="array" ref="G3353">IF(MIN(ROW(ch_table[[Day]:[AAT session total (cum.)]]))+ROWS(ch_table[[Day]:[AAT session total (cum.)]])-1=ROW(),"",IF(ch_table[[#This Row],[Subject 1]]="House rose","", IF(INDEX(ch_table[[#All],[Time]],ROW()+1)="","",(IF(INDEX(ch_table[[#All],[Time]],ROW()+1)&lt;ch_table[[#This Row],[Time]],INDEX(ch_table[[#All],[Time]],ROW()+1)+1,INDEX(ch_table[[#All],[Time]],ROW()+1))-ch_table[[#This Row],[Time]]))))</f>
        <v/>
      </c>
      <c r="H3353" s="45">
        <f>IF(ch_table[[#This Row],[Subject 1]]&lt;&gt;"House rose", "",SUMIF(ch_table[Day], ch_table[[#This Row],[Day]], ch_table[Duration]))</f>
        <v>0.10000000000000003</v>
      </c>
      <c r="I3353" s="46">
        <f>SUM(INDEX(ch_table[Duration],1):ch_table[[#This Row],[Duration]])</f>
        <v>88.965277777777999</v>
      </c>
      <c r="J3353" s="45" t="str" cm="1">
        <f t="array" ref="J33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353" s="45" t="str" cm="1">
        <f t="array" ref="K33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53" s="45">
        <f>IF(ch_table[[#This Row],[Subject 1]]&lt;&gt;"House rose", "",SUMIF(ch_table[Day], ch_table[[#This Row],[Day]], ch_table[AAT]))</f>
        <v>0</v>
      </c>
      <c r="M3353" s="47">
        <f>SUM(INDEX(ch_table[AAT],1):ch_table[[#This Row],[AAT]])</f>
        <v>6.3430555555555523</v>
      </c>
    </row>
  </sheetData>
  <phoneticPr fontId="4" type="noConversion"/>
  <conditionalFormatting sqref="A2:M748 A749:E749 G749:M749 A750:M1063 A1064:E1064 G1064:M1064 A1065:M1067 C1068:M1068 A1068:B1069 A1069:M1083 A1083:B1084 C1084:M1084 A1085:M1155 A1156:E1156 G1156:M1156 A1157:M1167 A1168:E1168 G1168:M1168 A1169:M1231 A1232:E1232 G1232:M1232 A1233:M1257 A1258:E1258 G1258:M1258 A1259:M2002 A2003:E2008 G2003:M2008 A2420:C2420 E2420:M2420 D2421 A2421:B2425 D2432 F2435:F2440 D2451 D2463:D2465 E2470 F2475 D2484 F2486 F2497 F2509 D2511:D2512 E2517 D2524:D2525 D2533 F2538 D2551 D2561:D2564 E2570 D2576:D2577 D2584 F2586:F2589 F2601 D2604 D2618:D2619 E2625 D2634:D2635 D2643 F2649:F2651 D2652 E2675 F2678 F2681 D2684 D2690 F2694:F2697 F2703 D2707 D2719 E2724 D2738 F2741:F2746 D2747 F2771 E2777 D2781 F2784 D2791 F2794:F2795 D2796 F2805 F2810 D2817 D2819:D2820 E2826 D2835 F2839 D2840 F2844 F2856 F2864 E2871 D2875 D2882 F2887:F2892 F2902 D2915 E2920 F2935:F2936 D2948 D2950 D2952 F2956 D2965 F2969 E2971 D2978 D2985 F2989:F2990 F3000 D3010 E3015 F3020 F3023 F3026 F3032 D3033 F3037:F3040 F3051 F3061 D3063:D3064 E3070 F3084 D3085 F3086 F3094 D3101 D3113 D3115 E3122 F3127 D3129:D3130 D3137 F3142:F3146 D3156:D3157 F3167 F3170 D3172:D3173 F3177 E3179 D3183:D3187 F3191 D3195 F3200:F3205 F3217:F3219 D3231 E3236 D3241 D3248 D3252 F3262 F3268 F3276 D3278:D3279 E3284 F3291 D3295:D3298 D3304 F3308:F3309 F3313 D3324:D3325 F3332 D3340:D3342 E3348 A2009:M2419">
    <cfRule type="expression" dxfId="48" priority="15">
      <formula>INDIRECT("ch_table[@Subject 1]")="House rose"</formula>
    </cfRule>
  </conditionalFormatting>
  <pageMargins left="0.25" right="0.25" top="0.75" bottom="0.75" header="0.3" footer="0.3"/>
  <pageSetup paperSize="9" scale="45" fitToHeight="0" orientation="landscape" horizontalDpi="1200" verticalDpi="1200"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05E7308-D537-4131-BC57-EF878C498CAC}">
          <x14:formula1>
            <xm:f>'Subject list - Chamber'!$A$2:$A$59</xm:f>
          </x14:formula1>
          <xm:sqref>L461 D1408 D3304 D3340:D3342 D3113 D2451 D2463:D2465 D2511:D2512 D2524:D2525 D2551 D2561:D2564 D2576:D2577 D2604 D2618:D2619 D2634:D2635 D2652 D2684 D2747 D2796 D2819:D2820 D2840 D2875 D2915 D2952 D2965 D2978 D3010 D3063:D3064 D3115 D3129:D3130 D3156:D3157 D3172:D3173 D3183:D3187 D3231 D3241 D3252 D3278:D3279 D3295:D3298 D3324:D3325 D1410:D1471 D2209 D2253 D2293 D2381 D2432 D2484 D2533 D2584 D2643 D2690 D2738 D2791 D2835 D2882 D2985 D3033 D3085 D3137 D3195 D3248 D2231 D2394 D2421 D2707 D2719 D2781 D2817 D2948 D2950 D2220 D3101 D2:D1406 D1473:D2156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1A1A4-09A3-824D-9F78-407D1C5298CD}">
  <sheetPr>
    <outlinePr summaryRight="0"/>
  </sheetPr>
  <dimension ref="A1:K1688"/>
  <sheetViews>
    <sheetView tabSelected="1" workbookViewId="0">
      <pane ySplit="1" topLeftCell="A1511" activePane="bottomLeft" state="frozen"/>
      <selection pane="bottomLeft" activeCell="F1534" sqref="F1534"/>
    </sheetView>
  </sheetViews>
  <sheetFormatPr defaultColWidth="11.453125" defaultRowHeight="15" customHeight="1" x14ac:dyDescent="0.35"/>
  <cols>
    <col min="1" max="1" width="6.453125" style="16" customWidth="1"/>
    <col min="2" max="2" width="12.6328125" style="16" customWidth="1"/>
    <col min="3" max="3" width="11" style="14" customWidth="1"/>
    <col min="4" max="4" width="29.6328125" style="17" customWidth="1"/>
    <col min="5" max="5" width="87" style="18" customWidth="1"/>
    <col min="6" max="6" width="21.1796875" style="17" customWidth="1"/>
    <col min="7" max="7" width="62.81640625" style="14" customWidth="1"/>
    <col min="8" max="8" width="12.1796875" style="14" customWidth="1"/>
    <col min="9" max="9" width="10.36328125" style="19" customWidth="1"/>
    <col min="10" max="10" width="9" style="14" customWidth="1"/>
    <col min="11" max="11" width="9" style="32" customWidth="1"/>
    <col min="12" max="16384" width="11.453125" style="17"/>
  </cols>
  <sheetData>
    <row r="1" spans="1:11" s="15" customFormat="1" ht="75" customHeight="1" x14ac:dyDescent="0.35">
      <c r="A1" s="26" t="s">
        <v>0</v>
      </c>
      <c r="B1" s="26" t="s">
        <v>1</v>
      </c>
      <c r="C1" s="27" t="s">
        <v>2</v>
      </c>
      <c r="D1" s="28" t="s">
        <v>3</v>
      </c>
      <c r="E1" s="29" t="s">
        <v>4</v>
      </c>
      <c r="F1" s="28" t="s">
        <v>5</v>
      </c>
      <c r="G1" s="30" t="s">
        <v>6</v>
      </c>
      <c r="H1" s="30" t="s">
        <v>7</v>
      </c>
      <c r="I1" s="31" t="s">
        <v>8</v>
      </c>
      <c r="J1" s="30" t="s">
        <v>1831</v>
      </c>
      <c r="K1" s="31" t="s">
        <v>1832</v>
      </c>
    </row>
    <row r="2" spans="1:11" ht="15" customHeight="1" x14ac:dyDescent="0.35">
      <c r="A2" s="25">
        <v>1</v>
      </c>
      <c r="B2" s="21">
        <v>45538</v>
      </c>
      <c r="C2" s="22">
        <v>0.39583333333333331</v>
      </c>
      <c r="D2" s="20" t="s">
        <v>1833</v>
      </c>
      <c r="E2" s="23" t="s">
        <v>1834</v>
      </c>
      <c r="F2" s="20"/>
      <c r="G2" s="22" cm="1">
        <f t="array" ref="G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2" s="22" t="str">
        <f>IF(wh_table[[#This Row],[Subject 1]]&lt;&gt;"Sitting Adjourned", "", SUMIF(wh_table[Day], wh_table[[#This Row],[Day]],wh_table[Duration]))</f>
        <v/>
      </c>
      <c r="I2" s="24">
        <f>SUM(INDEX(wh_table[Duration],1):wh_table[[#This Row],[Duration]])</f>
        <v>6.25E-2</v>
      </c>
      <c r="J2" s="22" t="str">
        <f>IF(wh_table[[#This Row],[Subject 1]]&lt;&gt;"Sitting Adjourned", "", SUMIFS(wh_table[Duration], wh_table[Day], wh_table[[#This Row],[Day]], wh_table[Tags], "&lt;&gt;[Questions]", wh_table[Tags], "&lt;&gt;[Questions][Divisions]"))</f>
        <v/>
      </c>
      <c r="K2" s="24">
        <f>IF(wh_table[[#This Row],[Tags]]="[Questions]","",IF(wh_table[[#This Row],[Tags]]="[Questions][Divisions]","",SUMIFS(INDEX(wh_table[Duration],1):wh_table[[#This Row],[Duration]], INDEX(wh_table[Tags],1):wh_table[[#This Row],[Tags]], "&lt;&gt;[Questions]",INDEX(wh_table[Tags],1):wh_table[[#This Row],[Tags]], "&lt;&gt;[Questions][Divisions]")))</f>
        <v>6.25E-2</v>
      </c>
    </row>
    <row r="3" spans="1:11" ht="15" customHeight="1" x14ac:dyDescent="0.35">
      <c r="A3" s="25">
        <v>1</v>
      </c>
      <c r="B3" s="21">
        <v>45538</v>
      </c>
      <c r="C3" s="22">
        <v>0.45833333333333331</v>
      </c>
      <c r="D3" s="20" t="s">
        <v>1833</v>
      </c>
      <c r="E3" s="23" t="s">
        <v>1835</v>
      </c>
      <c r="F3" s="20"/>
      <c r="G3" s="22" cm="1">
        <f t="array" ref="G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3" s="22" t="str">
        <f>IF(wh_table[[#This Row],[Subject 1]]&lt;&gt;"Sitting Adjourned", "", SUMIF(wh_table[Day], wh_table[[#This Row],[Day]],wh_table[Duration]))</f>
        <v/>
      </c>
      <c r="I3" s="24">
        <f>SUM(INDEX(wh_table[Duration],1):wh_table[[#This Row],[Duration]])</f>
        <v>8.333333333333337E-2</v>
      </c>
      <c r="J3" s="22" t="str">
        <f>IF(wh_table[[#This Row],[Subject 1]]&lt;&gt;"Sitting Adjourned", "", SUMIFS(wh_table[Duration], wh_table[Day], wh_table[[#This Row],[Day]], wh_table[Tags], "&lt;&gt;[Questions]", wh_table[Tags], "&lt;&gt;[Questions][Divisions]"))</f>
        <v/>
      </c>
      <c r="K3" s="24">
        <f>IF(wh_table[[#This Row],[Tags]]="[Questions]","",IF(wh_table[[#This Row],[Tags]]="[Questions][Divisions]","",SUMIFS(INDEX(wh_table[Duration],1):wh_table[[#This Row],[Duration]], INDEX(wh_table[Tags],1):wh_table[[#This Row],[Tags]], "&lt;&gt;[Questions]",INDEX(wh_table[Tags],1):wh_table[[#This Row],[Tags]], "&lt;&gt;[Questions][Divisions]")))</f>
        <v>8.333333333333337E-2</v>
      </c>
    </row>
    <row r="4" spans="1:11" ht="15" customHeight="1" x14ac:dyDescent="0.35">
      <c r="A4" s="25">
        <v>1</v>
      </c>
      <c r="B4" s="21">
        <v>45538</v>
      </c>
      <c r="C4" s="22">
        <v>0.47916666666666669</v>
      </c>
      <c r="D4" s="20" t="s">
        <v>15</v>
      </c>
      <c r="E4" s="23"/>
      <c r="F4" s="20" t="s">
        <v>1836</v>
      </c>
      <c r="G4" s="22" cm="1">
        <f t="array" ref="G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4" s="22" t="str">
        <f>IF(wh_table[[#This Row],[Subject 1]]&lt;&gt;"Sitting Adjourned", "", SUMIF(wh_table[Day], wh_table[[#This Row],[Day]],wh_table[Duration]))</f>
        <v/>
      </c>
      <c r="I4" s="24">
        <f>SUM(INDEX(wh_table[Duration],1):wh_table[[#This Row],[Duration]])</f>
        <v>0.20833333333333331</v>
      </c>
      <c r="J4" s="22" t="str">
        <f>IF(wh_table[[#This Row],[Subject 1]]&lt;&gt;"Sitting Adjourned", "", SUMIFS(wh_table[Duration], wh_table[Day], wh_table[[#This Row],[Day]], wh_table[Tags], "&lt;&gt;[Questions]", wh_table[Tags], "&lt;&gt;[Questions][Divisions]"))</f>
        <v/>
      </c>
      <c r="K4" s="24" t="str">
        <f>IF(wh_table[[#This Row],[Tags]]="[Questions]","",IF(wh_table[[#This Row],[Tags]]="[Questions][Divisions]","",SUMIFS(INDEX(wh_table[Duration],1):wh_table[[#This Row],[Duration]], INDEX(wh_table[Tags],1):wh_table[[#This Row],[Tags]], "&lt;&gt;[Questions]",INDEX(wh_table[Tags],1):wh_table[[#This Row],[Tags]], "&lt;&gt;[Questions][Divisions]")))</f>
        <v/>
      </c>
    </row>
    <row r="5" spans="1:11" ht="27" customHeight="1" x14ac:dyDescent="0.35">
      <c r="A5" s="25">
        <v>1</v>
      </c>
      <c r="B5" s="21">
        <v>45538</v>
      </c>
      <c r="C5" s="22">
        <v>0.60416666666666663</v>
      </c>
      <c r="D5" s="20" t="s">
        <v>1833</v>
      </c>
      <c r="E5" s="23" t="s">
        <v>1837</v>
      </c>
      <c r="F5" s="20"/>
      <c r="G5" s="22" cm="1">
        <f t="array" ref="G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4.2361111111111183E-2</v>
      </c>
      <c r="H5" s="22" t="str">
        <f>IF(wh_table[[#This Row],[Subject 1]]&lt;&gt;"Sitting Adjourned", "", SUMIF(wh_table[Day], wh_table[[#This Row],[Day]],wh_table[Duration]))</f>
        <v/>
      </c>
      <c r="I5" s="24">
        <f>SUM(INDEX(wh_table[Duration],1):wh_table[[#This Row],[Duration]])</f>
        <v>0.2506944444444445</v>
      </c>
      <c r="J5" s="22" t="str">
        <f>IF(wh_table[[#This Row],[Subject 1]]&lt;&gt;"Sitting Adjourned", "", SUMIFS(wh_table[Duration], wh_table[Day], wh_table[[#This Row],[Day]], wh_table[Tags], "&lt;&gt;[Questions]", wh_table[Tags], "&lt;&gt;[Questions][Divisions]"))</f>
        <v/>
      </c>
      <c r="K5" s="24">
        <f>IF(wh_table[[#This Row],[Tags]]="[Questions]","",IF(wh_table[[#This Row],[Tags]]="[Questions][Divisions]","",SUMIFS(INDEX(wh_table[Duration],1):wh_table[[#This Row],[Duration]], INDEX(wh_table[Tags],1):wh_table[[#This Row],[Tags]], "&lt;&gt;[Questions]",INDEX(wh_table[Tags],1):wh_table[[#This Row],[Tags]], "&lt;&gt;[Questions][Divisions]")))</f>
        <v>0.12569444444444455</v>
      </c>
    </row>
    <row r="6" spans="1:11" ht="15" customHeight="1" x14ac:dyDescent="0.35">
      <c r="A6" s="25">
        <v>1</v>
      </c>
      <c r="B6" s="21">
        <v>45538</v>
      </c>
      <c r="C6" s="22">
        <v>0.64652777777777781</v>
      </c>
      <c r="D6" s="20" t="s">
        <v>15</v>
      </c>
      <c r="E6" s="23"/>
      <c r="F6" s="20"/>
      <c r="G6" s="22" cm="1">
        <f t="array" ref="G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2.0138888888888817E-2</v>
      </c>
      <c r="H6" s="22" t="str">
        <f>IF(wh_table[[#This Row],[Subject 1]]&lt;&gt;"Sitting Adjourned", "", SUMIF(wh_table[Day], wh_table[[#This Row],[Day]],wh_table[Duration]))</f>
        <v/>
      </c>
      <c r="I6" s="24">
        <f>SUM(INDEX(wh_table[Duration],1):wh_table[[#This Row],[Duration]])</f>
        <v>0.27083333333333331</v>
      </c>
      <c r="J6" s="22" t="str">
        <f>IF(wh_table[[#This Row],[Subject 1]]&lt;&gt;"Sitting Adjourned", "", SUMIFS(wh_table[Duration], wh_table[Day], wh_table[[#This Row],[Day]], wh_table[Tags], "&lt;&gt;[Questions]", wh_table[Tags], "&lt;&gt;[Questions][Divisions]"))</f>
        <v/>
      </c>
      <c r="K6" s="24">
        <f>IF(wh_table[[#This Row],[Tags]]="[Questions]","",IF(wh_table[[#This Row],[Tags]]="[Questions][Divisions]","",SUMIFS(INDEX(wh_table[Duration],1):wh_table[[#This Row],[Duration]], INDEX(wh_table[Tags],1):wh_table[[#This Row],[Tags]], "&lt;&gt;[Questions]",INDEX(wh_table[Tags],1):wh_table[[#This Row],[Tags]], "&lt;&gt;[Questions][Divisions]")))</f>
        <v>0.14583333333333337</v>
      </c>
    </row>
    <row r="7" spans="1:11" ht="15" customHeight="1" x14ac:dyDescent="0.35">
      <c r="A7" s="25">
        <v>1</v>
      </c>
      <c r="B7" s="21">
        <v>45538</v>
      </c>
      <c r="C7" s="22">
        <v>0.66666666666666663</v>
      </c>
      <c r="D7" s="20" t="s">
        <v>1833</v>
      </c>
      <c r="E7" s="23" t="s">
        <v>1838</v>
      </c>
      <c r="F7" s="20"/>
      <c r="G7" s="22" cm="1">
        <f t="array" ref="G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7" s="22" t="str">
        <f>IF(wh_table[[#This Row],[Subject 1]]&lt;&gt;"Sitting Adjourned", "", SUMIF(wh_table[Day], wh_table[[#This Row],[Day]],wh_table[Duration]))</f>
        <v/>
      </c>
      <c r="I7" s="24">
        <f>SUM(INDEX(wh_table[Duration],1):wh_table[[#This Row],[Duration]])</f>
        <v>0.29166666666666669</v>
      </c>
      <c r="J7" s="22" t="str">
        <f>IF(wh_table[[#This Row],[Subject 1]]&lt;&gt;"Sitting Adjourned", "", SUMIFS(wh_table[Duration], wh_table[Day], wh_table[[#This Row],[Day]], wh_table[Tags], "&lt;&gt;[Questions]", wh_table[Tags], "&lt;&gt;[Questions][Divisions]"))</f>
        <v/>
      </c>
      <c r="K7" s="24">
        <f>IF(wh_table[[#This Row],[Tags]]="[Questions]","",IF(wh_table[[#This Row],[Tags]]="[Questions][Divisions]","",SUMIFS(INDEX(wh_table[Duration],1):wh_table[[#This Row],[Duration]], INDEX(wh_table[Tags],1):wh_table[[#This Row],[Tags]], "&lt;&gt;[Questions]",INDEX(wh_table[Tags],1):wh_table[[#This Row],[Tags]], "&lt;&gt;[Questions][Divisions]")))</f>
        <v>0.16666666666666674</v>
      </c>
    </row>
    <row r="8" spans="1:11" ht="15" customHeight="1" x14ac:dyDescent="0.35">
      <c r="A8" s="25">
        <v>1</v>
      </c>
      <c r="B8" s="21">
        <v>45538</v>
      </c>
      <c r="C8" s="22">
        <v>0.6875</v>
      </c>
      <c r="D8" s="20" t="s">
        <v>1833</v>
      </c>
      <c r="E8" s="23" t="s">
        <v>1839</v>
      </c>
      <c r="F8" s="20"/>
      <c r="G8" s="22" cm="1">
        <f t="array" ref="G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8" s="22" t="str">
        <f>IF(wh_table[[#This Row],[Subject 1]]&lt;&gt;"Sitting Adjourned", "", SUMIF(wh_table[Day], wh_table[[#This Row],[Day]],wh_table[Duration]))</f>
        <v/>
      </c>
      <c r="I8" s="24">
        <f>SUM(INDEX(wh_table[Duration],1):wh_table[[#This Row],[Duration]])</f>
        <v>0.33333333333333331</v>
      </c>
      <c r="J8" s="22" t="str">
        <f>IF(wh_table[[#This Row],[Subject 1]]&lt;&gt;"Sitting Adjourned", "", SUMIFS(wh_table[Duration], wh_table[Day], wh_table[[#This Row],[Day]], wh_table[Tags], "&lt;&gt;[Questions]", wh_table[Tags], "&lt;&gt;[Questions][Divisions]"))</f>
        <v/>
      </c>
      <c r="K8" s="24">
        <f>IF(wh_table[[#This Row],[Tags]]="[Questions]","",IF(wh_table[[#This Row],[Tags]]="[Questions][Divisions]","",SUMIFS(INDEX(wh_table[Duration],1):wh_table[[#This Row],[Duration]], INDEX(wh_table[Tags],1):wh_table[[#This Row],[Tags]], "&lt;&gt;[Questions]",INDEX(wh_table[Tags],1):wh_table[[#This Row],[Tags]], "&lt;&gt;[Questions][Divisions]")))</f>
        <v>0.20833333333333337</v>
      </c>
    </row>
    <row r="9" spans="1:11" ht="15" customHeight="1" x14ac:dyDescent="0.35">
      <c r="A9" s="25">
        <v>1</v>
      </c>
      <c r="B9" s="21">
        <v>45538</v>
      </c>
      <c r="C9" s="22">
        <v>0.72916666666666663</v>
      </c>
      <c r="D9" s="20" t="s">
        <v>1840</v>
      </c>
      <c r="E9" s="23"/>
      <c r="F9" s="20"/>
      <c r="G9" s="22" t="str" cm="1">
        <f t="array" ref="G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9" s="22">
        <f>IF(wh_table[[#This Row],[Subject 1]]&lt;&gt;"Sitting Adjourned", "", SUMIF(wh_table[Day], wh_table[[#This Row],[Day]],wh_table[Duration]))</f>
        <v>0.33333333333333331</v>
      </c>
      <c r="I9" s="24">
        <f>SUM(INDEX(wh_table[Duration],1):wh_table[[#This Row],[Duration]])</f>
        <v>0.33333333333333331</v>
      </c>
      <c r="J9" s="22">
        <f>IF(wh_table[[#This Row],[Subject 1]]&lt;&gt;"Sitting Adjourned", "", SUMIFS(wh_table[Duration], wh_table[Day], wh_table[[#This Row],[Day]], wh_table[Tags], "&lt;&gt;[Questions]", wh_table[Tags], "&lt;&gt;[Questions][Divisions]"))</f>
        <v>0.20833333333333337</v>
      </c>
      <c r="K9" s="24">
        <f>IF(wh_table[[#This Row],[Tags]]="[Questions]","",IF(wh_table[[#This Row],[Tags]]="[Questions][Divisions]","",SUMIFS(INDEX(wh_table[Duration],1):wh_table[[#This Row],[Duration]], INDEX(wh_table[Tags],1):wh_table[[#This Row],[Tags]], "&lt;&gt;[Questions]",INDEX(wh_table[Tags],1):wh_table[[#This Row],[Tags]], "&lt;&gt;[Questions][Divisions]")))</f>
        <v>0.20833333333333337</v>
      </c>
    </row>
    <row r="10" spans="1:11" ht="15" customHeight="1" x14ac:dyDescent="0.35">
      <c r="A10" s="25">
        <v>2</v>
      </c>
      <c r="B10" s="21">
        <v>45539</v>
      </c>
      <c r="C10" s="22">
        <v>0.39583333333333331</v>
      </c>
      <c r="D10" s="20" t="s">
        <v>1833</v>
      </c>
      <c r="E10" s="23" t="s">
        <v>1841</v>
      </c>
      <c r="F10" s="20"/>
      <c r="G10" s="22" cm="1">
        <f t="array" ref="G1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6.1111111111111116E-2</v>
      </c>
      <c r="H10" s="22" t="str">
        <f>IF(wh_table[[#This Row],[Subject 1]]&lt;&gt;"Sitting Adjourned", "", SUMIF(wh_table[Day], wh_table[[#This Row],[Day]],wh_table[Duration]))</f>
        <v/>
      </c>
      <c r="I10" s="24">
        <f>SUM(INDEX(wh_table[Duration],1):wh_table[[#This Row],[Duration]])</f>
        <v>0.39444444444444443</v>
      </c>
      <c r="J10" s="22" t="str">
        <f>IF(wh_table[[#This Row],[Subject 1]]&lt;&gt;"Sitting Adjourned", "", SUMIFS(wh_table[Duration], wh_table[Day], wh_table[[#This Row],[Day]], wh_table[Tags], "&lt;&gt;[Questions]", wh_table[Tags], "&lt;&gt;[Questions][Divisions]"))</f>
        <v/>
      </c>
      <c r="K10" s="24">
        <f>IF(wh_table[[#This Row],[Tags]]="[Questions]","",IF(wh_table[[#This Row],[Tags]]="[Questions][Divisions]","",SUMIFS(INDEX(wh_table[Duration],1):wh_table[[#This Row],[Duration]], INDEX(wh_table[Tags],1):wh_table[[#This Row],[Tags]], "&lt;&gt;[Questions]",INDEX(wh_table[Tags],1):wh_table[[#This Row],[Tags]], "&lt;&gt;[Questions][Divisions]")))</f>
        <v>0.26944444444444449</v>
      </c>
    </row>
    <row r="11" spans="1:11" ht="15" customHeight="1" x14ac:dyDescent="0.35">
      <c r="A11" s="25">
        <v>2</v>
      </c>
      <c r="B11" s="21">
        <v>45539</v>
      </c>
      <c r="C11" s="22">
        <v>0.45694444444444443</v>
      </c>
      <c r="D11" s="20" t="s">
        <v>1833</v>
      </c>
      <c r="E11" s="23" t="s">
        <v>1842</v>
      </c>
      <c r="F11" s="20"/>
      <c r="G11" s="22" cm="1">
        <f t="array" ref="G1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1" s="22" t="str">
        <f>IF(wh_table[[#This Row],[Subject 1]]&lt;&gt;"Sitting Adjourned", "", SUMIF(wh_table[Day], wh_table[[#This Row],[Day]],wh_table[Duration]))</f>
        <v/>
      </c>
      <c r="I11" s="24">
        <f>SUM(INDEX(wh_table[Duration],1):wh_table[[#This Row],[Duration]])</f>
        <v>0.4152777777777778</v>
      </c>
      <c r="J11" s="22" t="str">
        <f>IF(wh_table[[#This Row],[Subject 1]]&lt;&gt;"Sitting Adjourned", "", SUMIFS(wh_table[Duration], wh_table[Day], wh_table[[#This Row],[Day]], wh_table[Tags], "&lt;&gt;[Questions]", wh_table[Tags], "&lt;&gt;[Questions][Divisions]"))</f>
        <v/>
      </c>
      <c r="K11" s="24">
        <f>IF(wh_table[[#This Row],[Tags]]="[Questions]","",IF(wh_table[[#This Row],[Tags]]="[Questions][Divisions]","",SUMIFS(INDEX(wh_table[Duration],1):wh_table[[#This Row],[Duration]], INDEX(wh_table[Tags],1):wh_table[[#This Row],[Tags]], "&lt;&gt;[Questions]",INDEX(wh_table[Tags],1):wh_table[[#This Row],[Tags]], "&lt;&gt;[Questions][Divisions]")))</f>
        <v>0.29027777777777786</v>
      </c>
    </row>
    <row r="12" spans="1:11" ht="15" customHeight="1" x14ac:dyDescent="0.35">
      <c r="A12" s="25">
        <v>2</v>
      </c>
      <c r="B12" s="21">
        <v>45539</v>
      </c>
      <c r="C12" s="22">
        <v>0.4777777777777778</v>
      </c>
      <c r="D12" s="20" t="s">
        <v>15</v>
      </c>
      <c r="E12" s="23"/>
      <c r="F12" s="20" t="s">
        <v>1836</v>
      </c>
      <c r="G12" s="22" cm="1">
        <f t="array" ref="G1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0.12638888888888883</v>
      </c>
      <c r="H12" s="22" t="str">
        <f>IF(wh_table[[#This Row],[Subject 1]]&lt;&gt;"Sitting Adjourned", "", SUMIF(wh_table[Day], wh_table[[#This Row],[Day]],wh_table[Duration]))</f>
        <v/>
      </c>
      <c r="I12" s="24">
        <f>SUM(INDEX(wh_table[Duration],1):wh_table[[#This Row],[Duration]])</f>
        <v>0.54166666666666663</v>
      </c>
      <c r="J12" s="22" t="str">
        <f>IF(wh_table[[#This Row],[Subject 1]]&lt;&gt;"Sitting Adjourned", "", SUMIFS(wh_table[Duration], wh_table[Day], wh_table[[#This Row],[Day]], wh_table[Tags], "&lt;&gt;[Questions]", wh_table[Tags], "&lt;&gt;[Questions][Divisions]"))</f>
        <v/>
      </c>
      <c r="K12" s="24" t="str">
        <f>IF(wh_table[[#This Row],[Tags]]="[Questions]","",IF(wh_table[[#This Row],[Tags]]="[Questions][Divisions]","",SUMIFS(INDEX(wh_table[Duration],1):wh_table[[#This Row],[Duration]], INDEX(wh_table[Tags],1):wh_table[[#This Row],[Tags]], "&lt;&gt;[Questions]",INDEX(wh_table[Tags],1):wh_table[[#This Row],[Tags]], "&lt;&gt;[Questions][Divisions]")))</f>
        <v/>
      </c>
    </row>
    <row r="13" spans="1:11" ht="15" customHeight="1" x14ac:dyDescent="0.35">
      <c r="A13" s="25">
        <v>2</v>
      </c>
      <c r="B13" s="21">
        <v>45539</v>
      </c>
      <c r="C13" s="22">
        <v>0.60416666666666663</v>
      </c>
      <c r="D13" s="20" t="s">
        <v>1833</v>
      </c>
      <c r="E13" s="23" t="s">
        <v>1843</v>
      </c>
      <c r="F13" s="20"/>
      <c r="G13" s="22" cm="1">
        <f t="array" ref="G1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5.9722222222222232E-2</v>
      </c>
      <c r="H13" s="22" t="str">
        <f>IF(wh_table[[#This Row],[Subject 1]]&lt;&gt;"Sitting Adjourned", "", SUMIF(wh_table[Day], wh_table[[#This Row],[Day]],wh_table[Duration]))</f>
        <v/>
      </c>
      <c r="I13" s="24">
        <f>SUM(INDEX(wh_table[Duration],1):wh_table[[#This Row],[Duration]])</f>
        <v>0.60138888888888886</v>
      </c>
      <c r="J13" s="22" t="str">
        <f>IF(wh_table[[#This Row],[Subject 1]]&lt;&gt;"Sitting Adjourned", "", SUMIFS(wh_table[Duration], wh_table[Day], wh_table[[#This Row],[Day]], wh_table[Tags], "&lt;&gt;[Questions]", wh_table[Tags], "&lt;&gt;[Questions][Divisions]"))</f>
        <v/>
      </c>
      <c r="K13" s="24">
        <f>IF(wh_table[[#This Row],[Tags]]="[Questions]","",IF(wh_table[[#This Row],[Tags]]="[Questions][Divisions]","",SUMIFS(INDEX(wh_table[Duration],1):wh_table[[#This Row],[Duration]], INDEX(wh_table[Tags],1):wh_table[[#This Row],[Tags]], "&lt;&gt;[Questions]",INDEX(wh_table[Tags],1):wh_table[[#This Row],[Tags]], "&lt;&gt;[Questions][Divisions]")))</f>
        <v>0.35000000000000009</v>
      </c>
    </row>
    <row r="14" spans="1:11" ht="15" customHeight="1" x14ac:dyDescent="0.35">
      <c r="A14" s="25">
        <v>2</v>
      </c>
      <c r="B14" s="21">
        <v>45539</v>
      </c>
      <c r="C14" s="22">
        <v>0.66388888888888886</v>
      </c>
      <c r="D14" s="20" t="s">
        <v>15</v>
      </c>
      <c r="E14" s="23"/>
      <c r="F14" s="20"/>
      <c r="G14" s="22" cm="1">
        <f t="array" ref="G1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2.7777777777777679E-3</v>
      </c>
      <c r="H14" s="22" t="str">
        <f>IF(wh_table[[#This Row],[Subject 1]]&lt;&gt;"Sitting Adjourned", "", SUMIF(wh_table[Day], wh_table[[#This Row],[Day]],wh_table[Duration]))</f>
        <v/>
      </c>
      <c r="I14" s="24">
        <f>SUM(INDEX(wh_table[Duration],1):wh_table[[#This Row],[Duration]])</f>
        <v>0.60416666666666663</v>
      </c>
      <c r="J14" s="22" t="str">
        <f>IF(wh_table[[#This Row],[Subject 1]]&lt;&gt;"Sitting Adjourned", "", SUMIFS(wh_table[Duration], wh_table[Day], wh_table[[#This Row],[Day]], wh_table[Tags], "&lt;&gt;[Questions]", wh_table[Tags], "&lt;&gt;[Questions][Divisions]"))</f>
        <v/>
      </c>
      <c r="K14" s="24">
        <f>IF(wh_table[[#This Row],[Tags]]="[Questions]","",IF(wh_table[[#This Row],[Tags]]="[Questions][Divisions]","",SUMIFS(INDEX(wh_table[Duration],1):wh_table[[#This Row],[Duration]], INDEX(wh_table[Tags],1):wh_table[[#This Row],[Tags]], "&lt;&gt;[Questions]",INDEX(wh_table[Tags],1):wh_table[[#This Row],[Tags]], "&lt;&gt;[Questions][Divisions]")))</f>
        <v>0.35277777777777786</v>
      </c>
    </row>
    <row r="15" spans="1:11" ht="15" customHeight="1" x14ac:dyDescent="0.35">
      <c r="A15" s="25">
        <v>2</v>
      </c>
      <c r="B15" s="21">
        <v>45539</v>
      </c>
      <c r="C15" s="22">
        <v>0.66666666666666663</v>
      </c>
      <c r="D15" s="20" t="s">
        <v>1833</v>
      </c>
      <c r="E15" s="23" t="s">
        <v>1844</v>
      </c>
      <c r="F15" s="20"/>
      <c r="G15" s="22" cm="1">
        <f t="array" ref="G1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5" s="22" t="str">
        <f>IF(wh_table[[#This Row],[Subject 1]]&lt;&gt;"Sitting Adjourned", "", SUMIF(wh_table[Day], wh_table[[#This Row],[Day]],wh_table[Duration]))</f>
        <v/>
      </c>
      <c r="I15" s="24">
        <f>SUM(INDEX(wh_table[Duration],1):wh_table[[#This Row],[Duration]])</f>
        <v>0.625</v>
      </c>
      <c r="J15" s="22" t="str">
        <f>IF(wh_table[[#This Row],[Subject 1]]&lt;&gt;"Sitting Adjourned", "", SUMIFS(wh_table[Duration], wh_table[Day], wh_table[[#This Row],[Day]], wh_table[Tags], "&lt;&gt;[Questions]", wh_table[Tags], "&lt;&gt;[Questions][Divisions]"))</f>
        <v/>
      </c>
      <c r="K15" s="24">
        <f>IF(wh_table[[#This Row],[Tags]]="[Questions]","",IF(wh_table[[#This Row],[Tags]]="[Questions][Divisions]","",SUMIFS(INDEX(wh_table[Duration],1):wh_table[[#This Row],[Duration]], INDEX(wh_table[Tags],1):wh_table[[#This Row],[Tags]], "&lt;&gt;[Questions]",INDEX(wh_table[Tags],1):wh_table[[#This Row],[Tags]], "&lt;&gt;[Questions][Divisions]")))</f>
        <v>0.37361111111111123</v>
      </c>
    </row>
    <row r="16" spans="1:11" ht="15" customHeight="1" x14ac:dyDescent="0.35">
      <c r="A16" s="25">
        <v>2</v>
      </c>
      <c r="B16" s="21">
        <v>45539</v>
      </c>
      <c r="C16" s="22">
        <v>0.6875</v>
      </c>
      <c r="D16" s="20" t="s">
        <v>1833</v>
      </c>
      <c r="E16" s="23" t="s">
        <v>1845</v>
      </c>
      <c r="F16" s="20"/>
      <c r="G16" s="22" cm="1">
        <f t="array" ref="G1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1.5972222222222165E-2</v>
      </c>
      <c r="H16" s="22" t="str">
        <f>IF(wh_table[[#This Row],[Subject 1]]&lt;&gt;"Sitting Adjourned", "", SUMIF(wh_table[Day], wh_table[[#This Row],[Day]],wh_table[Duration]))</f>
        <v/>
      </c>
      <c r="I16" s="24">
        <f>SUM(INDEX(wh_table[Duration],1):wh_table[[#This Row],[Duration]])</f>
        <v>0.64097222222222217</v>
      </c>
      <c r="J16" s="22" t="str">
        <f>IF(wh_table[[#This Row],[Subject 1]]&lt;&gt;"Sitting Adjourned", "", SUMIFS(wh_table[Duration], wh_table[Day], wh_table[[#This Row],[Day]], wh_table[Tags], "&lt;&gt;[Questions]", wh_table[Tags], "&lt;&gt;[Questions][Divisions]"))</f>
        <v/>
      </c>
      <c r="K16" s="24">
        <f>IF(wh_table[[#This Row],[Tags]]="[Questions]","",IF(wh_table[[#This Row],[Tags]]="[Questions][Divisions]","",SUMIFS(INDEX(wh_table[Duration],1):wh_table[[#This Row],[Duration]], INDEX(wh_table[Tags],1):wh_table[[#This Row],[Tags]], "&lt;&gt;[Questions]",INDEX(wh_table[Tags],1):wh_table[[#This Row],[Tags]], "&lt;&gt;[Questions][Divisions]")))</f>
        <v>0.38958333333333339</v>
      </c>
    </row>
    <row r="17" spans="1:11" ht="15" customHeight="1" x14ac:dyDescent="0.35">
      <c r="A17" s="25">
        <v>2</v>
      </c>
      <c r="B17" s="21">
        <v>45539</v>
      </c>
      <c r="C17" s="22">
        <v>0.70347222222222217</v>
      </c>
      <c r="D17" s="20" t="s">
        <v>15</v>
      </c>
      <c r="E17" s="23"/>
      <c r="F17" s="20" t="s">
        <v>53</v>
      </c>
      <c r="G17" s="22" cm="1">
        <f t="array" ref="G1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2.1527777777777812E-2</v>
      </c>
      <c r="H17" s="22" t="str">
        <f>IF(wh_table[[#This Row],[Subject 1]]&lt;&gt;"Sitting Adjourned", "", SUMIF(wh_table[Day], wh_table[[#This Row],[Day]],wh_table[Duration]))</f>
        <v/>
      </c>
      <c r="I17" s="24">
        <f>SUM(INDEX(wh_table[Duration],1):wh_table[[#This Row],[Duration]])</f>
        <v>0.66249999999999998</v>
      </c>
      <c r="J17" s="22" t="str">
        <f>IF(wh_table[[#This Row],[Subject 1]]&lt;&gt;"Sitting Adjourned", "", SUMIFS(wh_table[Duration], wh_table[Day], wh_table[[#This Row],[Day]], wh_table[Tags], "&lt;&gt;[Questions]", wh_table[Tags], "&lt;&gt;[Questions][Divisions]"))</f>
        <v/>
      </c>
      <c r="K17" s="24">
        <f>IF(wh_table[[#This Row],[Tags]]="[Questions]","",IF(wh_table[[#This Row],[Tags]]="[Questions][Divisions]","",SUMIFS(INDEX(wh_table[Duration],1):wh_table[[#This Row],[Duration]], INDEX(wh_table[Tags],1):wh_table[[#This Row],[Tags]], "&lt;&gt;[Questions]",INDEX(wh_table[Tags],1):wh_table[[#This Row],[Tags]], "&lt;&gt;[Questions][Divisions]")))</f>
        <v>0.4111111111111112</v>
      </c>
    </row>
    <row r="18" spans="1:11" ht="15" customHeight="1" x14ac:dyDescent="0.35">
      <c r="A18" s="25">
        <v>2</v>
      </c>
      <c r="B18" s="21">
        <v>45539</v>
      </c>
      <c r="C18" s="22">
        <v>0.72499999999999998</v>
      </c>
      <c r="D18" s="20" t="s">
        <v>1833</v>
      </c>
      <c r="E18" s="23" t="s">
        <v>1846</v>
      </c>
      <c r="F18" s="20"/>
      <c r="G18" s="22" cm="1">
        <f t="array" ref="G1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2.5694444444444464E-2</v>
      </c>
      <c r="H18" s="22" t="str">
        <f>IF(wh_table[[#This Row],[Subject 1]]&lt;&gt;"Sitting Adjourned", "", SUMIF(wh_table[Day], wh_table[[#This Row],[Day]],wh_table[Duration]))</f>
        <v/>
      </c>
      <c r="I18" s="24">
        <f>SUM(INDEX(wh_table[Duration],1):wh_table[[#This Row],[Duration]])</f>
        <v>0.68819444444444444</v>
      </c>
      <c r="J18" s="22" t="str">
        <f>IF(wh_table[[#This Row],[Subject 1]]&lt;&gt;"Sitting Adjourned", "", SUMIFS(wh_table[Duration], wh_table[Day], wh_table[[#This Row],[Day]], wh_table[Tags], "&lt;&gt;[Questions]", wh_table[Tags], "&lt;&gt;[Questions][Divisions]"))</f>
        <v/>
      </c>
      <c r="K18" s="24">
        <f>IF(wh_table[[#This Row],[Tags]]="[Questions]","",IF(wh_table[[#This Row],[Tags]]="[Questions][Divisions]","",SUMIFS(INDEX(wh_table[Duration],1):wh_table[[#This Row],[Duration]], INDEX(wh_table[Tags],1):wh_table[[#This Row],[Tags]], "&lt;&gt;[Questions]",INDEX(wh_table[Tags],1):wh_table[[#This Row],[Tags]], "&lt;&gt;[Questions][Divisions]")))</f>
        <v>0.43680555555555567</v>
      </c>
    </row>
    <row r="19" spans="1:11" ht="15" customHeight="1" x14ac:dyDescent="0.35">
      <c r="A19" s="25">
        <v>2</v>
      </c>
      <c r="B19" s="21">
        <v>45539</v>
      </c>
      <c r="C19" s="22">
        <v>0.75069444444444444</v>
      </c>
      <c r="D19" s="20" t="s">
        <v>1840</v>
      </c>
      <c r="E19" s="23"/>
      <c r="F19" s="20"/>
      <c r="G19" s="22" t="str" cm="1">
        <f t="array" ref="G1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9" s="22">
        <f>IF(wh_table[[#This Row],[Subject 1]]&lt;&gt;"Sitting Adjourned", "", SUMIF(wh_table[Day], wh_table[[#This Row],[Day]],wh_table[Duration]))</f>
        <v>0.35486111111111113</v>
      </c>
      <c r="I19" s="24">
        <f>SUM(INDEX(wh_table[Duration],1):wh_table[[#This Row],[Duration]])</f>
        <v>0.68819444444444444</v>
      </c>
      <c r="J19" s="22">
        <f>IF(wh_table[[#This Row],[Subject 1]]&lt;&gt;"Sitting Adjourned", "", SUMIFS(wh_table[Duration], wh_table[Day], wh_table[[#This Row],[Day]], wh_table[Tags], "&lt;&gt;[Questions]", wh_table[Tags], "&lt;&gt;[Questions][Divisions]"))</f>
        <v>0.2284722222222223</v>
      </c>
      <c r="K19" s="24">
        <f>IF(wh_table[[#This Row],[Tags]]="[Questions]","",IF(wh_table[[#This Row],[Tags]]="[Questions][Divisions]","",SUMIFS(INDEX(wh_table[Duration],1):wh_table[[#This Row],[Duration]], INDEX(wh_table[Tags],1):wh_table[[#This Row],[Tags]], "&lt;&gt;[Questions]",INDEX(wh_table[Tags],1):wh_table[[#This Row],[Tags]], "&lt;&gt;[Questions][Divisions]")))</f>
        <v>0.43680555555555567</v>
      </c>
    </row>
    <row r="20" spans="1:11" ht="15" customHeight="1" x14ac:dyDescent="0.35">
      <c r="A20" s="25">
        <v>3</v>
      </c>
      <c r="B20" s="21">
        <v>45540</v>
      </c>
      <c r="C20" s="22">
        <v>0.5625</v>
      </c>
      <c r="D20" s="20" t="s">
        <v>1833</v>
      </c>
      <c r="E20" s="23" t="s">
        <v>1847</v>
      </c>
      <c r="F20" s="20"/>
      <c r="G20" s="22" cm="1">
        <f t="array" ref="G2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20" s="22" t="str">
        <f>IF(wh_table[[#This Row],[Subject 1]]&lt;&gt;"Sitting Adjourned", "", SUMIF(wh_table[Day], wh_table[[#This Row],[Day]],wh_table[Duration]))</f>
        <v/>
      </c>
      <c r="I20" s="24">
        <f>SUM(INDEX(wh_table[Duration],1):wh_table[[#This Row],[Duration]])</f>
        <v>0.75069444444444444</v>
      </c>
      <c r="J20" s="22" t="str">
        <f>IF(wh_table[[#This Row],[Subject 1]]&lt;&gt;"Sitting Adjourned", "", SUMIFS(wh_table[Duration], wh_table[Day], wh_table[[#This Row],[Day]], wh_table[Tags], "&lt;&gt;[Questions]", wh_table[Tags], "&lt;&gt;[Questions][Divisions]"))</f>
        <v/>
      </c>
      <c r="K20" s="24">
        <f>IF(wh_table[[#This Row],[Tags]]="[Questions]","",IF(wh_table[[#This Row],[Tags]]="[Questions][Divisions]","",SUMIFS(INDEX(wh_table[Duration],1):wh_table[[#This Row],[Duration]], INDEX(wh_table[Tags],1):wh_table[[#This Row],[Tags]], "&lt;&gt;[Questions]",INDEX(wh_table[Tags],1):wh_table[[#This Row],[Tags]], "&lt;&gt;[Questions][Divisions]")))</f>
        <v>0.49930555555555567</v>
      </c>
    </row>
    <row r="21" spans="1:11" ht="15" customHeight="1" x14ac:dyDescent="0.35">
      <c r="A21" s="25">
        <v>3</v>
      </c>
      <c r="B21" s="21">
        <v>45540</v>
      </c>
      <c r="C21" s="22">
        <v>0.625</v>
      </c>
      <c r="D21" s="20" t="s">
        <v>1833</v>
      </c>
      <c r="E21" s="23" t="s">
        <v>1848</v>
      </c>
      <c r="F21" s="20"/>
      <c r="G21" s="22" cm="1">
        <f t="array" ref="G2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1.3888888888888951E-2</v>
      </c>
      <c r="H21" s="22" t="str">
        <f>IF(wh_table[[#This Row],[Subject 1]]&lt;&gt;"Sitting Adjourned", "", SUMIF(wh_table[Day], wh_table[[#This Row],[Day]],wh_table[Duration]))</f>
        <v/>
      </c>
      <c r="I21" s="24">
        <f>SUM(INDEX(wh_table[Duration],1):wh_table[[#This Row],[Duration]])</f>
        <v>0.76458333333333339</v>
      </c>
      <c r="J21" s="22" t="str">
        <f>IF(wh_table[[#This Row],[Subject 1]]&lt;&gt;"Sitting Adjourned", "", SUMIFS(wh_table[Duration], wh_table[Day], wh_table[[#This Row],[Day]], wh_table[Tags], "&lt;&gt;[Questions]", wh_table[Tags], "&lt;&gt;[Questions][Divisions]"))</f>
        <v/>
      </c>
      <c r="K21" s="24">
        <f>IF(wh_table[[#This Row],[Tags]]="[Questions]","",IF(wh_table[[#This Row],[Tags]]="[Questions][Divisions]","",SUMIFS(INDEX(wh_table[Duration],1):wh_table[[#This Row],[Duration]], INDEX(wh_table[Tags],1):wh_table[[#This Row],[Tags]], "&lt;&gt;[Questions]",INDEX(wh_table[Tags],1):wh_table[[#This Row],[Tags]], "&lt;&gt;[Questions][Divisions]")))</f>
        <v>0.51319444444444462</v>
      </c>
    </row>
    <row r="22" spans="1:11" ht="15" customHeight="1" x14ac:dyDescent="0.35">
      <c r="A22" s="25">
        <v>3</v>
      </c>
      <c r="B22" s="21">
        <v>45540</v>
      </c>
      <c r="C22" s="22">
        <v>0.63888888888888895</v>
      </c>
      <c r="D22" s="20" t="s">
        <v>28</v>
      </c>
      <c r="E22" s="23" t="s">
        <v>1849</v>
      </c>
      <c r="F22" s="20"/>
      <c r="G22" s="22" cm="1">
        <f t="array" ref="G2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22" s="22" t="str">
        <f>IF(wh_table[[#This Row],[Subject 1]]&lt;&gt;"Sitting Adjourned", "", SUMIF(wh_table[Day], wh_table[[#This Row],[Day]],wh_table[Duration]))</f>
        <v/>
      </c>
      <c r="I22" s="24">
        <f>SUM(INDEX(wh_table[Duration],1):wh_table[[#This Row],[Duration]])</f>
        <v>0.76458333333333339</v>
      </c>
      <c r="J22" s="22" t="str">
        <f>IF(wh_table[[#This Row],[Subject 1]]&lt;&gt;"Sitting Adjourned", "", SUMIFS(wh_table[Duration], wh_table[Day], wh_table[[#This Row],[Day]], wh_table[Tags], "&lt;&gt;[Questions]", wh_table[Tags], "&lt;&gt;[Questions][Divisions]"))</f>
        <v/>
      </c>
      <c r="K22" s="24">
        <f>IF(wh_table[[#This Row],[Tags]]="[Questions]","",IF(wh_table[[#This Row],[Tags]]="[Questions][Divisions]","",SUMIFS(INDEX(wh_table[Duration],1):wh_table[[#This Row],[Duration]], INDEX(wh_table[Tags],1):wh_table[[#This Row],[Tags]], "&lt;&gt;[Questions]",INDEX(wh_table[Tags],1):wh_table[[#This Row],[Tags]], "&lt;&gt;[Questions][Divisions]")))</f>
        <v>0.51319444444444462</v>
      </c>
    </row>
    <row r="23" spans="1:11" ht="15" customHeight="1" x14ac:dyDescent="0.35">
      <c r="A23" s="25">
        <v>3</v>
      </c>
      <c r="B23" s="21">
        <v>45540</v>
      </c>
      <c r="C23" s="22">
        <v>0.63888888888888895</v>
      </c>
      <c r="D23" s="20" t="s">
        <v>1833</v>
      </c>
      <c r="E23" s="23" t="s">
        <v>1850</v>
      </c>
      <c r="F23" s="20"/>
      <c r="G23" s="22" cm="1">
        <f t="array" ref="G2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4.8611111111111049E-2</v>
      </c>
      <c r="H23" s="22" t="str">
        <f>IF(wh_table[[#This Row],[Subject 1]]&lt;&gt;"Sitting Adjourned", "", SUMIF(wh_table[Day], wh_table[[#This Row],[Day]],wh_table[Duration]))</f>
        <v/>
      </c>
      <c r="I23" s="24">
        <f>SUM(INDEX(wh_table[Duration],1):wh_table[[#This Row],[Duration]])</f>
        <v>0.81319444444444444</v>
      </c>
      <c r="J23" s="22" t="str">
        <f>IF(wh_table[[#This Row],[Subject 1]]&lt;&gt;"Sitting Adjourned", "", SUMIFS(wh_table[Duration], wh_table[Day], wh_table[[#This Row],[Day]], wh_table[Tags], "&lt;&gt;[Questions]", wh_table[Tags], "&lt;&gt;[Questions][Divisions]"))</f>
        <v/>
      </c>
      <c r="K23" s="24">
        <f>IF(wh_table[[#This Row],[Tags]]="[Questions]","",IF(wh_table[[#This Row],[Tags]]="[Questions][Divisions]","",SUMIFS(INDEX(wh_table[Duration],1):wh_table[[#This Row],[Duration]], INDEX(wh_table[Tags],1):wh_table[[#This Row],[Tags]], "&lt;&gt;[Questions]",INDEX(wh_table[Tags],1):wh_table[[#This Row],[Tags]], "&lt;&gt;[Questions][Divisions]")))</f>
        <v>0.56180555555555567</v>
      </c>
    </row>
    <row r="24" spans="1:11" ht="15" customHeight="1" x14ac:dyDescent="0.35">
      <c r="A24" s="25">
        <v>3</v>
      </c>
      <c r="B24" s="21">
        <v>45540</v>
      </c>
      <c r="C24" s="22">
        <v>0.6875</v>
      </c>
      <c r="D24" s="20" t="s">
        <v>1840</v>
      </c>
      <c r="E24" s="23"/>
      <c r="F24" s="20"/>
      <c r="G24" s="22" t="str" cm="1">
        <f t="array" ref="G2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4" s="22">
        <f>IF(wh_table[[#This Row],[Subject 1]]&lt;&gt;"Sitting Adjourned", "", SUMIF(wh_table[Day], wh_table[[#This Row],[Day]],wh_table[Duration]))</f>
        <v>0.125</v>
      </c>
      <c r="I24" s="24">
        <f>SUM(INDEX(wh_table[Duration],1):wh_table[[#This Row],[Duration]])</f>
        <v>0.81319444444444444</v>
      </c>
      <c r="J24" s="22">
        <f>IF(wh_table[[#This Row],[Subject 1]]&lt;&gt;"Sitting Adjourned", "", SUMIFS(wh_table[Duration], wh_table[Day], wh_table[[#This Row],[Day]], wh_table[Tags], "&lt;&gt;[Questions]", wh_table[Tags], "&lt;&gt;[Questions][Divisions]"))</f>
        <v>0.125</v>
      </c>
      <c r="K24" s="24">
        <f>IF(wh_table[[#This Row],[Tags]]="[Questions]","",IF(wh_table[[#This Row],[Tags]]="[Questions][Divisions]","",SUMIFS(INDEX(wh_table[Duration],1):wh_table[[#This Row],[Duration]], INDEX(wh_table[Tags],1):wh_table[[#This Row],[Tags]], "&lt;&gt;[Questions]",INDEX(wh_table[Tags],1):wh_table[[#This Row],[Tags]], "&lt;&gt;[Questions][Divisions]")))</f>
        <v>0.56180555555555567</v>
      </c>
    </row>
    <row r="25" spans="1:11" ht="15" customHeight="1" x14ac:dyDescent="0.35">
      <c r="A25" s="25">
        <v>4</v>
      </c>
      <c r="B25" s="21">
        <v>45545</v>
      </c>
      <c r="C25" s="22">
        <v>0.39583333333333331</v>
      </c>
      <c r="D25" s="20" t="s">
        <v>1833</v>
      </c>
      <c r="E25" s="23" t="s">
        <v>1851</v>
      </c>
      <c r="F25" s="20"/>
      <c r="G25" s="22" cm="1">
        <f t="array" ref="G2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25" s="22" t="str">
        <f>IF(wh_table[[#This Row],[Subject 1]]&lt;&gt;"Sitting Adjourned", "", SUMIF(wh_table[Day], wh_table[[#This Row],[Day]],wh_table[Duration]))</f>
        <v/>
      </c>
      <c r="I25" s="24">
        <f>SUM(INDEX(wh_table[Duration],1):wh_table[[#This Row],[Duration]])</f>
        <v>0.87569444444444444</v>
      </c>
      <c r="J25" s="22" t="str">
        <f>IF(wh_table[[#This Row],[Subject 1]]&lt;&gt;"Sitting Adjourned", "", SUMIFS(wh_table[Duration], wh_table[Day], wh_table[[#This Row],[Day]], wh_table[Tags], "&lt;&gt;[Questions]", wh_table[Tags], "&lt;&gt;[Questions][Divisions]"))</f>
        <v/>
      </c>
      <c r="K25" s="24">
        <f>IF(wh_table[[#This Row],[Tags]]="[Questions]","",IF(wh_table[[#This Row],[Tags]]="[Questions][Divisions]","",SUMIFS(INDEX(wh_table[Duration],1):wh_table[[#This Row],[Duration]], INDEX(wh_table[Tags],1):wh_table[[#This Row],[Tags]], "&lt;&gt;[Questions]",INDEX(wh_table[Tags],1):wh_table[[#This Row],[Tags]], "&lt;&gt;[Questions][Divisions]")))</f>
        <v>0.62430555555555567</v>
      </c>
    </row>
    <row r="26" spans="1:11" ht="15" customHeight="1" x14ac:dyDescent="0.35">
      <c r="A26" s="25">
        <v>4</v>
      </c>
      <c r="B26" s="21">
        <v>45545</v>
      </c>
      <c r="C26" s="22">
        <v>0.45833333333333331</v>
      </c>
      <c r="D26" s="20" t="s">
        <v>1833</v>
      </c>
      <c r="E26" s="23" t="s">
        <v>1852</v>
      </c>
      <c r="F26" s="20"/>
      <c r="G26" s="22" cm="1">
        <f t="array" ref="G2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26" s="22" t="str">
        <f>IF(wh_table[[#This Row],[Subject 1]]&lt;&gt;"Sitting Adjourned", "", SUMIF(wh_table[Day], wh_table[[#This Row],[Day]],wh_table[Duration]))</f>
        <v/>
      </c>
      <c r="I26" s="24">
        <f>SUM(INDEX(wh_table[Duration],1):wh_table[[#This Row],[Duration]])</f>
        <v>0.89652777777777781</v>
      </c>
      <c r="J26" s="22" t="str">
        <f>IF(wh_table[[#This Row],[Subject 1]]&lt;&gt;"Sitting Adjourned", "", SUMIFS(wh_table[Duration], wh_table[Day], wh_table[[#This Row],[Day]], wh_table[Tags], "&lt;&gt;[Questions]", wh_table[Tags], "&lt;&gt;[Questions][Divisions]"))</f>
        <v/>
      </c>
      <c r="K26" s="24">
        <f>IF(wh_table[[#This Row],[Tags]]="[Questions]","",IF(wh_table[[#This Row],[Tags]]="[Questions][Divisions]","",SUMIFS(INDEX(wh_table[Duration],1):wh_table[[#This Row],[Duration]], INDEX(wh_table[Tags],1):wh_table[[#This Row],[Tags]], "&lt;&gt;[Questions]",INDEX(wh_table[Tags],1):wh_table[[#This Row],[Tags]], "&lt;&gt;[Questions][Divisions]")))</f>
        <v>0.64513888888888904</v>
      </c>
    </row>
    <row r="27" spans="1:11" ht="15" customHeight="1" x14ac:dyDescent="0.35">
      <c r="A27" s="25">
        <v>4</v>
      </c>
      <c r="B27" s="21">
        <v>45545</v>
      </c>
      <c r="C27" s="22">
        <v>0.47916666666666669</v>
      </c>
      <c r="D27" s="20" t="s">
        <v>15</v>
      </c>
      <c r="E27" s="23"/>
      <c r="F27" s="20" t="s">
        <v>1836</v>
      </c>
      <c r="G27" s="22" cm="1">
        <f t="array" ref="G2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27" s="22" t="str">
        <f>IF(wh_table[[#This Row],[Subject 1]]&lt;&gt;"Sitting Adjourned", "", SUMIF(wh_table[Day], wh_table[[#This Row],[Day]],wh_table[Duration]))</f>
        <v/>
      </c>
      <c r="I27" s="24">
        <f>SUM(INDEX(wh_table[Duration],1):wh_table[[#This Row],[Duration]])</f>
        <v>1.0215277777777778</v>
      </c>
      <c r="J27" s="22" t="str">
        <f>IF(wh_table[[#This Row],[Subject 1]]&lt;&gt;"Sitting Adjourned", "", SUMIFS(wh_table[Duration], wh_table[Day], wh_table[[#This Row],[Day]], wh_table[Tags], "&lt;&gt;[Questions]", wh_table[Tags], "&lt;&gt;[Questions][Divisions]"))</f>
        <v/>
      </c>
      <c r="K27" s="24" t="str">
        <f>IF(wh_table[[#This Row],[Tags]]="[Questions]","",IF(wh_table[[#This Row],[Tags]]="[Questions][Divisions]","",SUMIFS(INDEX(wh_table[Duration],1):wh_table[[#This Row],[Duration]], INDEX(wh_table[Tags],1):wh_table[[#This Row],[Tags]], "&lt;&gt;[Questions]",INDEX(wh_table[Tags],1):wh_table[[#This Row],[Tags]], "&lt;&gt;[Questions][Divisions]")))</f>
        <v/>
      </c>
    </row>
    <row r="28" spans="1:11" ht="15" customHeight="1" x14ac:dyDescent="0.35">
      <c r="A28" s="25">
        <v>4</v>
      </c>
      <c r="B28" s="21">
        <v>45545</v>
      </c>
      <c r="C28" s="22">
        <v>0.60416666666666663</v>
      </c>
      <c r="D28" s="20" t="s">
        <v>1833</v>
      </c>
      <c r="E28" s="23" t="s">
        <v>1853</v>
      </c>
      <c r="F28" s="20"/>
      <c r="G28" s="22" cm="1">
        <f t="array" ref="G2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2.0138888888888928E-2</v>
      </c>
      <c r="H28" s="22" t="str">
        <f>IF(wh_table[[#This Row],[Subject 1]]&lt;&gt;"Sitting Adjourned", "", SUMIF(wh_table[Day], wh_table[[#This Row],[Day]],wh_table[Duration]))</f>
        <v/>
      </c>
      <c r="I28" s="24">
        <f>SUM(INDEX(wh_table[Duration],1):wh_table[[#This Row],[Duration]])</f>
        <v>1.0416666666666667</v>
      </c>
      <c r="J28" s="22" t="str">
        <f>IF(wh_table[[#This Row],[Subject 1]]&lt;&gt;"Sitting Adjourned", "", SUMIFS(wh_table[Duration], wh_table[Day], wh_table[[#This Row],[Day]], wh_table[Tags], "&lt;&gt;[Questions]", wh_table[Tags], "&lt;&gt;[Questions][Divisions]"))</f>
        <v/>
      </c>
      <c r="K28" s="24">
        <f>IF(wh_table[[#This Row],[Tags]]="[Questions]","",IF(wh_table[[#This Row],[Tags]]="[Questions][Divisions]","",SUMIFS(INDEX(wh_table[Duration],1):wh_table[[#This Row],[Duration]], INDEX(wh_table[Tags],1):wh_table[[#This Row],[Tags]], "&lt;&gt;[Questions]",INDEX(wh_table[Tags],1):wh_table[[#This Row],[Tags]], "&lt;&gt;[Questions][Divisions]")))</f>
        <v>0.66527777777777797</v>
      </c>
    </row>
    <row r="29" spans="1:11" ht="15" customHeight="1" x14ac:dyDescent="0.35">
      <c r="A29" s="25">
        <v>4</v>
      </c>
      <c r="B29" s="21">
        <v>45545</v>
      </c>
      <c r="C29" s="14">
        <v>0.62430555555555556</v>
      </c>
      <c r="D29" s="17" t="s">
        <v>15</v>
      </c>
      <c r="F29" s="20" t="s">
        <v>53</v>
      </c>
      <c r="G29" s="14" cm="1">
        <f t="array" ref="G2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1.041666666666663E-2</v>
      </c>
      <c r="H29" s="14" t="str">
        <f>IF(wh_table[[#This Row],[Subject 1]]&lt;&gt;"Sitting Adjourned", "", SUMIF(wh_table[Day], wh_table[[#This Row],[Day]],wh_table[Duration]))</f>
        <v/>
      </c>
      <c r="I29" s="19">
        <f>SUM(INDEX(wh_table[Duration],1):wh_table[[#This Row],[Duration]])</f>
        <v>1.0520833333333335</v>
      </c>
      <c r="J29" s="14" t="str">
        <f>IF(wh_table[[#This Row],[Subject 1]]&lt;&gt;"Sitting Adjourned", "", SUMIFS(wh_table[Duration], wh_table[Day], wh_table[[#This Row],[Day]], wh_table[Tags], "&lt;&gt;[Questions]", wh_table[Tags], "&lt;&gt;[Questions][Divisions]"))</f>
        <v/>
      </c>
      <c r="K29" s="19">
        <f>IF(wh_table[[#This Row],[Tags]]="[Questions]","",IF(wh_table[[#This Row],[Tags]]="[Questions][Divisions]","",SUMIFS(INDEX(wh_table[Duration],1):wh_table[[#This Row],[Duration]], INDEX(wh_table[Tags],1):wh_table[[#This Row],[Tags]], "&lt;&gt;[Questions]",INDEX(wh_table[Tags],1):wh_table[[#This Row],[Tags]], "&lt;&gt;[Questions][Divisions]")))</f>
        <v>0.6756944444444446</v>
      </c>
    </row>
    <row r="30" spans="1:11" ht="15" customHeight="1" x14ac:dyDescent="0.35">
      <c r="A30" s="25">
        <v>4</v>
      </c>
      <c r="B30" s="21">
        <v>45545</v>
      </c>
      <c r="C30" s="14">
        <v>0.63472222222222219</v>
      </c>
      <c r="D30" s="20" t="s">
        <v>1833</v>
      </c>
      <c r="E30" s="23" t="s">
        <v>1854</v>
      </c>
      <c r="G30" s="14" cm="1">
        <f t="array" ref="G3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3.8888888888888973E-2</v>
      </c>
      <c r="H30" s="14" t="str">
        <f>IF(wh_table[[#This Row],[Subject 1]]&lt;&gt;"Sitting Adjourned", "", SUMIF(wh_table[Day], wh_table[[#This Row],[Day]],wh_table[Duration]))</f>
        <v/>
      </c>
      <c r="I30" s="19">
        <f>SUM(INDEX(wh_table[Duration],1):wh_table[[#This Row],[Duration]])</f>
        <v>1.0909722222222225</v>
      </c>
      <c r="J30" s="14" t="str">
        <f>IF(wh_table[[#This Row],[Subject 1]]&lt;&gt;"Sitting Adjourned", "", SUMIFS(wh_table[Duration], wh_table[Day], wh_table[[#This Row],[Day]], wh_table[Tags], "&lt;&gt;[Questions]", wh_table[Tags], "&lt;&gt;[Questions][Divisions]"))</f>
        <v/>
      </c>
      <c r="K30" s="19">
        <f>IF(wh_table[[#This Row],[Tags]]="[Questions]","",IF(wh_table[[#This Row],[Tags]]="[Questions][Divisions]","",SUMIFS(INDEX(wh_table[Duration],1):wh_table[[#This Row],[Duration]], INDEX(wh_table[Tags],1):wh_table[[#This Row],[Tags]], "&lt;&gt;[Questions]",INDEX(wh_table[Tags],1):wh_table[[#This Row],[Tags]], "&lt;&gt;[Questions][Divisions]")))</f>
        <v>0.71458333333333357</v>
      </c>
    </row>
    <row r="31" spans="1:11" ht="15" customHeight="1" x14ac:dyDescent="0.35">
      <c r="A31" s="25">
        <v>4</v>
      </c>
      <c r="B31" s="21">
        <v>45545</v>
      </c>
      <c r="C31" s="22">
        <v>0.67361111111111116</v>
      </c>
      <c r="D31" s="20" t="s">
        <v>1833</v>
      </c>
      <c r="E31" s="23" t="s">
        <v>1855</v>
      </c>
      <c r="F31" s="20"/>
      <c r="G31" s="22" cm="1">
        <f t="array" ref="G3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2.2916666666666585E-2</v>
      </c>
      <c r="H31" s="22" t="str">
        <f>IF(wh_table[[#This Row],[Subject 1]]&lt;&gt;"Sitting Adjourned", "", SUMIF(wh_table[Day], wh_table[[#This Row],[Day]],wh_table[Duration]))</f>
        <v/>
      </c>
      <c r="I31" s="24">
        <f>SUM(INDEX(wh_table[Duration],1):wh_table[[#This Row],[Duration]])</f>
        <v>1.1138888888888889</v>
      </c>
      <c r="J31" s="22" t="str">
        <f>IF(wh_table[[#This Row],[Subject 1]]&lt;&gt;"Sitting Adjourned", "", SUMIFS(wh_table[Duration], wh_table[Day], wh_table[[#This Row],[Day]], wh_table[Tags], "&lt;&gt;[Questions]", wh_table[Tags], "&lt;&gt;[Questions][Divisions]"))</f>
        <v/>
      </c>
      <c r="K31" s="24">
        <f>IF(wh_table[[#This Row],[Tags]]="[Questions]","",IF(wh_table[[#This Row],[Tags]]="[Questions][Divisions]","",SUMIFS(INDEX(wh_table[Duration],1):wh_table[[#This Row],[Duration]], INDEX(wh_table[Tags],1):wh_table[[#This Row],[Tags]], "&lt;&gt;[Questions]",INDEX(wh_table[Tags],1):wh_table[[#This Row],[Tags]], "&lt;&gt;[Questions][Divisions]")))</f>
        <v>0.73750000000000016</v>
      </c>
    </row>
    <row r="32" spans="1:11" ht="15" customHeight="1" x14ac:dyDescent="0.35">
      <c r="A32" s="25">
        <v>4</v>
      </c>
      <c r="B32" s="21">
        <v>45545</v>
      </c>
      <c r="C32" s="22">
        <v>0.69652777777777775</v>
      </c>
      <c r="D32" s="20" t="s">
        <v>1833</v>
      </c>
      <c r="E32" s="23" t="s">
        <v>1856</v>
      </c>
      <c r="F32" s="20"/>
      <c r="G32" s="22" cm="1">
        <f t="array" ref="G3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3.7500000000000089E-2</v>
      </c>
      <c r="H32" s="22" t="str">
        <f>IF(wh_table[[#This Row],[Subject 1]]&lt;&gt;"Sitting Adjourned", "", SUMIF(wh_table[Day], wh_table[[#This Row],[Day]],wh_table[Duration]))</f>
        <v/>
      </c>
      <c r="I32" s="24">
        <f>SUM(INDEX(wh_table[Duration],1):wh_table[[#This Row],[Duration]])</f>
        <v>1.151388888888889</v>
      </c>
      <c r="J32" s="22" t="str">
        <f>IF(wh_table[[#This Row],[Subject 1]]&lt;&gt;"Sitting Adjourned", "", SUMIFS(wh_table[Duration], wh_table[Day], wh_table[[#This Row],[Day]], wh_table[Tags], "&lt;&gt;[Questions]", wh_table[Tags], "&lt;&gt;[Questions][Divisions]"))</f>
        <v/>
      </c>
      <c r="K32" s="24">
        <f>IF(wh_table[[#This Row],[Tags]]="[Questions]","",IF(wh_table[[#This Row],[Tags]]="[Questions][Divisions]","",SUMIFS(INDEX(wh_table[Duration],1):wh_table[[#This Row],[Duration]], INDEX(wh_table[Tags],1):wh_table[[#This Row],[Tags]], "&lt;&gt;[Questions]",INDEX(wh_table[Tags],1):wh_table[[#This Row],[Tags]], "&lt;&gt;[Questions][Divisions]")))</f>
        <v>0.77500000000000024</v>
      </c>
    </row>
    <row r="33" spans="1:11" ht="15" customHeight="1" x14ac:dyDescent="0.35">
      <c r="A33" s="25">
        <v>4</v>
      </c>
      <c r="B33" s="21">
        <v>45545</v>
      </c>
      <c r="C33" s="22">
        <v>0.73402777777777783</v>
      </c>
      <c r="D33" s="20" t="s">
        <v>1840</v>
      </c>
      <c r="E33" s="23"/>
      <c r="F33" s="20"/>
      <c r="G33" s="22" t="str" cm="1">
        <f t="array" ref="G3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3" s="22">
        <f>IF(wh_table[[#This Row],[Subject 1]]&lt;&gt;"Sitting Adjourned", "", SUMIF(wh_table[Day], wh_table[[#This Row],[Day]],wh_table[Duration]))</f>
        <v>0.33819444444444452</v>
      </c>
      <c r="I33" s="24">
        <f>SUM(INDEX(wh_table[Duration],1):wh_table[[#This Row],[Duration]])</f>
        <v>1.151388888888889</v>
      </c>
      <c r="J33" s="22">
        <f>IF(wh_table[[#This Row],[Subject 1]]&lt;&gt;"Sitting Adjourned", "", SUMIFS(wh_table[Duration], wh_table[Day], wh_table[[#This Row],[Day]], wh_table[Tags], "&lt;&gt;[Questions]", wh_table[Tags], "&lt;&gt;[Questions][Divisions]"))</f>
        <v>0.21319444444444458</v>
      </c>
      <c r="K33" s="24">
        <f>IF(wh_table[[#This Row],[Tags]]="[Questions]","",IF(wh_table[[#This Row],[Tags]]="[Questions][Divisions]","",SUMIFS(INDEX(wh_table[Duration],1):wh_table[[#This Row],[Duration]], INDEX(wh_table[Tags],1):wh_table[[#This Row],[Tags]], "&lt;&gt;[Questions]",INDEX(wh_table[Tags],1):wh_table[[#This Row],[Tags]], "&lt;&gt;[Questions][Divisions]")))</f>
        <v>0.77500000000000024</v>
      </c>
    </row>
    <row r="34" spans="1:11" ht="15" customHeight="1" x14ac:dyDescent="0.35">
      <c r="A34" s="25">
        <v>5</v>
      </c>
      <c r="B34" s="21">
        <v>45546</v>
      </c>
      <c r="C34" s="22">
        <v>0.39583333333333331</v>
      </c>
      <c r="D34" s="20" t="s">
        <v>1833</v>
      </c>
      <c r="E34" s="23" t="s">
        <v>1857</v>
      </c>
      <c r="F34" s="20"/>
      <c r="G34" s="22" cm="1">
        <f t="array" ref="G3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5.3472222222222254E-2</v>
      </c>
      <c r="H34" s="22" t="str">
        <f>IF(wh_table[[#This Row],[Subject 1]]&lt;&gt;"Sitting Adjourned", "", SUMIF(wh_table[Day], wh_table[[#This Row],[Day]],wh_table[Duration]))</f>
        <v/>
      </c>
      <c r="I34" s="24">
        <f>SUM(INDEX(wh_table[Duration],1):wh_table[[#This Row],[Duration]])</f>
        <v>1.2048611111111112</v>
      </c>
      <c r="J34" s="22" t="str">
        <f>IF(wh_table[[#This Row],[Subject 1]]&lt;&gt;"Sitting Adjourned", "", SUMIFS(wh_table[Duration], wh_table[Day], wh_table[[#This Row],[Day]], wh_table[Tags], "&lt;&gt;[Questions]", wh_table[Tags], "&lt;&gt;[Questions][Divisions]"))</f>
        <v/>
      </c>
      <c r="K34" s="24">
        <f>IF(wh_table[[#This Row],[Tags]]="[Questions]","",IF(wh_table[[#This Row],[Tags]]="[Questions][Divisions]","",SUMIFS(INDEX(wh_table[Duration],1):wh_table[[#This Row],[Duration]], INDEX(wh_table[Tags],1):wh_table[[#This Row],[Tags]], "&lt;&gt;[Questions]",INDEX(wh_table[Tags],1):wh_table[[#This Row],[Tags]], "&lt;&gt;[Questions][Divisions]")))</f>
        <v>0.8284722222222225</v>
      </c>
    </row>
    <row r="35" spans="1:11" ht="15" customHeight="1" x14ac:dyDescent="0.35">
      <c r="A35" s="25">
        <v>5</v>
      </c>
      <c r="B35" s="21">
        <v>45546</v>
      </c>
      <c r="C35" s="22">
        <v>0.44930555555555557</v>
      </c>
      <c r="D35" s="20" t="s">
        <v>15</v>
      </c>
      <c r="E35" s="23"/>
      <c r="F35" s="20"/>
      <c r="G35" s="22" cm="1">
        <f t="array" ref="G3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9.0277777777777457E-3</v>
      </c>
      <c r="H35" s="22" t="str">
        <f>IF(wh_table[[#This Row],[Subject 1]]&lt;&gt;"Sitting Adjourned", "", SUMIF(wh_table[Day], wh_table[[#This Row],[Day]],wh_table[Duration]))</f>
        <v/>
      </c>
      <c r="I35" s="24">
        <f>SUM(INDEX(wh_table[Duration],1):wh_table[[#This Row],[Duration]])</f>
        <v>1.213888888888889</v>
      </c>
      <c r="J35" s="22" t="str">
        <f>IF(wh_table[[#This Row],[Subject 1]]&lt;&gt;"Sitting Adjourned", "", SUMIFS(wh_table[Duration], wh_table[Day], wh_table[[#This Row],[Day]], wh_table[Tags], "&lt;&gt;[Questions]", wh_table[Tags], "&lt;&gt;[Questions][Divisions]"))</f>
        <v/>
      </c>
      <c r="K35" s="24">
        <f>IF(wh_table[[#This Row],[Tags]]="[Questions]","",IF(wh_table[[#This Row],[Tags]]="[Questions][Divisions]","",SUMIFS(INDEX(wh_table[Duration],1):wh_table[[#This Row],[Duration]], INDEX(wh_table[Tags],1):wh_table[[#This Row],[Tags]], "&lt;&gt;[Questions]",INDEX(wh_table[Tags],1):wh_table[[#This Row],[Tags]], "&lt;&gt;[Questions][Divisions]")))</f>
        <v>0.83750000000000024</v>
      </c>
    </row>
    <row r="36" spans="1:11" ht="15" customHeight="1" x14ac:dyDescent="0.35">
      <c r="A36" s="25">
        <v>5</v>
      </c>
      <c r="B36" s="21">
        <v>45546</v>
      </c>
      <c r="C36" s="14">
        <v>0.45833333333333331</v>
      </c>
      <c r="D36" s="17" t="s">
        <v>1833</v>
      </c>
      <c r="E36" s="18" t="s">
        <v>1858</v>
      </c>
      <c r="G36" s="14" cm="1">
        <f t="array" ref="G3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36" s="14" t="str">
        <f>IF(wh_table[[#This Row],[Subject 1]]&lt;&gt;"Sitting Adjourned", "", SUMIF(wh_table[Day], wh_table[[#This Row],[Day]],wh_table[Duration]))</f>
        <v/>
      </c>
      <c r="I36" s="19">
        <f>SUM(INDEX(wh_table[Duration],1):wh_table[[#This Row],[Duration]])</f>
        <v>1.2347222222222225</v>
      </c>
      <c r="J36" s="14" t="str">
        <f>IF(wh_table[[#This Row],[Subject 1]]&lt;&gt;"Sitting Adjourned", "", SUMIFS(wh_table[Duration], wh_table[Day], wh_table[[#This Row],[Day]], wh_table[Tags], "&lt;&gt;[Questions]", wh_table[Tags], "&lt;&gt;[Questions][Divisions]"))</f>
        <v/>
      </c>
      <c r="K36" s="19">
        <f>IF(wh_table[[#This Row],[Tags]]="[Questions]","",IF(wh_table[[#This Row],[Tags]]="[Questions][Divisions]","",SUMIFS(INDEX(wh_table[Duration],1):wh_table[[#This Row],[Duration]], INDEX(wh_table[Tags],1):wh_table[[#This Row],[Tags]], "&lt;&gt;[Questions]",INDEX(wh_table[Tags],1):wh_table[[#This Row],[Tags]], "&lt;&gt;[Questions][Divisions]")))</f>
        <v>0.85833333333333361</v>
      </c>
    </row>
    <row r="37" spans="1:11" ht="15" customHeight="1" x14ac:dyDescent="0.35">
      <c r="A37" s="25">
        <v>5</v>
      </c>
      <c r="B37" s="21">
        <v>45546</v>
      </c>
      <c r="C37" s="14">
        <v>0.47916666666666669</v>
      </c>
      <c r="D37" s="17" t="s">
        <v>15</v>
      </c>
      <c r="F37" s="20" t="s">
        <v>1836</v>
      </c>
      <c r="G37" s="14" cm="1">
        <f t="array" ref="G3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37" s="14" t="str">
        <f>IF(wh_table[[#This Row],[Subject 1]]&lt;&gt;"Sitting Adjourned", "", SUMIF(wh_table[Day], wh_table[[#This Row],[Day]],wh_table[Duration]))</f>
        <v/>
      </c>
      <c r="I37" s="19">
        <f>SUM(INDEX(wh_table[Duration],1):wh_table[[#This Row],[Duration]])</f>
        <v>1.3597222222222225</v>
      </c>
      <c r="J37" s="14" t="str">
        <f>IF(wh_table[[#This Row],[Subject 1]]&lt;&gt;"Sitting Adjourned", "", SUMIFS(wh_table[Duration], wh_table[Day], wh_table[[#This Row],[Day]], wh_table[Tags], "&lt;&gt;[Questions]", wh_table[Tags], "&lt;&gt;[Questions][Divisions]"))</f>
        <v/>
      </c>
      <c r="K37" s="19" t="str">
        <f>IF(wh_table[[#This Row],[Tags]]="[Questions]","",IF(wh_table[[#This Row],[Tags]]="[Questions][Divisions]","",SUMIFS(INDEX(wh_table[Duration],1):wh_table[[#This Row],[Duration]], INDEX(wh_table[Tags],1):wh_table[[#This Row],[Tags]], "&lt;&gt;[Questions]",INDEX(wh_table[Tags],1):wh_table[[#This Row],[Tags]], "&lt;&gt;[Questions][Divisions]")))</f>
        <v/>
      </c>
    </row>
    <row r="38" spans="1:11" ht="15" customHeight="1" x14ac:dyDescent="0.35">
      <c r="A38" s="25">
        <v>5</v>
      </c>
      <c r="B38" s="21">
        <v>45546</v>
      </c>
      <c r="C38" s="14">
        <v>0.60416666666666663</v>
      </c>
      <c r="D38" s="17" t="s">
        <v>1833</v>
      </c>
      <c r="E38" s="18" t="s">
        <v>1859</v>
      </c>
      <c r="G38" s="14" cm="1">
        <f t="array" ref="G3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38" s="14" t="str">
        <f>IF(wh_table[[#This Row],[Subject 1]]&lt;&gt;"Sitting Adjourned", "", SUMIF(wh_table[Day], wh_table[[#This Row],[Day]],wh_table[Duration]))</f>
        <v/>
      </c>
      <c r="I38" s="19">
        <f>SUM(INDEX(wh_table[Duration],1):wh_table[[#This Row],[Duration]])</f>
        <v>1.4222222222222225</v>
      </c>
      <c r="J38" s="14" t="str">
        <f>IF(wh_table[[#This Row],[Subject 1]]&lt;&gt;"Sitting Adjourned", "", SUMIFS(wh_table[Duration], wh_table[Day], wh_table[[#This Row],[Day]], wh_table[Tags], "&lt;&gt;[Questions]", wh_table[Tags], "&lt;&gt;[Questions][Divisions]"))</f>
        <v/>
      </c>
      <c r="K38" s="19">
        <f>IF(wh_table[[#This Row],[Tags]]="[Questions]","",IF(wh_table[[#This Row],[Tags]]="[Questions][Divisions]","",SUMIFS(INDEX(wh_table[Duration],1):wh_table[[#This Row],[Duration]], INDEX(wh_table[Tags],1):wh_table[[#This Row],[Tags]], "&lt;&gt;[Questions]",INDEX(wh_table[Tags],1):wh_table[[#This Row],[Tags]], "&lt;&gt;[Questions][Divisions]")))</f>
        <v>0.92083333333333361</v>
      </c>
    </row>
    <row r="39" spans="1:11" ht="15" customHeight="1" x14ac:dyDescent="0.35">
      <c r="A39" s="25">
        <v>5</v>
      </c>
      <c r="B39" s="21">
        <v>45546</v>
      </c>
      <c r="C39" s="14">
        <v>0.66666666666666663</v>
      </c>
      <c r="D39" s="17" t="s">
        <v>1833</v>
      </c>
      <c r="E39" s="18" t="s">
        <v>1860</v>
      </c>
      <c r="G39" s="14" cm="1">
        <f t="array" ref="G3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1.5972222222222276E-2</v>
      </c>
      <c r="H39" s="14" t="str">
        <f>IF(wh_table[[#This Row],[Subject 1]]&lt;&gt;"Sitting Adjourned", "", SUMIF(wh_table[Day], wh_table[[#This Row],[Day]],wh_table[Duration]))</f>
        <v/>
      </c>
      <c r="I39" s="19">
        <f>SUM(INDEX(wh_table[Duration],1):wh_table[[#This Row],[Duration]])</f>
        <v>1.4381944444444448</v>
      </c>
      <c r="J39" s="14" t="str">
        <f>IF(wh_table[[#This Row],[Subject 1]]&lt;&gt;"Sitting Adjourned", "", SUMIFS(wh_table[Duration], wh_table[Day], wh_table[[#This Row],[Day]], wh_table[Tags], "&lt;&gt;[Questions]", wh_table[Tags], "&lt;&gt;[Questions][Divisions]"))</f>
        <v/>
      </c>
      <c r="K39" s="19">
        <f>IF(wh_table[[#This Row],[Tags]]="[Questions]","",IF(wh_table[[#This Row],[Tags]]="[Questions][Divisions]","",SUMIFS(INDEX(wh_table[Duration],1):wh_table[[#This Row],[Duration]], INDEX(wh_table[Tags],1):wh_table[[#This Row],[Tags]], "&lt;&gt;[Questions]",INDEX(wh_table[Tags],1):wh_table[[#This Row],[Tags]], "&lt;&gt;[Questions][Divisions]")))</f>
        <v>0.93680555555555589</v>
      </c>
    </row>
    <row r="40" spans="1:11" ht="15" customHeight="1" x14ac:dyDescent="0.35">
      <c r="A40" s="25">
        <v>5</v>
      </c>
      <c r="B40" s="21">
        <v>45546</v>
      </c>
      <c r="C40" s="14">
        <v>0.68263888888888891</v>
      </c>
      <c r="D40" s="17" t="s">
        <v>15</v>
      </c>
      <c r="G40" s="14" cm="1">
        <f t="array" ref="G4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4.8611111111110938E-3</v>
      </c>
      <c r="H40" s="14" t="str">
        <f>IF(wh_table[[#This Row],[Subject 1]]&lt;&gt;"Sitting Adjourned", "", SUMIF(wh_table[Day], wh_table[[#This Row],[Day]],wh_table[Duration]))</f>
        <v/>
      </c>
      <c r="I40" s="19">
        <f>SUM(INDEX(wh_table[Duration],1):wh_table[[#This Row],[Duration]])</f>
        <v>1.443055555555556</v>
      </c>
      <c r="J40" s="14" t="str">
        <f>IF(wh_table[[#This Row],[Subject 1]]&lt;&gt;"Sitting Adjourned", "", SUMIFS(wh_table[Duration], wh_table[Day], wh_table[[#This Row],[Day]], wh_table[Tags], "&lt;&gt;[Questions]", wh_table[Tags], "&lt;&gt;[Questions][Divisions]"))</f>
        <v/>
      </c>
      <c r="K40" s="19">
        <f>IF(wh_table[[#This Row],[Tags]]="[Questions]","",IF(wh_table[[#This Row],[Tags]]="[Questions][Divisions]","",SUMIFS(INDEX(wh_table[Duration],1):wh_table[[#This Row],[Duration]], INDEX(wh_table[Tags],1):wh_table[[#This Row],[Tags]], "&lt;&gt;[Questions]",INDEX(wh_table[Tags],1):wh_table[[#This Row],[Tags]], "&lt;&gt;[Questions][Divisions]")))</f>
        <v>0.94166666666666698</v>
      </c>
    </row>
    <row r="41" spans="1:11" ht="15" customHeight="1" x14ac:dyDescent="0.35">
      <c r="A41" s="25">
        <v>5</v>
      </c>
      <c r="B41" s="21">
        <v>45546</v>
      </c>
      <c r="C41" s="14">
        <v>0.6875</v>
      </c>
      <c r="D41" s="17" t="s">
        <v>1833</v>
      </c>
      <c r="E41" s="18" t="s">
        <v>1861</v>
      </c>
      <c r="G41" s="14" cm="1">
        <f t="array" ref="G4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4.0277777777777746E-2</v>
      </c>
      <c r="H41" s="14" t="str">
        <f>IF(wh_table[[#This Row],[Subject 1]]&lt;&gt;"Sitting Adjourned", "", SUMIF(wh_table[Day], wh_table[[#This Row],[Day]],wh_table[Duration]))</f>
        <v/>
      </c>
      <c r="I41" s="19">
        <f>SUM(INDEX(wh_table[Duration],1):wh_table[[#This Row],[Duration]])</f>
        <v>1.4833333333333338</v>
      </c>
      <c r="J41" s="14" t="str">
        <f>IF(wh_table[[#This Row],[Subject 1]]&lt;&gt;"Sitting Adjourned", "", SUMIFS(wh_table[Duration], wh_table[Day], wh_table[[#This Row],[Day]], wh_table[Tags], "&lt;&gt;[Questions]", wh_table[Tags], "&lt;&gt;[Questions][Divisions]"))</f>
        <v/>
      </c>
      <c r="K41" s="19">
        <f>IF(wh_table[[#This Row],[Tags]]="[Questions]","",IF(wh_table[[#This Row],[Tags]]="[Questions][Divisions]","",SUMIFS(INDEX(wh_table[Duration],1):wh_table[[#This Row],[Duration]], INDEX(wh_table[Tags],1):wh_table[[#This Row],[Tags]], "&lt;&gt;[Questions]",INDEX(wh_table[Tags],1):wh_table[[#This Row],[Tags]], "&lt;&gt;[Questions][Divisions]")))</f>
        <v>0.98194444444444473</v>
      </c>
    </row>
    <row r="42" spans="1:11" ht="15" customHeight="1" x14ac:dyDescent="0.35">
      <c r="A42" s="25">
        <v>5</v>
      </c>
      <c r="B42" s="21">
        <v>45546</v>
      </c>
      <c r="C42" s="22">
        <v>0.72777777777777775</v>
      </c>
      <c r="D42" s="20" t="s">
        <v>1840</v>
      </c>
      <c r="E42" s="23"/>
      <c r="F42" s="20"/>
      <c r="G42" s="22" t="str" cm="1">
        <f t="array" ref="G4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2" s="22">
        <f>IF(wh_table[[#This Row],[Subject 1]]&lt;&gt;"Sitting Adjourned", "", SUMIF(wh_table[Day], wh_table[[#This Row],[Day]],wh_table[Duration]))</f>
        <v>0.33194444444444443</v>
      </c>
      <c r="I42" s="24">
        <f>SUM(INDEX(wh_table[Duration],1):wh_table[[#This Row],[Duration]])</f>
        <v>1.4833333333333338</v>
      </c>
      <c r="J42" s="22">
        <f>IF(wh_table[[#This Row],[Subject 1]]&lt;&gt;"Sitting Adjourned", "", SUMIFS(wh_table[Duration], wh_table[Day], wh_table[[#This Row],[Day]], wh_table[Tags], "&lt;&gt;[Questions]", wh_table[Tags], "&lt;&gt;[Questions][Divisions]"))</f>
        <v>0.20694444444444449</v>
      </c>
      <c r="K42" s="24">
        <f>IF(wh_table[[#This Row],[Tags]]="[Questions]","",IF(wh_table[[#This Row],[Tags]]="[Questions][Divisions]","",SUMIFS(INDEX(wh_table[Duration],1):wh_table[[#This Row],[Duration]], INDEX(wh_table[Tags],1):wh_table[[#This Row],[Tags]], "&lt;&gt;[Questions]",INDEX(wh_table[Tags],1):wh_table[[#This Row],[Tags]], "&lt;&gt;[Questions][Divisions]")))</f>
        <v>0.98194444444444473</v>
      </c>
    </row>
    <row r="43" spans="1:11" ht="15" customHeight="1" x14ac:dyDescent="0.35">
      <c r="A43" s="25">
        <v>6</v>
      </c>
      <c r="B43" s="21">
        <v>45547</v>
      </c>
      <c r="C43" s="22">
        <v>0.5625</v>
      </c>
      <c r="D43" s="20" t="s">
        <v>1833</v>
      </c>
      <c r="E43" s="23" t="s">
        <v>1862</v>
      </c>
      <c r="F43" s="20"/>
      <c r="G43" s="22" cm="1">
        <f t="array" ref="G4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1.2500000000000067E-2</v>
      </c>
      <c r="H43" s="22" t="str">
        <f>IF(wh_table[[#This Row],[Subject 1]]&lt;&gt;"Sitting Adjourned", "", SUMIF(wh_table[Day], wh_table[[#This Row],[Day]],wh_table[Duration]))</f>
        <v/>
      </c>
      <c r="I43" s="24">
        <f>SUM(INDEX(wh_table[Duration],1):wh_table[[#This Row],[Duration]])</f>
        <v>1.495833333333334</v>
      </c>
      <c r="J43" s="22" t="str">
        <f>IF(wh_table[[#This Row],[Subject 1]]&lt;&gt;"Sitting Adjourned", "", SUMIFS(wh_table[Duration], wh_table[Day], wh_table[[#This Row],[Day]], wh_table[Tags], "&lt;&gt;[Questions]", wh_table[Tags], "&lt;&gt;[Questions][Divisions]"))</f>
        <v/>
      </c>
      <c r="K43" s="24">
        <f>IF(wh_table[[#This Row],[Tags]]="[Questions]","",IF(wh_table[[#This Row],[Tags]]="[Questions][Divisions]","",SUMIFS(INDEX(wh_table[Duration],1):wh_table[[#This Row],[Duration]], INDEX(wh_table[Tags],1):wh_table[[#This Row],[Tags]], "&lt;&gt;[Questions]",INDEX(wh_table[Tags],1):wh_table[[#This Row],[Tags]], "&lt;&gt;[Questions][Divisions]")))</f>
        <v>0.9944444444444448</v>
      </c>
    </row>
    <row r="44" spans="1:11" ht="15" customHeight="1" x14ac:dyDescent="0.35">
      <c r="A44" s="25">
        <v>6</v>
      </c>
      <c r="B44" s="21">
        <v>45547</v>
      </c>
      <c r="C44" s="22">
        <v>0.57500000000000007</v>
      </c>
      <c r="D44" s="20" t="s">
        <v>28</v>
      </c>
      <c r="E44" s="23" t="s">
        <v>1863</v>
      </c>
      <c r="F44" s="20"/>
      <c r="G44" s="22" cm="1">
        <f t="array" ref="G4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6.9444444444433095E-4</v>
      </c>
      <c r="H44" s="22" t="str">
        <f>IF(wh_table[[#This Row],[Subject 1]]&lt;&gt;"Sitting Adjourned", "", SUMIF(wh_table[Day], wh_table[[#This Row],[Day]],wh_table[Duration]))</f>
        <v/>
      </c>
      <c r="I44" s="24">
        <f>SUM(INDEX(wh_table[Duration],1):wh_table[[#This Row],[Duration]])</f>
        <v>1.4965277777777783</v>
      </c>
      <c r="J44" s="22" t="str">
        <f>IF(wh_table[[#This Row],[Subject 1]]&lt;&gt;"Sitting Adjourned", "", SUMIFS(wh_table[Duration], wh_table[Day], wh_table[[#This Row],[Day]], wh_table[Tags], "&lt;&gt;[Questions]", wh_table[Tags], "&lt;&gt;[Questions][Divisions]"))</f>
        <v/>
      </c>
      <c r="K44" s="24">
        <f>IF(wh_table[[#This Row],[Tags]]="[Questions]","",IF(wh_table[[#This Row],[Tags]]="[Questions][Divisions]","",SUMIFS(INDEX(wh_table[Duration],1):wh_table[[#This Row],[Duration]], INDEX(wh_table[Tags],1):wh_table[[#This Row],[Tags]], "&lt;&gt;[Questions]",INDEX(wh_table[Tags],1):wh_table[[#This Row],[Tags]], "&lt;&gt;[Questions][Divisions]")))</f>
        <v>0.99513888888888913</v>
      </c>
    </row>
    <row r="45" spans="1:11" ht="15" customHeight="1" x14ac:dyDescent="0.35">
      <c r="A45" s="25">
        <v>6</v>
      </c>
      <c r="B45" s="21">
        <v>45547</v>
      </c>
      <c r="C45" s="22">
        <v>0.5756944444444444</v>
      </c>
      <c r="D45" s="20" t="s">
        <v>1833</v>
      </c>
      <c r="E45" s="23" t="s">
        <v>1864</v>
      </c>
      <c r="F45" s="20"/>
      <c r="G45" s="22" cm="1">
        <f t="array" ref="G4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4.9305555555555602E-2</v>
      </c>
      <c r="H45" s="22" t="str">
        <f>IF(wh_table[[#This Row],[Subject 1]]&lt;&gt;"Sitting Adjourned", "", SUMIF(wh_table[Day], wh_table[[#This Row],[Day]],wh_table[Duration]))</f>
        <v/>
      </c>
      <c r="I45" s="24">
        <f>SUM(INDEX(wh_table[Duration],1):wh_table[[#This Row],[Duration]])</f>
        <v>1.5458333333333338</v>
      </c>
      <c r="J45" s="22" t="str">
        <f>IF(wh_table[[#This Row],[Subject 1]]&lt;&gt;"Sitting Adjourned", "", SUMIFS(wh_table[Duration], wh_table[Day], wh_table[[#This Row],[Day]], wh_table[Tags], "&lt;&gt;[Questions]", wh_table[Tags], "&lt;&gt;[Questions][Divisions]"))</f>
        <v/>
      </c>
      <c r="K45" s="24">
        <f>IF(wh_table[[#This Row],[Tags]]="[Questions]","",IF(wh_table[[#This Row],[Tags]]="[Questions][Divisions]","",SUMIFS(INDEX(wh_table[Duration],1):wh_table[[#This Row],[Duration]], INDEX(wh_table[Tags],1):wh_table[[#This Row],[Tags]], "&lt;&gt;[Questions]",INDEX(wh_table[Tags],1):wh_table[[#This Row],[Tags]], "&lt;&gt;[Questions][Divisions]")))</f>
        <v>1.0444444444444447</v>
      </c>
    </row>
    <row r="46" spans="1:11" ht="15" customHeight="1" x14ac:dyDescent="0.35">
      <c r="A46" s="25">
        <v>6</v>
      </c>
      <c r="B46" s="21">
        <v>45547</v>
      </c>
      <c r="C46" s="22">
        <v>0.625</v>
      </c>
      <c r="D46" s="20" t="s">
        <v>1833</v>
      </c>
      <c r="E46" s="23" t="s">
        <v>1865</v>
      </c>
      <c r="F46" s="20"/>
      <c r="G46" s="22" cm="1">
        <f t="array" ref="G4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4.3750000000000067E-2</v>
      </c>
      <c r="H46" s="22" t="str">
        <f>IF(wh_table[[#This Row],[Subject 1]]&lt;&gt;"Sitting Adjourned", "", SUMIF(wh_table[Day], wh_table[[#This Row],[Day]],wh_table[Duration]))</f>
        <v/>
      </c>
      <c r="I46" s="24">
        <f>SUM(INDEX(wh_table[Duration],1):wh_table[[#This Row],[Duration]])</f>
        <v>1.589583333333334</v>
      </c>
      <c r="J46" s="22" t="str">
        <f>IF(wh_table[[#This Row],[Subject 1]]&lt;&gt;"Sitting Adjourned", "", SUMIFS(wh_table[Duration], wh_table[Day], wh_table[[#This Row],[Day]], wh_table[Tags], "&lt;&gt;[Questions]", wh_table[Tags], "&lt;&gt;[Questions][Divisions]"))</f>
        <v/>
      </c>
      <c r="K46" s="24">
        <f>IF(wh_table[[#This Row],[Tags]]="[Questions]","",IF(wh_table[[#This Row],[Tags]]="[Questions][Divisions]","",SUMIFS(INDEX(wh_table[Duration],1):wh_table[[#This Row],[Duration]], INDEX(wh_table[Tags],1):wh_table[[#This Row],[Tags]], "&lt;&gt;[Questions]",INDEX(wh_table[Tags],1):wh_table[[#This Row],[Tags]], "&lt;&gt;[Questions][Divisions]")))</f>
        <v>1.0881944444444449</v>
      </c>
    </row>
    <row r="47" spans="1:11" ht="15" customHeight="1" x14ac:dyDescent="0.35">
      <c r="A47" s="25">
        <v>6</v>
      </c>
      <c r="B47" s="21">
        <v>45547</v>
      </c>
      <c r="C47" s="22">
        <v>0.66875000000000007</v>
      </c>
      <c r="D47" s="20" t="s">
        <v>1840</v>
      </c>
      <c r="E47" s="23"/>
      <c r="F47" s="20"/>
      <c r="G47" s="22" t="str" cm="1">
        <f t="array" ref="G4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7" s="22">
        <f>IF(wh_table[[#This Row],[Subject 1]]&lt;&gt;"Sitting Adjourned", "", SUMIF(wh_table[Day], wh_table[[#This Row],[Day]],wh_table[Duration]))</f>
        <v>0.10625000000000007</v>
      </c>
      <c r="I47" s="24">
        <f>SUM(INDEX(wh_table[Duration],1):wh_table[[#This Row],[Duration]])</f>
        <v>1.589583333333334</v>
      </c>
      <c r="J47" s="22">
        <f>IF(wh_table[[#This Row],[Subject 1]]&lt;&gt;"Sitting Adjourned", "", SUMIFS(wh_table[Duration], wh_table[Day], wh_table[[#This Row],[Day]], wh_table[Tags], "&lt;&gt;[Questions]", wh_table[Tags], "&lt;&gt;[Questions][Divisions]"))</f>
        <v>0.10625000000000007</v>
      </c>
      <c r="K47" s="24">
        <f>IF(wh_table[[#This Row],[Tags]]="[Questions]","",IF(wh_table[[#This Row],[Tags]]="[Questions][Divisions]","",SUMIFS(INDEX(wh_table[Duration],1):wh_table[[#This Row],[Duration]], INDEX(wh_table[Tags],1):wh_table[[#This Row],[Tags]], "&lt;&gt;[Questions]",INDEX(wh_table[Tags],1):wh_table[[#This Row],[Tags]], "&lt;&gt;[Questions][Divisions]")))</f>
        <v>1.0881944444444449</v>
      </c>
    </row>
    <row r="48" spans="1:11" ht="15" customHeight="1" x14ac:dyDescent="0.35">
      <c r="A48" s="25">
        <v>7</v>
      </c>
      <c r="B48" s="21">
        <v>45573</v>
      </c>
      <c r="C48" s="22">
        <v>0.39583333333333331</v>
      </c>
      <c r="D48" s="20" t="s">
        <v>1833</v>
      </c>
      <c r="E48" s="23" t="s">
        <v>1866</v>
      </c>
      <c r="F48" s="20"/>
      <c r="G48" s="22" cm="1">
        <f t="array" ref="G4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1.1805555555555569E-2</v>
      </c>
      <c r="H48" s="22" t="str">
        <f>IF(wh_table[[#This Row],[Subject 1]]&lt;&gt;"Sitting Adjourned", "", SUMIF(wh_table[Day], wh_table[[#This Row],[Day]],wh_table[Duration]))</f>
        <v/>
      </c>
      <c r="I48" s="24">
        <f>SUM(INDEX(wh_table[Duration],1):wh_table[[#This Row],[Duration]])</f>
        <v>1.6013888888888896</v>
      </c>
      <c r="J48" s="22" t="str">
        <f>IF(wh_table[[#This Row],[Subject 1]]&lt;&gt;"Sitting Adjourned", "", SUMIFS(wh_table[Duration], wh_table[Day], wh_table[[#This Row],[Day]], wh_table[Tags], "&lt;&gt;[Questions]", wh_table[Tags], "&lt;&gt;[Questions][Divisions]"))</f>
        <v/>
      </c>
      <c r="K48" s="24">
        <f>IF(wh_table[[#This Row],[Tags]]="[Questions]","",IF(wh_table[[#This Row],[Tags]]="[Questions][Divisions]","",SUMIFS(INDEX(wh_table[Duration],1):wh_table[[#This Row],[Duration]], INDEX(wh_table[Tags],1):wh_table[[#This Row],[Tags]], "&lt;&gt;[Questions]",INDEX(wh_table[Tags],1):wh_table[[#This Row],[Tags]], "&lt;&gt;[Questions][Divisions]")))</f>
        <v>1.1000000000000005</v>
      </c>
    </row>
    <row r="49" spans="1:11" ht="15" customHeight="1" x14ac:dyDescent="0.35">
      <c r="A49" s="25">
        <v>7</v>
      </c>
      <c r="B49" s="21">
        <v>45573</v>
      </c>
      <c r="C49" s="22">
        <v>0.40763888888888888</v>
      </c>
      <c r="D49" s="20" t="s">
        <v>28</v>
      </c>
      <c r="E49" s="23" t="s">
        <v>1867</v>
      </c>
      <c r="F49" s="20"/>
      <c r="G49" s="22" cm="1">
        <f t="array" ref="G4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49" s="22" t="str">
        <f>IF(wh_table[[#This Row],[Subject 1]]&lt;&gt;"Sitting Adjourned", "", SUMIF(wh_table[Day], wh_table[[#This Row],[Day]],wh_table[Duration]))</f>
        <v/>
      </c>
      <c r="I49" s="24">
        <f>SUM(INDEX(wh_table[Duration],1):wh_table[[#This Row],[Duration]])</f>
        <v>1.6013888888888896</v>
      </c>
      <c r="J49" s="22" t="str">
        <f>IF(wh_table[[#This Row],[Subject 1]]&lt;&gt;"Sitting Adjourned", "", SUMIFS(wh_table[Duration], wh_table[Day], wh_table[[#This Row],[Day]], wh_table[Tags], "&lt;&gt;[Questions]", wh_table[Tags], "&lt;&gt;[Questions][Divisions]"))</f>
        <v/>
      </c>
      <c r="K49" s="24">
        <f>IF(wh_table[[#This Row],[Tags]]="[Questions]","",IF(wh_table[[#This Row],[Tags]]="[Questions][Divisions]","",SUMIFS(INDEX(wh_table[Duration],1):wh_table[[#This Row],[Duration]], INDEX(wh_table[Tags],1):wh_table[[#This Row],[Tags]], "&lt;&gt;[Questions]",INDEX(wh_table[Tags],1):wh_table[[#This Row],[Tags]], "&lt;&gt;[Questions][Divisions]")))</f>
        <v>1.1000000000000005</v>
      </c>
    </row>
    <row r="50" spans="1:11" ht="15" customHeight="1" x14ac:dyDescent="0.35">
      <c r="A50" s="25">
        <v>7</v>
      </c>
      <c r="B50" s="21">
        <v>45573</v>
      </c>
      <c r="C50" s="22">
        <v>0.40763888888888888</v>
      </c>
      <c r="D50" s="20" t="s">
        <v>1833</v>
      </c>
      <c r="E50" s="23" t="s">
        <v>1868</v>
      </c>
      <c r="F50" s="20"/>
      <c r="G50" s="22" cm="1">
        <f t="array" ref="G5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5.1388888888888928E-2</v>
      </c>
      <c r="H50" s="22" t="str">
        <f>IF(wh_table[[#This Row],[Subject 1]]&lt;&gt;"Sitting Adjourned", "", SUMIF(wh_table[Day], wh_table[[#This Row],[Day]],wh_table[Duration]))</f>
        <v/>
      </c>
      <c r="I50" s="24">
        <f>SUM(INDEX(wh_table[Duration],1):wh_table[[#This Row],[Duration]])</f>
        <v>1.6527777777777786</v>
      </c>
      <c r="J50" s="22" t="str">
        <f>IF(wh_table[[#This Row],[Subject 1]]&lt;&gt;"Sitting Adjourned", "", SUMIFS(wh_table[Duration], wh_table[Day], wh_table[[#This Row],[Day]], wh_table[Tags], "&lt;&gt;[Questions]", wh_table[Tags], "&lt;&gt;[Questions][Divisions]"))</f>
        <v/>
      </c>
      <c r="K50" s="24">
        <f>IF(wh_table[[#This Row],[Tags]]="[Questions]","",IF(wh_table[[#This Row],[Tags]]="[Questions][Divisions]","",SUMIFS(INDEX(wh_table[Duration],1):wh_table[[#This Row],[Duration]], INDEX(wh_table[Tags],1):wh_table[[#This Row],[Tags]], "&lt;&gt;[Questions]",INDEX(wh_table[Tags],1):wh_table[[#This Row],[Tags]], "&lt;&gt;[Questions][Divisions]")))</f>
        <v>1.1513888888888895</v>
      </c>
    </row>
    <row r="51" spans="1:11" ht="15" customHeight="1" x14ac:dyDescent="0.35">
      <c r="A51" s="25">
        <v>7</v>
      </c>
      <c r="B51" s="21">
        <v>45573</v>
      </c>
      <c r="C51" s="22">
        <v>0.45902777777777781</v>
      </c>
      <c r="D51" s="20" t="s">
        <v>1833</v>
      </c>
      <c r="E51" s="23" t="s">
        <v>1869</v>
      </c>
      <c r="F51" s="20"/>
      <c r="G51" s="22" cm="1">
        <f t="array" ref="G5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2.0138888888888873E-2</v>
      </c>
      <c r="H51" s="22" t="str">
        <f>IF(wh_table[[#This Row],[Subject 1]]&lt;&gt;"Sitting Adjourned", "", SUMIF(wh_table[Day], wh_table[[#This Row],[Day]],wh_table[Duration]))</f>
        <v/>
      </c>
      <c r="I51" s="24">
        <f>SUM(INDEX(wh_table[Duration],1):wh_table[[#This Row],[Duration]])</f>
        <v>1.6729166666666675</v>
      </c>
      <c r="J51" s="22" t="str">
        <f>IF(wh_table[[#This Row],[Subject 1]]&lt;&gt;"Sitting Adjourned", "", SUMIFS(wh_table[Duration], wh_table[Day], wh_table[[#This Row],[Day]], wh_table[Tags], "&lt;&gt;[Questions]", wh_table[Tags], "&lt;&gt;[Questions][Divisions]"))</f>
        <v/>
      </c>
      <c r="K51" s="24">
        <f>IF(wh_table[[#This Row],[Tags]]="[Questions]","",IF(wh_table[[#This Row],[Tags]]="[Questions][Divisions]","",SUMIFS(INDEX(wh_table[Duration],1):wh_table[[#This Row],[Duration]], INDEX(wh_table[Tags],1):wh_table[[#This Row],[Tags]], "&lt;&gt;[Questions]",INDEX(wh_table[Tags],1):wh_table[[#This Row],[Tags]], "&lt;&gt;[Questions][Divisions]")))</f>
        <v>1.1715277777777784</v>
      </c>
    </row>
    <row r="52" spans="1:11" ht="15" customHeight="1" x14ac:dyDescent="0.35">
      <c r="A52" s="25">
        <v>7</v>
      </c>
      <c r="B52" s="21">
        <v>45573</v>
      </c>
      <c r="C52" s="14">
        <v>0.47916666666666669</v>
      </c>
      <c r="D52" s="17" t="s">
        <v>15</v>
      </c>
      <c r="F52" s="20" t="s">
        <v>1836</v>
      </c>
      <c r="G52" s="14" cm="1">
        <f t="array" ref="G5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52" s="14" t="str">
        <f>IF(wh_table[[#This Row],[Subject 1]]&lt;&gt;"Sitting Adjourned", "", SUMIF(wh_table[Day], wh_table[[#This Row],[Day]],wh_table[Duration]))</f>
        <v/>
      </c>
      <c r="I52" s="19">
        <f>SUM(INDEX(wh_table[Duration],1):wh_table[[#This Row],[Duration]])</f>
        <v>1.7979166666666675</v>
      </c>
      <c r="J52" s="14" t="str">
        <f>IF(wh_table[[#This Row],[Subject 1]]&lt;&gt;"Sitting Adjourned", "", SUMIFS(wh_table[Duration], wh_table[Day], wh_table[[#This Row],[Day]], wh_table[Tags], "&lt;&gt;[Questions]", wh_table[Tags], "&lt;&gt;[Questions][Divisions]"))</f>
        <v/>
      </c>
      <c r="K52" s="19" t="str">
        <f>IF(wh_table[[#This Row],[Tags]]="[Questions]","",IF(wh_table[[#This Row],[Tags]]="[Questions][Divisions]","",SUMIFS(INDEX(wh_table[Duration],1):wh_table[[#This Row],[Duration]], INDEX(wh_table[Tags],1):wh_table[[#This Row],[Tags]], "&lt;&gt;[Questions]",INDEX(wh_table[Tags],1):wh_table[[#This Row],[Tags]], "&lt;&gt;[Questions][Divisions]")))</f>
        <v/>
      </c>
    </row>
    <row r="53" spans="1:11" ht="15" customHeight="1" x14ac:dyDescent="0.35">
      <c r="A53" s="25">
        <v>7</v>
      </c>
      <c r="B53" s="21">
        <v>45573</v>
      </c>
      <c r="C53" s="14">
        <v>0.60416666666666663</v>
      </c>
      <c r="D53" s="17" t="s">
        <v>1833</v>
      </c>
      <c r="E53" s="18" t="s">
        <v>1870</v>
      </c>
      <c r="G53" s="14" cm="1">
        <f t="array" ref="G5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53" s="14" t="str">
        <f>IF(wh_table[[#This Row],[Subject 1]]&lt;&gt;"Sitting Adjourned", "", SUMIF(wh_table[Day], wh_table[[#This Row],[Day]],wh_table[Duration]))</f>
        <v/>
      </c>
      <c r="I53" s="19">
        <f>SUM(INDEX(wh_table[Duration],1):wh_table[[#This Row],[Duration]])</f>
        <v>1.8604166666666675</v>
      </c>
      <c r="J53" s="14" t="str">
        <f>IF(wh_table[[#This Row],[Subject 1]]&lt;&gt;"Sitting Adjourned", "", SUMIFS(wh_table[Duration], wh_table[Day], wh_table[[#This Row],[Day]], wh_table[Tags], "&lt;&gt;[Questions]", wh_table[Tags], "&lt;&gt;[Questions][Divisions]"))</f>
        <v/>
      </c>
      <c r="K53" s="19">
        <f>IF(wh_table[[#This Row],[Tags]]="[Questions]","",IF(wh_table[[#This Row],[Tags]]="[Questions][Divisions]","",SUMIFS(INDEX(wh_table[Duration],1):wh_table[[#This Row],[Duration]], INDEX(wh_table[Tags],1):wh_table[[#This Row],[Tags]], "&lt;&gt;[Questions]",INDEX(wh_table[Tags],1):wh_table[[#This Row],[Tags]], "&lt;&gt;[Questions][Divisions]")))</f>
        <v>1.2340277777777784</v>
      </c>
    </row>
    <row r="54" spans="1:11" ht="15" customHeight="1" x14ac:dyDescent="0.35">
      <c r="A54" s="25">
        <v>7</v>
      </c>
      <c r="B54" s="21">
        <v>45573</v>
      </c>
      <c r="C54" s="14">
        <v>0.66666666666666663</v>
      </c>
      <c r="D54" s="17" t="s">
        <v>1833</v>
      </c>
      <c r="E54" s="18" t="s">
        <v>1871</v>
      </c>
      <c r="G54" s="14" cm="1">
        <f t="array" ref="G5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1.0416666666666741E-2</v>
      </c>
      <c r="H54" s="14" t="str">
        <f>IF(wh_table[[#This Row],[Subject 1]]&lt;&gt;"Sitting Adjourned", "", SUMIF(wh_table[Day], wh_table[[#This Row],[Day]],wh_table[Duration]))</f>
        <v/>
      </c>
      <c r="I54" s="19">
        <f>SUM(INDEX(wh_table[Duration],1):wh_table[[#This Row],[Duration]])</f>
        <v>1.8708333333333342</v>
      </c>
      <c r="J54" s="14" t="str">
        <f>IF(wh_table[[#This Row],[Subject 1]]&lt;&gt;"Sitting Adjourned", "", SUMIFS(wh_table[Duration], wh_table[Day], wh_table[[#This Row],[Day]], wh_table[Tags], "&lt;&gt;[Questions]", wh_table[Tags], "&lt;&gt;[Questions][Divisions]"))</f>
        <v/>
      </c>
      <c r="K54" s="19">
        <f>IF(wh_table[[#This Row],[Tags]]="[Questions]","",IF(wh_table[[#This Row],[Tags]]="[Questions][Divisions]","",SUMIFS(INDEX(wh_table[Duration],1):wh_table[[#This Row],[Duration]], INDEX(wh_table[Tags],1):wh_table[[#This Row],[Tags]], "&lt;&gt;[Questions]",INDEX(wh_table[Tags],1):wh_table[[#This Row],[Tags]], "&lt;&gt;[Questions][Divisions]")))</f>
        <v>1.2444444444444451</v>
      </c>
    </row>
    <row r="55" spans="1:11" ht="15" customHeight="1" x14ac:dyDescent="0.35">
      <c r="A55" s="25">
        <v>7</v>
      </c>
      <c r="B55" s="21">
        <v>45573</v>
      </c>
      <c r="C55" s="14">
        <v>0.67708333333333337</v>
      </c>
      <c r="D55" s="17" t="s">
        <v>15</v>
      </c>
      <c r="F55" s="17" t="s">
        <v>53</v>
      </c>
      <c r="G55" s="14" cm="1">
        <f t="array" ref="G5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1.1111111111111072E-2</v>
      </c>
      <c r="H55" s="14" t="str">
        <f>IF(wh_table[[#This Row],[Subject 1]]&lt;&gt;"Sitting Adjourned", "", SUMIF(wh_table[Day], wh_table[[#This Row],[Day]],wh_table[Duration]))</f>
        <v/>
      </c>
      <c r="I55" s="19">
        <f>SUM(INDEX(wh_table[Duration],1):wh_table[[#This Row],[Duration]])</f>
        <v>1.8819444444444453</v>
      </c>
      <c r="J55" s="14" t="str">
        <f>IF(wh_table[[#This Row],[Subject 1]]&lt;&gt;"Sitting Adjourned", "", SUMIFS(wh_table[Duration], wh_table[Day], wh_table[[#This Row],[Day]], wh_table[Tags], "&lt;&gt;[Questions]", wh_table[Tags], "&lt;&gt;[Questions][Divisions]"))</f>
        <v/>
      </c>
      <c r="K55" s="19">
        <f>IF(wh_table[[#This Row],[Tags]]="[Questions]","",IF(wh_table[[#This Row],[Tags]]="[Questions][Divisions]","",SUMIFS(INDEX(wh_table[Duration],1):wh_table[[#This Row],[Duration]], INDEX(wh_table[Tags],1):wh_table[[#This Row],[Tags]], "&lt;&gt;[Questions]",INDEX(wh_table[Tags],1):wh_table[[#This Row],[Tags]], "&lt;&gt;[Questions][Divisions]")))</f>
        <v>1.2555555555555562</v>
      </c>
    </row>
    <row r="56" spans="1:11" ht="15" customHeight="1" x14ac:dyDescent="0.35">
      <c r="A56" s="25">
        <v>7</v>
      </c>
      <c r="B56" s="21">
        <v>45573</v>
      </c>
      <c r="C56" s="14">
        <v>0.68819444444444444</v>
      </c>
      <c r="D56" s="17" t="s">
        <v>1833</v>
      </c>
      <c r="E56" s="18" t="s">
        <v>1872</v>
      </c>
      <c r="G56" s="14" cm="1">
        <f t="array" ref="G5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9.7222222222221877E-3</v>
      </c>
      <c r="H56" s="14" t="str">
        <f>IF(wh_table[[#This Row],[Subject 1]]&lt;&gt;"Sitting Adjourned", "", SUMIF(wh_table[Day], wh_table[[#This Row],[Day]],wh_table[Duration]))</f>
        <v/>
      </c>
      <c r="I56" s="19">
        <f>SUM(INDEX(wh_table[Duration],1):wh_table[[#This Row],[Duration]])</f>
        <v>1.8916666666666675</v>
      </c>
      <c r="J56" s="14" t="str">
        <f>IF(wh_table[[#This Row],[Subject 1]]&lt;&gt;"Sitting Adjourned", "", SUMIFS(wh_table[Duration], wh_table[Day], wh_table[[#This Row],[Day]], wh_table[Tags], "&lt;&gt;[Questions]", wh_table[Tags], "&lt;&gt;[Questions][Divisions]"))</f>
        <v/>
      </c>
      <c r="K56" s="19">
        <f>IF(wh_table[[#This Row],[Tags]]="[Questions]","",IF(wh_table[[#This Row],[Tags]]="[Questions][Divisions]","",SUMIFS(INDEX(wh_table[Duration],1):wh_table[[#This Row],[Duration]], INDEX(wh_table[Tags],1):wh_table[[#This Row],[Tags]], "&lt;&gt;[Questions]",INDEX(wh_table[Tags],1):wh_table[[#This Row],[Tags]], "&lt;&gt;[Questions][Divisions]")))</f>
        <v>1.2652777777777784</v>
      </c>
    </row>
    <row r="57" spans="1:11" ht="15" customHeight="1" x14ac:dyDescent="0.35">
      <c r="A57" s="25">
        <v>7</v>
      </c>
      <c r="B57" s="21">
        <v>45573</v>
      </c>
      <c r="C57" s="22">
        <v>0.69791666666666663</v>
      </c>
      <c r="D57" s="20" t="s">
        <v>1833</v>
      </c>
      <c r="E57" s="23" t="s">
        <v>1873</v>
      </c>
      <c r="F57" s="20"/>
      <c r="G57" s="22" cm="1">
        <f t="array" ref="G5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1.3194444444444509E-2</v>
      </c>
      <c r="H57" s="22" t="str">
        <f>IF(wh_table[[#This Row],[Subject 1]]&lt;&gt;"Sitting Adjourned", "", SUMIF(wh_table[Day], wh_table[[#This Row],[Day]],wh_table[Duration]))</f>
        <v/>
      </c>
      <c r="I57" s="24">
        <f>SUM(INDEX(wh_table[Duration],1):wh_table[[#This Row],[Duration]])</f>
        <v>1.904861111111112</v>
      </c>
      <c r="J57" s="22" t="str">
        <f>IF(wh_table[[#This Row],[Subject 1]]&lt;&gt;"Sitting Adjourned", "", SUMIFS(wh_table[Duration], wh_table[Day], wh_table[[#This Row],[Day]], wh_table[Tags], "&lt;&gt;[Questions]", wh_table[Tags], "&lt;&gt;[Questions][Divisions]"))</f>
        <v/>
      </c>
      <c r="K57" s="24">
        <f>IF(wh_table[[#This Row],[Tags]]="[Questions]","",IF(wh_table[[#This Row],[Tags]]="[Questions][Divisions]","",SUMIFS(INDEX(wh_table[Duration],1):wh_table[[#This Row],[Duration]], INDEX(wh_table[Tags],1):wh_table[[#This Row],[Tags]], "&lt;&gt;[Questions]",INDEX(wh_table[Tags],1):wh_table[[#This Row],[Tags]], "&lt;&gt;[Questions][Divisions]")))</f>
        <v>1.2784722222222229</v>
      </c>
    </row>
    <row r="58" spans="1:11" ht="15" customHeight="1" x14ac:dyDescent="0.35">
      <c r="A58" s="25">
        <v>7</v>
      </c>
      <c r="B58" s="21">
        <v>45573</v>
      </c>
      <c r="C58" s="22">
        <v>0.71111111111111114</v>
      </c>
      <c r="D58" s="20" t="s">
        <v>28</v>
      </c>
      <c r="E58" s="23" t="s">
        <v>1874</v>
      </c>
      <c r="F58" s="20"/>
      <c r="G58" s="22" cm="1">
        <f t="array" ref="G5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58" s="22" t="str">
        <f>IF(wh_table[[#This Row],[Subject 1]]&lt;&gt;"Sitting Adjourned", "", SUMIF(wh_table[Day], wh_table[[#This Row],[Day]],wh_table[Duration]))</f>
        <v/>
      </c>
      <c r="I58" s="24">
        <f>SUM(INDEX(wh_table[Duration],1):wh_table[[#This Row],[Duration]])</f>
        <v>1.904861111111112</v>
      </c>
      <c r="J58" s="22" t="str">
        <f>IF(wh_table[[#This Row],[Subject 1]]&lt;&gt;"Sitting Adjourned", "", SUMIFS(wh_table[Duration], wh_table[Day], wh_table[[#This Row],[Day]], wh_table[Tags], "&lt;&gt;[Questions]", wh_table[Tags], "&lt;&gt;[Questions][Divisions]"))</f>
        <v/>
      </c>
      <c r="K58" s="24">
        <f>IF(wh_table[[#This Row],[Tags]]="[Questions]","",IF(wh_table[[#This Row],[Tags]]="[Questions][Divisions]","",SUMIFS(INDEX(wh_table[Duration],1):wh_table[[#This Row],[Duration]], INDEX(wh_table[Tags],1):wh_table[[#This Row],[Tags]], "&lt;&gt;[Questions]",INDEX(wh_table[Tags],1):wh_table[[#This Row],[Tags]], "&lt;&gt;[Questions][Divisions]")))</f>
        <v>1.2784722222222229</v>
      </c>
    </row>
    <row r="59" spans="1:11" ht="15" customHeight="1" x14ac:dyDescent="0.35">
      <c r="A59" s="25">
        <v>7</v>
      </c>
      <c r="B59" s="21">
        <v>45573</v>
      </c>
      <c r="C59" s="22">
        <v>0.71111111111111114</v>
      </c>
      <c r="D59" s="20" t="s">
        <v>1833</v>
      </c>
      <c r="E59" s="23" t="s">
        <v>1875</v>
      </c>
      <c r="F59" s="20"/>
      <c r="G59" s="22" cm="1">
        <f t="array" ref="G5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2.8472222222222232E-2</v>
      </c>
      <c r="H59" s="22" t="str">
        <f>IF(wh_table[[#This Row],[Subject 1]]&lt;&gt;"Sitting Adjourned", "", SUMIF(wh_table[Day], wh_table[[#This Row],[Day]],wh_table[Duration]))</f>
        <v/>
      </c>
      <c r="I59" s="24">
        <f>SUM(INDEX(wh_table[Duration],1):wh_table[[#This Row],[Duration]])</f>
        <v>1.9333333333333342</v>
      </c>
      <c r="J59" s="22" t="str">
        <f>IF(wh_table[[#This Row],[Subject 1]]&lt;&gt;"Sitting Adjourned", "", SUMIFS(wh_table[Duration], wh_table[Day], wh_table[[#This Row],[Day]], wh_table[Tags], "&lt;&gt;[Questions]", wh_table[Tags], "&lt;&gt;[Questions][Divisions]"))</f>
        <v/>
      </c>
      <c r="K59" s="24">
        <f>IF(wh_table[[#This Row],[Tags]]="[Questions]","",IF(wh_table[[#This Row],[Tags]]="[Questions][Divisions]","",SUMIFS(INDEX(wh_table[Duration],1):wh_table[[#This Row],[Duration]], INDEX(wh_table[Tags],1):wh_table[[#This Row],[Tags]], "&lt;&gt;[Questions]",INDEX(wh_table[Tags],1):wh_table[[#This Row],[Tags]], "&lt;&gt;[Questions][Divisions]")))</f>
        <v>1.3069444444444451</v>
      </c>
    </row>
    <row r="60" spans="1:11" ht="15" customHeight="1" x14ac:dyDescent="0.35">
      <c r="A60" s="25">
        <v>7</v>
      </c>
      <c r="B60" s="21">
        <v>45573</v>
      </c>
      <c r="C60" s="22">
        <v>0.73958333333333337</v>
      </c>
      <c r="D60" s="20" t="s">
        <v>1840</v>
      </c>
      <c r="E60" s="23"/>
      <c r="F60" s="20"/>
      <c r="G60" s="22" t="str" cm="1">
        <f t="array" ref="G6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0" s="22">
        <f>IF(wh_table[[#This Row],[Subject 1]]&lt;&gt;"Sitting Adjourned", "", SUMIF(wh_table[Day], wh_table[[#This Row],[Day]],wh_table[Duration]))</f>
        <v>0.34375000000000006</v>
      </c>
      <c r="I60" s="24">
        <f>SUM(INDEX(wh_table[Duration],1):wh_table[[#This Row],[Duration]])</f>
        <v>1.9333333333333342</v>
      </c>
      <c r="J60" s="22">
        <f>IF(wh_table[[#This Row],[Subject 1]]&lt;&gt;"Sitting Adjourned", "", SUMIFS(wh_table[Duration], wh_table[Day], wh_table[[#This Row],[Day]], wh_table[Tags], "&lt;&gt;[Questions]", wh_table[Tags], "&lt;&gt;[Questions][Divisions]"))</f>
        <v>0.21875000000000011</v>
      </c>
      <c r="K60" s="24">
        <f>IF(wh_table[[#This Row],[Tags]]="[Questions]","",IF(wh_table[[#This Row],[Tags]]="[Questions][Divisions]","",SUMIFS(INDEX(wh_table[Duration],1):wh_table[[#This Row],[Duration]], INDEX(wh_table[Tags],1):wh_table[[#This Row],[Tags]], "&lt;&gt;[Questions]",INDEX(wh_table[Tags],1):wh_table[[#This Row],[Tags]], "&lt;&gt;[Questions][Divisions]")))</f>
        <v>1.3069444444444451</v>
      </c>
    </row>
    <row r="61" spans="1:11" ht="15" customHeight="1" x14ac:dyDescent="0.35">
      <c r="A61" s="25">
        <v>8</v>
      </c>
      <c r="B61" s="21">
        <v>45574</v>
      </c>
      <c r="C61" s="22">
        <v>0.39583333333333331</v>
      </c>
      <c r="D61" s="20" t="s">
        <v>1833</v>
      </c>
      <c r="E61" s="23" t="s">
        <v>1876</v>
      </c>
      <c r="F61" s="20"/>
      <c r="G61" s="22" cm="1">
        <f t="array" ref="G6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5.7638888888888906E-2</v>
      </c>
      <c r="H61" s="22" t="str">
        <f>IF(wh_table[[#This Row],[Subject 1]]&lt;&gt;"Sitting Adjourned", "", SUMIF(wh_table[Day], wh_table[[#This Row],[Day]],wh_table[Duration]))</f>
        <v/>
      </c>
      <c r="I61" s="24">
        <f>SUM(INDEX(wh_table[Duration],1):wh_table[[#This Row],[Duration]])</f>
        <v>1.990972222222223</v>
      </c>
      <c r="J61" s="22" t="str">
        <f>IF(wh_table[[#This Row],[Subject 1]]&lt;&gt;"Sitting Adjourned", "", SUMIFS(wh_table[Duration], wh_table[Day], wh_table[[#This Row],[Day]], wh_table[Tags], "&lt;&gt;[Questions]", wh_table[Tags], "&lt;&gt;[Questions][Divisions]"))</f>
        <v/>
      </c>
      <c r="K61" s="24">
        <f>IF(wh_table[[#This Row],[Tags]]="[Questions]","",IF(wh_table[[#This Row],[Tags]]="[Questions][Divisions]","",SUMIFS(INDEX(wh_table[Duration],1):wh_table[[#This Row],[Duration]], INDEX(wh_table[Tags],1):wh_table[[#This Row],[Tags]], "&lt;&gt;[Questions]",INDEX(wh_table[Tags],1):wh_table[[#This Row],[Tags]], "&lt;&gt;[Questions][Divisions]")))</f>
        <v>1.3645833333333339</v>
      </c>
    </row>
    <row r="62" spans="1:11" ht="15" customHeight="1" x14ac:dyDescent="0.35">
      <c r="A62" s="25">
        <v>8</v>
      </c>
      <c r="B62" s="21">
        <v>45574</v>
      </c>
      <c r="C62" s="22">
        <v>0.45347222222222222</v>
      </c>
      <c r="D62" s="20" t="s">
        <v>1833</v>
      </c>
      <c r="E62" s="23" t="s">
        <v>1877</v>
      </c>
      <c r="F62" s="20"/>
      <c r="G62" s="22" cm="1">
        <f t="array" ref="G6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2.5694444444444464E-2</v>
      </c>
      <c r="H62" s="22" t="str">
        <f>IF(wh_table[[#This Row],[Subject 1]]&lt;&gt;"Sitting Adjourned", "", SUMIF(wh_table[Day], wh_table[[#This Row],[Day]],wh_table[Duration]))</f>
        <v/>
      </c>
      <c r="I62" s="24">
        <f>SUM(INDEX(wh_table[Duration],1):wh_table[[#This Row],[Duration]])</f>
        <v>2.0166666666666675</v>
      </c>
      <c r="J62" s="22" t="str">
        <f>IF(wh_table[[#This Row],[Subject 1]]&lt;&gt;"Sitting Adjourned", "", SUMIFS(wh_table[Duration], wh_table[Day], wh_table[[#This Row],[Day]], wh_table[Tags], "&lt;&gt;[Questions]", wh_table[Tags], "&lt;&gt;[Questions][Divisions]"))</f>
        <v/>
      </c>
      <c r="K62" s="24">
        <f>IF(wh_table[[#This Row],[Tags]]="[Questions]","",IF(wh_table[[#This Row],[Tags]]="[Questions][Divisions]","",SUMIFS(INDEX(wh_table[Duration],1):wh_table[[#This Row],[Duration]], INDEX(wh_table[Tags],1):wh_table[[#This Row],[Tags]], "&lt;&gt;[Questions]",INDEX(wh_table[Tags],1):wh_table[[#This Row],[Tags]], "&lt;&gt;[Questions][Divisions]")))</f>
        <v>1.3902777777777784</v>
      </c>
    </row>
    <row r="63" spans="1:11" ht="15" customHeight="1" x14ac:dyDescent="0.35">
      <c r="A63" s="25">
        <v>8</v>
      </c>
      <c r="B63" s="21">
        <v>45574</v>
      </c>
      <c r="C63" s="14">
        <v>0.47916666666666669</v>
      </c>
      <c r="D63" s="17" t="s">
        <v>15</v>
      </c>
      <c r="F63" s="20" t="s">
        <v>1836</v>
      </c>
      <c r="G63" s="14" cm="1">
        <f t="array" ref="G6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63" s="14" t="str">
        <f>IF(wh_table[[#This Row],[Subject 1]]&lt;&gt;"Sitting Adjourned", "", SUMIF(wh_table[Day], wh_table[[#This Row],[Day]],wh_table[Duration]))</f>
        <v/>
      </c>
      <c r="I63" s="19">
        <f>SUM(INDEX(wh_table[Duration],1):wh_table[[#This Row],[Duration]])</f>
        <v>2.1416666666666675</v>
      </c>
      <c r="J63" s="14" t="str">
        <f>IF(wh_table[[#This Row],[Subject 1]]&lt;&gt;"Sitting Adjourned", "", SUMIFS(wh_table[Duration], wh_table[Day], wh_table[[#This Row],[Day]], wh_table[Tags], "&lt;&gt;[Questions]", wh_table[Tags], "&lt;&gt;[Questions][Divisions]"))</f>
        <v/>
      </c>
      <c r="K63" s="19" t="str">
        <f>IF(wh_table[[#This Row],[Tags]]="[Questions]","",IF(wh_table[[#This Row],[Tags]]="[Questions][Divisions]","",SUMIFS(INDEX(wh_table[Duration],1):wh_table[[#This Row],[Duration]], INDEX(wh_table[Tags],1):wh_table[[#This Row],[Tags]], "&lt;&gt;[Questions]",INDEX(wh_table[Tags],1):wh_table[[#This Row],[Tags]], "&lt;&gt;[Questions][Divisions]")))</f>
        <v/>
      </c>
    </row>
    <row r="64" spans="1:11" ht="15" customHeight="1" x14ac:dyDescent="0.35">
      <c r="A64" s="25">
        <v>8</v>
      </c>
      <c r="B64" s="21">
        <v>45574</v>
      </c>
      <c r="C64" s="14">
        <v>0.60416666666666663</v>
      </c>
      <c r="D64" s="17" t="s">
        <v>1833</v>
      </c>
      <c r="E64" s="18" t="s">
        <v>1878</v>
      </c>
      <c r="G64" s="14" cm="1">
        <f t="array" ref="G6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5.4861111111111138E-2</v>
      </c>
      <c r="H64" s="14" t="str">
        <f>IF(wh_table[[#This Row],[Subject 1]]&lt;&gt;"Sitting Adjourned", "", SUMIF(wh_table[Day], wh_table[[#This Row],[Day]],wh_table[Duration]))</f>
        <v/>
      </c>
      <c r="I64" s="19">
        <f>SUM(INDEX(wh_table[Duration],1):wh_table[[#This Row],[Duration]])</f>
        <v>2.1965277777777787</v>
      </c>
      <c r="J64" s="14" t="str">
        <f>IF(wh_table[[#This Row],[Subject 1]]&lt;&gt;"Sitting Adjourned", "", SUMIFS(wh_table[Duration], wh_table[Day], wh_table[[#This Row],[Day]], wh_table[Tags], "&lt;&gt;[Questions]", wh_table[Tags], "&lt;&gt;[Questions][Divisions]"))</f>
        <v/>
      </c>
      <c r="K64" s="19">
        <f>IF(wh_table[[#This Row],[Tags]]="[Questions]","",IF(wh_table[[#This Row],[Tags]]="[Questions][Divisions]","",SUMIFS(INDEX(wh_table[Duration],1):wh_table[[#This Row],[Duration]], INDEX(wh_table[Tags],1):wh_table[[#This Row],[Tags]], "&lt;&gt;[Questions]",INDEX(wh_table[Tags],1):wh_table[[#This Row],[Tags]], "&lt;&gt;[Questions][Divisions]")))</f>
        <v>1.4451388888888896</v>
      </c>
    </row>
    <row r="65" spans="1:11" ht="15" customHeight="1" x14ac:dyDescent="0.35">
      <c r="A65" s="25">
        <v>8</v>
      </c>
      <c r="B65" s="21">
        <v>45574</v>
      </c>
      <c r="C65" s="14">
        <v>0.65902777777777777</v>
      </c>
      <c r="D65" s="17" t="s">
        <v>1833</v>
      </c>
      <c r="E65" s="18" t="s">
        <v>1879</v>
      </c>
      <c r="G65" s="14" cm="1">
        <f t="array" ref="G6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2.8472222222222232E-2</v>
      </c>
      <c r="H65" s="14" t="str">
        <f>IF(wh_table[[#This Row],[Subject 1]]&lt;&gt;"Sitting Adjourned", "", SUMIF(wh_table[Day], wh_table[[#This Row],[Day]],wh_table[Duration]))</f>
        <v/>
      </c>
      <c r="I65" s="19">
        <f>SUM(INDEX(wh_table[Duration],1):wh_table[[#This Row],[Duration]])</f>
        <v>2.225000000000001</v>
      </c>
      <c r="J65" s="14" t="str">
        <f>IF(wh_table[[#This Row],[Subject 1]]&lt;&gt;"Sitting Adjourned", "", SUMIFS(wh_table[Duration], wh_table[Day], wh_table[[#This Row],[Day]], wh_table[Tags], "&lt;&gt;[Questions]", wh_table[Tags], "&lt;&gt;[Questions][Divisions]"))</f>
        <v/>
      </c>
      <c r="K65" s="19">
        <f>IF(wh_table[[#This Row],[Tags]]="[Questions]","",IF(wh_table[[#This Row],[Tags]]="[Questions][Divisions]","",SUMIFS(INDEX(wh_table[Duration],1):wh_table[[#This Row],[Duration]], INDEX(wh_table[Tags],1):wh_table[[#This Row],[Tags]], "&lt;&gt;[Questions]",INDEX(wh_table[Tags],1):wh_table[[#This Row],[Tags]], "&lt;&gt;[Questions][Divisions]")))</f>
        <v>1.4736111111111119</v>
      </c>
    </row>
    <row r="66" spans="1:11" ht="15" customHeight="1" x14ac:dyDescent="0.35">
      <c r="A66" s="25">
        <v>8</v>
      </c>
      <c r="B66" s="21">
        <v>45574</v>
      </c>
      <c r="C66" s="14">
        <v>0.6875</v>
      </c>
      <c r="D66" s="17" t="s">
        <v>1833</v>
      </c>
      <c r="E66" s="18" t="s">
        <v>1880</v>
      </c>
      <c r="G66" s="14" cm="1">
        <f t="array" ref="G6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66" s="14" t="str">
        <f>IF(wh_table[[#This Row],[Subject 1]]&lt;&gt;"Sitting Adjourned", "", SUMIF(wh_table[Day], wh_table[[#This Row],[Day]],wh_table[Duration]))</f>
        <v/>
      </c>
      <c r="I66" s="19">
        <f>SUM(INDEX(wh_table[Duration],1):wh_table[[#This Row],[Duration]])</f>
        <v>2.2666666666666675</v>
      </c>
      <c r="J66" s="14" t="str">
        <f>IF(wh_table[[#This Row],[Subject 1]]&lt;&gt;"Sitting Adjourned", "", SUMIFS(wh_table[Duration], wh_table[Day], wh_table[[#This Row],[Day]], wh_table[Tags], "&lt;&gt;[Questions]", wh_table[Tags], "&lt;&gt;[Questions][Divisions]"))</f>
        <v/>
      </c>
      <c r="K66" s="19">
        <f>IF(wh_table[[#This Row],[Tags]]="[Questions]","",IF(wh_table[[#This Row],[Tags]]="[Questions][Divisions]","",SUMIFS(INDEX(wh_table[Duration],1):wh_table[[#This Row],[Duration]], INDEX(wh_table[Tags],1):wh_table[[#This Row],[Tags]], "&lt;&gt;[Questions]",INDEX(wh_table[Tags],1):wh_table[[#This Row],[Tags]], "&lt;&gt;[Questions][Divisions]")))</f>
        <v>1.5152777777777784</v>
      </c>
    </row>
    <row r="67" spans="1:11" ht="15" customHeight="1" x14ac:dyDescent="0.35">
      <c r="A67" s="25">
        <v>8</v>
      </c>
      <c r="B67" s="21">
        <v>45574</v>
      </c>
      <c r="C67" s="14">
        <v>0.72916666666666663</v>
      </c>
      <c r="D67" s="17" t="s">
        <v>1840</v>
      </c>
      <c r="G67" s="14" t="str" cm="1">
        <f t="array" ref="G6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7" s="14">
        <f>IF(wh_table[[#This Row],[Subject 1]]&lt;&gt;"Sitting Adjourned", "", SUMIF(wh_table[Day], wh_table[[#This Row],[Day]],wh_table[Duration]))</f>
        <v>0.33333333333333331</v>
      </c>
      <c r="I67" s="19">
        <f>SUM(INDEX(wh_table[Duration],1):wh_table[[#This Row],[Duration]])</f>
        <v>2.2666666666666675</v>
      </c>
      <c r="J67" s="14">
        <f>IF(wh_table[[#This Row],[Subject 1]]&lt;&gt;"Sitting Adjourned", "", SUMIFS(wh_table[Duration], wh_table[Day], wh_table[[#This Row],[Day]], wh_table[Tags], "&lt;&gt;[Questions]", wh_table[Tags], "&lt;&gt;[Questions][Divisions]"))</f>
        <v>0.20833333333333337</v>
      </c>
      <c r="K67" s="19">
        <f>IF(wh_table[[#This Row],[Tags]]="[Questions]","",IF(wh_table[[#This Row],[Tags]]="[Questions][Divisions]","",SUMIFS(INDEX(wh_table[Duration],1):wh_table[[#This Row],[Duration]], INDEX(wh_table[Tags],1):wh_table[[#This Row],[Tags]], "&lt;&gt;[Questions]",INDEX(wh_table[Tags],1):wh_table[[#This Row],[Tags]], "&lt;&gt;[Questions][Divisions]")))</f>
        <v>1.5152777777777784</v>
      </c>
    </row>
    <row r="68" spans="1:11" ht="15" customHeight="1" x14ac:dyDescent="0.35">
      <c r="A68" s="25">
        <v>9</v>
      </c>
      <c r="B68" s="21">
        <v>45575</v>
      </c>
      <c r="C68" s="14">
        <v>0.5625</v>
      </c>
      <c r="D68" s="17" t="s">
        <v>1833</v>
      </c>
      <c r="E68" s="18" t="s">
        <v>1881</v>
      </c>
      <c r="G68" s="14" cm="1">
        <f t="array" ref="G6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1.1805555555555514E-2</v>
      </c>
      <c r="H68" s="14" t="str">
        <f>IF(wh_table[[#This Row],[Subject 1]]&lt;&gt;"Sitting Adjourned", "", SUMIF(wh_table[Day], wh_table[[#This Row],[Day]],wh_table[Duration]))</f>
        <v/>
      </c>
      <c r="I68" s="19">
        <f>SUM(INDEX(wh_table[Duration],1):wh_table[[#This Row],[Duration]])</f>
        <v>2.2784722222222231</v>
      </c>
      <c r="J68" s="14" t="str">
        <f>IF(wh_table[[#This Row],[Subject 1]]&lt;&gt;"Sitting Adjourned", "", SUMIFS(wh_table[Duration], wh_table[Day], wh_table[[#This Row],[Day]], wh_table[Tags], "&lt;&gt;[Questions]", wh_table[Tags], "&lt;&gt;[Questions][Divisions]"))</f>
        <v/>
      </c>
      <c r="K68" s="19">
        <f>IF(wh_table[[#This Row],[Tags]]="[Questions]","",IF(wh_table[[#This Row],[Tags]]="[Questions][Divisions]","",SUMIFS(INDEX(wh_table[Duration],1):wh_table[[#This Row],[Duration]], INDEX(wh_table[Tags],1):wh_table[[#This Row],[Tags]], "&lt;&gt;[Questions]",INDEX(wh_table[Tags],1):wh_table[[#This Row],[Tags]], "&lt;&gt;[Questions][Divisions]")))</f>
        <v>1.527083333333334</v>
      </c>
    </row>
    <row r="69" spans="1:11" ht="15" customHeight="1" x14ac:dyDescent="0.35">
      <c r="A69" s="25">
        <v>9</v>
      </c>
      <c r="B69" s="21">
        <v>45575</v>
      </c>
      <c r="C69" s="14">
        <v>0.57430555555555551</v>
      </c>
      <c r="D69" s="17" t="s">
        <v>28</v>
      </c>
      <c r="E69" s="18" t="s">
        <v>1882</v>
      </c>
      <c r="F69" s="20"/>
      <c r="G69" s="14" cm="1">
        <f t="array" ref="G6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6.94444444444553E-4</v>
      </c>
      <c r="H69" s="14" t="str">
        <f>IF(wh_table[[#This Row],[Subject 1]]&lt;&gt;"Sitting Adjourned", "", SUMIF(wh_table[Day], wh_table[[#This Row],[Day]],wh_table[Duration]))</f>
        <v/>
      </c>
      <c r="I69" s="19">
        <f>SUM(INDEX(wh_table[Duration],1):wh_table[[#This Row],[Duration]])</f>
        <v>2.2791666666666677</v>
      </c>
      <c r="J69" s="14" t="str">
        <f>IF(wh_table[[#This Row],[Subject 1]]&lt;&gt;"Sitting Adjourned", "", SUMIFS(wh_table[Duration], wh_table[Day], wh_table[[#This Row],[Day]], wh_table[Tags], "&lt;&gt;[Questions]", wh_table[Tags], "&lt;&gt;[Questions][Divisions]"))</f>
        <v/>
      </c>
      <c r="K69" s="19">
        <f>IF(wh_table[[#This Row],[Tags]]="[Questions]","",IF(wh_table[[#This Row],[Tags]]="[Questions][Divisions]","",SUMIFS(INDEX(wh_table[Duration],1):wh_table[[#This Row],[Duration]], INDEX(wh_table[Tags],1):wh_table[[#This Row],[Tags]], "&lt;&gt;[Questions]",INDEX(wh_table[Tags],1):wh_table[[#This Row],[Tags]], "&lt;&gt;[Questions][Divisions]")))</f>
        <v>1.5277777777777786</v>
      </c>
    </row>
    <row r="70" spans="1:11" ht="15" customHeight="1" x14ac:dyDescent="0.35">
      <c r="A70" s="25">
        <v>9</v>
      </c>
      <c r="B70" s="21">
        <v>45575</v>
      </c>
      <c r="C70" s="14">
        <v>0.57500000000000007</v>
      </c>
      <c r="D70" s="17" t="s">
        <v>1833</v>
      </c>
      <c r="E70" s="18" t="s">
        <v>1883</v>
      </c>
      <c r="G70" s="14" cm="1">
        <f t="array" ref="G7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5.0694444444444375E-2</v>
      </c>
      <c r="H70" s="14" t="str">
        <f>IF(wh_table[[#This Row],[Subject 1]]&lt;&gt;"Sitting Adjourned", "", SUMIF(wh_table[Day], wh_table[[#This Row],[Day]],wh_table[Duration]))</f>
        <v/>
      </c>
      <c r="I70" s="19">
        <f>SUM(INDEX(wh_table[Duration],1):wh_table[[#This Row],[Duration]])</f>
        <v>2.329861111111112</v>
      </c>
      <c r="J70" s="14" t="str">
        <f>IF(wh_table[[#This Row],[Subject 1]]&lt;&gt;"Sitting Adjourned", "", SUMIFS(wh_table[Duration], wh_table[Day], wh_table[[#This Row],[Day]], wh_table[Tags], "&lt;&gt;[Questions]", wh_table[Tags], "&lt;&gt;[Questions][Divisions]"))</f>
        <v/>
      </c>
      <c r="K70" s="19">
        <f>IF(wh_table[[#This Row],[Tags]]="[Questions]","",IF(wh_table[[#This Row],[Tags]]="[Questions][Divisions]","",SUMIFS(INDEX(wh_table[Duration],1):wh_table[[#This Row],[Duration]], INDEX(wh_table[Tags],1):wh_table[[#This Row],[Tags]], "&lt;&gt;[Questions]",INDEX(wh_table[Tags],1):wh_table[[#This Row],[Tags]], "&lt;&gt;[Questions][Divisions]")))</f>
        <v>1.5784722222222229</v>
      </c>
    </row>
    <row r="71" spans="1:11" ht="15" customHeight="1" x14ac:dyDescent="0.35">
      <c r="A71" s="25">
        <v>9</v>
      </c>
      <c r="B71" s="21">
        <v>45575</v>
      </c>
      <c r="C71" s="22">
        <v>0.62569444444444444</v>
      </c>
      <c r="D71" s="20" t="s">
        <v>1833</v>
      </c>
      <c r="E71" s="23" t="s">
        <v>1884</v>
      </c>
      <c r="F71" s="20"/>
      <c r="G71" s="22" cm="1">
        <f t="array" ref="G7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6.1805555555555558E-2</v>
      </c>
      <c r="H71" s="22" t="str">
        <f>IF(wh_table[[#This Row],[Subject 1]]&lt;&gt;"Sitting Adjourned", "", SUMIF(wh_table[Day], wh_table[[#This Row],[Day]],wh_table[Duration]))</f>
        <v/>
      </c>
      <c r="I71" s="24">
        <f>SUM(INDEX(wh_table[Duration],1):wh_table[[#This Row],[Duration]])</f>
        <v>2.3916666666666675</v>
      </c>
      <c r="J71" s="22" t="str">
        <f>IF(wh_table[[#This Row],[Subject 1]]&lt;&gt;"Sitting Adjourned", "", SUMIFS(wh_table[Duration], wh_table[Day], wh_table[[#This Row],[Day]], wh_table[Tags], "&lt;&gt;[Questions]", wh_table[Tags], "&lt;&gt;[Questions][Divisions]"))</f>
        <v/>
      </c>
      <c r="K71" s="24">
        <f>IF(wh_table[[#This Row],[Tags]]="[Questions]","",IF(wh_table[[#This Row],[Tags]]="[Questions][Divisions]","",SUMIFS(INDEX(wh_table[Duration],1):wh_table[[#This Row],[Duration]], INDEX(wh_table[Tags],1):wh_table[[#This Row],[Tags]], "&lt;&gt;[Questions]",INDEX(wh_table[Tags],1):wh_table[[#This Row],[Tags]], "&lt;&gt;[Questions][Divisions]")))</f>
        <v>1.6402777777777784</v>
      </c>
    </row>
    <row r="72" spans="1:11" ht="15" customHeight="1" x14ac:dyDescent="0.35">
      <c r="A72" s="57">
        <v>9</v>
      </c>
      <c r="B72" s="58">
        <v>45575</v>
      </c>
      <c r="C72" s="59">
        <v>0.6875</v>
      </c>
      <c r="D72" s="60" t="s">
        <v>1840</v>
      </c>
      <c r="E72" s="61"/>
      <c r="F72" s="60"/>
      <c r="G72" s="59" t="str" cm="1">
        <f t="array" ref="G7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72" s="59">
        <f>IF(wh_table[[#This Row],[Subject 1]]&lt;&gt;"Sitting Adjourned", "", SUMIF(wh_table[Day], wh_table[[#This Row],[Day]],wh_table[Duration]))</f>
        <v>0.125</v>
      </c>
      <c r="I72" s="62">
        <f>SUM(INDEX(wh_table[Duration],1):wh_table[[#This Row],[Duration]])</f>
        <v>2.3916666666666675</v>
      </c>
      <c r="J72" s="59">
        <f>IF(wh_table[[#This Row],[Subject 1]]&lt;&gt;"Sitting Adjourned", "", SUMIFS(wh_table[Duration], wh_table[Day], wh_table[[#This Row],[Day]], wh_table[Tags], "&lt;&gt;[Questions]", wh_table[Tags], "&lt;&gt;[Questions][Divisions]"))</f>
        <v>0.125</v>
      </c>
      <c r="K72" s="62">
        <f>IF(wh_table[[#This Row],[Tags]]="[Questions]","",IF(wh_table[[#This Row],[Tags]]="[Questions][Divisions]","",SUMIFS(INDEX(wh_table[Duration],1):wh_table[[#This Row],[Duration]], INDEX(wh_table[Tags],1):wh_table[[#This Row],[Tags]], "&lt;&gt;[Questions]",INDEX(wh_table[Tags],1):wh_table[[#This Row],[Tags]], "&lt;&gt;[Questions][Divisions]")))</f>
        <v>1.6402777777777784</v>
      </c>
    </row>
    <row r="73" spans="1:11" ht="15" customHeight="1" x14ac:dyDescent="0.35">
      <c r="A73" s="25">
        <v>10</v>
      </c>
      <c r="B73" s="21">
        <v>45580</v>
      </c>
      <c r="C73" s="14">
        <v>0.39583333333333331</v>
      </c>
      <c r="D73" s="17" t="s">
        <v>1833</v>
      </c>
      <c r="E73" s="18" t="s">
        <v>1885</v>
      </c>
      <c r="G73" s="14" cm="1">
        <f t="array" ref="G7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1.3194444444444453E-2</v>
      </c>
      <c r="H73" s="14" t="str">
        <f>IF(wh_table[[#This Row],[Subject 1]]&lt;&gt;"Sitting Adjourned", "", SUMIF(wh_table[Day], wh_table[[#This Row],[Day]],wh_table[Duration]))</f>
        <v/>
      </c>
      <c r="I73" s="19">
        <f>SUM(INDEX(wh_table[Duration],1):wh_table[[#This Row],[Duration]])</f>
        <v>2.4048611111111118</v>
      </c>
      <c r="J73" s="14" t="str">
        <f>IF(wh_table[[#This Row],[Subject 1]]&lt;&gt;"Sitting Adjourned", "", SUMIFS(wh_table[Duration], wh_table[Day], wh_table[[#This Row],[Day]], wh_table[Tags], "&lt;&gt;[Questions]", wh_table[Tags], "&lt;&gt;[Questions][Divisions]"))</f>
        <v/>
      </c>
      <c r="K73" s="19">
        <f>IF(wh_table[[#This Row],[Tags]]="[Questions]","",IF(wh_table[[#This Row],[Tags]]="[Questions][Divisions]","",SUMIFS(INDEX(wh_table[Duration],1):wh_table[[#This Row],[Duration]], INDEX(wh_table[Tags],1):wh_table[[#This Row],[Tags]], "&lt;&gt;[Questions]",INDEX(wh_table[Tags],1):wh_table[[#This Row],[Tags]], "&lt;&gt;[Questions][Divisions]")))</f>
        <v>1.6534722222222229</v>
      </c>
    </row>
    <row r="74" spans="1:11" ht="15" customHeight="1" x14ac:dyDescent="0.35">
      <c r="A74" s="25">
        <v>10</v>
      </c>
      <c r="B74" s="21">
        <v>45580</v>
      </c>
      <c r="C74" s="22">
        <v>0.40902777777777777</v>
      </c>
      <c r="D74" s="20" t="s">
        <v>28</v>
      </c>
      <c r="E74" s="23" t="s">
        <v>1886</v>
      </c>
      <c r="F74" s="20"/>
      <c r="G74" s="22" cm="1">
        <f t="array" ref="G7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6.9444444444449749E-4</v>
      </c>
      <c r="H74" s="22" t="str">
        <f>IF(wh_table[[#This Row],[Subject 1]]&lt;&gt;"Sitting Adjourned", "", SUMIF(wh_table[Day], wh_table[[#This Row],[Day]],wh_table[Duration]))</f>
        <v/>
      </c>
      <c r="I74" s="24">
        <f>SUM(INDEX(wh_table[Duration],1):wh_table[[#This Row],[Duration]])</f>
        <v>2.4055555555555563</v>
      </c>
      <c r="J74" s="22" t="str">
        <f>IF(wh_table[[#This Row],[Subject 1]]&lt;&gt;"Sitting Adjourned", "", SUMIFS(wh_table[Duration], wh_table[Day], wh_table[[#This Row],[Day]], wh_table[Tags], "&lt;&gt;[Questions]", wh_table[Tags], "&lt;&gt;[Questions][Divisions]"))</f>
        <v/>
      </c>
      <c r="K74" s="24">
        <f>IF(wh_table[[#This Row],[Tags]]="[Questions]","",IF(wh_table[[#This Row],[Tags]]="[Questions][Divisions]","",SUMIFS(INDEX(wh_table[Duration],1):wh_table[[#This Row],[Duration]], INDEX(wh_table[Tags],1):wh_table[[#This Row],[Tags]], "&lt;&gt;[Questions]",INDEX(wh_table[Tags],1):wh_table[[#This Row],[Tags]], "&lt;&gt;[Questions][Divisions]")))</f>
        <v>1.6541666666666675</v>
      </c>
    </row>
    <row r="75" spans="1:11" ht="15" customHeight="1" x14ac:dyDescent="0.35">
      <c r="A75" s="25">
        <v>10</v>
      </c>
      <c r="B75" s="21">
        <v>45580</v>
      </c>
      <c r="C75" s="14">
        <v>0.40972222222222227</v>
      </c>
      <c r="D75" s="17" t="s">
        <v>1833</v>
      </c>
      <c r="E75" s="18" t="s">
        <v>1887</v>
      </c>
      <c r="G75" s="14" cm="1">
        <f t="array" ref="G7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4.8611111111111049E-2</v>
      </c>
      <c r="H75" s="14" t="str">
        <f>IF(wh_table[[#This Row],[Subject 1]]&lt;&gt;"Sitting Adjourned", "", SUMIF(wh_table[Day], wh_table[[#This Row],[Day]],wh_table[Duration]))</f>
        <v/>
      </c>
      <c r="I75" s="19">
        <f>SUM(INDEX(wh_table[Duration],1):wh_table[[#This Row],[Duration]])</f>
        <v>2.4541666666666675</v>
      </c>
      <c r="J75" s="14" t="str">
        <f>IF(wh_table[[#This Row],[Subject 1]]&lt;&gt;"Sitting Adjourned", "", SUMIFS(wh_table[Duration], wh_table[Day], wh_table[[#This Row],[Day]], wh_table[Tags], "&lt;&gt;[Questions]", wh_table[Tags], "&lt;&gt;[Questions][Divisions]"))</f>
        <v/>
      </c>
      <c r="K75" s="19">
        <f>IF(wh_table[[#This Row],[Tags]]="[Questions]","",IF(wh_table[[#This Row],[Tags]]="[Questions][Divisions]","",SUMIFS(INDEX(wh_table[Duration],1):wh_table[[#This Row],[Duration]], INDEX(wh_table[Tags],1):wh_table[[#This Row],[Tags]], "&lt;&gt;[Questions]",INDEX(wh_table[Tags],1):wh_table[[#This Row],[Tags]], "&lt;&gt;[Questions][Divisions]")))</f>
        <v>1.7027777777777784</v>
      </c>
    </row>
    <row r="76" spans="1:11" ht="15" customHeight="1" x14ac:dyDescent="0.35">
      <c r="A76" s="25">
        <v>10</v>
      </c>
      <c r="B76" s="21">
        <v>45580</v>
      </c>
      <c r="C76" s="14">
        <v>0.45833333333333331</v>
      </c>
      <c r="D76" s="17" t="s">
        <v>1833</v>
      </c>
      <c r="E76" t="s">
        <v>1888</v>
      </c>
      <c r="G76" s="14" cm="1">
        <f t="array" ref="G7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1.8749999999999989E-2</v>
      </c>
      <c r="H76" s="14" t="str">
        <f>IF(wh_table[[#This Row],[Subject 1]]&lt;&gt;"Sitting Adjourned", "", SUMIF(wh_table[Day], wh_table[[#This Row],[Day]],wh_table[Duration]))</f>
        <v/>
      </c>
      <c r="I76" s="19">
        <f>SUM(INDEX(wh_table[Duration],1):wh_table[[#This Row],[Duration]])</f>
        <v>2.4729166666666673</v>
      </c>
      <c r="J76" s="14" t="str">
        <f>IF(wh_table[[#This Row],[Subject 1]]&lt;&gt;"Sitting Adjourned", "", SUMIFS(wh_table[Duration], wh_table[Day], wh_table[[#This Row],[Day]], wh_table[Tags], "&lt;&gt;[Questions]", wh_table[Tags], "&lt;&gt;[Questions][Divisions]"))</f>
        <v/>
      </c>
      <c r="K76" s="19">
        <f>IF(wh_table[[#This Row],[Tags]]="[Questions]","",IF(wh_table[[#This Row],[Tags]]="[Questions][Divisions]","",SUMIFS(INDEX(wh_table[Duration],1):wh_table[[#This Row],[Duration]], INDEX(wh_table[Tags],1):wh_table[[#This Row],[Tags]], "&lt;&gt;[Questions]",INDEX(wh_table[Tags],1):wh_table[[#This Row],[Tags]], "&lt;&gt;[Questions][Divisions]")))</f>
        <v>1.7215277777777784</v>
      </c>
    </row>
    <row r="77" spans="1:11" ht="15" customHeight="1" x14ac:dyDescent="0.35">
      <c r="A77" s="25">
        <v>10</v>
      </c>
      <c r="B77" s="21">
        <v>45580</v>
      </c>
      <c r="C77" s="14">
        <v>0.4770833333333333</v>
      </c>
      <c r="D77" s="17" t="s">
        <v>15</v>
      </c>
      <c r="F77" s="20" t="s">
        <v>1836</v>
      </c>
      <c r="G77" s="14" cm="1">
        <f t="array" ref="G7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0.12708333333333333</v>
      </c>
      <c r="H77" s="14" t="str">
        <f>IF(wh_table[[#This Row],[Subject 1]]&lt;&gt;"Sitting Adjourned", "", SUMIF(wh_table[Day], wh_table[[#This Row],[Day]],wh_table[Duration]))</f>
        <v/>
      </c>
      <c r="I77" s="19">
        <f>SUM(INDEX(wh_table[Duration],1):wh_table[[#This Row],[Duration]])</f>
        <v>2.6000000000000005</v>
      </c>
      <c r="J77" s="14" t="str">
        <f>IF(wh_table[[#This Row],[Subject 1]]&lt;&gt;"Sitting Adjourned", "", SUMIFS(wh_table[Duration], wh_table[Day], wh_table[[#This Row],[Day]], wh_table[Tags], "&lt;&gt;[Questions]", wh_table[Tags], "&lt;&gt;[Questions][Divisions]"))</f>
        <v/>
      </c>
      <c r="K77" s="19" t="str">
        <f>IF(wh_table[[#This Row],[Tags]]="[Questions]","",IF(wh_table[[#This Row],[Tags]]="[Questions][Divisions]","",SUMIFS(INDEX(wh_table[Duration],1):wh_table[[#This Row],[Duration]], INDEX(wh_table[Tags],1):wh_table[[#This Row],[Tags]], "&lt;&gt;[Questions]",INDEX(wh_table[Tags],1):wh_table[[#This Row],[Tags]], "&lt;&gt;[Questions][Divisions]")))</f>
        <v/>
      </c>
    </row>
    <row r="78" spans="1:11" ht="15" customHeight="1" x14ac:dyDescent="0.35">
      <c r="A78" s="25">
        <v>10</v>
      </c>
      <c r="B78" s="21">
        <v>45580</v>
      </c>
      <c r="C78" s="14">
        <v>0.60416666666666663</v>
      </c>
      <c r="D78" s="17" t="s">
        <v>1833</v>
      </c>
      <c r="E78" s="18" t="s">
        <v>1889</v>
      </c>
      <c r="G78" s="14" cm="1">
        <f t="array" ref="G7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1.8055555555555602E-2</v>
      </c>
      <c r="H78" s="14" t="str">
        <f>IF(wh_table[[#This Row],[Subject 1]]&lt;&gt;"Sitting Adjourned", "", SUMIF(wh_table[Day], wh_table[[#This Row],[Day]],wh_table[Duration]))</f>
        <v/>
      </c>
      <c r="I78" s="19">
        <f>SUM(INDEX(wh_table[Duration],1):wh_table[[#This Row],[Duration]])</f>
        <v>2.6180555555555562</v>
      </c>
      <c r="J78" s="14" t="str">
        <f>IF(wh_table[[#This Row],[Subject 1]]&lt;&gt;"Sitting Adjourned", "", SUMIFS(wh_table[Duration], wh_table[Day], wh_table[[#This Row],[Day]], wh_table[Tags], "&lt;&gt;[Questions]", wh_table[Tags], "&lt;&gt;[Questions][Divisions]"))</f>
        <v/>
      </c>
      <c r="K78" s="19">
        <f>IF(wh_table[[#This Row],[Tags]]="[Questions]","",IF(wh_table[[#This Row],[Tags]]="[Questions][Divisions]","",SUMIFS(INDEX(wh_table[Duration],1):wh_table[[#This Row],[Duration]], INDEX(wh_table[Tags],1):wh_table[[#This Row],[Tags]], "&lt;&gt;[Questions]",INDEX(wh_table[Tags],1):wh_table[[#This Row],[Tags]], "&lt;&gt;[Questions][Divisions]")))</f>
        <v>1.7395833333333339</v>
      </c>
    </row>
    <row r="79" spans="1:11" ht="15" customHeight="1" x14ac:dyDescent="0.35">
      <c r="A79" s="25">
        <v>10</v>
      </c>
      <c r="B79" s="21">
        <v>45580</v>
      </c>
      <c r="C79" s="22">
        <v>0.62222222222222223</v>
      </c>
      <c r="D79" s="20" t="s">
        <v>28</v>
      </c>
      <c r="E79" s="23" t="s">
        <v>1890</v>
      </c>
      <c r="F79" s="20"/>
      <c r="G79" s="22" cm="1">
        <f t="array" ref="G7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79" s="22" t="str">
        <f>IF(wh_table[[#This Row],[Subject 1]]&lt;&gt;"Sitting Adjourned", "", SUMIF(wh_table[Day], wh_table[[#This Row],[Day]],wh_table[Duration]))</f>
        <v/>
      </c>
      <c r="I79" s="24">
        <f>SUM(INDEX(wh_table[Duration],1):wh_table[[#This Row],[Duration]])</f>
        <v>2.6180555555555562</v>
      </c>
      <c r="J79" s="22" t="str">
        <f>IF(wh_table[[#This Row],[Subject 1]]&lt;&gt;"Sitting Adjourned", "", SUMIFS(wh_table[Duration], wh_table[Day], wh_table[[#This Row],[Day]], wh_table[Tags], "&lt;&gt;[Questions]", wh_table[Tags], "&lt;&gt;[Questions][Divisions]"))</f>
        <v/>
      </c>
      <c r="K79" s="24">
        <f>IF(wh_table[[#This Row],[Tags]]="[Questions]","",IF(wh_table[[#This Row],[Tags]]="[Questions][Divisions]","",SUMIFS(INDEX(wh_table[Duration],1):wh_table[[#This Row],[Duration]], INDEX(wh_table[Tags],1):wh_table[[#This Row],[Tags]], "&lt;&gt;[Questions]",INDEX(wh_table[Tags],1):wh_table[[#This Row],[Tags]], "&lt;&gt;[Questions][Divisions]")))</f>
        <v>1.7395833333333339</v>
      </c>
    </row>
    <row r="80" spans="1:11" ht="15" customHeight="1" x14ac:dyDescent="0.35">
      <c r="A80" s="25">
        <v>10</v>
      </c>
      <c r="B80" s="21">
        <v>45580</v>
      </c>
      <c r="C80" s="22">
        <v>0.62222222222222223</v>
      </c>
      <c r="D80" s="17" t="s">
        <v>1833</v>
      </c>
      <c r="E80" s="18" t="s">
        <v>1891</v>
      </c>
      <c r="F80" s="20"/>
      <c r="G80" s="22" cm="1">
        <f t="array" ref="G8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4.4444444444444398E-2</v>
      </c>
      <c r="H80" s="22" t="str">
        <f>IF(wh_table[[#This Row],[Subject 1]]&lt;&gt;"Sitting Adjourned", "", SUMIF(wh_table[Day], wh_table[[#This Row],[Day]],wh_table[Duration]))</f>
        <v/>
      </c>
      <c r="I80" s="24">
        <f>SUM(INDEX(wh_table[Duration],1):wh_table[[#This Row],[Duration]])</f>
        <v>2.6625000000000005</v>
      </c>
      <c r="J80" s="22" t="str">
        <f>IF(wh_table[[#This Row],[Subject 1]]&lt;&gt;"Sitting Adjourned", "", SUMIFS(wh_table[Duration], wh_table[Day], wh_table[[#This Row],[Day]], wh_table[Tags], "&lt;&gt;[Questions]", wh_table[Tags], "&lt;&gt;[Questions][Divisions]"))</f>
        <v/>
      </c>
      <c r="K80" s="24">
        <f>IF(wh_table[[#This Row],[Tags]]="[Questions]","",IF(wh_table[[#This Row],[Tags]]="[Questions][Divisions]","",SUMIFS(INDEX(wh_table[Duration],1):wh_table[[#This Row],[Duration]], INDEX(wh_table[Tags],1):wh_table[[#This Row],[Tags]], "&lt;&gt;[Questions]",INDEX(wh_table[Tags],1):wh_table[[#This Row],[Tags]], "&lt;&gt;[Questions][Divisions]")))</f>
        <v>1.7840277777777782</v>
      </c>
    </row>
    <row r="81" spans="1:11" ht="15" customHeight="1" x14ac:dyDescent="0.35">
      <c r="A81" s="25">
        <v>10</v>
      </c>
      <c r="B81" s="21">
        <v>45580</v>
      </c>
      <c r="C81" s="14">
        <v>0.66666666666666663</v>
      </c>
      <c r="D81" s="17" t="s">
        <v>1833</v>
      </c>
      <c r="E81" s="18" t="s">
        <v>1892</v>
      </c>
      <c r="G81" s="14" cm="1">
        <f t="array" ref="G8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81" s="14" t="str">
        <f>IF(wh_table[[#This Row],[Subject 1]]&lt;&gt;"Sitting Adjourned", "", SUMIF(wh_table[Day], wh_table[[#This Row],[Day]],wh_table[Duration]))</f>
        <v/>
      </c>
      <c r="I81" s="19">
        <f>SUM(INDEX(wh_table[Duration],1):wh_table[[#This Row],[Duration]])</f>
        <v>2.683333333333334</v>
      </c>
      <c r="J81" s="14" t="str">
        <f>IF(wh_table[[#This Row],[Subject 1]]&lt;&gt;"Sitting Adjourned", "", SUMIFS(wh_table[Duration], wh_table[Day], wh_table[[#This Row],[Day]], wh_table[Tags], "&lt;&gt;[Questions]", wh_table[Tags], "&lt;&gt;[Questions][Divisions]"))</f>
        <v/>
      </c>
      <c r="K81" s="19">
        <f>IF(wh_table[[#This Row],[Tags]]="[Questions]","",IF(wh_table[[#This Row],[Tags]]="[Questions][Divisions]","",SUMIFS(INDEX(wh_table[Duration],1):wh_table[[#This Row],[Duration]], INDEX(wh_table[Tags],1):wh_table[[#This Row],[Tags]], "&lt;&gt;[Questions]",INDEX(wh_table[Tags],1):wh_table[[#This Row],[Tags]], "&lt;&gt;[Questions][Divisions]")))</f>
        <v>1.8048611111111117</v>
      </c>
    </row>
    <row r="82" spans="1:11" ht="15" customHeight="1" x14ac:dyDescent="0.35">
      <c r="A82" s="25">
        <v>10</v>
      </c>
      <c r="B82" s="21">
        <v>45580</v>
      </c>
      <c r="C82" s="14">
        <v>0.6875</v>
      </c>
      <c r="D82" s="17" t="s">
        <v>1833</v>
      </c>
      <c r="E82" s="18" t="s">
        <v>1893</v>
      </c>
      <c r="G82" s="14" cm="1">
        <f t="array" ref="G8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82" s="14" t="str">
        <f>IF(wh_table[[#This Row],[Subject 1]]&lt;&gt;"Sitting Adjourned", "", SUMIF(wh_table[Day], wh_table[[#This Row],[Day]],wh_table[Duration]))</f>
        <v/>
      </c>
      <c r="I82" s="19">
        <f>SUM(INDEX(wh_table[Duration],1):wh_table[[#This Row],[Duration]])</f>
        <v>2.7250000000000005</v>
      </c>
      <c r="J82" s="14" t="str">
        <f>IF(wh_table[[#This Row],[Subject 1]]&lt;&gt;"Sitting Adjourned", "", SUMIFS(wh_table[Duration], wh_table[Day], wh_table[[#This Row],[Day]], wh_table[Tags], "&lt;&gt;[Questions]", wh_table[Tags], "&lt;&gt;[Questions][Divisions]"))</f>
        <v/>
      </c>
      <c r="K82" s="19">
        <f>IF(wh_table[[#This Row],[Tags]]="[Questions]","",IF(wh_table[[#This Row],[Tags]]="[Questions][Divisions]","",SUMIFS(INDEX(wh_table[Duration],1):wh_table[[#This Row],[Duration]], INDEX(wh_table[Tags],1):wh_table[[#This Row],[Tags]], "&lt;&gt;[Questions]",INDEX(wh_table[Tags],1):wh_table[[#This Row],[Tags]], "&lt;&gt;[Questions][Divisions]")))</f>
        <v>1.8465277777777782</v>
      </c>
    </row>
    <row r="83" spans="1:11" ht="15" customHeight="1" x14ac:dyDescent="0.35">
      <c r="A83" s="63">
        <v>10</v>
      </c>
      <c r="B83" s="64">
        <v>45580</v>
      </c>
      <c r="C83" s="59">
        <v>0.72916666666666663</v>
      </c>
      <c r="D83" s="60" t="s">
        <v>1840</v>
      </c>
      <c r="E83" s="61"/>
      <c r="F83" s="60"/>
      <c r="G83" s="59" t="str" cm="1">
        <f t="array" ref="G8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83" s="59">
        <f>IF(wh_table[[#This Row],[Subject 1]]&lt;&gt;"Sitting Adjourned", "", SUMIF(wh_table[Day], wh_table[[#This Row],[Day]],wh_table[Duration]))</f>
        <v>0.33333333333333331</v>
      </c>
      <c r="I83" s="62">
        <f>SUM(INDEX(wh_table[Duration],1):wh_table[[#This Row],[Duration]])</f>
        <v>2.7250000000000005</v>
      </c>
      <c r="J83" s="59">
        <f>IF(wh_table[[#This Row],[Subject 1]]&lt;&gt;"Sitting Adjourned", "", SUMIFS(wh_table[Duration], wh_table[Day], wh_table[[#This Row],[Day]], wh_table[Tags], "&lt;&gt;[Questions]", wh_table[Tags], "&lt;&gt;[Questions][Divisions]"))</f>
        <v>0.20624999999999999</v>
      </c>
      <c r="K83" s="62">
        <f>IF(wh_table[[#This Row],[Tags]]="[Questions]","",IF(wh_table[[#This Row],[Tags]]="[Questions][Divisions]","",SUMIFS(INDEX(wh_table[Duration],1):wh_table[[#This Row],[Duration]], INDEX(wh_table[Tags],1):wh_table[[#This Row],[Tags]], "&lt;&gt;[Questions]",INDEX(wh_table[Tags],1):wh_table[[#This Row],[Tags]], "&lt;&gt;[Questions][Divisions]")))</f>
        <v>1.8465277777777782</v>
      </c>
    </row>
    <row r="84" spans="1:11" ht="15" customHeight="1" x14ac:dyDescent="0.35">
      <c r="A84" s="25">
        <v>11</v>
      </c>
      <c r="B84" s="21">
        <v>45581</v>
      </c>
      <c r="C84" s="22">
        <v>0.39583333333333331</v>
      </c>
      <c r="D84" s="20" t="s">
        <v>1833</v>
      </c>
      <c r="E84" s="23" t="s">
        <v>1894</v>
      </c>
      <c r="F84" s="20"/>
      <c r="G84" s="22" cm="1">
        <f t="array" ref="G8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5.902777777777779E-2</v>
      </c>
      <c r="H84" s="22" t="str">
        <f>IF(wh_table[[#This Row],[Subject 1]]&lt;&gt;"Sitting Adjourned", "", SUMIF(wh_table[Day], wh_table[[#This Row],[Day]],wh_table[Duration]))</f>
        <v/>
      </c>
      <c r="I84" s="24">
        <f>SUM(INDEX(wh_table[Duration],1):wh_table[[#This Row],[Duration]])</f>
        <v>2.7840277777777782</v>
      </c>
      <c r="J84" s="22" t="str">
        <f>IF(wh_table[[#This Row],[Subject 1]]&lt;&gt;"Sitting Adjourned", "", SUMIFS(wh_table[Duration], wh_table[Day], wh_table[[#This Row],[Day]], wh_table[Tags], "&lt;&gt;[Questions]", wh_table[Tags], "&lt;&gt;[Questions][Divisions]"))</f>
        <v/>
      </c>
      <c r="K84" s="24">
        <f>IF(wh_table[[#This Row],[Tags]]="[Questions]","",IF(wh_table[[#This Row],[Tags]]="[Questions][Divisions]","",SUMIFS(INDEX(wh_table[Duration],1):wh_table[[#This Row],[Duration]], INDEX(wh_table[Tags],1):wh_table[[#This Row],[Tags]], "&lt;&gt;[Questions]",INDEX(wh_table[Tags],1):wh_table[[#This Row],[Tags]], "&lt;&gt;[Questions][Divisions]")))</f>
        <v>1.9055555555555559</v>
      </c>
    </row>
    <row r="85" spans="1:11" ht="15" customHeight="1" x14ac:dyDescent="0.35">
      <c r="A85" s="25">
        <v>11</v>
      </c>
      <c r="B85" s="21">
        <v>45581</v>
      </c>
      <c r="C85" s="22">
        <v>0.4548611111111111</v>
      </c>
      <c r="D85" s="20" t="s">
        <v>1833</v>
      </c>
      <c r="E85" s="23" t="s">
        <v>1895</v>
      </c>
      <c r="F85" s="20"/>
      <c r="G85" s="22" cm="1">
        <f t="array" ref="G8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1.4583333333333393E-2</v>
      </c>
      <c r="H85" s="22" t="str">
        <f>IF(wh_table[[#This Row],[Subject 1]]&lt;&gt;"Sitting Adjourned", "", SUMIF(wh_table[Day], wh_table[[#This Row],[Day]],wh_table[Duration]))</f>
        <v/>
      </c>
      <c r="I85" s="24">
        <f>SUM(INDEX(wh_table[Duration],1):wh_table[[#This Row],[Duration]])</f>
        <v>2.7986111111111116</v>
      </c>
      <c r="J85" s="22" t="str">
        <f>IF(wh_table[[#This Row],[Subject 1]]&lt;&gt;"Sitting Adjourned", "", SUMIFS(wh_table[Duration], wh_table[Day], wh_table[[#This Row],[Day]], wh_table[Tags], "&lt;&gt;[Questions]", wh_table[Tags], "&lt;&gt;[Questions][Divisions]"))</f>
        <v/>
      </c>
      <c r="K85" s="24">
        <f>IF(wh_table[[#This Row],[Tags]]="[Questions]","",IF(wh_table[[#This Row],[Tags]]="[Questions][Divisions]","",SUMIFS(INDEX(wh_table[Duration],1):wh_table[[#This Row],[Duration]], INDEX(wh_table[Tags],1):wh_table[[#This Row],[Tags]], "&lt;&gt;[Questions]",INDEX(wh_table[Tags],1):wh_table[[#This Row],[Tags]], "&lt;&gt;[Questions][Divisions]")))</f>
        <v>1.9201388888888893</v>
      </c>
    </row>
    <row r="86" spans="1:11" ht="15" customHeight="1" x14ac:dyDescent="0.35">
      <c r="A86" s="25">
        <v>11</v>
      </c>
      <c r="B86" s="21">
        <v>45581</v>
      </c>
      <c r="C86" s="14">
        <v>0.4694444444444445</v>
      </c>
      <c r="D86" s="17" t="s">
        <v>15</v>
      </c>
      <c r="F86" s="20" t="s">
        <v>1836</v>
      </c>
      <c r="G86" s="14" cm="1">
        <f t="array" ref="G8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0.13472222222222213</v>
      </c>
      <c r="H86" s="14" t="str">
        <f>IF(wh_table[[#This Row],[Subject 1]]&lt;&gt;"Sitting Adjourned", "", SUMIF(wh_table[Day], wh_table[[#This Row],[Day]],wh_table[Duration]))</f>
        <v/>
      </c>
      <c r="I86" s="19">
        <f>SUM(INDEX(wh_table[Duration],1):wh_table[[#This Row],[Duration]])</f>
        <v>2.9333333333333336</v>
      </c>
      <c r="J86" s="14" t="str">
        <f>IF(wh_table[[#This Row],[Subject 1]]&lt;&gt;"Sitting Adjourned", "", SUMIFS(wh_table[Duration], wh_table[Day], wh_table[[#This Row],[Day]], wh_table[Tags], "&lt;&gt;[Questions]", wh_table[Tags], "&lt;&gt;[Questions][Divisions]"))</f>
        <v/>
      </c>
      <c r="K86" s="19" t="str">
        <f>IF(wh_table[[#This Row],[Tags]]="[Questions]","",IF(wh_table[[#This Row],[Tags]]="[Questions][Divisions]","",SUMIFS(INDEX(wh_table[Duration],1):wh_table[[#This Row],[Duration]], INDEX(wh_table[Tags],1):wh_table[[#This Row],[Tags]], "&lt;&gt;[Questions]",INDEX(wh_table[Tags],1):wh_table[[#This Row],[Tags]], "&lt;&gt;[Questions][Divisions]")))</f>
        <v/>
      </c>
    </row>
    <row r="87" spans="1:11" ht="15" customHeight="1" x14ac:dyDescent="0.35">
      <c r="A87" s="25">
        <v>11</v>
      </c>
      <c r="B87" s="21">
        <v>45581</v>
      </c>
      <c r="C87" s="14">
        <v>0.60416666666666663</v>
      </c>
      <c r="D87" s="17" t="s">
        <v>1833</v>
      </c>
      <c r="E87" s="18" t="s">
        <v>1896</v>
      </c>
      <c r="G87" s="14" cm="1">
        <f t="array" ref="G8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2.5694444444444464E-2</v>
      </c>
      <c r="H87" s="14" t="str">
        <f>IF(wh_table[[#This Row],[Subject 1]]&lt;&gt;"Sitting Adjourned", "", SUMIF(wh_table[Day], wh_table[[#This Row],[Day]],wh_table[Duration]))</f>
        <v/>
      </c>
      <c r="I87" s="19">
        <f>SUM(INDEX(wh_table[Duration],1):wh_table[[#This Row],[Duration]])</f>
        <v>2.959027777777778</v>
      </c>
      <c r="J87" s="14" t="str">
        <f>IF(wh_table[[#This Row],[Subject 1]]&lt;&gt;"Sitting Adjourned", "", SUMIFS(wh_table[Duration], wh_table[Day], wh_table[[#This Row],[Day]], wh_table[Tags], "&lt;&gt;[Questions]", wh_table[Tags], "&lt;&gt;[Questions][Divisions]"))</f>
        <v/>
      </c>
      <c r="K87" s="19">
        <f>IF(wh_table[[#This Row],[Tags]]="[Questions]","",IF(wh_table[[#This Row],[Tags]]="[Questions][Divisions]","",SUMIFS(INDEX(wh_table[Duration],1):wh_table[[#This Row],[Duration]], INDEX(wh_table[Tags],1):wh_table[[#This Row],[Tags]], "&lt;&gt;[Questions]",INDEX(wh_table[Tags],1):wh_table[[#This Row],[Tags]], "&lt;&gt;[Questions][Divisions]")))</f>
        <v>1.9458333333333337</v>
      </c>
    </row>
    <row r="88" spans="1:11" ht="15" customHeight="1" x14ac:dyDescent="0.35">
      <c r="A88" s="25">
        <v>11</v>
      </c>
      <c r="B88" s="21">
        <v>45581</v>
      </c>
      <c r="C88" s="22">
        <v>0.62986111111111109</v>
      </c>
      <c r="D88" s="20" t="s">
        <v>28</v>
      </c>
      <c r="E88" s="23" t="s">
        <v>1897</v>
      </c>
      <c r="F88" s="20"/>
      <c r="G88" s="22" cm="1">
        <f t="array" ref="G8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88" s="22" t="str">
        <f>IF(wh_table[[#This Row],[Subject 1]]&lt;&gt;"Sitting Adjourned", "", SUMIF(wh_table[Day], wh_table[[#This Row],[Day]],wh_table[Duration]))</f>
        <v/>
      </c>
      <c r="I88" s="24">
        <f>SUM(INDEX(wh_table[Duration],1):wh_table[[#This Row],[Duration]])</f>
        <v>2.959027777777778</v>
      </c>
      <c r="J88" s="22" t="str">
        <f>IF(wh_table[[#This Row],[Subject 1]]&lt;&gt;"Sitting Adjourned", "", SUMIFS(wh_table[Duration], wh_table[Day], wh_table[[#This Row],[Day]], wh_table[Tags], "&lt;&gt;[Questions]", wh_table[Tags], "&lt;&gt;[Questions][Divisions]"))</f>
        <v/>
      </c>
      <c r="K88" s="24">
        <f>IF(wh_table[[#This Row],[Tags]]="[Questions]","",IF(wh_table[[#This Row],[Tags]]="[Questions][Divisions]","",SUMIFS(INDEX(wh_table[Duration],1):wh_table[[#This Row],[Duration]], INDEX(wh_table[Tags],1):wh_table[[#This Row],[Tags]], "&lt;&gt;[Questions]",INDEX(wh_table[Tags],1):wh_table[[#This Row],[Tags]], "&lt;&gt;[Questions][Divisions]")))</f>
        <v>1.9458333333333337</v>
      </c>
    </row>
    <row r="89" spans="1:11" ht="15" customHeight="1" x14ac:dyDescent="0.35">
      <c r="A89" s="25">
        <v>11</v>
      </c>
      <c r="B89" s="21">
        <v>45581</v>
      </c>
      <c r="C89" s="22">
        <v>0.62986111111111109</v>
      </c>
      <c r="D89" s="17" t="s">
        <v>1833</v>
      </c>
      <c r="E89" s="18" t="s">
        <v>1898</v>
      </c>
      <c r="F89" s="20"/>
      <c r="G89" s="22" cm="1">
        <f t="array" ref="G8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1.3194444444444509E-2</v>
      </c>
      <c r="H89" s="22" t="str">
        <f>IF(wh_table[[#This Row],[Subject 1]]&lt;&gt;"Sitting Adjourned", "", SUMIF(wh_table[Day], wh_table[[#This Row],[Day]],wh_table[Duration]))</f>
        <v/>
      </c>
      <c r="I89" s="24">
        <f>SUM(INDEX(wh_table[Duration],1):wh_table[[#This Row],[Duration]])</f>
        <v>2.9722222222222223</v>
      </c>
      <c r="J89" s="22" t="str">
        <f>IF(wh_table[[#This Row],[Subject 1]]&lt;&gt;"Sitting Adjourned", "", SUMIFS(wh_table[Duration], wh_table[Day], wh_table[[#This Row],[Day]], wh_table[Tags], "&lt;&gt;[Questions]", wh_table[Tags], "&lt;&gt;[Questions][Divisions]"))</f>
        <v/>
      </c>
      <c r="K89" s="24">
        <f>IF(wh_table[[#This Row],[Tags]]="[Questions]","",IF(wh_table[[#This Row],[Tags]]="[Questions][Divisions]","",SUMIFS(INDEX(wh_table[Duration],1):wh_table[[#This Row],[Duration]], INDEX(wh_table[Tags],1):wh_table[[#This Row],[Tags]], "&lt;&gt;[Questions]",INDEX(wh_table[Tags],1):wh_table[[#This Row],[Tags]], "&lt;&gt;[Questions][Divisions]")))</f>
        <v>1.9590277777777783</v>
      </c>
    </row>
    <row r="90" spans="1:11" ht="15" customHeight="1" x14ac:dyDescent="0.35">
      <c r="A90" s="25">
        <v>11</v>
      </c>
      <c r="B90" s="21">
        <v>45581</v>
      </c>
      <c r="C90" s="14">
        <v>0.6430555555555556</v>
      </c>
      <c r="D90" s="17" t="s">
        <v>15</v>
      </c>
      <c r="F90" s="17" t="s">
        <v>53</v>
      </c>
      <c r="G90" s="14" cm="1">
        <f t="array" ref="G9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1.2499999999999956E-2</v>
      </c>
      <c r="H90" s="14" t="str">
        <f>IF(wh_table[[#This Row],[Subject 1]]&lt;&gt;"Sitting Adjourned", "", SUMIF(wh_table[Day], wh_table[[#This Row],[Day]],wh_table[Duration]))</f>
        <v/>
      </c>
      <c r="I90" s="19">
        <f>SUM(INDEX(wh_table[Duration],1):wh_table[[#This Row],[Duration]])</f>
        <v>2.9847222222222225</v>
      </c>
      <c r="J90" s="14" t="str">
        <f>IF(wh_table[[#This Row],[Subject 1]]&lt;&gt;"Sitting Adjourned", "", SUMIFS(wh_table[Duration], wh_table[Day], wh_table[[#This Row],[Day]], wh_table[Tags], "&lt;&gt;[Questions]", wh_table[Tags], "&lt;&gt;[Questions][Divisions]"))</f>
        <v/>
      </c>
      <c r="K90" s="19">
        <f>IF(wh_table[[#This Row],[Tags]]="[Questions]","",IF(wh_table[[#This Row],[Tags]]="[Questions][Divisions]","",SUMIFS(INDEX(wh_table[Duration],1):wh_table[[#This Row],[Duration]], INDEX(wh_table[Tags],1):wh_table[[#This Row],[Tags]], "&lt;&gt;[Questions]",INDEX(wh_table[Tags],1):wh_table[[#This Row],[Tags]], "&lt;&gt;[Questions][Divisions]")))</f>
        <v>1.9715277777777782</v>
      </c>
    </row>
    <row r="91" spans="1:11" ht="15" customHeight="1" x14ac:dyDescent="0.35">
      <c r="A91" s="25">
        <v>11</v>
      </c>
      <c r="B91" s="21">
        <v>45581</v>
      </c>
      <c r="C91" s="14">
        <v>0.65555555555555556</v>
      </c>
      <c r="D91" s="17" t="s">
        <v>1833</v>
      </c>
      <c r="E91" s="18" t="s">
        <v>1898</v>
      </c>
      <c r="G91" s="14" cm="1">
        <f t="array" ref="G9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2.3611111111111138E-2</v>
      </c>
      <c r="H91" s="14" t="str">
        <f>IF(wh_table[[#This Row],[Subject 1]]&lt;&gt;"Sitting Adjourned", "", SUMIF(wh_table[Day], wh_table[[#This Row],[Day]],wh_table[Duration]))</f>
        <v/>
      </c>
      <c r="I91" s="19">
        <f>SUM(INDEX(wh_table[Duration],1):wh_table[[#This Row],[Duration]])</f>
        <v>3.0083333333333337</v>
      </c>
      <c r="J91" s="14" t="str">
        <f>IF(wh_table[[#This Row],[Subject 1]]&lt;&gt;"Sitting Adjourned", "", SUMIFS(wh_table[Duration], wh_table[Day], wh_table[[#This Row],[Day]], wh_table[Tags], "&lt;&gt;[Questions]", wh_table[Tags], "&lt;&gt;[Questions][Divisions]"))</f>
        <v/>
      </c>
      <c r="K91" s="19">
        <f>IF(wh_table[[#This Row],[Tags]]="[Questions]","",IF(wh_table[[#This Row],[Tags]]="[Questions][Divisions]","",SUMIFS(INDEX(wh_table[Duration],1):wh_table[[#This Row],[Duration]], INDEX(wh_table[Tags],1):wh_table[[#This Row],[Tags]], "&lt;&gt;[Questions]",INDEX(wh_table[Tags],1):wh_table[[#This Row],[Tags]], "&lt;&gt;[Questions][Divisions]")))</f>
        <v>1.9951388888888895</v>
      </c>
    </row>
    <row r="92" spans="1:11" ht="15" customHeight="1" x14ac:dyDescent="0.35">
      <c r="A92" s="25">
        <v>11</v>
      </c>
      <c r="B92" s="21">
        <v>45581</v>
      </c>
      <c r="C92" s="14">
        <v>0.6791666666666667</v>
      </c>
      <c r="D92" s="17" t="s">
        <v>1833</v>
      </c>
      <c r="E92" s="18" t="s">
        <v>1899</v>
      </c>
      <c r="G92" s="14" cm="1">
        <f t="array" ref="G9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2.0138888888888928E-2</v>
      </c>
      <c r="H92" s="14" t="str">
        <f>IF(wh_table[[#This Row],[Subject 1]]&lt;&gt;"Sitting Adjourned", "", SUMIF(wh_table[Day], wh_table[[#This Row],[Day]],wh_table[Duration]))</f>
        <v/>
      </c>
      <c r="I92" s="19">
        <f>SUM(INDEX(wh_table[Duration],1):wh_table[[#This Row],[Duration]])</f>
        <v>3.0284722222222227</v>
      </c>
      <c r="J92" s="14" t="str">
        <f>IF(wh_table[[#This Row],[Subject 1]]&lt;&gt;"Sitting Adjourned", "", SUMIFS(wh_table[Duration], wh_table[Day], wh_table[[#This Row],[Day]], wh_table[Tags], "&lt;&gt;[Questions]", wh_table[Tags], "&lt;&gt;[Questions][Divisions]"))</f>
        <v/>
      </c>
      <c r="K92" s="19">
        <f>IF(wh_table[[#This Row],[Tags]]="[Questions]","",IF(wh_table[[#This Row],[Tags]]="[Questions][Divisions]","",SUMIFS(INDEX(wh_table[Duration],1):wh_table[[#This Row],[Duration]], INDEX(wh_table[Tags],1):wh_table[[#This Row],[Tags]], "&lt;&gt;[Questions]",INDEX(wh_table[Tags],1):wh_table[[#This Row],[Tags]], "&lt;&gt;[Questions][Divisions]")))</f>
        <v>2.0152777777777784</v>
      </c>
    </row>
    <row r="93" spans="1:11" ht="15" customHeight="1" x14ac:dyDescent="0.35">
      <c r="A93" s="25">
        <v>11</v>
      </c>
      <c r="B93" s="21">
        <v>45581</v>
      </c>
      <c r="C93" s="14">
        <v>0.69930555555555562</v>
      </c>
      <c r="D93" s="17" t="s">
        <v>1833</v>
      </c>
      <c r="E93" s="18" t="s">
        <v>1900</v>
      </c>
      <c r="G93" s="14" cm="1">
        <f t="array" ref="G9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9.0277777777777457E-3</v>
      </c>
      <c r="H93" s="14" t="str">
        <f>IF(wh_table[[#This Row],[Subject 1]]&lt;&gt;"Sitting Adjourned", "", SUMIF(wh_table[Day], wh_table[[#This Row],[Day]],wh_table[Duration]))</f>
        <v/>
      </c>
      <c r="I93" s="19">
        <f>SUM(INDEX(wh_table[Duration],1):wh_table[[#This Row],[Duration]])</f>
        <v>3.0375000000000005</v>
      </c>
      <c r="J93" s="14" t="str">
        <f>IF(wh_table[[#This Row],[Subject 1]]&lt;&gt;"Sitting Adjourned", "", SUMIFS(wh_table[Duration], wh_table[Day], wh_table[[#This Row],[Day]], wh_table[Tags], "&lt;&gt;[Questions]", wh_table[Tags], "&lt;&gt;[Questions][Divisions]"))</f>
        <v/>
      </c>
      <c r="K93" s="19">
        <f>IF(wh_table[[#This Row],[Tags]]="[Questions]","",IF(wh_table[[#This Row],[Tags]]="[Questions][Divisions]","",SUMIFS(INDEX(wh_table[Duration],1):wh_table[[#This Row],[Duration]], INDEX(wh_table[Tags],1):wh_table[[#This Row],[Tags]], "&lt;&gt;[Questions]",INDEX(wh_table[Tags],1):wh_table[[#This Row],[Tags]], "&lt;&gt;[Questions][Divisions]")))</f>
        <v>2.0243055555555562</v>
      </c>
    </row>
    <row r="94" spans="1:11" ht="15" customHeight="1" x14ac:dyDescent="0.35">
      <c r="A94" s="25">
        <v>11</v>
      </c>
      <c r="B94" s="21">
        <v>45581</v>
      </c>
      <c r="C94" s="22">
        <v>0.70833333333333337</v>
      </c>
      <c r="D94" s="20" t="s">
        <v>28</v>
      </c>
      <c r="E94" s="23" t="s">
        <v>1901</v>
      </c>
      <c r="F94" s="20"/>
      <c r="G94" s="22" cm="1">
        <f t="array" ref="G9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94" s="22" t="str">
        <f>IF(wh_table[[#This Row],[Subject 1]]&lt;&gt;"Sitting Adjourned", "", SUMIF(wh_table[Day], wh_table[[#This Row],[Day]],wh_table[Duration]))</f>
        <v/>
      </c>
      <c r="I94" s="24">
        <f>SUM(INDEX(wh_table[Duration],1):wh_table[[#This Row],[Duration]])</f>
        <v>3.0375000000000005</v>
      </c>
      <c r="J94" s="22" t="str">
        <f>IF(wh_table[[#This Row],[Subject 1]]&lt;&gt;"Sitting Adjourned", "", SUMIFS(wh_table[Duration], wh_table[Day], wh_table[[#This Row],[Day]], wh_table[Tags], "&lt;&gt;[Questions]", wh_table[Tags], "&lt;&gt;[Questions][Divisions]"))</f>
        <v/>
      </c>
      <c r="K94" s="24">
        <f>IF(wh_table[[#This Row],[Tags]]="[Questions]","",IF(wh_table[[#This Row],[Tags]]="[Questions][Divisions]","",SUMIFS(INDEX(wh_table[Duration],1):wh_table[[#This Row],[Duration]], INDEX(wh_table[Tags],1):wh_table[[#This Row],[Tags]], "&lt;&gt;[Questions]",INDEX(wh_table[Tags],1):wh_table[[#This Row],[Tags]], "&lt;&gt;[Questions][Divisions]")))</f>
        <v>2.0243055555555562</v>
      </c>
    </row>
    <row r="95" spans="1:11" ht="15" customHeight="1" x14ac:dyDescent="0.35">
      <c r="A95" s="25">
        <v>11</v>
      </c>
      <c r="B95" s="21">
        <v>45581</v>
      </c>
      <c r="C95" s="22">
        <v>0.70833333333333337</v>
      </c>
      <c r="D95" s="20" t="s">
        <v>1833</v>
      </c>
      <c r="E95" s="18" t="s">
        <v>1902</v>
      </c>
      <c r="F95" s="20"/>
      <c r="G95" s="22" cm="1">
        <f t="array" ref="G9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3.0555555555555558E-2</v>
      </c>
      <c r="H95" s="22" t="str">
        <f>IF(wh_table[[#This Row],[Subject 1]]&lt;&gt;"Sitting Adjourned", "", SUMIF(wh_table[Day], wh_table[[#This Row],[Day]],wh_table[Duration]))</f>
        <v/>
      </c>
      <c r="I95" s="24">
        <f>SUM(INDEX(wh_table[Duration],1):wh_table[[#This Row],[Duration]])</f>
        <v>3.068055555555556</v>
      </c>
      <c r="J95" s="22" t="str">
        <f>IF(wh_table[[#This Row],[Subject 1]]&lt;&gt;"Sitting Adjourned", "", SUMIFS(wh_table[Duration], wh_table[Day], wh_table[[#This Row],[Day]], wh_table[Tags], "&lt;&gt;[Questions]", wh_table[Tags], "&lt;&gt;[Questions][Divisions]"))</f>
        <v/>
      </c>
      <c r="K95" s="24">
        <f>IF(wh_table[[#This Row],[Tags]]="[Questions]","",IF(wh_table[[#This Row],[Tags]]="[Questions][Divisions]","",SUMIFS(INDEX(wh_table[Duration],1):wh_table[[#This Row],[Duration]], INDEX(wh_table[Tags],1):wh_table[[#This Row],[Tags]], "&lt;&gt;[Questions]",INDEX(wh_table[Tags],1):wh_table[[#This Row],[Tags]], "&lt;&gt;[Questions][Divisions]")))</f>
        <v>2.0548611111111117</v>
      </c>
    </row>
    <row r="96" spans="1:11" ht="15" customHeight="1" x14ac:dyDescent="0.35">
      <c r="A96" s="57">
        <v>11</v>
      </c>
      <c r="B96" s="58">
        <v>45581</v>
      </c>
      <c r="C96" s="59">
        <v>0.73888888888888893</v>
      </c>
      <c r="D96" s="60" t="s">
        <v>1840</v>
      </c>
      <c r="E96" s="61"/>
      <c r="F96" s="60"/>
      <c r="G96" s="59" t="str" cm="1">
        <f t="array" ref="G9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96" s="59">
        <f>IF(wh_table[[#This Row],[Subject 1]]&lt;&gt;"Sitting Adjourned", "", SUMIF(wh_table[Day], wh_table[[#This Row],[Day]],wh_table[Duration]))</f>
        <v>0.34305555555555561</v>
      </c>
      <c r="I96" s="62">
        <f>SUM(INDEX(wh_table[Duration],1):wh_table[[#This Row],[Duration]])</f>
        <v>3.068055555555556</v>
      </c>
      <c r="J96" s="59">
        <f>IF(wh_table[[#This Row],[Subject 1]]&lt;&gt;"Sitting Adjourned", "", SUMIFS(wh_table[Duration], wh_table[Day], wh_table[[#This Row],[Day]], wh_table[Tags], "&lt;&gt;[Questions]", wh_table[Tags], "&lt;&gt;[Questions][Divisions]"))</f>
        <v>0.20833333333333348</v>
      </c>
      <c r="K96" s="62">
        <f>IF(wh_table[[#This Row],[Tags]]="[Questions]","",IF(wh_table[[#This Row],[Tags]]="[Questions][Divisions]","",SUMIFS(INDEX(wh_table[Duration],1):wh_table[[#This Row],[Duration]], INDEX(wh_table[Tags],1):wh_table[[#This Row],[Tags]], "&lt;&gt;[Questions]",INDEX(wh_table[Tags],1):wh_table[[#This Row],[Tags]], "&lt;&gt;[Questions][Divisions]")))</f>
        <v>2.0548611111111117</v>
      </c>
    </row>
    <row r="97" spans="1:11" ht="15" customHeight="1" x14ac:dyDescent="0.35">
      <c r="A97" s="25">
        <v>12</v>
      </c>
      <c r="B97" s="21">
        <v>45582</v>
      </c>
      <c r="C97" s="14">
        <v>0.5625</v>
      </c>
      <c r="D97" s="17" t="s">
        <v>1833</v>
      </c>
      <c r="E97" s="18" t="s">
        <v>1903</v>
      </c>
      <c r="G97" s="14" cm="1">
        <f t="array" ref="G9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1.6666666666666718E-2</v>
      </c>
      <c r="H97" s="14" t="str">
        <f>IF(wh_table[[#This Row],[Subject 1]]&lt;&gt;"Sitting Adjourned", "", SUMIF(wh_table[Day], wh_table[[#This Row],[Day]],wh_table[Duration]))</f>
        <v/>
      </c>
      <c r="I97" s="19">
        <f>SUM(INDEX(wh_table[Duration],1):wh_table[[#This Row],[Duration]])</f>
        <v>3.0847222222222226</v>
      </c>
      <c r="J97" s="14" t="str">
        <f>IF(wh_table[[#This Row],[Subject 1]]&lt;&gt;"Sitting Adjourned", "", SUMIFS(wh_table[Duration], wh_table[Day], wh_table[[#This Row],[Day]], wh_table[Tags], "&lt;&gt;[Questions]", wh_table[Tags], "&lt;&gt;[Questions][Divisions]"))</f>
        <v/>
      </c>
      <c r="K97" s="19">
        <f>IF(wh_table[[#This Row],[Tags]]="[Questions]","",IF(wh_table[[#This Row],[Tags]]="[Questions][Divisions]","",SUMIFS(INDEX(wh_table[Duration],1):wh_table[[#This Row],[Duration]], INDEX(wh_table[Tags],1):wh_table[[#This Row],[Tags]], "&lt;&gt;[Questions]",INDEX(wh_table[Tags],1):wh_table[[#This Row],[Tags]], "&lt;&gt;[Questions][Divisions]")))</f>
        <v>2.0715277777777783</v>
      </c>
    </row>
    <row r="98" spans="1:11" ht="15" customHeight="1" x14ac:dyDescent="0.35">
      <c r="A98" s="25">
        <v>12</v>
      </c>
      <c r="B98" s="21">
        <v>45582</v>
      </c>
      <c r="C98" s="22">
        <v>0.57916666666666672</v>
      </c>
      <c r="D98" s="20" t="s">
        <v>15</v>
      </c>
      <c r="E98" s="23"/>
      <c r="F98" s="20"/>
      <c r="G98" s="22" cm="1">
        <f t="array" ref="G9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4.5833333333333282E-2</v>
      </c>
      <c r="H98" s="22" t="str">
        <f>IF(wh_table[[#This Row],[Subject 1]]&lt;&gt;"Sitting Adjourned", "", SUMIF(wh_table[Day], wh_table[[#This Row],[Day]],wh_table[Duration]))</f>
        <v/>
      </c>
      <c r="I98" s="24">
        <f>SUM(INDEX(wh_table[Duration],1):wh_table[[#This Row],[Duration]])</f>
        <v>3.130555555555556</v>
      </c>
      <c r="J98" s="22" t="str">
        <f>IF(wh_table[[#This Row],[Subject 1]]&lt;&gt;"Sitting Adjourned", "", SUMIFS(wh_table[Duration], wh_table[Day], wh_table[[#This Row],[Day]], wh_table[Tags], "&lt;&gt;[Questions]", wh_table[Tags], "&lt;&gt;[Questions][Divisions]"))</f>
        <v/>
      </c>
      <c r="K98" s="24">
        <f>IF(wh_table[[#This Row],[Tags]]="[Questions]","",IF(wh_table[[#This Row],[Tags]]="[Questions][Divisions]","",SUMIFS(INDEX(wh_table[Duration],1):wh_table[[#This Row],[Duration]], INDEX(wh_table[Tags],1):wh_table[[#This Row],[Tags]], "&lt;&gt;[Questions]",INDEX(wh_table[Tags],1):wh_table[[#This Row],[Tags]], "&lt;&gt;[Questions][Divisions]")))</f>
        <v>2.1173611111111117</v>
      </c>
    </row>
    <row r="99" spans="1:11" ht="15" customHeight="1" x14ac:dyDescent="0.35">
      <c r="A99" s="25">
        <v>12</v>
      </c>
      <c r="B99" s="21">
        <v>45582</v>
      </c>
      <c r="C99" s="14">
        <v>0.625</v>
      </c>
      <c r="D99" s="17" t="s">
        <v>1833</v>
      </c>
      <c r="E99" s="18" t="s">
        <v>1904</v>
      </c>
      <c r="G99" s="14" cm="1">
        <f t="array" ref="G9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4.6527777777777835E-2</v>
      </c>
      <c r="H99" s="14" t="str">
        <f>IF(wh_table[[#This Row],[Subject 1]]&lt;&gt;"Sitting Adjourned", "", SUMIF(wh_table[Day], wh_table[[#This Row],[Day]],wh_table[Duration]))</f>
        <v/>
      </c>
      <c r="I99" s="19">
        <f>SUM(INDEX(wh_table[Duration],1):wh_table[[#This Row],[Duration]])</f>
        <v>3.1770833333333339</v>
      </c>
      <c r="J99" s="14" t="str">
        <f>IF(wh_table[[#This Row],[Subject 1]]&lt;&gt;"Sitting Adjourned", "", SUMIFS(wh_table[Duration], wh_table[Day], wh_table[[#This Row],[Day]], wh_table[Tags], "&lt;&gt;[Questions]", wh_table[Tags], "&lt;&gt;[Questions][Divisions]"))</f>
        <v/>
      </c>
      <c r="K99" s="19">
        <f>IF(wh_table[[#This Row],[Tags]]="[Questions]","",IF(wh_table[[#This Row],[Tags]]="[Questions][Divisions]","",SUMIFS(INDEX(wh_table[Duration],1):wh_table[[#This Row],[Duration]], INDEX(wh_table[Tags],1):wh_table[[#This Row],[Tags]], "&lt;&gt;[Questions]",INDEX(wh_table[Tags],1):wh_table[[#This Row],[Tags]], "&lt;&gt;[Questions][Divisions]")))</f>
        <v>2.1638888888888896</v>
      </c>
    </row>
    <row r="100" spans="1:11" ht="15" customHeight="1" x14ac:dyDescent="0.35">
      <c r="A100" s="57">
        <v>12</v>
      </c>
      <c r="B100" s="58">
        <v>45582</v>
      </c>
      <c r="C100" s="59">
        <v>0.67152777777777783</v>
      </c>
      <c r="D100" s="60" t="s">
        <v>1840</v>
      </c>
      <c r="E100" s="61"/>
      <c r="F100" s="60"/>
      <c r="G100" s="59" t="str" cm="1">
        <f t="array" ref="G10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00" s="59">
        <f>IF(wh_table[[#This Row],[Subject 1]]&lt;&gt;"Sitting Adjourned", "", SUMIF(wh_table[Day], wh_table[[#This Row],[Day]],wh_table[Duration]))</f>
        <v>0.10902777777777783</v>
      </c>
      <c r="I100" s="62">
        <f>SUM(INDEX(wh_table[Duration],1):wh_table[[#This Row],[Duration]])</f>
        <v>3.1770833333333339</v>
      </c>
      <c r="J100" s="59">
        <f>IF(wh_table[[#This Row],[Subject 1]]&lt;&gt;"Sitting Adjourned", "", SUMIFS(wh_table[Duration], wh_table[Day], wh_table[[#This Row],[Day]], wh_table[Tags], "&lt;&gt;[Questions]", wh_table[Tags], "&lt;&gt;[Questions][Divisions]"))</f>
        <v>0.10902777777777783</v>
      </c>
      <c r="K100" s="62">
        <f>IF(wh_table[[#This Row],[Tags]]="[Questions]","",IF(wh_table[[#This Row],[Tags]]="[Questions][Divisions]","",SUMIFS(INDEX(wh_table[Duration],1):wh_table[[#This Row],[Duration]], INDEX(wh_table[Tags],1):wh_table[[#This Row],[Tags]], "&lt;&gt;[Questions]",INDEX(wh_table[Tags],1):wh_table[[#This Row],[Tags]], "&lt;&gt;[Questions][Divisions]")))</f>
        <v>2.1638888888888896</v>
      </c>
    </row>
    <row r="101" spans="1:11" ht="15" customHeight="1" x14ac:dyDescent="0.35">
      <c r="A101" s="25">
        <v>13</v>
      </c>
      <c r="B101" s="21">
        <v>45587</v>
      </c>
      <c r="C101" s="14">
        <v>0.39583333333333331</v>
      </c>
      <c r="D101" s="17" t="s">
        <v>1833</v>
      </c>
      <c r="E101" s="18" t="s">
        <v>1905</v>
      </c>
      <c r="G101" s="14" cm="1">
        <f t="array" ref="G10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9.7222222222221877E-3</v>
      </c>
      <c r="H101" s="14" t="str">
        <f>IF(wh_table[[#This Row],[Subject 1]]&lt;&gt;"Sitting Adjourned", "", SUMIF(wh_table[Day], wh_table[[#This Row],[Day]],wh_table[Duration]))</f>
        <v/>
      </c>
      <c r="I101" s="19">
        <f>SUM(INDEX(wh_table[Duration],1):wh_table[[#This Row],[Duration]])</f>
        <v>3.1868055555555559</v>
      </c>
      <c r="J101" s="14" t="str">
        <f>IF(wh_table[[#This Row],[Subject 1]]&lt;&gt;"Sitting Adjourned", "", SUMIFS(wh_table[Duration], wh_table[Day], wh_table[[#This Row],[Day]], wh_table[Tags], "&lt;&gt;[Questions]", wh_table[Tags], "&lt;&gt;[Questions][Divisions]"))</f>
        <v/>
      </c>
      <c r="K101" s="19">
        <f>IF(wh_table[[#This Row],[Tags]]="[Questions]","",IF(wh_table[[#This Row],[Tags]]="[Questions][Divisions]","",SUMIFS(INDEX(wh_table[Duration],1):wh_table[[#This Row],[Duration]], INDEX(wh_table[Tags],1):wh_table[[#This Row],[Tags]], "&lt;&gt;[Questions]",INDEX(wh_table[Tags],1):wh_table[[#This Row],[Tags]], "&lt;&gt;[Questions][Divisions]")))</f>
        <v>2.1736111111111116</v>
      </c>
    </row>
    <row r="102" spans="1:11" ht="15" customHeight="1" x14ac:dyDescent="0.35">
      <c r="A102" s="25">
        <v>13</v>
      </c>
      <c r="B102" s="21">
        <v>45587</v>
      </c>
      <c r="C102" s="22">
        <v>0.4055555555555555</v>
      </c>
      <c r="D102" s="20" t="s">
        <v>28</v>
      </c>
      <c r="E102" s="23" t="s">
        <v>1906</v>
      </c>
      <c r="F102" s="20"/>
      <c r="G102" s="22" cm="1">
        <f t="array" ref="G10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02" s="22" t="str">
        <f>IF(wh_table[[#This Row],[Subject 1]]&lt;&gt;"Sitting Adjourned", "", SUMIF(wh_table[Day], wh_table[[#This Row],[Day]],wh_table[Duration]))</f>
        <v/>
      </c>
      <c r="I102" s="24">
        <f>SUM(INDEX(wh_table[Duration],1):wh_table[[#This Row],[Duration]])</f>
        <v>3.1868055555555559</v>
      </c>
      <c r="J102" s="22" t="str">
        <f>IF(wh_table[[#This Row],[Subject 1]]&lt;&gt;"Sitting Adjourned", "", SUMIFS(wh_table[Duration], wh_table[Day], wh_table[[#This Row],[Day]], wh_table[Tags], "&lt;&gt;[Questions]", wh_table[Tags], "&lt;&gt;[Questions][Divisions]"))</f>
        <v/>
      </c>
      <c r="K102" s="24">
        <f>IF(wh_table[[#This Row],[Tags]]="[Questions]","",IF(wh_table[[#This Row],[Tags]]="[Questions][Divisions]","",SUMIFS(INDEX(wh_table[Duration],1):wh_table[[#This Row],[Duration]], INDEX(wh_table[Tags],1):wh_table[[#This Row],[Tags]], "&lt;&gt;[Questions]",INDEX(wh_table[Tags],1):wh_table[[#This Row],[Tags]], "&lt;&gt;[Questions][Divisions]")))</f>
        <v>2.1736111111111116</v>
      </c>
    </row>
    <row r="103" spans="1:11" ht="15" customHeight="1" x14ac:dyDescent="0.35">
      <c r="A103" s="25">
        <v>13</v>
      </c>
      <c r="B103" s="21">
        <v>45587</v>
      </c>
      <c r="C103" s="22">
        <v>0.4055555555555555</v>
      </c>
      <c r="D103" s="20" t="s">
        <v>1833</v>
      </c>
      <c r="E103" s="18" t="s">
        <v>1907</v>
      </c>
      <c r="F103" s="20"/>
      <c r="G103" s="22" cm="1">
        <f t="array" ref="G10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5.2777777777777812E-2</v>
      </c>
      <c r="H103" s="22" t="str">
        <f>IF(wh_table[[#This Row],[Subject 1]]&lt;&gt;"Sitting Adjourned", "", SUMIF(wh_table[Day], wh_table[[#This Row],[Day]],wh_table[Duration]))</f>
        <v/>
      </c>
      <c r="I103" s="24">
        <f>SUM(INDEX(wh_table[Duration],1):wh_table[[#This Row],[Duration]])</f>
        <v>3.2395833333333339</v>
      </c>
      <c r="J103" s="22" t="str">
        <f>IF(wh_table[[#This Row],[Subject 1]]&lt;&gt;"Sitting Adjourned", "", SUMIFS(wh_table[Duration], wh_table[Day], wh_table[[#This Row],[Day]], wh_table[Tags], "&lt;&gt;[Questions]", wh_table[Tags], "&lt;&gt;[Questions][Divisions]"))</f>
        <v/>
      </c>
      <c r="K103" s="24">
        <f>IF(wh_table[[#This Row],[Tags]]="[Questions]","",IF(wh_table[[#This Row],[Tags]]="[Questions][Divisions]","",SUMIFS(INDEX(wh_table[Duration],1):wh_table[[#This Row],[Duration]], INDEX(wh_table[Tags],1):wh_table[[#This Row],[Tags]], "&lt;&gt;[Questions]",INDEX(wh_table[Tags],1):wh_table[[#This Row],[Tags]], "&lt;&gt;[Questions][Divisions]")))</f>
        <v>2.2263888888888896</v>
      </c>
    </row>
    <row r="104" spans="1:11" ht="15" customHeight="1" x14ac:dyDescent="0.35">
      <c r="A104" s="25">
        <v>13</v>
      </c>
      <c r="B104" s="21">
        <v>45587</v>
      </c>
      <c r="C104" s="14">
        <v>0.45833333333333331</v>
      </c>
      <c r="D104" s="17" t="s">
        <v>1833</v>
      </c>
      <c r="E104" s="18" t="s">
        <v>1908</v>
      </c>
      <c r="G104" s="14" cm="1">
        <f t="array" ref="G10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1.9444444444444486E-2</v>
      </c>
      <c r="H104" s="14" t="str">
        <f>IF(wh_table[[#This Row],[Subject 1]]&lt;&gt;"Sitting Adjourned", "", SUMIF(wh_table[Day], wh_table[[#This Row],[Day]],wh_table[Duration]))</f>
        <v/>
      </c>
      <c r="I104" s="19">
        <f>SUM(INDEX(wh_table[Duration],1):wh_table[[#This Row],[Duration]])</f>
        <v>3.2590277777777783</v>
      </c>
      <c r="J104" s="14" t="str">
        <f>IF(wh_table[[#This Row],[Subject 1]]&lt;&gt;"Sitting Adjourned", "", SUMIFS(wh_table[Duration], wh_table[Day], wh_table[[#This Row],[Day]], wh_table[Tags], "&lt;&gt;[Questions]", wh_table[Tags], "&lt;&gt;[Questions][Divisions]"))</f>
        <v/>
      </c>
      <c r="K104" s="19">
        <f>IF(wh_table[[#This Row],[Tags]]="[Questions]","",IF(wh_table[[#This Row],[Tags]]="[Questions][Divisions]","",SUMIFS(INDEX(wh_table[Duration],1):wh_table[[#This Row],[Duration]], INDEX(wh_table[Tags],1):wh_table[[#This Row],[Tags]], "&lt;&gt;[Questions]",INDEX(wh_table[Tags],1):wh_table[[#This Row],[Tags]], "&lt;&gt;[Questions][Divisions]")))</f>
        <v>2.245833333333334</v>
      </c>
    </row>
    <row r="105" spans="1:11" ht="15" customHeight="1" x14ac:dyDescent="0.35">
      <c r="A105" s="25">
        <v>13</v>
      </c>
      <c r="B105" s="21">
        <v>45587</v>
      </c>
      <c r="C105" s="14">
        <v>0.4777777777777778</v>
      </c>
      <c r="D105" s="17" t="s">
        <v>15</v>
      </c>
      <c r="F105" s="20" t="s">
        <v>1836</v>
      </c>
      <c r="G105" s="14" cm="1">
        <f t="array" ref="G10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0.12638888888888883</v>
      </c>
      <c r="H105" s="14" t="str">
        <f>IF(wh_table[[#This Row],[Subject 1]]&lt;&gt;"Sitting Adjourned", "", SUMIF(wh_table[Day], wh_table[[#This Row],[Day]],wh_table[Duration]))</f>
        <v/>
      </c>
      <c r="I105" s="19">
        <f>SUM(INDEX(wh_table[Duration],1):wh_table[[#This Row],[Duration]])</f>
        <v>3.385416666666667</v>
      </c>
      <c r="J105" s="14" t="str">
        <f>IF(wh_table[[#This Row],[Subject 1]]&lt;&gt;"Sitting Adjourned", "", SUMIFS(wh_table[Duration], wh_table[Day], wh_table[[#This Row],[Day]], wh_table[Tags], "&lt;&gt;[Questions]", wh_table[Tags], "&lt;&gt;[Questions][Divisions]"))</f>
        <v/>
      </c>
      <c r="K105" s="19" t="str">
        <f>IF(wh_table[[#This Row],[Tags]]="[Questions]","",IF(wh_table[[#This Row],[Tags]]="[Questions][Divisions]","",SUMIFS(INDEX(wh_table[Duration],1):wh_table[[#This Row],[Duration]], INDEX(wh_table[Tags],1):wh_table[[#This Row],[Tags]], "&lt;&gt;[Questions]",INDEX(wh_table[Tags],1):wh_table[[#This Row],[Tags]], "&lt;&gt;[Questions][Divisions]")))</f>
        <v/>
      </c>
    </row>
    <row r="106" spans="1:11" ht="15" customHeight="1" x14ac:dyDescent="0.35">
      <c r="A106" s="25">
        <v>13</v>
      </c>
      <c r="B106" s="21">
        <v>45587</v>
      </c>
      <c r="C106" s="14">
        <v>0.60416666666666663</v>
      </c>
      <c r="D106" s="17" t="s">
        <v>1833</v>
      </c>
      <c r="E106" s="18" t="s">
        <v>1909</v>
      </c>
      <c r="G106" s="14" cm="1">
        <f t="array" ref="G10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5.208333333333337E-2</v>
      </c>
      <c r="H106" s="14" t="str">
        <f>IF(wh_table[[#This Row],[Subject 1]]&lt;&gt;"Sitting Adjourned", "", SUMIF(wh_table[Day], wh_table[[#This Row],[Day]],wh_table[Duration]))</f>
        <v/>
      </c>
      <c r="I106" s="19">
        <f>SUM(INDEX(wh_table[Duration],1):wh_table[[#This Row],[Duration]])</f>
        <v>3.4375000000000004</v>
      </c>
      <c r="J106" s="14" t="str">
        <f>IF(wh_table[[#This Row],[Subject 1]]&lt;&gt;"Sitting Adjourned", "", SUMIFS(wh_table[Duration], wh_table[Day], wh_table[[#This Row],[Day]], wh_table[Tags], "&lt;&gt;[Questions]", wh_table[Tags], "&lt;&gt;[Questions][Divisions]"))</f>
        <v/>
      </c>
      <c r="K106" s="19">
        <f>IF(wh_table[[#This Row],[Tags]]="[Questions]","",IF(wh_table[[#This Row],[Tags]]="[Questions][Divisions]","",SUMIFS(INDEX(wh_table[Duration],1):wh_table[[#This Row],[Duration]], INDEX(wh_table[Tags],1):wh_table[[#This Row],[Tags]], "&lt;&gt;[Questions]",INDEX(wh_table[Tags],1):wh_table[[#This Row],[Tags]], "&lt;&gt;[Questions][Divisions]")))</f>
        <v>2.2979166666666675</v>
      </c>
    </row>
    <row r="107" spans="1:11" ht="15" customHeight="1" x14ac:dyDescent="0.35">
      <c r="A107" s="25">
        <v>13</v>
      </c>
      <c r="B107" s="21">
        <v>45587</v>
      </c>
      <c r="C107" s="14">
        <v>0.65625</v>
      </c>
      <c r="D107" s="17" t="s">
        <v>15</v>
      </c>
      <c r="G107" s="14" cm="1">
        <f t="array" ref="G10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1.041666666666663E-2</v>
      </c>
      <c r="H107" s="14" t="str">
        <f>IF(wh_table[[#This Row],[Subject 1]]&lt;&gt;"Sitting Adjourned", "", SUMIF(wh_table[Day], wh_table[[#This Row],[Day]],wh_table[Duration]))</f>
        <v/>
      </c>
      <c r="I107" s="19">
        <f>SUM(INDEX(wh_table[Duration],1):wh_table[[#This Row],[Duration]])</f>
        <v>3.447916666666667</v>
      </c>
      <c r="J107" s="14" t="str">
        <f>IF(wh_table[[#This Row],[Subject 1]]&lt;&gt;"Sitting Adjourned", "", SUMIFS(wh_table[Duration], wh_table[Day], wh_table[[#This Row],[Day]], wh_table[Tags], "&lt;&gt;[Questions]", wh_table[Tags], "&lt;&gt;[Questions][Divisions]"))</f>
        <v/>
      </c>
      <c r="K107" s="19">
        <f>IF(wh_table[[#This Row],[Tags]]="[Questions]","",IF(wh_table[[#This Row],[Tags]]="[Questions][Divisions]","",SUMIFS(INDEX(wh_table[Duration],1):wh_table[[#This Row],[Duration]], INDEX(wh_table[Tags],1):wh_table[[#This Row],[Tags]], "&lt;&gt;[Questions]",INDEX(wh_table[Tags],1):wh_table[[#This Row],[Tags]], "&lt;&gt;[Questions][Divisions]")))</f>
        <v>2.308333333333334</v>
      </c>
    </row>
    <row r="108" spans="1:11" ht="15" customHeight="1" x14ac:dyDescent="0.35">
      <c r="A108" s="25">
        <v>13</v>
      </c>
      <c r="B108" s="21">
        <v>45587</v>
      </c>
      <c r="C108" s="14">
        <v>0.66666666666666663</v>
      </c>
      <c r="D108" s="17" t="s">
        <v>1833</v>
      </c>
      <c r="E108" s="18" t="s">
        <v>1910</v>
      </c>
      <c r="G108" s="14" cm="1">
        <f t="array" ref="G10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1.3194444444444509E-2</v>
      </c>
      <c r="H108" s="14" t="str">
        <f>IF(wh_table[[#This Row],[Subject 1]]&lt;&gt;"Sitting Adjourned", "", SUMIF(wh_table[Day], wh_table[[#This Row],[Day]],wh_table[Duration]))</f>
        <v/>
      </c>
      <c r="I108" s="19">
        <f>SUM(INDEX(wh_table[Duration],1):wh_table[[#This Row],[Duration]])</f>
        <v>3.4611111111111112</v>
      </c>
      <c r="J108" s="14" t="str">
        <f>IF(wh_table[[#This Row],[Subject 1]]&lt;&gt;"Sitting Adjourned", "", SUMIFS(wh_table[Duration], wh_table[Day], wh_table[[#This Row],[Day]], wh_table[Tags], "&lt;&gt;[Questions]", wh_table[Tags], "&lt;&gt;[Questions][Divisions]"))</f>
        <v/>
      </c>
      <c r="K108" s="19">
        <f>IF(wh_table[[#This Row],[Tags]]="[Questions]","",IF(wh_table[[#This Row],[Tags]]="[Questions][Divisions]","",SUMIFS(INDEX(wh_table[Duration],1):wh_table[[#This Row],[Duration]], INDEX(wh_table[Tags],1):wh_table[[#This Row],[Tags]], "&lt;&gt;[Questions]",INDEX(wh_table[Tags],1):wh_table[[#This Row],[Tags]], "&lt;&gt;[Questions][Divisions]")))</f>
        <v>2.3215277777777787</v>
      </c>
    </row>
    <row r="109" spans="1:11" ht="15" customHeight="1" x14ac:dyDescent="0.35">
      <c r="A109" s="25">
        <v>13</v>
      </c>
      <c r="B109" s="21">
        <v>45587</v>
      </c>
      <c r="C109" s="14">
        <v>0.67986111111111114</v>
      </c>
      <c r="D109" s="17" t="s">
        <v>15</v>
      </c>
      <c r="G109" s="14" cm="1">
        <f t="array" ref="G10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7.6388888888888618E-3</v>
      </c>
      <c r="H109" s="14" t="str">
        <f>IF(wh_table[[#This Row],[Subject 1]]&lt;&gt;"Sitting Adjourned", "", SUMIF(wh_table[Day], wh_table[[#This Row],[Day]],wh_table[Duration]))</f>
        <v/>
      </c>
      <c r="I109" s="19">
        <f>SUM(INDEX(wh_table[Duration],1):wh_table[[#This Row],[Duration]])</f>
        <v>3.46875</v>
      </c>
      <c r="J109" s="14" t="str">
        <f>IF(wh_table[[#This Row],[Subject 1]]&lt;&gt;"Sitting Adjourned", "", SUMIFS(wh_table[Duration], wh_table[Day], wh_table[[#This Row],[Day]], wh_table[Tags], "&lt;&gt;[Questions]", wh_table[Tags], "&lt;&gt;[Questions][Divisions]"))</f>
        <v/>
      </c>
      <c r="K109" s="19">
        <f>IF(wh_table[[#This Row],[Tags]]="[Questions]","",IF(wh_table[[#This Row],[Tags]]="[Questions][Divisions]","",SUMIFS(INDEX(wh_table[Duration],1):wh_table[[#This Row],[Duration]], INDEX(wh_table[Tags],1):wh_table[[#This Row],[Tags]], "&lt;&gt;[Questions]",INDEX(wh_table[Tags],1):wh_table[[#This Row],[Tags]], "&lt;&gt;[Questions][Divisions]")))</f>
        <v>2.3291666666666675</v>
      </c>
    </row>
    <row r="110" spans="1:11" ht="15" customHeight="1" x14ac:dyDescent="0.35">
      <c r="A110" s="25">
        <v>13</v>
      </c>
      <c r="B110" s="21">
        <v>45587</v>
      </c>
      <c r="C110" s="22">
        <v>0.6875</v>
      </c>
      <c r="D110" s="20" t="s">
        <v>1833</v>
      </c>
      <c r="E110" s="23" t="s">
        <v>1911</v>
      </c>
      <c r="F110" s="20"/>
      <c r="G110" s="22" cm="1">
        <f t="array" ref="G11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4.0972222222222299E-2</v>
      </c>
      <c r="H110" s="22" t="str">
        <f>IF(wh_table[[#This Row],[Subject 1]]&lt;&gt;"Sitting Adjourned", "", SUMIF(wh_table[Day], wh_table[[#This Row],[Day]],wh_table[Duration]))</f>
        <v/>
      </c>
      <c r="I110" s="24">
        <f>SUM(INDEX(wh_table[Duration],1):wh_table[[#This Row],[Duration]])</f>
        <v>3.5097222222222224</v>
      </c>
      <c r="J110" s="22" t="str">
        <f>IF(wh_table[[#This Row],[Subject 1]]&lt;&gt;"Sitting Adjourned", "", SUMIFS(wh_table[Duration], wh_table[Day], wh_table[[#This Row],[Day]], wh_table[Tags], "&lt;&gt;[Questions]", wh_table[Tags], "&lt;&gt;[Questions][Divisions]"))</f>
        <v/>
      </c>
      <c r="K110" s="24">
        <f>IF(wh_table[[#This Row],[Tags]]="[Questions]","",IF(wh_table[[#This Row],[Tags]]="[Questions][Divisions]","",SUMIFS(INDEX(wh_table[Duration],1):wh_table[[#This Row],[Duration]], INDEX(wh_table[Tags],1):wh_table[[#This Row],[Tags]], "&lt;&gt;[Questions]",INDEX(wh_table[Tags],1):wh_table[[#This Row],[Tags]], "&lt;&gt;[Questions][Divisions]")))</f>
        <v>2.3701388888888899</v>
      </c>
    </row>
    <row r="111" spans="1:11" ht="15" customHeight="1" x14ac:dyDescent="0.35">
      <c r="A111" s="57">
        <v>13</v>
      </c>
      <c r="B111" s="58">
        <v>45587</v>
      </c>
      <c r="C111" s="65">
        <v>0.7284722222222223</v>
      </c>
      <c r="D111" s="66" t="s">
        <v>1840</v>
      </c>
      <c r="E111" s="67"/>
      <c r="F111" s="66"/>
      <c r="G111" s="65" t="str" cm="1">
        <f t="array" ref="G11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11" s="65">
        <f>IF(wh_table[[#This Row],[Subject 1]]&lt;&gt;"Sitting Adjourned", "", SUMIF(wh_table[Day], wh_table[[#This Row],[Day]],wh_table[Duration]))</f>
        <v>0.33263888888888898</v>
      </c>
      <c r="I111" s="68">
        <f>SUM(INDEX(wh_table[Duration],1):wh_table[[#This Row],[Duration]])</f>
        <v>3.5097222222222224</v>
      </c>
      <c r="J111" s="65">
        <f>IF(wh_table[[#This Row],[Subject 1]]&lt;&gt;"Sitting Adjourned", "", SUMIFS(wh_table[Duration], wh_table[Day], wh_table[[#This Row],[Day]], wh_table[Tags], "&lt;&gt;[Questions]", wh_table[Tags], "&lt;&gt;[Questions][Divisions]"))</f>
        <v>0.20625000000000016</v>
      </c>
      <c r="K111" s="68">
        <f>IF(wh_table[[#This Row],[Tags]]="[Questions]","",IF(wh_table[[#This Row],[Tags]]="[Questions][Divisions]","",SUMIFS(INDEX(wh_table[Duration],1):wh_table[[#This Row],[Duration]], INDEX(wh_table[Tags],1):wh_table[[#This Row],[Tags]], "&lt;&gt;[Questions]",INDEX(wh_table[Tags],1):wh_table[[#This Row],[Tags]], "&lt;&gt;[Questions][Divisions]")))</f>
        <v>2.3701388888888899</v>
      </c>
    </row>
    <row r="112" spans="1:11" ht="15" customHeight="1" x14ac:dyDescent="0.35">
      <c r="A112" s="25">
        <v>14</v>
      </c>
      <c r="B112" s="21">
        <v>45588</v>
      </c>
      <c r="C112" s="22">
        <v>0.39583333333333331</v>
      </c>
      <c r="D112" s="20" t="s">
        <v>1833</v>
      </c>
      <c r="E112" s="23" t="s">
        <v>1912</v>
      </c>
      <c r="F112" s="20"/>
      <c r="G112" s="22" cm="1">
        <f t="array" ref="G11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12" s="22" t="str">
        <f>IF(wh_table[[#This Row],[Subject 1]]&lt;&gt;"Sitting Adjourned", "", SUMIF(wh_table[Day], wh_table[[#This Row],[Day]],wh_table[Duration]))</f>
        <v/>
      </c>
      <c r="I112" s="24">
        <f>SUM(INDEX(wh_table[Duration],1):wh_table[[#This Row],[Duration]])</f>
        <v>3.5722222222222224</v>
      </c>
      <c r="J112" s="22" t="str">
        <f>IF(wh_table[[#This Row],[Subject 1]]&lt;&gt;"Sitting Adjourned", "", SUMIFS(wh_table[Duration], wh_table[Day], wh_table[[#This Row],[Day]], wh_table[Tags], "&lt;&gt;[Questions]", wh_table[Tags], "&lt;&gt;[Questions][Divisions]"))</f>
        <v/>
      </c>
      <c r="K112" s="24">
        <f>IF(wh_table[[#This Row],[Tags]]="[Questions]","",IF(wh_table[[#This Row],[Tags]]="[Questions][Divisions]","",SUMIFS(INDEX(wh_table[Duration],1):wh_table[[#This Row],[Duration]], INDEX(wh_table[Tags],1):wh_table[[#This Row],[Tags]], "&lt;&gt;[Questions]",INDEX(wh_table[Tags],1):wh_table[[#This Row],[Tags]], "&lt;&gt;[Questions][Divisions]")))</f>
        <v>2.4326388888888899</v>
      </c>
    </row>
    <row r="113" spans="1:11" ht="15" customHeight="1" x14ac:dyDescent="0.35">
      <c r="A113" s="25">
        <v>14</v>
      </c>
      <c r="B113" s="21">
        <v>45588</v>
      </c>
      <c r="C113" s="22">
        <v>0.45833333333333331</v>
      </c>
      <c r="D113" s="20" t="s">
        <v>1833</v>
      </c>
      <c r="E113" s="23" t="s">
        <v>1913</v>
      </c>
      <c r="F113" s="20"/>
      <c r="G113" s="22" cm="1">
        <f t="array" ref="G11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13" s="22" t="str">
        <f>IF(wh_table[[#This Row],[Subject 1]]&lt;&gt;"Sitting Adjourned", "", SUMIF(wh_table[Day], wh_table[[#This Row],[Day]],wh_table[Duration]))</f>
        <v/>
      </c>
      <c r="I113" s="24">
        <f>SUM(INDEX(wh_table[Duration],1):wh_table[[#This Row],[Duration]])</f>
        <v>3.5930555555555559</v>
      </c>
      <c r="J113" s="22" t="str">
        <f>IF(wh_table[[#This Row],[Subject 1]]&lt;&gt;"Sitting Adjourned", "", SUMIFS(wh_table[Duration], wh_table[Day], wh_table[[#This Row],[Day]], wh_table[Tags], "&lt;&gt;[Questions]", wh_table[Tags], "&lt;&gt;[Questions][Divisions]"))</f>
        <v/>
      </c>
      <c r="K113" s="24">
        <f>IF(wh_table[[#This Row],[Tags]]="[Questions]","",IF(wh_table[[#This Row],[Tags]]="[Questions][Divisions]","",SUMIFS(INDEX(wh_table[Duration],1):wh_table[[#This Row],[Duration]], INDEX(wh_table[Tags],1):wh_table[[#This Row],[Tags]], "&lt;&gt;[Questions]",INDEX(wh_table[Tags],1):wh_table[[#This Row],[Tags]], "&lt;&gt;[Questions][Divisions]")))</f>
        <v>2.4534722222222234</v>
      </c>
    </row>
    <row r="114" spans="1:11" ht="15" customHeight="1" x14ac:dyDescent="0.35">
      <c r="A114" s="25">
        <v>14</v>
      </c>
      <c r="B114" s="21">
        <v>45588</v>
      </c>
      <c r="C114" s="14">
        <v>0.47916666666666669</v>
      </c>
      <c r="D114" s="17" t="s">
        <v>15</v>
      </c>
      <c r="F114" s="20" t="s">
        <v>1836</v>
      </c>
      <c r="G114" s="14" cm="1">
        <f t="array" ref="G11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114" s="14" t="str">
        <f>IF(wh_table[[#This Row],[Subject 1]]&lt;&gt;"Sitting Adjourned", "", SUMIF(wh_table[Day], wh_table[[#This Row],[Day]],wh_table[Duration]))</f>
        <v/>
      </c>
      <c r="I114" s="19">
        <f>SUM(INDEX(wh_table[Duration],1):wh_table[[#This Row],[Duration]])</f>
        <v>3.7180555555555559</v>
      </c>
      <c r="J114" s="14" t="str">
        <f>IF(wh_table[[#This Row],[Subject 1]]&lt;&gt;"Sitting Adjourned", "", SUMIFS(wh_table[Duration], wh_table[Day], wh_table[[#This Row],[Day]], wh_table[Tags], "&lt;&gt;[Questions]", wh_table[Tags], "&lt;&gt;[Questions][Divisions]"))</f>
        <v/>
      </c>
      <c r="K114" s="19" t="str">
        <f>IF(wh_table[[#This Row],[Tags]]="[Questions]","",IF(wh_table[[#This Row],[Tags]]="[Questions][Divisions]","",SUMIFS(INDEX(wh_table[Duration],1):wh_table[[#This Row],[Duration]], INDEX(wh_table[Tags],1):wh_table[[#This Row],[Tags]], "&lt;&gt;[Questions]",INDEX(wh_table[Tags],1):wh_table[[#This Row],[Tags]], "&lt;&gt;[Questions][Divisions]")))</f>
        <v/>
      </c>
    </row>
    <row r="115" spans="1:11" ht="15" customHeight="1" x14ac:dyDescent="0.35">
      <c r="A115" s="25">
        <v>14</v>
      </c>
      <c r="B115" s="21">
        <v>45588</v>
      </c>
      <c r="C115" s="14">
        <v>0.60416666666666663</v>
      </c>
      <c r="D115" s="17" t="s">
        <v>1833</v>
      </c>
      <c r="E115" s="18" t="s">
        <v>1914</v>
      </c>
      <c r="G115" s="14" cm="1">
        <f t="array" ref="G11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5.9722222222222232E-2</v>
      </c>
      <c r="H115" s="14" t="str">
        <f>IF(wh_table[[#This Row],[Subject 1]]&lt;&gt;"Sitting Adjourned", "", SUMIF(wh_table[Day], wh_table[[#This Row],[Day]],wh_table[Duration]))</f>
        <v/>
      </c>
      <c r="I115" s="19">
        <f>SUM(INDEX(wh_table[Duration],1):wh_table[[#This Row],[Duration]])</f>
        <v>3.7777777777777781</v>
      </c>
      <c r="J115" s="14" t="str">
        <f>IF(wh_table[[#This Row],[Subject 1]]&lt;&gt;"Sitting Adjourned", "", SUMIFS(wh_table[Duration], wh_table[Day], wh_table[[#This Row],[Day]], wh_table[Tags], "&lt;&gt;[Questions]", wh_table[Tags], "&lt;&gt;[Questions][Divisions]"))</f>
        <v/>
      </c>
      <c r="K115" s="19">
        <f>IF(wh_table[[#This Row],[Tags]]="[Questions]","",IF(wh_table[[#This Row],[Tags]]="[Questions][Divisions]","",SUMIFS(INDEX(wh_table[Duration],1):wh_table[[#This Row],[Duration]], INDEX(wh_table[Tags],1):wh_table[[#This Row],[Tags]], "&lt;&gt;[Questions]",INDEX(wh_table[Tags],1):wh_table[[#This Row],[Tags]], "&lt;&gt;[Questions][Divisions]")))</f>
        <v>2.5131944444444456</v>
      </c>
    </row>
    <row r="116" spans="1:11" ht="15" customHeight="1" x14ac:dyDescent="0.35">
      <c r="A116" s="25">
        <v>14</v>
      </c>
      <c r="B116" s="21">
        <v>45588</v>
      </c>
      <c r="C116" s="14">
        <v>0.66388888888888886</v>
      </c>
      <c r="D116" s="17" t="s">
        <v>15</v>
      </c>
      <c r="G116" s="14" cm="1">
        <f t="array" ref="G11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2.7777777777777679E-3</v>
      </c>
      <c r="H116" s="14" t="str">
        <f>IF(wh_table[[#This Row],[Subject 1]]&lt;&gt;"Sitting Adjourned", "", SUMIF(wh_table[Day], wh_table[[#This Row],[Day]],wh_table[Duration]))</f>
        <v/>
      </c>
      <c r="I116" s="19">
        <f>SUM(INDEX(wh_table[Duration],1):wh_table[[#This Row],[Duration]])</f>
        <v>3.7805555555555559</v>
      </c>
      <c r="J116" s="14" t="str">
        <f>IF(wh_table[[#This Row],[Subject 1]]&lt;&gt;"Sitting Adjourned", "", SUMIFS(wh_table[Duration], wh_table[Day], wh_table[[#This Row],[Day]], wh_table[Tags], "&lt;&gt;[Questions]", wh_table[Tags], "&lt;&gt;[Questions][Divisions]"))</f>
        <v/>
      </c>
      <c r="K116" s="19">
        <f>IF(wh_table[[#This Row],[Tags]]="[Questions]","",IF(wh_table[[#This Row],[Tags]]="[Questions][Divisions]","",SUMIFS(INDEX(wh_table[Duration],1):wh_table[[#This Row],[Duration]], INDEX(wh_table[Tags],1):wh_table[[#This Row],[Tags]], "&lt;&gt;[Questions]",INDEX(wh_table[Tags],1):wh_table[[#This Row],[Tags]], "&lt;&gt;[Questions][Divisions]")))</f>
        <v>2.5159722222222234</v>
      </c>
    </row>
    <row r="117" spans="1:11" ht="15" customHeight="1" x14ac:dyDescent="0.35">
      <c r="A117" s="25">
        <v>14</v>
      </c>
      <c r="B117" s="21">
        <v>45588</v>
      </c>
      <c r="C117" s="14">
        <v>0.66666666666666663</v>
      </c>
      <c r="D117" s="17" t="s">
        <v>1833</v>
      </c>
      <c r="E117" s="18" t="s">
        <v>1915</v>
      </c>
      <c r="G117" s="14" cm="1">
        <f t="array" ref="G11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1.5972222222222276E-2</v>
      </c>
      <c r="H117" s="14" t="str">
        <f>IF(wh_table[[#This Row],[Subject 1]]&lt;&gt;"Sitting Adjourned", "", SUMIF(wh_table[Day], wh_table[[#This Row],[Day]],wh_table[Duration]))</f>
        <v/>
      </c>
      <c r="I117" s="19">
        <f>SUM(INDEX(wh_table[Duration],1):wh_table[[#This Row],[Duration]])</f>
        <v>3.7965277777777784</v>
      </c>
      <c r="J117" s="14" t="str">
        <f>IF(wh_table[[#This Row],[Subject 1]]&lt;&gt;"Sitting Adjourned", "", SUMIFS(wh_table[Duration], wh_table[Day], wh_table[[#This Row],[Day]], wh_table[Tags], "&lt;&gt;[Questions]", wh_table[Tags], "&lt;&gt;[Questions][Divisions]"))</f>
        <v/>
      </c>
      <c r="K117" s="19">
        <f>IF(wh_table[[#This Row],[Tags]]="[Questions]","",IF(wh_table[[#This Row],[Tags]]="[Questions][Divisions]","",SUMIFS(INDEX(wh_table[Duration],1):wh_table[[#This Row],[Duration]], INDEX(wh_table[Tags],1):wh_table[[#This Row],[Tags]], "&lt;&gt;[Questions]",INDEX(wh_table[Tags],1):wh_table[[#This Row],[Tags]], "&lt;&gt;[Questions][Divisions]")))</f>
        <v>2.5319444444444459</v>
      </c>
    </row>
    <row r="118" spans="1:11" ht="15" customHeight="1" x14ac:dyDescent="0.35">
      <c r="A118" s="25">
        <v>14</v>
      </c>
      <c r="B118" s="21">
        <v>45588</v>
      </c>
      <c r="C118" s="14">
        <v>0.68263888888888891</v>
      </c>
      <c r="D118" s="17" t="s">
        <v>15</v>
      </c>
      <c r="G118" s="14" cm="1">
        <f t="array" ref="G11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4.8611111111110938E-3</v>
      </c>
      <c r="H118" s="14" t="str">
        <f>IF(wh_table[[#This Row],[Subject 1]]&lt;&gt;"Sitting Adjourned", "", SUMIF(wh_table[Day], wh_table[[#This Row],[Day]],wh_table[Duration]))</f>
        <v/>
      </c>
      <c r="I118" s="19">
        <f>SUM(INDEX(wh_table[Duration],1):wh_table[[#This Row],[Duration]])</f>
        <v>3.8013888888888894</v>
      </c>
      <c r="J118" s="14" t="str">
        <f>IF(wh_table[[#This Row],[Subject 1]]&lt;&gt;"Sitting Adjourned", "", SUMIFS(wh_table[Duration], wh_table[Day], wh_table[[#This Row],[Day]], wh_table[Tags], "&lt;&gt;[Questions]", wh_table[Tags], "&lt;&gt;[Questions][Divisions]"))</f>
        <v/>
      </c>
      <c r="K118" s="19">
        <f>IF(wh_table[[#This Row],[Tags]]="[Questions]","",IF(wh_table[[#This Row],[Tags]]="[Questions][Divisions]","",SUMIFS(INDEX(wh_table[Duration],1):wh_table[[#This Row],[Duration]], INDEX(wh_table[Tags],1):wh_table[[#This Row],[Tags]], "&lt;&gt;[Questions]",INDEX(wh_table[Tags],1):wh_table[[#This Row],[Tags]], "&lt;&gt;[Questions][Divisions]")))</f>
        <v>2.5368055555555569</v>
      </c>
    </row>
    <row r="119" spans="1:11" ht="15" customHeight="1" x14ac:dyDescent="0.35">
      <c r="A119" s="25">
        <v>14</v>
      </c>
      <c r="B119" s="21">
        <v>45588</v>
      </c>
      <c r="C119" s="14">
        <v>0.6875</v>
      </c>
      <c r="D119" s="17" t="s">
        <v>1833</v>
      </c>
      <c r="E119" s="18" t="s">
        <v>1916</v>
      </c>
      <c r="G119" s="14" cm="1">
        <f t="array" ref="G11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8.3333333333333037E-3</v>
      </c>
      <c r="H119" s="14" t="str">
        <f>IF(wh_table[[#This Row],[Subject 1]]&lt;&gt;"Sitting Adjourned", "", SUMIF(wh_table[Day], wh_table[[#This Row],[Day]],wh_table[Duration]))</f>
        <v/>
      </c>
      <c r="I119" s="19">
        <f>SUM(INDEX(wh_table[Duration],1):wh_table[[#This Row],[Duration]])</f>
        <v>3.8097222222222227</v>
      </c>
      <c r="J119" s="14" t="str">
        <f>IF(wh_table[[#This Row],[Subject 1]]&lt;&gt;"Sitting Adjourned", "", SUMIFS(wh_table[Duration], wh_table[Day], wh_table[[#This Row],[Day]], wh_table[Tags], "&lt;&gt;[Questions]", wh_table[Tags], "&lt;&gt;[Questions][Divisions]"))</f>
        <v/>
      </c>
      <c r="K119" s="19">
        <f>IF(wh_table[[#This Row],[Tags]]="[Questions]","",IF(wh_table[[#This Row],[Tags]]="[Questions][Divisions]","",SUMIFS(INDEX(wh_table[Duration],1):wh_table[[#This Row],[Duration]], INDEX(wh_table[Tags],1):wh_table[[#This Row],[Tags]], "&lt;&gt;[Questions]",INDEX(wh_table[Tags],1):wh_table[[#This Row],[Tags]], "&lt;&gt;[Questions][Divisions]")))</f>
        <v>2.5451388888888902</v>
      </c>
    </row>
    <row r="120" spans="1:11" ht="15" customHeight="1" x14ac:dyDescent="0.35">
      <c r="A120" s="25">
        <v>14</v>
      </c>
      <c r="B120" s="21">
        <v>45588</v>
      </c>
      <c r="C120" s="22">
        <v>0.6958333333333333</v>
      </c>
      <c r="D120" s="20" t="s">
        <v>28</v>
      </c>
      <c r="E120" s="23" t="s">
        <v>1917</v>
      </c>
      <c r="F120" s="20"/>
      <c r="G120" s="22" cm="1">
        <f t="array" ref="G12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20" s="22" t="str">
        <f>IF(wh_table[[#This Row],[Subject 1]]&lt;&gt;"Sitting Adjourned", "", SUMIF(wh_table[Day], wh_table[[#This Row],[Day]],wh_table[Duration]))</f>
        <v/>
      </c>
      <c r="I120" s="24">
        <f>SUM(INDEX(wh_table[Duration],1):wh_table[[#This Row],[Duration]])</f>
        <v>3.8097222222222227</v>
      </c>
      <c r="J120" s="22" t="str">
        <f>IF(wh_table[[#This Row],[Subject 1]]&lt;&gt;"Sitting Adjourned", "", SUMIFS(wh_table[Duration], wh_table[Day], wh_table[[#This Row],[Day]], wh_table[Tags], "&lt;&gt;[Questions]", wh_table[Tags], "&lt;&gt;[Questions][Divisions]"))</f>
        <v/>
      </c>
      <c r="K120" s="24">
        <f>IF(wh_table[[#This Row],[Tags]]="[Questions]","",IF(wh_table[[#This Row],[Tags]]="[Questions][Divisions]","",SUMIFS(INDEX(wh_table[Duration],1):wh_table[[#This Row],[Duration]], INDEX(wh_table[Tags],1):wh_table[[#This Row],[Tags]], "&lt;&gt;[Questions]",INDEX(wh_table[Tags],1):wh_table[[#This Row],[Tags]], "&lt;&gt;[Questions][Divisions]")))</f>
        <v>2.5451388888888902</v>
      </c>
    </row>
    <row r="121" spans="1:11" ht="15" customHeight="1" x14ac:dyDescent="0.35">
      <c r="A121" s="25">
        <v>14</v>
      </c>
      <c r="B121" s="21">
        <v>45588</v>
      </c>
      <c r="C121" s="22">
        <v>0.6958333333333333</v>
      </c>
      <c r="D121" s="17" t="s">
        <v>1833</v>
      </c>
      <c r="E121" s="18" t="s">
        <v>1918</v>
      </c>
      <c r="F121" s="20"/>
      <c r="G121" s="22" cm="1">
        <f t="array" ref="G12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3.2638888888888995E-2</v>
      </c>
      <c r="H121" s="22" t="str">
        <f>IF(wh_table[[#This Row],[Subject 1]]&lt;&gt;"Sitting Adjourned", "", SUMIF(wh_table[Day], wh_table[[#This Row],[Day]],wh_table[Duration]))</f>
        <v/>
      </c>
      <c r="I121" s="24">
        <f>SUM(INDEX(wh_table[Duration],1):wh_table[[#This Row],[Duration]])</f>
        <v>3.8423611111111118</v>
      </c>
      <c r="J121" s="22" t="str">
        <f>IF(wh_table[[#This Row],[Subject 1]]&lt;&gt;"Sitting Adjourned", "", SUMIFS(wh_table[Duration], wh_table[Day], wh_table[[#This Row],[Day]], wh_table[Tags], "&lt;&gt;[Questions]", wh_table[Tags], "&lt;&gt;[Questions][Divisions]"))</f>
        <v/>
      </c>
      <c r="K121" s="24">
        <f>IF(wh_table[[#This Row],[Tags]]="[Questions]","",IF(wh_table[[#This Row],[Tags]]="[Questions][Divisions]","",SUMIFS(INDEX(wh_table[Duration],1):wh_table[[#This Row],[Duration]], INDEX(wh_table[Tags],1):wh_table[[#This Row],[Tags]], "&lt;&gt;[Questions]",INDEX(wh_table[Tags],1):wh_table[[#This Row],[Tags]], "&lt;&gt;[Questions][Divisions]")))</f>
        <v>2.5777777777777793</v>
      </c>
    </row>
    <row r="122" spans="1:11" ht="15" customHeight="1" x14ac:dyDescent="0.35">
      <c r="A122" s="57">
        <v>14</v>
      </c>
      <c r="B122" s="58">
        <v>45588</v>
      </c>
      <c r="C122" s="59">
        <v>0.7284722222222223</v>
      </c>
      <c r="D122" s="60" t="s">
        <v>1840</v>
      </c>
      <c r="E122" s="61"/>
      <c r="F122" s="60"/>
      <c r="G122" s="59" t="str" cm="1">
        <f t="array" ref="G12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22" s="59">
        <f>IF(wh_table[[#This Row],[Subject 1]]&lt;&gt;"Sitting Adjourned", "", SUMIF(wh_table[Day], wh_table[[#This Row],[Day]],wh_table[Duration]))</f>
        <v>0.33263888888888898</v>
      </c>
      <c r="I122" s="62">
        <f>SUM(INDEX(wh_table[Duration],1):wh_table[[#This Row],[Duration]])</f>
        <v>3.8423611111111118</v>
      </c>
      <c r="J122" s="59">
        <f>IF(wh_table[[#This Row],[Subject 1]]&lt;&gt;"Sitting Adjourned", "", SUMIFS(wh_table[Duration], wh_table[Day], wh_table[[#This Row],[Day]], wh_table[Tags], "&lt;&gt;[Questions]", wh_table[Tags], "&lt;&gt;[Questions][Divisions]"))</f>
        <v>0.20763888888888904</v>
      </c>
      <c r="K122" s="62">
        <f>IF(wh_table[[#This Row],[Tags]]="[Questions]","",IF(wh_table[[#This Row],[Tags]]="[Questions][Divisions]","",SUMIFS(INDEX(wh_table[Duration],1):wh_table[[#This Row],[Duration]], INDEX(wh_table[Tags],1):wh_table[[#This Row],[Tags]], "&lt;&gt;[Questions]",INDEX(wh_table[Tags],1):wh_table[[#This Row],[Tags]], "&lt;&gt;[Questions][Divisions]")))</f>
        <v>2.5777777777777793</v>
      </c>
    </row>
    <row r="123" spans="1:11" ht="15" customHeight="1" x14ac:dyDescent="0.35">
      <c r="A123" s="25">
        <v>15</v>
      </c>
      <c r="B123" s="69">
        <v>45589</v>
      </c>
      <c r="C123" s="14">
        <v>0.5625</v>
      </c>
      <c r="D123" s="17" t="s">
        <v>1833</v>
      </c>
      <c r="E123" s="18" t="s">
        <v>1919</v>
      </c>
      <c r="G123" s="14" cm="1">
        <f t="array" ref="G12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23" s="14" t="str">
        <f>IF(wh_table[[#This Row],[Subject 1]]&lt;&gt;"Sitting Adjourned", "", SUMIF(wh_table[Day], wh_table[[#This Row],[Day]],wh_table[Duration]))</f>
        <v/>
      </c>
      <c r="I123" s="19">
        <f>SUM(INDEX(wh_table[Duration],1):wh_table[[#This Row],[Duration]])</f>
        <v>3.9048611111111118</v>
      </c>
      <c r="J123" s="14" t="str">
        <f>IF(wh_table[[#This Row],[Subject 1]]&lt;&gt;"Sitting Adjourned", "", SUMIFS(wh_table[Duration], wh_table[Day], wh_table[[#This Row],[Day]], wh_table[Tags], "&lt;&gt;[Questions]", wh_table[Tags], "&lt;&gt;[Questions][Divisions]"))</f>
        <v/>
      </c>
      <c r="K123" s="19">
        <f>IF(wh_table[[#This Row],[Tags]]="[Questions]","",IF(wh_table[[#This Row],[Tags]]="[Questions][Divisions]","",SUMIFS(INDEX(wh_table[Duration],1):wh_table[[#This Row],[Duration]], INDEX(wh_table[Tags],1):wh_table[[#This Row],[Tags]], "&lt;&gt;[Questions]",INDEX(wh_table[Tags],1):wh_table[[#This Row],[Tags]], "&lt;&gt;[Questions][Divisions]")))</f>
        <v>2.6402777777777793</v>
      </c>
    </row>
    <row r="124" spans="1:11" ht="15" customHeight="1" x14ac:dyDescent="0.35">
      <c r="A124" s="25">
        <v>15</v>
      </c>
      <c r="B124" s="69">
        <v>45589</v>
      </c>
      <c r="C124" s="14">
        <v>0.625</v>
      </c>
      <c r="D124" s="17" t="s">
        <v>1833</v>
      </c>
      <c r="E124" s="18" t="s">
        <v>1920</v>
      </c>
      <c r="G124" s="14" cm="1">
        <f t="array" ref="G12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5.7638888888888906E-2</v>
      </c>
      <c r="H124" s="14" t="str">
        <f>IF(wh_table[[#This Row],[Subject 1]]&lt;&gt;"Sitting Adjourned", "", SUMIF(wh_table[Day], wh_table[[#This Row],[Day]],wh_table[Duration]))</f>
        <v/>
      </c>
      <c r="I124" s="19">
        <f>SUM(INDEX(wh_table[Duration],1):wh_table[[#This Row],[Duration]])</f>
        <v>3.9625000000000008</v>
      </c>
      <c r="J124" s="14" t="str">
        <f>IF(wh_table[[#This Row],[Subject 1]]&lt;&gt;"Sitting Adjourned", "", SUMIFS(wh_table[Duration], wh_table[Day], wh_table[[#This Row],[Day]], wh_table[Tags], "&lt;&gt;[Questions]", wh_table[Tags], "&lt;&gt;[Questions][Divisions]"))</f>
        <v/>
      </c>
      <c r="K124" s="19">
        <f>IF(wh_table[[#This Row],[Tags]]="[Questions]","",IF(wh_table[[#This Row],[Tags]]="[Questions][Divisions]","",SUMIFS(INDEX(wh_table[Duration],1):wh_table[[#This Row],[Duration]], INDEX(wh_table[Tags],1):wh_table[[#This Row],[Tags]], "&lt;&gt;[Questions]",INDEX(wh_table[Tags],1):wh_table[[#This Row],[Tags]], "&lt;&gt;[Questions][Divisions]")))</f>
        <v>2.6979166666666683</v>
      </c>
    </row>
    <row r="125" spans="1:11" ht="15" customHeight="1" x14ac:dyDescent="0.35">
      <c r="A125" s="57">
        <v>15</v>
      </c>
      <c r="B125" s="70">
        <v>45589</v>
      </c>
      <c r="C125" s="65">
        <v>0.68263888888888891</v>
      </c>
      <c r="D125" s="66" t="s">
        <v>1840</v>
      </c>
      <c r="E125" s="67"/>
      <c r="F125" s="66"/>
      <c r="G125" s="65" t="str" cm="1">
        <f t="array" ref="G12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25" s="65">
        <f>IF(wh_table[[#This Row],[Subject 1]]&lt;&gt;"Sitting Adjourned", "", SUMIF(wh_table[Day], wh_table[[#This Row],[Day]],wh_table[Duration]))</f>
        <v>0.12013888888888891</v>
      </c>
      <c r="I125" s="68">
        <f>SUM(INDEX(wh_table[Duration],1):wh_table[[#This Row],[Duration]])</f>
        <v>3.9625000000000008</v>
      </c>
      <c r="J125" s="65">
        <f>IF(wh_table[[#This Row],[Subject 1]]&lt;&gt;"Sitting Adjourned", "", SUMIFS(wh_table[Duration], wh_table[Day], wh_table[[#This Row],[Day]], wh_table[Tags], "&lt;&gt;[Questions]", wh_table[Tags], "&lt;&gt;[Questions][Divisions]"))</f>
        <v>0.12013888888888891</v>
      </c>
      <c r="K125" s="68">
        <f>IF(wh_table[[#This Row],[Tags]]="[Questions]","",IF(wh_table[[#This Row],[Tags]]="[Questions][Divisions]","",SUMIFS(INDEX(wh_table[Duration],1):wh_table[[#This Row],[Duration]], INDEX(wh_table[Tags],1):wh_table[[#This Row],[Tags]], "&lt;&gt;[Questions]",INDEX(wh_table[Tags],1):wh_table[[#This Row],[Tags]], "&lt;&gt;[Questions][Divisions]")))</f>
        <v>2.6979166666666683</v>
      </c>
    </row>
    <row r="126" spans="1:11" ht="15" customHeight="1" x14ac:dyDescent="0.35">
      <c r="A126" s="25">
        <v>16</v>
      </c>
      <c r="B126" s="69">
        <v>45594</v>
      </c>
      <c r="C126" s="14">
        <v>0.45833333333333331</v>
      </c>
      <c r="D126" s="17" t="s">
        <v>1833</v>
      </c>
      <c r="E126" s="18" t="s">
        <v>1921</v>
      </c>
      <c r="G126" s="14" cm="1">
        <f t="array" ref="G12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1.5277777777777835E-2</v>
      </c>
      <c r="H126" s="14" t="str">
        <f>IF(wh_table[[#This Row],[Subject 1]]&lt;&gt;"Sitting Adjourned", "", SUMIF(wh_table[Day], wh_table[[#This Row],[Day]],wh_table[Duration]))</f>
        <v/>
      </c>
      <c r="I126" s="19">
        <f>SUM(INDEX(wh_table[Duration],1):wh_table[[#This Row],[Duration]])</f>
        <v>3.9777777777777787</v>
      </c>
      <c r="J126" s="14" t="str">
        <f>IF(wh_table[[#This Row],[Subject 1]]&lt;&gt;"Sitting Adjourned", "", SUMIFS(wh_table[Duration], wh_table[Day], wh_table[[#This Row],[Day]], wh_table[Tags], "&lt;&gt;[Questions]", wh_table[Tags], "&lt;&gt;[Questions][Divisions]"))</f>
        <v/>
      </c>
      <c r="K126" s="19">
        <f>IF(wh_table[[#This Row],[Tags]]="[Questions]","",IF(wh_table[[#This Row],[Tags]]="[Questions][Divisions]","",SUMIFS(INDEX(wh_table[Duration],1):wh_table[[#This Row],[Duration]], INDEX(wh_table[Tags],1):wh_table[[#This Row],[Tags]], "&lt;&gt;[Questions]",INDEX(wh_table[Tags],1):wh_table[[#This Row],[Tags]], "&lt;&gt;[Questions][Divisions]")))</f>
        <v>2.7131944444444462</v>
      </c>
    </row>
    <row r="127" spans="1:11" ht="15" customHeight="1" x14ac:dyDescent="0.35">
      <c r="A127" s="25">
        <v>16</v>
      </c>
      <c r="B127" s="69">
        <v>45594</v>
      </c>
      <c r="C127" s="14">
        <v>0.47361111111111115</v>
      </c>
      <c r="D127" s="17" t="s">
        <v>15</v>
      </c>
      <c r="G127" s="14" cm="1">
        <f t="array" ref="G12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0.13055555555555548</v>
      </c>
      <c r="H127" s="14" t="str">
        <f>IF(wh_table[[#This Row],[Subject 1]]&lt;&gt;"Sitting Adjourned", "", SUMIF(wh_table[Day], wh_table[[#This Row],[Day]],wh_table[Duration]))</f>
        <v/>
      </c>
      <c r="I127" s="19">
        <f>SUM(INDEX(wh_table[Duration],1):wh_table[[#This Row],[Duration]])</f>
        <v>4.1083333333333343</v>
      </c>
      <c r="J127" s="14" t="str">
        <f>IF(wh_table[[#This Row],[Subject 1]]&lt;&gt;"Sitting Adjourned", "", SUMIFS(wh_table[Duration], wh_table[Day], wh_table[[#This Row],[Day]], wh_table[Tags], "&lt;&gt;[Questions]", wh_table[Tags], "&lt;&gt;[Questions][Divisions]"))</f>
        <v/>
      </c>
      <c r="K127" s="19">
        <f>IF(wh_table[[#This Row],[Tags]]="[Questions]","",IF(wh_table[[#This Row],[Tags]]="[Questions][Divisions]","",SUMIFS(INDEX(wh_table[Duration],1):wh_table[[#This Row],[Duration]], INDEX(wh_table[Tags],1):wh_table[[#This Row],[Tags]], "&lt;&gt;[Questions]",INDEX(wh_table[Tags],1):wh_table[[#This Row],[Tags]], "&lt;&gt;[Questions][Divisions]")))</f>
        <v>2.8437500000000018</v>
      </c>
    </row>
    <row r="128" spans="1:11" ht="15" customHeight="1" x14ac:dyDescent="0.35">
      <c r="A128" s="25">
        <v>16</v>
      </c>
      <c r="B128" s="69">
        <v>45594</v>
      </c>
      <c r="C128" s="14">
        <v>0.60416666666666663</v>
      </c>
      <c r="D128" s="17" t="s">
        <v>1833</v>
      </c>
      <c r="E128" s="18" t="s">
        <v>1922</v>
      </c>
      <c r="G128" s="14" cm="1">
        <f t="array" ref="G12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28" s="14" t="str">
        <f>IF(wh_table[[#This Row],[Subject 1]]&lt;&gt;"Sitting Adjourned", "", SUMIF(wh_table[Day], wh_table[[#This Row],[Day]],wh_table[Duration]))</f>
        <v/>
      </c>
      <c r="I128" s="19">
        <f>SUM(INDEX(wh_table[Duration],1):wh_table[[#This Row],[Duration]])</f>
        <v>4.1708333333333343</v>
      </c>
      <c r="J128" s="14" t="str">
        <f>IF(wh_table[[#This Row],[Subject 1]]&lt;&gt;"Sitting Adjourned", "", SUMIFS(wh_table[Duration], wh_table[Day], wh_table[[#This Row],[Day]], wh_table[Tags], "&lt;&gt;[Questions]", wh_table[Tags], "&lt;&gt;[Questions][Divisions]"))</f>
        <v/>
      </c>
      <c r="K128" s="19">
        <f>IF(wh_table[[#This Row],[Tags]]="[Questions]","",IF(wh_table[[#This Row],[Tags]]="[Questions][Divisions]","",SUMIFS(INDEX(wh_table[Duration],1):wh_table[[#This Row],[Duration]], INDEX(wh_table[Tags],1):wh_table[[#This Row],[Tags]], "&lt;&gt;[Questions]",INDEX(wh_table[Tags],1):wh_table[[#This Row],[Tags]], "&lt;&gt;[Questions][Divisions]")))</f>
        <v>2.9062500000000018</v>
      </c>
    </row>
    <row r="129" spans="1:11" ht="15" customHeight="1" x14ac:dyDescent="0.35">
      <c r="A129" s="25">
        <v>16</v>
      </c>
      <c r="B129" s="69">
        <v>45594</v>
      </c>
      <c r="C129" s="14">
        <v>0.66666666666666663</v>
      </c>
      <c r="D129" s="17" t="s">
        <v>1833</v>
      </c>
      <c r="E129" s="18" t="s">
        <v>1923</v>
      </c>
      <c r="G129" s="14" cm="1">
        <f t="array" ref="G12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29" s="14" t="str">
        <f>IF(wh_table[[#This Row],[Subject 1]]&lt;&gt;"Sitting Adjourned", "", SUMIF(wh_table[Day], wh_table[[#This Row],[Day]],wh_table[Duration]))</f>
        <v/>
      </c>
      <c r="I129" s="19">
        <f>SUM(INDEX(wh_table[Duration],1):wh_table[[#This Row],[Duration]])</f>
        <v>4.1916666666666673</v>
      </c>
      <c r="J129" s="14" t="str">
        <f>IF(wh_table[[#This Row],[Subject 1]]&lt;&gt;"Sitting Adjourned", "", SUMIFS(wh_table[Duration], wh_table[Day], wh_table[[#This Row],[Day]], wh_table[Tags], "&lt;&gt;[Questions]", wh_table[Tags], "&lt;&gt;[Questions][Divisions]"))</f>
        <v/>
      </c>
      <c r="K129" s="19">
        <f>IF(wh_table[[#This Row],[Tags]]="[Questions]","",IF(wh_table[[#This Row],[Tags]]="[Questions][Divisions]","",SUMIFS(INDEX(wh_table[Duration],1):wh_table[[#This Row],[Duration]], INDEX(wh_table[Tags],1):wh_table[[#This Row],[Tags]], "&lt;&gt;[Questions]",INDEX(wh_table[Tags],1):wh_table[[#This Row],[Tags]], "&lt;&gt;[Questions][Divisions]")))</f>
        <v>2.9270833333333353</v>
      </c>
    </row>
    <row r="130" spans="1:11" ht="15" customHeight="1" x14ac:dyDescent="0.35">
      <c r="A130" s="25">
        <v>16</v>
      </c>
      <c r="B130" s="69">
        <v>45594</v>
      </c>
      <c r="C130" s="14">
        <v>0.6875</v>
      </c>
      <c r="D130" s="17" t="s">
        <v>1833</v>
      </c>
      <c r="E130" s="18" t="s">
        <v>1924</v>
      </c>
      <c r="G130" s="14" cm="1">
        <f t="array" ref="G13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2.8472222222222232E-2</v>
      </c>
      <c r="H130" s="14" t="str">
        <f>IF(wh_table[[#This Row],[Subject 1]]&lt;&gt;"Sitting Adjourned", "", SUMIF(wh_table[Day], wh_table[[#This Row],[Day]],wh_table[Duration]))</f>
        <v/>
      </c>
      <c r="I130" s="19">
        <f>SUM(INDEX(wh_table[Duration],1):wh_table[[#This Row],[Duration]])</f>
        <v>4.22013888888889</v>
      </c>
      <c r="J130" s="14" t="str">
        <f>IF(wh_table[[#This Row],[Subject 1]]&lt;&gt;"Sitting Adjourned", "", SUMIFS(wh_table[Duration], wh_table[Day], wh_table[[#This Row],[Day]], wh_table[Tags], "&lt;&gt;[Questions]", wh_table[Tags], "&lt;&gt;[Questions][Divisions]"))</f>
        <v/>
      </c>
      <c r="K130" s="19">
        <f>IF(wh_table[[#This Row],[Tags]]="[Questions]","",IF(wh_table[[#This Row],[Tags]]="[Questions][Divisions]","",SUMIFS(INDEX(wh_table[Duration],1):wh_table[[#This Row],[Duration]], INDEX(wh_table[Tags],1):wh_table[[#This Row],[Tags]], "&lt;&gt;[Questions]",INDEX(wh_table[Tags],1):wh_table[[#This Row],[Tags]], "&lt;&gt;[Questions][Divisions]")))</f>
        <v>2.9555555555555575</v>
      </c>
    </row>
    <row r="131" spans="1:11" ht="15" customHeight="1" x14ac:dyDescent="0.35">
      <c r="A131" s="57">
        <v>16</v>
      </c>
      <c r="B131" s="70">
        <v>45594</v>
      </c>
      <c r="C131" s="59">
        <v>0.71597222222222223</v>
      </c>
      <c r="D131" s="60" t="s">
        <v>1840</v>
      </c>
      <c r="E131" s="61"/>
      <c r="F131" s="60"/>
      <c r="G131" s="59" t="str" cm="1">
        <f t="array" ref="G13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31" s="59">
        <f>IF(wh_table[[#This Row],[Subject 1]]&lt;&gt;"Sitting Adjourned", "", SUMIF(wh_table[Day], wh_table[[#This Row],[Day]],wh_table[Duration]))</f>
        <v>0.25763888888888892</v>
      </c>
      <c r="I131" s="62">
        <f>SUM(INDEX(wh_table[Duration],1):wh_table[[#This Row],[Duration]])</f>
        <v>4.22013888888889</v>
      </c>
      <c r="J131" s="59">
        <f>IF(wh_table[[#This Row],[Subject 1]]&lt;&gt;"Sitting Adjourned", "", SUMIFS(wh_table[Duration], wh_table[Day], wh_table[[#This Row],[Day]], wh_table[Tags], "&lt;&gt;[Questions]", wh_table[Tags], "&lt;&gt;[Questions][Divisions]"))</f>
        <v>0.25763888888888892</v>
      </c>
      <c r="K131" s="62">
        <f>IF(wh_table[[#This Row],[Tags]]="[Questions]","",IF(wh_table[[#This Row],[Tags]]="[Questions][Divisions]","",SUMIFS(INDEX(wh_table[Duration],1):wh_table[[#This Row],[Duration]], INDEX(wh_table[Tags],1):wh_table[[#This Row],[Tags]], "&lt;&gt;[Questions]",INDEX(wh_table[Tags],1):wh_table[[#This Row],[Tags]], "&lt;&gt;[Questions][Divisions]")))</f>
        <v>2.9555555555555575</v>
      </c>
    </row>
    <row r="132" spans="1:11" ht="15" customHeight="1" x14ac:dyDescent="0.35">
      <c r="A132" s="25">
        <v>17</v>
      </c>
      <c r="B132" s="69">
        <v>45595</v>
      </c>
      <c r="C132" s="14">
        <v>0.39583333333333331</v>
      </c>
      <c r="D132" s="17" t="s">
        <v>1833</v>
      </c>
      <c r="E132" s="18" t="s">
        <v>1925</v>
      </c>
      <c r="G132" s="14" cm="1">
        <f t="array" ref="G13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6.1111111111111116E-2</v>
      </c>
      <c r="H132" s="14" t="str">
        <f>IF(wh_table[[#This Row],[Subject 1]]&lt;&gt;"Sitting Adjourned", "", SUMIF(wh_table[Day], wh_table[[#This Row],[Day]],wh_table[Duration]))</f>
        <v/>
      </c>
      <c r="I132" s="19">
        <f>SUM(INDEX(wh_table[Duration],1):wh_table[[#This Row],[Duration]])</f>
        <v>4.2812500000000009</v>
      </c>
      <c r="J132" s="14" t="str">
        <f>IF(wh_table[[#This Row],[Subject 1]]&lt;&gt;"Sitting Adjourned", "", SUMIFS(wh_table[Duration], wh_table[Day], wh_table[[#This Row],[Day]], wh_table[Tags], "&lt;&gt;[Questions]", wh_table[Tags], "&lt;&gt;[Questions][Divisions]"))</f>
        <v/>
      </c>
      <c r="K132" s="19">
        <f>IF(wh_table[[#This Row],[Tags]]="[Questions]","",IF(wh_table[[#This Row],[Tags]]="[Questions][Divisions]","",SUMIFS(INDEX(wh_table[Duration],1):wh_table[[#This Row],[Duration]], INDEX(wh_table[Tags],1):wh_table[[#This Row],[Tags]], "&lt;&gt;[Questions]",INDEX(wh_table[Tags],1):wh_table[[#This Row],[Tags]], "&lt;&gt;[Questions][Divisions]")))</f>
        <v>3.0166666666666684</v>
      </c>
    </row>
    <row r="133" spans="1:11" ht="15" customHeight="1" x14ac:dyDescent="0.35">
      <c r="A133" s="25">
        <v>17</v>
      </c>
      <c r="B133" s="69">
        <v>45595</v>
      </c>
      <c r="C133" s="14">
        <v>0.45694444444444443</v>
      </c>
      <c r="D133" s="17" t="s">
        <v>1833</v>
      </c>
      <c r="E133" s="18" t="s">
        <v>1926</v>
      </c>
      <c r="G133" s="14" cm="1">
        <f t="array" ref="G13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9.0277777777778012E-3</v>
      </c>
      <c r="H133" s="14" t="str">
        <f>IF(wh_table[[#This Row],[Subject 1]]&lt;&gt;"Sitting Adjourned", "", SUMIF(wh_table[Day], wh_table[[#This Row],[Day]],wh_table[Duration]))</f>
        <v/>
      </c>
      <c r="I133" s="19">
        <f>SUM(INDEX(wh_table[Duration],1):wh_table[[#This Row],[Duration]])</f>
        <v>4.2902777777777787</v>
      </c>
      <c r="J133" s="14" t="str">
        <f>IF(wh_table[[#This Row],[Subject 1]]&lt;&gt;"Sitting Adjourned", "", SUMIFS(wh_table[Duration], wh_table[Day], wh_table[[#This Row],[Day]], wh_table[Tags], "&lt;&gt;[Questions]", wh_table[Tags], "&lt;&gt;[Questions][Divisions]"))</f>
        <v/>
      </c>
      <c r="K133" s="19">
        <f>IF(wh_table[[#This Row],[Tags]]="[Questions]","",IF(wh_table[[#This Row],[Tags]]="[Questions][Divisions]","",SUMIFS(INDEX(wh_table[Duration],1):wh_table[[#This Row],[Duration]], INDEX(wh_table[Tags],1):wh_table[[#This Row],[Tags]], "&lt;&gt;[Questions]",INDEX(wh_table[Tags],1):wh_table[[#This Row],[Tags]], "&lt;&gt;[Questions][Divisions]")))</f>
        <v>3.0256944444444462</v>
      </c>
    </row>
    <row r="134" spans="1:11" ht="15" customHeight="1" x14ac:dyDescent="0.35">
      <c r="A134" s="25">
        <v>17</v>
      </c>
      <c r="B134" s="69">
        <v>45595</v>
      </c>
      <c r="C134" s="14">
        <v>0.46597222222222223</v>
      </c>
      <c r="D134" s="17" t="s">
        <v>15</v>
      </c>
      <c r="G134" s="14" cm="1">
        <f t="array" ref="G13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0.1381944444444444</v>
      </c>
      <c r="H134" s="14" t="str">
        <f>IF(wh_table[[#This Row],[Subject 1]]&lt;&gt;"Sitting Adjourned", "", SUMIF(wh_table[Day], wh_table[[#This Row],[Day]],wh_table[Duration]))</f>
        <v/>
      </c>
      <c r="I134" s="19">
        <f>SUM(INDEX(wh_table[Duration],1):wh_table[[#This Row],[Duration]])</f>
        <v>4.428472222222223</v>
      </c>
      <c r="J134" s="14" t="str">
        <f>IF(wh_table[[#This Row],[Subject 1]]&lt;&gt;"Sitting Adjourned", "", SUMIFS(wh_table[Duration], wh_table[Day], wh_table[[#This Row],[Day]], wh_table[Tags], "&lt;&gt;[Questions]", wh_table[Tags], "&lt;&gt;[Questions][Divisions]"))</f>
        <v/>
      </c>
      <c r="K134" s="19">
        <f>IF(wh_table[[#This Row],[Tags]]="[Questions]","",IF(wh_table[[#This Row],[Tags]]="[Questions][Divisions]","",SUMIFS(INDEX(wh_table[Duration],1):wh_table[[#This Row],[Duration]], INDEX(wh_table[Tags],1):wh_table[[#This Row],[Tags]], "&lt;&gt;[Questions]",INDEX(wh_table[Tags],1):wh_table[[#This Row],[Tags]], "&lt;&gt;[Questions][Divisions]")))</f>
        <v>3.1638888888888905</v>
      </c>
    </row>
    <row r="135" spans="1:11" ht="15" customHeight="1" x14ac:dyDescent="0.35">
      <c r="A135" s="25">
        <v>17</v>
      </c>
      <c r="B135" s="69">
        <v>45595</v>
      </c>
      <c r="C135" s="22">
        <v>0.60416666666666663</v>
      </c>
      <c r="D135" s="20" t="s">
        <v>1833</v>
      </c>
      <c r="E135" s="23" t="s">
        <v>1927</v>
      </c>
      <c r="F135" s="20"/>
      <c r="G135" s="22" cm="1">
        <f t="array" ref="G13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4.9305555555555602E-2</v>
      </c>
      <c r="H135" s="22" t="str">
        <f>IF(wh_table[[#This Row],[Subject 1]]&lt;&gt;"Sitting Adjourned", "", SUMIF(wh_table[Day], wh_table[[#This Row],[Day]],wh_table[Duration]))</f>
        <v/>
      </c>
      <c r="I135" s="24">
        <f>SUM(INDEX(wh_table[Duration],1):wh_table[[#This Row],[Duration]])</f>
        <v>4.4777777777777787</v>
      </c>
      <c r="J135" s="22" t="str">
        <f>IF(wh_table[[#This Row],[Subject 1]]&lt;&gt;"Sitting Adjourned", "", SUMIFS(wh_table[Duration], wh_table[Day], wh_table[[#This Row],[Day]], wh_table[Tags], "&lt;&gt;[Questions]", wh_table[Tags], "&lt;&gt;[Questions][Divisions]"))</f>
        <v/>
      </c>
      <c r="K135" s="24">
        <f>IF(wh_table[[#This Row],[Tags]]="[Questions]","",IF(wh_table[[#This Row],[Tags]]="[Questions][Divisions]","",SUMIFS(INDEX(wh_table[Duration],1):wh_table[[#This Row],[Duration]], INDEX(wh_table[Tags],1):wh_table[[#This Row],[Tags]], "&lt;&gt;[Questions]",INDEX(wh_table[Tags],1):wh_table[[#This Row],[Tags]], "&lt;&gt;[Questions][Divisions]")))</f>
        <v>3.2131944444444462</v>
      </c>
    </row>
    <row r="136" spans="1:11" ht="15" customHeight="1" x14ac:dyDescent="0.35">
      <c r="A136" s="25">
        <v>17</v>
      </c>
      <c r="B136" s="69">
        <v>45595</v>
      </c>
      <c r="C136" s="14">
        <v>0.65347222222222223</v>
      </c>
      <c r="D136" s="17" t="s">
        <v>15</v>
      </c>
      <c r="G136" s="14" cm="1">
        <f t="array" ref="G13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1.3194444444444398E-2</v>
      </c>
      <c r="H136" s="14" t="str">
        <f>IF(wh_table[[#This Row],[Subject 1]]&lt;&gt;"Sitting Adjourned", "", SUMIF(wh_table[Day], wh_table[[#This Row],[Day]],wh_table[Duration]))</f>
        <v/>
      </c>
      <c r="I136" s="19">
        <f>SUM(INDEX(wh_table[Duration],1):wh_table[[#This Row],[Duration]])</f>
        <v>4.490972222222223</v>
      </c>
      <c r="J136" s="14" t="str">
        <f>IF(wh_table[[#This Row],[Subject 1]]&lt;&gt;"Sitting Adjourned", "", SUMIFS(wh_table[Duration], wh_table[Day], wh_table[[#This Row],[Day]], wh_table[Tags], "&lt;&gt;[Questions]", wh_table[Tags], "&lt;&gt;[Questions][Divisions]"))</f>
        <v/>
      </c>
      <c r="K136" s="19">
        <f>IF(wh_table[[#This Row],[Tags]]="[Questions]","",IF(wh_table[[#This Row],[Tags]]="[Questions][Divisions]","",SUMIFS(INDEX(wh_table[Duration],1):wh_table[[#This Row],[Duration]], INDEX(wh_table[Tags],1):wh_table[[#This Row],[Tags]], "&lt;&gt;[Questions]",INDEX(wh_table[Tags],1):wh_table[[#This Row],[Tags]], "&lt;&gt;[Questions][Divisions]")))</f>
        <v>3.2263888888888905</v>
      </c>
    </row>
    <row r="137" spans="1:11" ht="15" customHeight="1" x14ac:dyDescent="0.35">
      <c r="A137" s="25">
        <v>17</v>
      </c>
      <c r="B137" s="69">
        <v>45595</v>
      </c>
      <c r="C137" s="14">
        <v>0.66666666666666663</v>
      </c>
      <c r="D137" s="17" t="s">
        <v>1833</v>
      </c>
      <c r="E137" s="18" t="s">
        <v>1928</v>
      </c>
      <c r="G137" s="14" cm="1">
        <f t="array" ref="G13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1.8055555555555602E-2</v>
      </c>
      <c r="H137" s="14" t="str">
        <f>IF(wh_table[[#This Row],[Subject 1]]&lt;&gt;"Sitting Adjourned", "", SUMIF(wh_table[Day], wh_table[[#This Row],[Day]],wh_table[Duration]))</f>
        <v/>
      </c>
      <c r="I137" s="19">
        <f>SUM(INDEX(wh_table[Duration],1):wh_table[[#This Row],[Duration]])</f>
        <v>4.5090277777777787</v>
      </c>
      <c r="J137" s="14" t="str">
        <f>IF(wh_table[[#This Row],[Subject 1]]&lt;&gt;"Sitting Adjourned", "", SUMIFS(wh_table[Duration], wh_table[Day], wh_table[[#This Row],[Day]], wh_table[Tags], "&lt;&gt;[Questions]", wh_table[Tags], "&lt;&gt;[Questions][Divisions]"))</f>
        <v/>
      </c>
      <c r="K137" s="19">
        <f>IF(wh_table[[#This Row],[Tags]]="[Questions]","",IF(wh_table[[#This Row],[Tags]]="[Questions][Divisions]","",SUMIFS(INDEX(wh_table[Duration],1):wh_table[[#This Row],[Duration]], INDEX(wh_table[Tags],1):wh_table[[#This Row],[Tags]], "&lt;&gt;[Questions]",INDEX(wh_table[Tags],1):wh_table[[#This Row],[Tags]], "&lt;&gt;[Questions][Divisions]")))</f>
        <v>3.2444444444444462</v>
      </c>
    </row>
    <row r="138" spans="1:11" ht="15" customHeight="1" x14ac:dyDescent="0.35">
      <c r="A138" s="25">
        <v>17</v>
      </c>
      <c r="B138" s="69">
        <v>45595</v>
      </c>
      <c r="C138" s="14">
        <v>0.68472222222222223</v>
      </c>
      <c r="D138" s="17" t="s">
        <v>15</v>
      </c>
      <c r="G138" s="14" cm="1">
        <f t="array" ref="G13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2.7777777777777679E-3</v>
      </c>
      <c r="H138" s="14" t="str">
        <f>IF(wh_table[[#This Row],[Subject 1]]&lt;&gt;"Sitting Adjourned", "", SUMIF(wh_table[Day], wh_table[[#This Row],[Day]],wh_table[Duration]))</f>
        <v/>
      </c>
      <c r="I138" s="19">
        <f>SUM(INDEX(wh_table[Duration],1):wh_table[[#This Row],[Duration]])</f>
        <v>4.5118055555555561</v>
      </c>
      <c r="J138" s="14" t="str">
        <f>IF(wh_table[[#This Row],[Subject 1]]&lt;&gt;"Sitting Adjourned", "", SUMIFS(wh_table[Duration], wh_table[Day], wh_table[[#This Row],[Day]], wh_table[Tags], "&lt;&gt;[Questions]", wh_table[Tags], "&lt;&gt;[Questions][Divisions]"))</f>
        <v/>
      </c>
      <c r="K138" s="19">
        <f>IF(wh_table[[#This Row],[Tags]]="[Questions]","",IF(wh_table[[#This Row],[Tags]]="[Questions][Divisions]","",SUMIFS(INDEX(wh_table[Duration],1):wh_table[[#This Row],[Duration]], INDEX(wh_table[Tags],1):wh_table[[#This Row],[Tags]], "&lt;&gt;[Questions]",INDEX(wh_table[Tags],1):wh_table[[#This Row],[Tags]], "&lt;&gt;[Questions][Divisions]")))</f>
        <v>3.247222222222224</v>
      </c>
    </row>
    <row r="139" spans="1:11" ht="15" customHeight="1" x14ac:dyDescent="0.35">
      <c r="A139" s="25">
        <v>17</v>
      </c>
      <c r="B139" s="69">
        <v>45595</v>
      </c>
      <c r="C139" s="22">
        <v>0.6875</v>
      </c>
      <c r="D139" s="20" t="s">
        <v>1833</v>
      </c>
      <c r="E139" s="23" t="s">
        <v>1929</v>
      </c>
      <c r="F139" s="20"/>
      <c r="G139" s="22" cm="1">
        <f t="array" ref="G13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3.4027777777777768E-2</v>
      </c>
      <c r="H139" s="22" t="str">
        <f>IF(wh_table[[#This Row],[Subject 1]]&lt;&gt;"Sitting Adjourned", "", SUMIF(wh_table[Day], wh_table[[#This Row],[Day]],wh_table[Duration]))</f>
        <v/>
      </c>
      <c r="I139" s="24">
        <f>SUM(INDEX(wh_table[Duration],1):wh_table[[#This Row],[Duration]])</f>
        <v>4.5458333333333343</v>
      </c>
      <c r="J139" s="22" t="str">
        <f>IF(wh_table[[#This Row],[Subject 1]]&lt;&gt;"Sitting Adjourned", "", SUMIFS(wh_table[Duration], wh_table[Day], wh_table[[#This Row],[Day]], wh_table[Tags], "&lt;&gt;[Questions]", wh_table[Tags], "&lt;&gt;[Questions][Divisions]"))</f>
        <v/>
      </c>
      <c r="K139" s="24">
        <f>IF(wh_table[[#This Row],[Tags]]="[Questions]","",IF(wh_table[[#This Row],[Tags]]="[Questions][Divisions]","",SUMIFS(INDEX(wh_table[Duration],1):wh_table[[#This Row],[Duration]], INDEX(wh_table[Tags],1):wh_table[[#This Row],[Tags]], "&lt;&gt;[Questions]",INDEX(wh_table[Tags],1):wh_table[[#This Row],[Tags]], "&lt;&gt;[Questions][Divisions]")))</f>
        <v>3.2812500000000018</v>
      </c>
    </row>
    <row r="140" spans="1:11" ht="15" customHeight="1" x14ac:dyDescent="0.35">
      <c r="A140" s="57">
        <v>17</v>
      </c>
      <c r="B140" s="70">
        <v>45595</v>
      </c>
      <c r="C140" s="59">
        <v>0.72152777777777777</v>
      </c>
      <c r="D140" s="60" t="s">
        <v>1840</v>
      </c>
      <c r="E140" s="61"/>
      <c r="F140" s="60"/>
      <c r="G140" s="59" t="str" cm="1">
        <f t="array" ref="G14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40" s="59">
        <f>IF(wh_table[[#This Row],[Subject 1]]&lt;&gt;"Sitting Adjourned", "", SUMIF(wh_table[Day], wh_table[[#This Row],[Day]],wh_table[Duration]))</f>
        <v>0.32569444444444445</v>
      </c>
      <c r="I140" s="62">
        <f>SUM(INDEX(wh_table[Duration],1):wh_table[[#This Row],[Duration]])</f>
        <v>4.5458333333333343</v>
      </c>
      <c r="J140" s="59">
        <f>IF(wh_table[[#This Row],[Subject 1]]&lt;&gt;"Sitting Adjourned", "", SUMIFS(wh_table[Duration], wh_table[Day], wh_table[[#This Row],[Day]], wh_table[Tags], "&lt;&gt;[Questions]", wh_table[Tags], "&lt;&gt;[Questions][Divisions]"))</f>
        <v>0.32569444444444445</v>
      </c>
      <c r="K140" s="62">
        <f>IF(wh_table[[#This Row],[Tags]]="[Questions]","",IF(wh_table[[#This Row],[Tags]]="[Questions][Divisions]","",SUMIFS(INDEX(wh_table[Duration],1):wh_table[[#This Row],[Duration]], INDEX(wh_table[Tags],1):wh_table[[#This Row],[Tags]], "&lt;&gt;[Questions]",INDEX(wh_table[Tags],1):wh_table[[#This Row],[Tags]], "&lt;&gt;[Questions][Divisions]")))</f>
        <v>3.2812500000000018</v>
      </c>
    </row>
    <row r="141" spans="1:11" ht="15" customHeight="1" x14ac:dyDescent="0.35">
      <c r="A141" s="25">
        <v>18</v>
      </c>
      <c r="B141" s="21">
        <v>45596</v>
      </c>
      <c r="C141" s="22">
        <v>0.5625</v>
      </c>
      <c r="D141" s="20" t="s">
        <v>1833</v>
      </c>
      <c r="E141" s="23" t="s">
        <v>1930</v>
      </c>
      <c r="F141" s="20"/>
      <c r="G141" s="22" cm="1">
        <f t="array" ref="G14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4.9999999999999933E-2</v>
      </c>
      <c r="H141" s="22" t="str">
        <f>IF(wh_table[[#This Row],[Subject 1]]&lt;&gt;"Sitting Adjourned", "", SUMIF(wh_table[Day], wh_table[[#This Row],[Day]],wh_table[Duration]))</f>
        <v/>
      </c>
      <c r="I141" s="24">
        <f>SUM(INDEX(wh_table[Duration],1):wh_table[[#This Row],[Duration]])</f>
        <v>4.5958333333333341</v>
      </c>
      <c r="J141" s="22" t="str">
        <f>IF(wh_table[[#This Row],[Subject 1]]&lt;&gt;"Sitting Adjourned", "", SUMIFS(wh_table[Duration], wh_table[Day], wh_table[[#This Row],[Day]], wh_table[Tags], "&lt;&gt;[Questions]", wh_table[Tags], "&lt;&gt;[Questions][Divisions]"))</f>
        <v/>
      </c>
      <c r="K141" s="24">
        <f>IF(wh_table[[#This Row],[Tags]]="[Questions]","",IF(wh_table[[#This Row],[Tags]]="[Questions][Divisions]","",SUMIFS(INDEX(wh_table[Duration],1):wh_table[[#This Row],[Duration]], INDEX(wh_table[Tags],1):wh_table[[#This Row],[Tags]], "&lt;&gt;[Questions]",INDEX(wh_table[Tags],1):wh_table[[#This Row],[Tags]], "&lt;&gt;[Questions][Divisions]")))</f>
        <v>3.3312500000000016</v>
      </c>
    </row>
    <row r="142" spans="1:11" ht="15" customHeight="1" x14ac:dyDescent="0.35">
      <c r="A142" s="25">
        <v>18</v>
      </c>
      <c r="B142" s="21">
        <v>45596</v>
      </c>
      <c r="C142" s="22">
        <v>0.61249999999999993</v>
      </c>
      <c r="D142" s="20" t="s">
        <v>15</v>
      </c>
      <c r="E142" s="23"/>
      <c r="F142" s="20"/>
      <c r="G142" s="22" cm="1">
        <f t="array" ref="G14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1.2500000000000067E-2</v>
      </c>
      <c r="H142" s="22" t="str">
        <f>IF(wh_table[[#This Row],[Subject 1]]&lt;&gt;"Sitting Adjourned", "", SUMIF(wh_table[Day], wh_table[[#This Row],[Day]],wh_table[Duration]))</f>
        <v/>
      </c>
      <c r="I142" s="24">
        <f>SUM(INDEX(wh_table[Duration],1):wh_table[[#This Row],[Duration]])</f>
        <v>4.6083333333333343</v>
      </c>
      <c r="J142" s="22" t="str">
        <f>IF(wh_table[[#This Row],[Subject 1]]&lt;&gt;"Sitting Adjourned", "", SUMIFS(wh_table[Duration], wh_table[Day], wh_table[[#This Row],[Day]], wh_table[Tags], "&lt;&gt;[Questions]", wh_table[Tags], "&lt;&gt;[Questions][Divisions]"))</f>
        <v/>
      </c>
      <c r="K142" s="24">
        <f>IF(wh_table[[#This Row],[Tags]]="[Questions]","",IF(wh_table[[#This Row],[Tags]]="[Questions][Divisions]","",SUMIFS(INDEX(wh_table[Duration],1):wh_table[[#This Row],[Duration]], INDEX(wh_table[Tags],1):wh_table[[#This Row],[Tags]], "&lt;&gt;[Questions]",INDEX(wh_table[Tags],1):wh_table[[#This Row],[Tags]], "&lt;&gt;[Questions][Divisions]")))</f>
        <v>3.3437500000000018</v>
      </c>
    </row>
    <row r="143" spans="1:11" ht="15" customHeight="1" x14ac:dyDescent="0.35">
      <c r="A143" s="25">
        <v>18</v>
      </c>
      <c r="B143" s="21">
        <v>45596</v>
      </c>
      <c r="C143" s="14">
        <v>0.625</v>
      </c>
      <c r="D143" s="17" t="s">
        <v>1833</v>
      </c>
      <c r="E143" s="18" t="s">
        <v>1931</v>
      </c>
      <c r="G143" s="14" cm="1">
        <f t="array" ref="G14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6.1805555555555558E-2</v>
      </c>
      <c r="H143" s="14" t="str">
        <f>IF(wh_table[[#This Row],[Subject 1]]&lt;&gt;"Sitting Adjourned", "", SUMIF(wh_table[Day], wh_table[[#This Row],[Day]],wh_table[Duration]))</f>
        <v/>
      </c>
      <c r="I143" s="19">
        <f>SUM(INDEX(wh_table[Duration],1):wh_table[[#This Row],[Duration]])</f>
        <v>4.6701388888888902</v>
      </c>
      <c r="J143" s="14" t="str">
        <f>IF(wh_table[[#This Row],[Subject 1]]&lt;&gt;"Sitting Adjourned", "", SUMIFS(wh_table[Duration], wh_table[Day], wh_table[[#This Row],[Day]], wh_table[Tags], "&lt;&gt;[Questions]", wh_table[Tags], "&lt;&gt;[Questions][Divisions]"))</f>
        <v/>
      </c>
      <c r="K143" s="19">
        <f>IF(wh_table[[#This Row],[Tags]]="[Questions]","",IF(wh_table[[#This Row],[Tags]]="[Questions][Divisions]","",SUMIFS(INDEX(wh_table[Duration],1):wh_table[[#This Row],[Duration]], INDEX(wh_table[Tags],1):wh_table[[#This Row],[Tags]], "&lt;&gt;[Questions]",INDEX(wh_table[Tags],1):wh_table[[#This Row],[Tags]], "&lt;&gt;[Questions][Divisions]")))</f>
        <v>3.4055555555555572</v>
      </c>
    </row>
    <row r="144" spans="1:11" ht="15" customHeight="1" x14ac:dyDescent="0.35">
      <c r="A144" s="57">
        <v>18</v>
      </c>
      <c r="B144" s="58">
        <v>45596</v>
      </c>
      <c r="C144" s="59">
        <v>0.68680555555555556</v>
      </c>
      <c r="D144" s="60" t="s">
        <v>1840</v>
      </c>
      <c r="E144" s="61"/>
      <c r="F144" s="60"/>
      <c r="G144" s="59" t="str" cm="1">
        <f t="array" ref="G14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44" s="59">
        <f>IF(wh_table[[#This Row],[Subject 1]]&lt;&gt;"Sitting Adjourned", "", SUMIF(wh_table[Day], wh_table[[#This Row],[Day]],wh_table[Duration]))</f>
        <v>0.12430555555555556</v>
      </c>
      <c r="I144" s="62">
        <f>SUM(INDEX(wh_table[Duration],1):wh_table[[#This Row],[Duration]])</f>
        <v>4.6701388888888902</v>
      </c>
      <c r="J144" s="59">
        <f>IF(wh_table[[#This Row],[Subject 1]]&lt;&gt;"Sitting Adjourned", "", SUMIFS(wh_table[Duration], wh_table[Day], wh_table[[#This Row],[Day]], wh_table[Tags], "&lt;&gt;[Questions]", wh_table[Tags], "&lt;&gt;[Questions][Divisions]"))</f>
        <v>0.12430555555555556</v>
      </c>
      <c r="K144" s="62">
        <f>IF(wh_table[[#This Row],[Tags]]="[Questions]","",IF(wh_table[[#This Row],[Tags]]="[Questions][Divisions]","",SUMIFS(INDEX(wh_table[Duration],1):wh_table[[#This Row],[Duration]], INDEX(wh_table[Tags],1):wh_table[[#This Row],[Tags]], "&lt;&gt;[Questions]",INDEX(wh_table[Tags],1):wh_table[[#This Row],[Tags]], "&lt;&gt;[Questions][Divisions]")))</f>
        <v>3.4055555555555572</v>
      </c>
    </row>
    <row r="145" spans="1:11" ht="15" customHeight="1" x14ac:dyDescent="0.35">
      <c r="A145" s="25">
        <v>19</v>
      </c>
      <c r="B145" s="21">
        <v>45601</v>
      </c>
      <c r="C145" s="14">
        <v>0.45833333333333331</v>
      </c>
      <c r="D145" s="17" t="s">
        <v>1833</v>
      </c>
      <c r="E145" s="18" t="s">
        <v>1932</v>
      </c>
      <c r="G145" s="14" cm="1">
        <f t="array" ref="G14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1.9444444444444486E-2</v>
      </c>
      <c r="H145" s="14" t="str">
        <f>IF(wh_table[[#This Row],[Subject 1]]&lt;&gt;"Sitting Adjourned", "", SUMIF(wh_table[Day], wh_table[[#This Row],[Day]],wh_table[Duration]))</f>
        <v/>
      </c>
      <c r="I145" s="19">
        <f>SUM(INDEX(wh_table[Duration],1):wh_table[[#This Row],[Duration]])</f>
        <v>4.689583333333335</v>
      </c>
      <c r="J145" s="14" t="str">
        <f>IF(wh_table[[#This Row],[Subject 1]]&lt;&gt;"Sitting Adjourned", "", SUMIFS(wh_table[Duration], wh_table[Day], wh_table[[#This Row],[Day]], wh_table[Tags], "&lt;&gt;[Questions]", wh_table[Tags], "&lt;&gt;[Questions][Divisions]"))</f>
        <v/>
      </c>
      <c r="K145" s="19">
        <f>IF(wh_table[[#This Row],[Tags]]="[Questions]","",IF(wh_table[[#This Row],[Tags]]="[Questions][Divisions]","",SUMIFS(INDEX(wh_table[Duration],1):wh_table[[#This Row],[Duration]], INDEX(wh_table[Tags],1):wh_table[[#This Row],[Tags]], "&lt;&gt;[Questions]",INDEX(wh_table[Tags],1):wh_table[[#This Row],[Tags]], "&lt;&gt;[Questions][Divisions]")))</f>
        <v>3.4250000000000016</v>
      </c>
    </row>
    <row r="146" spans="1:11" ht="15" customHeight="1" x14ac:dyDescent="0.35">
      <c r="A146" s="25">
        <v>19</v>
      </c>
      <c r="B146" s="21">
        <v>45601</v>
      </c>
      <c r="C146" s="14">
        <v>0.4777777777777778</v>
      </c>
      <c r="D146" s="17" t="s">
        <v>15</v>
      </c>
      <c r="F146" s="20" t="s">
        <v>1836</v>
      </c>
      <c r="G146" s="14" cm="1">
        <f t="array" ref="G14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0.12638888888888883</v>
      </c>
      <c r="H146" s="14" t="str">
        <f>IF(wh_table[[#This Row],[Subject 1]]&lt;&gt;"Sitting Adjourned", "", SUMIF(wh_table[Day], wh_table[[#This Row],[Day]],wh_table[Duration]))</f>
        <v/>
      </c>
      <c r="I146" s="19">
        <f>SUM(INDEX(wh_table[Duration],1):wh_table[[#This Row],[Duration]])</f>
        <v>4.8159722222222241</v>
      </c>
      <c r="J146" s="14" t="str">
        <f>IF(wh_table[[#This Row],[Subject 1]]&lt;&gt;"Sitting Adjourned", "", SUMIFS(wh_table[Duration], wh_table[Day], wh_table[[#This Row],[Day]], wh_table[Tags], "&lt;&gt;[Questions]", wh_table[Tags], "&lt;&gt;[Questions][Divisions]"))</f>
        <v/>
      </c>
      <c r="K146" s="19" t="str">
        <f>IF(wh_table[[#This Row],[Tags]]="[Questions]","",IF(wh_table[[#This Row],[Tags]]="[Questions][Divisions]","",SUMIFS(INDEX(wh_table[Duration],1):wh_table[[#This Row],[Duration]], INDEX(wh_table[Tags],1):wh_table[[#This Row],[Tags]], "&lt;&gt;[Questions]",INDEX(wh_table[Tags],1):wh_table[[#This Row],[Tags]], "&lt;&gt;[Questions][Divisions]")))</f>
        <v/>
      </c>
    </row>
    <row r="147" spans="1:11" ht="15" customHeight="1" x14ac:dyDescent="0.35">
      <c r="A147" s="25">
        <v>19</v>
      </c>
      <c r="B147" s="21">
        <v>45601</v>
      </c>
      <c r="C147" s="14">
        <v>0.60416666666666663</v>
      </c>
      <c r="D147" s="17" t="s">
        <v>1833</v>
      </c>
      <c r="E147" s="18" t="s">
        <v>1933</v>
      </c>
      <c r="G147" s="14" cm="1">
        <f t="array" ref="G14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5.208333333333337E-2</v>
      </c>
      <c r="H147" s="14" t="str">
        <f>IF(wh_table[[#This Row],[Subject 1]]&lt;&gt;"Sitting Adjourned", "", SUMIF(wh_table[Day], wh_table[[#This Row],[Day]],wh_table[Duration]))</f>
        <v/>
      </c>
      <c r="I147" s="19">
        <f>SUM(INDEX(wh_table[Duration],1):wh_table[[#This Row],[Duration]])</f>
        <v>4.8680555555555571</v>
      </c>
      <c r="J147" s="14" t="str">
        <f>IF(wh_table[[#This Row],[Subject 1]]&lt;&gt;"Sitting Adjourned", "", SUMIFS(wh_table[Duration], wh_table[Day], wh_table[[#This Row],[Day]], wh_table[Tags], "&lt;&gt;[Questions]", wh_table[Tags], "&lt;&gt;[Questions][Divisions]"))</f>
        <v/>
      </c>
      <c r="K147" s="19">
        <f>IF(wh_table[[#This Row],[Tags]]="[Questions]","",IF(wh_table[[#This Row],[Tags]]="[Questions][Divisions]","",SUMIFS(INDEX(wh_table[Duration],1):wh_table[[#This Row],[Duration]], INDEX(wh_table[Tags],1):wh_table[[#This Row],[Tags]], "&lt;&gt;[Questions]",INDEX(wh_table[Tags],1):wh_table[[#This Row],[Tags]], "&lt;&gt;[Questions][Divisions]")))</f>
        <v>3.4770833333333351</v>
      </c>
    </row>
    <row r="148" spans="1:11" ht="15" customHeight="1" x14ac:dyDescent="0.35">
      <c r="A148" s="25">
        <v>19</v>
      </c>
      <c r="B148" s="21">
        <v>45601</v>
      </c>
      <c r="C148" s="14">
        <v>0.65625</v>
      </c>
      <c r="D148" s="17" t="s">
        <v>15</v>
      </c>
      <c r="G148" s="14" cm="1">
        <f t="array" ref="G14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1.041666666666663E-2</v>
      </c>
      <c r="H148" s="14" t="str">
        <f>IF(wh_table[[#This Row],[Subject 1]]&lt;&gt;"Sitting Adjourned", "", SUMIF(wh_table[Day], wh_table[[#This Row],[Day]],wh_table[Duration]))</f>
        <v/>
      </c>
      <c r="I148" s="19">
        <f>SUM(INDEX(wh_table[Duration],1):wh_table[[#This Row],[Duration]])</f>
        <v>4.8784722222222241</v>
      </c>
      <c r="J148" s="14" t="str">
        <f>IF(wh_table[[#This Row],[Subject 1]]&lt;&gt;"Sitting Adjourned", "", SUMIFS(wh_table[Duration], wh_table[Day], wh_table[[#This Row],[Day]], wh_table[Tags], "&lt;&gt;[Questions]", wh_table[Tags], "&lt;&gt;[Questions][Divisions]"))</f>
        <v/>
      </c>
      <c r="K148" s="19">
        <f>IF(wh_table[[#This Row],[Tags]]="[Questions]","",IF(wh_table[[#This Row],[Tags]]="[Questions][Divisions]","",SUMIFS(INDEX(wh_table[Duration],1):wh_table[[#This Row],[Duration]], INDEX(wh_table[Tags],1):wh_table[[#This Row],[Tags]], "&lt;&gt;[Questions]",INDEX(wh_table[Tags],1):wh_table[[#This Row],[Tags]], "&lt;&gt;[Questions][Divisions]")))</f>
        <v>3.4875000000000016</v>
      </c>
    </row>
    <row r="149" spans="1:11" ht="15" customHeight="1" x14ac:dyDescent="0.35">
      <c r="A149" s="25">
        <v>19</v>
      </c>
      <c r="B149" s="21">
        <v>45601</v>
      </c>
      <c r="C149" s="14">
        <v>0.66666666666666663</v>
      </c>
      <c r="D149" s="17" t="s">
        <v>1833</v>
      </c>
      <c r="E149" s="18" t="s">
        <v>1934</v>
      </c>
      <c r="G149" s="14" cm="1">
        <f t="array" ref="G14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1.736111111111116E-2</v>
      </c>
      <c r="H149" s="14" t="str">
        <f>IF(wh_table[[#This Row],[Subject 1]]&lt;&gt;"Sitting Adjourned", "", SUMIF(wh_table[Day], wh_table[[#This Row],[Day]],wh_table[Duration]))</f>
        <v/>
      </c>
      <c r="I149" s="19">
        <f>SUM(INDEX(wh_table[Duration],1):wh_table[[#This Row],[Duration]])</f>
        <v>4.8958333333333357</v>
      </c>
      <c r="J149" s="14" t="str">
        <f>IF(wh_table[[#This Row],[Subject 1]]&lt;&gt;"Sitting Adjourned", "", SUMIFS(wh_table[Duration], wh_table[Day], wh_table[[#This Row],[Day]], wh_table[Tags], "&lt;&gt;[Questions]", wh_table[Tags], "&lt;&gt;[Questions][Divisions]"))</f>
        <v/>
      </c>
      <c r="K149" s="19">
        <f>IF(wh_table[[#This Row],[Tags]]="[Questions]","",IF(wh_table[[#This Row],[Tags]]="[Questions][Divisions]","",SUMIFS(INDEX(wh_table[Duration],1):wh_table[[#This Row],[Duration]], INDEX(wh_table[Tags],1):wh_table[[#This Row],[Tags]], "&lt;&gt;[Questions]",INDEX(wh_table[Tags],1):wh_table[[#This Row],[Tags]], "&lt;&gt;[Questions][Divisions]")))</f>
        <v>3.5048611111111128</v>
      </c>
    </row>
    <row r="150" spans="1:11" ht="15" customHeight="1" x14ac:dyDescent="0.35">
      <c r="A150" s="25">
        <v>19</v>
      </c>
      <c r="B150" s="21">
        <v>45601</v>
      </c>
      <c r="C150" s="14">
        <v>0.68402777777777779</v>
      </c>
      <c r="D150" s="17" t="s">
        <v>15</v>
      </c>
      <c r="G150" s="14" cm="1">
        <f t="array" ref="G15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3.4722222222222099E-3</v>
      </c>
      <c r="H150" s="14" t="str">
        <f>IF(wh_table[[#This Row],[Subject 1]]&lt;&gt;"Sitting Adjourned", "", SUMIF(wh_table[Day], wh_table[[#This Row],[Day]],wh_table[Duration]))</f>
        <v/>
      </c>
      <c r="I150" s="19">
        <f>SUM(INDEX(wh_table[Duration],1):wh_table[[#This Row],[Duration]])</f>
        <v>4.899305555555558</v>
      </c>
      <c r="J150" s="14" t="str">
        <f>IF(wh_table[[#This Row],[Subject 1]]&lt;&gt;"Sitting Adjourned", "", SUMIFS(wh_table[Duration], wh_table[Day], wh_table[[#This Row],[Day]], wh_table[Tags], "&lt;&gt;[Questions]", wh_table[Tags], "&lt;&gt;[Questions][Divisions]"))</f>
        <v/>
      </c>
      <c r="K150" s="19">
        <f>IF(wh_table[[#This Row],[Tags]]="[Questions]","",IF(wh_table[[#This Row],[Tags]]="[Questions][Divisions]","",SUMIFS(INDEX(wh_table[Duration],1):wh_table[[#This Row],[Duration]], INDEX(wh_table[Tags],1):wh_table[[#This Row],[Tags]], "&lt;&gt;[Questions]",INDEX(wh_table[Tags],1):wh_table[[#This Row],[Tags]], "&lt;&gt;[Questions][Divisions]")))</f>
        <v>3.5083333333333351</v>
      </c>
    </row>
    <row r="151" spans="1:11" ht="15" customHeight="1" x14ac:dyDescent="0.35">
      <c r="A151" s="25">
        <v>19</v>
      </c>
      <c r="B151" s="21">
        <v>45601</v>
      </c>
      <c r="C151" s="22">
        <v>0.6875</v>
      </c>
      <c r="D151" s="20" t="s">
        <v>1833</v>
      </c>
      <c r="E151" s="23" t="s">
        <v>1935</v>
      </c>
      <c r="F151" s="20"/>
      <c r="G151" s="22" cm="1">
        <f t="array" ref="G15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151" s="22" t="str">
        <f>IF(wh_table[[#This Row],[Subject 1]]&lt;&gt;"Sitting Adjourned", "", SUMIF(wh_table[Day], wh_table[[#This Row],[Day]],wh_table[Duration]))</f>
        <v/>
      </c>
      <c r="I151" s="24">
        <f>SUM(INDEX(wh_table[Duration],1):wh_table[[#This Row],[Duration]])</f>
        <v>4.940972222222225</v>
      </c>
      <c r="J151" s="22" t="str">
        <f>IF(wh_table[[#This Row],[Subject 1]]&lt;&gt;"Sitting Adjourned", "", SUMIFS(wh_table[Duration], wh_table[Day], wh_table[[#This Row],[Day]], wh_table[Tags], "&lt;&gt;[Questions]", wh_table[Tags], "&lt;&gt;[Questions][Divisions]"))</f>
        <v/>
      </c>
      <c r="K151" s="24">
        <f>IF(wh_table[[#This Row],[Tags]]="[Questions]","",IF(wh_table[[#This Row],[Tags]]="[Questions][Divisions]","",SUMIFS(INDEX(wh_table[Duration],1):wh_table[[#This Row],[Duration]], INDEX(wh_table[Tags],1):wh_table[[#This Row],[Tags]], "&lt;&gt;[Questions]",INDEX(wh_table[Tags],1):wh_table[[#This Row],[Tags]], "&lt;&gt;[Questions][Divisions]")))</f>
        <v>3.5500000000000016</v>
      </c>
    </row>
    <row r="152" spans="1:11" ht="15" customHeight="1" x14ac:dyDescent="0.35">
      <c r="A152" s="57">
        <v>19</v>
      </c>
      <c r="B152" s="58">
        <v>45601</v>
      </c>
      <c r="C152" s="59">
        <v>0.72916666666666663</v>
      </c>
      <c r="D152" s="60" t="s">
        <v>1840</v>
      </c>
      <c r="E152" s="61"/>
      <c r="F152" s="60"/>
      <c r="G152" s="59" t="str" cm="1">
        <f t="array" ref="G15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52" s="59">
        <f>IF(wh_table[[#This Row],[Subject 1]]&lt;&gt;"Sitting Adjourned", "", SUMIF(wh_table[Day], wh_table[[#This Row],[Day]],wh_table[Duration]))</f>
        <v>0.27083333333333331</v>
      </c>
      <c r="I152" s="62">
        <f>SUM(INDEX(wh_table[Duration],1):wh_table[[#This Row],[Duration]])</f>
        <v>4.940972222222225</v>
      </c>
      <c r="J152" s="59">
        <f>IF(wh_table[[#This Row],[Subject 1]]&lt;&gt;"Sitting Adjourned", "", SUMIFS(wh_table[Duration], wh_table[Day], wh_table[[#This Row],[Day]], wh_table[Tags], "&lt;&gt;[Questions]", wh_table[Tags], "&lt;&gt;[Questions][Divisions]"))</f>
        <v>0.14444444444444449</v>
      </c>
      <c r="K152" s="62">
        <f>IF(wh_table[[#This Row],[Tags]]="[Questions]","",IF(wh_table[[#This Row],[Tags]]="[Questions][Divisions]","",SUMIFS(INDEX(wh_table[Duration],1):wh_table[[#This Row],[Duration]], INDEX(wh_table[Tags],1):wh_table[[#This Row],[Tags]], "&lt;&gt;[Questions]",INDEX(wh_table[Tags],1):wh_table[[#This Row],[Tags]], "&lt;&gt;[Questions][Divisions]")))</f>
        <v>3.5500000000000016</v>
      </c>
    </row>
    <row r="153" spans="1:11" ht="15" customHeight="1" x14ac:dyDescent="0.35">
      <c r="A153" s="25">
        <v>20</v>
      </c>
      <c r="B153" s="21">
        <v>45602</v>
      </c>
      <c r="C153" s="22">
        <v>0.39583333333333331</v>
      </c>
      <c r="D153" s="20" t="s">
        <v>1833</v>
      </c>
      <c r="E153" s="23" t="s">
        <v>1936</v>
      </c>
      <c r="F153" s="20"/>
      <c r="G153" s="22" cm="1">
        <f t="array" ref="G15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53" s="22" t="str">
        <f>IF(wh_table[[#This Row],[Subject 1]]&lt;&gt;"Sitting Adjourned", "", SUMIF(wh_table[Day], wh_table[[#This Row],[Day]],wh_table[Duration]))</f>
        <v/>
      </c>
      <c r="I153" s="24">
        <f>SUM(INDEX(wh_table[Duration],1):wh_table[[#This Row],[Duration]])</f>
        <v>5.003472222222225</v>
      </c>
      <c r="J153" s="22" t="str">
        <f>IF(wh_table[[#This Row],[Subject 1]]&lt;&gt;"Sitting Adjourned", "", SUMIFS(wh_table[Duration], wh_table[Day], wh_table[[#This Row],[Day]], wh_table[Tags], "&lt;&gt;[Questions]", wh_table[Tags], "&lt;&gt;[Questions][Divisions]"))</f>
        <v/>
      </c>
      <c r="K153" s="24">
        <f>IF(wh_table[[#This Row],[Tags]]="[Questions]","",IF(wh_table[[#This Row],[Tags]]="[Questions][Divisions]","",SUMIFS(INDEX(wh_table[Duration],1):wh_table[[#This Row],[Duration]], INDEX(wh_table[Tags],1):wh_table[[#This Row],[Tags]], "&lt;&gt;[Questions]",INDEX(wh_table[Tags],1):wh_table[[#This Row],[Tags]], "&lt;&gt;[Questions][Divisions]")))</f>
        <v>3.6125000000000016</v>
      </c>
    </row>
    <row r="154" spans="1:11" ht="15" customHeight="1" x14ac:dyDescent="0.35">
      <c r="A154" s="25">
        <v>20</v>
      </c>
      <c r="B154" s="21">
        <v>45602</v>
      </c>
      <c r="C154" s="22">
        <v>0.45833333333333331</v>
      </c>
      <c r="D154" s="20" t="s">
        <v>1833</v>
      </c>
      <c r="E154" s="23" t="s">
        <v>1937</v>
      </c>
      <c r="F154" s="20"/>
      <c r="G154" s="22" cm="1">
        <f t="array" ref="G15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1.5972222222222221E-2</v>
      </c>
      <c r="H154" s="22" t="str">
        <f>IF(wh_table[[#This Row],[Subject 1]]&lt;&gt;"Sitting Adjourned", "", SUMIF(wh_table[Day], wh_table[[#This Row],[Day]],wh_table[Duration]))</f>
        <v/>
      </c>
      <c r="I154" s="24">
        <f>SUM(INDEX(wh_table[Duration],1):wh_table[[#This Row],[Duration]])</f>
        <v>5.0194444444444475</v>
      </c>
      <c r="J154" s="22" t="str">
        <f>IF(wh_table[[#This Row],[Subject 1]]&lt;&gt;"Sitting Adjourned", "", SUMIFS(wh_table[Duration], wh_table[Day], wh_table[[#This Row],[Day]], wh_table[Tags], "&lt;&gt;[Questions]", wh_table[Tags], "&lt;&gt;[Questions][Divisions]"))</f>
        <v/>
      </c>
      <c r="K154" s="24">
        <f>IF(wh_table[[#This Row],[Tags]]="[Questions]","",IF(wh_table[[#This Row],[Tags]]="[Questions][Divisions]","",SUMIFS(INDEX(wh_table[Duration],1):wh_table[[#This Row],[Duration]], INDEX(wh_table[Tags],1):wh_table[[#This Row],[Tags]], "&lt;&gt;[Questions]",INDEX(wh_table[Tags],1):wh_table[[#This Row],[Tags]], "&lt;&gt;[Questions][Divisions]")))</f>
        <v>3.6284722222222237</v>
      </c>
    </row>
    <row r="155" spans="1:11" ht="15" customHeight="1" x14ac:dyDescent="0.35">
      <c r="A155" s="25">
        <v>20</v>
      </c>
      <c r="B155" s="21">
        <v>45602</v>
      </c>
      <c r="C155" s="14">
        <v>0.47430555555555554</v>
      </c>
      <c r="D155" s="17" t="s">
        <v>15</v>
      </c>
      <c r="F155" s="20" t="s">
        <v>1836</v>
      </c>
      <c r="G155" s="14" cm="1">
        <f t="array" ref="G15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0.12986111111111109</v>
      </c>
      <c r="H155" s="14" t="str">
        <f>IF(wh_table[[#This Row],[Subject 1]]&lt;&gt;"Sitting Adjourned", "", SUMIF(wh_table[Day], wh_table[[#This Row],[Day]],wh_table[Duration]))</f>
        <v/>
      </c>
      <c r="I155" s="19">
        <f>SUM(INDEX(wh_table[Duration],1):wh_table[[#This Row],[Duration]])</f>
        <v>5.1493055555555589</v>
      </c>
      <c r="J155" s="14" t="str">
        <f>IF(wh_table[[#This Row],[Subject 1]]&lt;&gt;"Sitting Adjourned", "", SUMIFS(wh_table[Duration], wh_table[Day], wh_table[[#This Row],[Day]], wh_table[Tags], "&lt;&gt;[Questions]", wh_table[Tags], "&lt;&gt;[Questions][Divisions]"))</f>
        <v/>
      </c>
      <c r="K155" s="19" t="str">
        <f>IF(wh_table[[#This Row],[Tags]]="[Questions]","",IF(wh_table[[#This Row],[Tags]]="[Questions][Divisions]","",SUMIFS(INDEX(wh_table[Duration],1):wh_table[[#This Row],[Duration]], INDEX(wh_table[Tags],1):wh_table[[#This Row],[Tags]], "&lt;&gt;[Questions]",INDEX(wh_table[Tags],1):wh_table[[#This Row],[Tags]], "&lt;&gt;[Questions][Divisions]")))</f>
        <v/>
      </c>
    </row>
    <row r="156" spans="1:11" ht="15" customHeight="1" x14ac:dyDescent="0.35">
      <c r="A156" s="25">
        <v>20</v>
      </c>
      <c r="B156" s="21">
        <v>45602</v>
      </c>
      <c r="C156" s="14">
        <v>0.60416666666666663</v>
      </c>
      <c r="D156" s="17" t="s">
        <v>1833</v>
      </c>
      <c r="E156" s="18" t="s">
        <v>1938</v>
      </c>
      <c r="G156" s="14" cm="1">
        <f t="array" ref="G15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5.6944444444444464E-2</v>
      </c>
      <c r="H156" s="14" t="str">
        <f>IF(wh_table[[#This Row],[Subject 1]]&lt;&gt;"Sitting Adjourned", "", SUMIF(wh_table[Day], wh_table[[#This Row],[Day]],wh_table[Duration]))</f>
        <v/>
      </c>
      <c r="I156" s="19">
        <f>SUM(INDEX(wh_table[Duration],1):wh_table[[#This Row],[Duration]])</f>
        <v>5.2062500000000034</v>
      </c>
      <c r="J156" s="14" t="str">
        <f>IF(wh_table[[#This Row],[Subject 1]]&lt;&gt;"Sitting Adjourned", "", SUMIFS(wh_table[Duration], wh_table[Day], wh_table[[#This Row],[Day]], wh_table[Tags], "&lt;&gt;[Questions]", wh_table[Tags], "&lt;&gt;[Questions][Divisions]"))</f>
        <v/>
      </c>
      <c r="K156" s="19">
        <f>IF(wh_table[[#This Row],[Tags]]="[Questions]","",IF(wh_table[[#This Row],[Tags]]="[Questions][Divisions]","",SUMIFS(INDEX(wh_table[Duration],1):wh_table[[#This Row],[Duration]], INDEX(wh_table[Tags],1):wh_table[[#This Row],[Tags]], "&lt;&gt;[Questions]",INDEX(wh_table[Tags],1):wh_table[[#This Row],[Tags]], "&lt;&gt;[Questions][Divisions]")))</f>
        <v>3.6854166666666681</v>
      </c>
    </row>
    <row r="157" spans="1:11" ht="15" customHeight="1" x14ac:dyDescent="0.35">
      <c r="A157" s="25">
        <v>20</v>
      </c>
      <c r="B157" s="21">
        <v>45602</v>
      </c>
      <c r="C157" s="14">
        <v>0.66111111111111109</v>
      </c>
      <c r="D157" s="17" t="s">
        <v>1833</v>
      </c>
      <c r="E157" s="18" t="s">
        <v>1939</v>
      </c>
      <c r="G157" s="14" cm="1">
        <f t="array" ref="G15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1.3194444444444509E-2</v>
      </c>
      <c r="H157" s="14" t="str">
        <f>IF(wh_table[[#This Row],[Subject 1]]&lt;&gt;"Sitting Adjourned", "", SUMIF(wh_table[Day], wh_table[[#This Row],[Day]],wh_table[Duration]))</f>
        <v/>
      </c>
      <c r="I157" s="19">
        <f>SUM(INDEX(wh_table[Duration],1):wh_table[[#This Row],[Duration]])</f>
        <v>5.2194444444444477</v>
      </c>
      <c r="J157" s="14" t="str">
        <f>IF(wh_table[[#This Row],[Subject 1]]&lt;&gt;"Sitting Adjourned", "", SUMIFS(wh_table[Duration], wh_table[Day], wh_table[[#This Row],[Day]], wh_table[Tags], "&lt;&gt;[Questions]", wh_table[Tags], "&lt;&gt;[Questions][Divisions]"))</f>
        <v/>
      </c>
      <c r="K157" s="19">
        <f>IF(wh_table[[#This Row],[Tags]]="[Questions]","",IF(wh_table[[#This Row],[Tags]]="[Questions][Divisions]","",SUMIFS(INDEX(wh_table[Duration],1):wh_table[[#This Row],[Duration]], INDEX(wh_table[Tags],1):wh_table[[#This Row],[Tags]], "&lt;&gt;[Questions]",INDEX(wh_table[Tags],1):wh_table[[#This Row],[Tags]], "&lt;&gt;[Questions][Divisions]")))</f>
        <v>3.6986111111111128</v>
      </c>
    </row>
    <row r="158" spans="1:11" ht="15" customHeight="1" x14ac:dyDescent="0.35">
      <c r="A158" s="25">
        <v>20</v>
      </c>
      <c r="B158" s="21">
        <v>45602</v>
      </c>
      <c r="C158" s="14">
        <v>0.6743055555555556</v>
      </c>
      <c r="D158" s="17" t="s">
        <v>15</v>
      </c>
      <c r="G158" s="14" cm="1">
        <f t="array" ref="G15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1.3194444444444398E-2</v>
      </c>
      <c r="H158" s="14" t="str">
        <f>IF(wh_table[[#This Row],[Subject 1]]&lt;&gt;"Sitting Adjourned", "", SUMIF(wh_table[Day], wh_table[[#This Row],[Day]],wh_table[Duration]))</f>
        <v/>
      </c>
      <c r="I158" s="19">
        <f>SUM(INDEX(wh_table[Duration],1):wh_table[[#This Row],[Duration]])</f>
        <v>5.2326388888888919</v>
      </c>
      <c r="J158" s="14" t="str">
        <f>IF(wh_table[[#This Row],[Subject 1]]&lt;&gt;"Sitting Adjourned", "", SUMIFS(wh_table[Duration], wh_table[Day], wh_table[[#This Row],[Day]], wh_table[Tags], "&lt;&gt;[Questions]", wh_table[Tags], "&lt;&gt;[Questions][Divisions]"))</f>
        <v/>
      </c>
      <c r="K158" s="19">
        <f>IF(wh_table[[#This Row],[Tags]]="[Questions]","",IF(wh_table[[#This Row],[Tags]]="[Questions][Divisions]","",SUMIFS(INDEX(wh_table[Duration],1):wh_table[[#This Row],[Duration]], INDEX(wh_table[Tags],1):wh_table[[#This Row],[Tags]], "&lt;&gt;[Questions]",INDEX(wh_table[Tags],1):wh_table[[#This Row],[Tags]], "&lt;&gt;[Questions][Divisions]")))</f>
        <v>3.7118055555555571</v>
      </c>
    </row>
    <row r="159" spans="1:11" ht="15" customHeight="1" x14ac:dyDescent="0.35">
      <c r="A159" s="25">
        <v>20</v>
      </c>
      <c r="B159" s="21">
        <v>45602</v>
      </c>
      <c r="C159" s="14">
        <v>0.6875</v>
      </c>
      <c r="D159" s="17" t="s">
        <v>1833</v>
      </c>
      <c r="E159" s="18" t="s">
        <v>1940</v>
      </c>
      <c r="G159" s="14" cm="1">
        <f t="array" ref="G15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4.0972222222222299E-2</v>
      </c>
      <c r="H159" s="14" t="str">
        <f>IF(wh_table[[#This Row],[Subject 1]]&lt;&gt;"Sitting Adjourned", "", SUMIF(wh_table[Day], wh_table[[#This Row],[Day]],wh_table[Duration]))</f>
        <v/>
      </c>
      <c r="I159" s="19">
        <f>SUM(INDEX(wh_table[Duration],1):wh_table[[#This Row],[Duration]])</f>
        <v>5.2736111111111139</v>
      </c>
      <c r="J159" s="14" t="str">
        <f>IF(wh_table[[#This Row],[Subject 1]]&lt;&gt;"Sitting Adjourned", "", SUMIFS(wh_table[Duration], wh_table[Day], wh_table[[#This Row],[Day]], wh_table[Tags], "&lt;&gt;[Questions]", wh_table[Tags], "&lt;&gt;[Questions][Divisions]"))</f>
        <v/>
      </c>
      <c r="K159" s="19">
        <f>IF(wh_table[[#This Row],[Tags]]="[Questions]","",IF(wh_table[[#This Row],[Tags]]="[Questions][Divisions]","",SUMIFS(INDEX(wh_table[Duration],1):wh_table[[#This Row],[Duration]], INDEX(wh_table[Tags],1):wh_table[[#This Row],[Tags]], "&lt;&gt;[Questions]",INDEX(wh_table[Tags],1):wh_table[[#This Row],[Tags]], "&lt;&gt;[Questions][Divisions]")))</f>
        <v>3.7527777777777795</v>
      </c>
    </row>
    <row r="160" spans="1:11" ht="15" customHeight="1" x14ac:dyDescent="0.35">
      <c r="A160" s="57">
        <v>20</v>
      </c>
      <c r="B160" s="58">
        <v>45602</v>
      </c>
      <c r="C160" s="59">
        <v>0.7284722222222223</v>
      </c>
      <c r="D160" s="60" t="s">
        <v>1840</v>
      </c>
      <c r="E160" s="61"/>
      <c r="F160" s="60"/>
      <c r="G160" s="59" t="str" cm="1">
        <f t="array" ref="G16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60" s="59">
        <f>IF(wh_table[[#This Row],[Subject 1]]&lt;&gt;"Sitting Adjourned", "", SUMIF(wh_table[Day], wh_table[[#This Row],[Day]],wh_table[Duration]))</f>
        <v>0.33263888888888898</v>
      </c>
      <c r="I160" s="62">
        <f>SUM(INDEX(wh_table[Duration],1):wh_table[[#This Row],[Duration]])</f>
        <v>5.2736111111111139</v>
      </c>
      <c r="J160" s="59">
        <f>IF(wh_table[[#This Row],[Subject 1]]&lt;&gt;"Sitting Adjourned", "", SUMIFS(wh_table[Duration], wh_table[Day], wh_table[[#This Row],[Day]], wh_table[Tags], "&lt;&gt;[Questions]", wh_table[Tags], "&lt;&gt;[Questions][Divisions]"))</f>
        <v>0.20277777777777789</v>
      </c>
      <c r="K160" s="62">
        <f>IF(wh_table[[#This Row],[Tags]]="[Questions]","",IF(wh_table[[#This Row],[Tags]]="[Questions][Divisions]","",SUMIFS(INDEX(wh_table[Duration],1):wh_table[[#This Row],[Duration]], INDEX(wh_table[Tags],1):wh_table[[#This Row],[Tags]], "&lt;&gt;[Questions]",INDEX(wh_table[Tags],1):wh_table[[#This Row],[Tags]], "&lt;&gt;[Questions][Divisions]")))</f>
        <v>3.7527777777777795</v>
      </c>
    </row>
    <row r="161" spans="1:11" ht="15" customHeight="1" x14ac:dyDescent="0.35">
      <c r="A161" s="25">
        <v>21</v>
      </c>
      <c r="B161" s="21">
        <v>45608</v>
      </c>
      <c r="C161" s="14">
        <v>0.39583333333333331</v>
      </c>
      <c r="D161" s="17" t="s">
        <v>1833</v>
      </c>
      <c r="E161" s="18" t="s">
        <v>1941</v>
      </c>
      <c r="G161" s="14" cm="1">
        <f t="array" ref="G16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5.4166666666666696E-2</v>
      </c>
      <c r="H161" s="14" t="str">
        <f>IF(wh_table[[#This Row],[Subject 1]]&lt;&gt;"Sitting Adjourned", "", SUMIF(wh_table[Day], wh_table[[#This Row],[Day]],wh_table[Duration]))</f>
        <v/>
      </c>
      <c r="I161" s="19">
        <f>SUM(INDEX(wh_table[Duration],1):wh_table[[#This Row],[Duration]])</f>
        <v>5.3277777777777811</v>
      </c>
      <c r="J161" s="14" t="str">
        <f>IF(wh_table[[#This Row],[Subject 1]]&lt;&gt;"Sitting Adjourned", "", SUMIFS(wh_table[Duration], wh_table[Day], wh_table[[#This Row],[Day]], wh_table[Tags], "&lt;&gt;[Questions]", wh_table[Tags], "&lt;&gt;[Questions][Divisions]"))</f>
        <v/>
      </c>
      <c r="K161" s="19">
        <f>IF(wh_table[[#This Row],[Tags]]="[Questions]","",IF(wh_table[[#This Row],[Tags]]="[Questions][Divisions]","",SUMIFS(INDEX(wh_table[Duration],1):wh_table[[#This Row],[Duration]], INDEX(wh_table[Tags],1):wh_table[[#This Row],[Tags]], "&lt;&gt;[Questions]",INDEX(wh_table[Tags],1):wh_table[[#This Row],[Tags]], "&lt;&gt;[Questions][Divisions]")))</f>
        <v>3.8069444444444462</v>
      </c>
    </row>
    <row r="162" spans="1:11" ht="15" customHeight="1" x14ac:dyDescent="0.35">
      <c r="A162" s="25">
        <v>21</v>
      </c>
      <c r="B162" s="21">
        <v>45608</v>
      </c>
      <c r="C162" s="14">
        <v>0.45</v>
      </c>
      <c r="D162" s="17" t="s">
        <v>15</v>
      </c>
      <c r="G162" s="14" cm="1">
        <f t="array" ref="G16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8.3333333333333037E-3</v>
      </c>
      <c r="H162" s="14" t="str">
        <f>IF(wh_table[[#This Row],[Subject 1]]&lt;&gt;"Sitting Adjourned", "", SUMIF(wh_table[Day], wh_table[[#This Row],[Day]],wh_table[Duration]))</f>
        <v/>
      </c>
      <c r="I162" s="19">
        <f>SUM(INDEX(wh_table[Duration],1):wh_table[[#This Row],[Duration]])</f>
        <v>5.3361111111111139</v>
      </c>
      <c r="J162" s="14" t="str">
        <f>IF(wh_table[[#This Row],[Subject 1]]&lt;&gt;"Sitting Adjourned", "", SUMIFS(wh_table[Duration], wh_table[Day], wh_table[[#This Row],[Day]], wh_table[Tags], "&lt;&gt;[Questions]", wh_table[Tags], "&lt;&gt;[Questions][Divisions]"))</f>
        <v/>
      </c>
      <c r="K162" s="19">
        <f>IF(wh_table[[#This Row],[Tags]]="[Questions]","",IF(wh_table[[#This Row],[Tags]]="[Questions][Divisions]","",SUMIFS(INDEX(wh_table[Duration],1):wh_table[[#This Row],[Duration]], INDEX(wh_table[Tags],1):wh_table[[#This Row],[Tags]], "&lt;&gt;[Questions]",INDEX(wh_table[Tags],1):wh_table[[#This Row],[Tags]], "&lt;&gt;[Questions][Divisions]")))</f>
        <v>3.8152777777777795</v>
      </c>
    </row>
    <row r="163" spans="1:11" ht="15" customHeight="1" x14ac:dyDescent="0.35">
      <c r="A163" s="25">
        <v>21</v>
      </c>
      <c r="B163" s="21">
        <v>45608</v>
      </c>
      <c r="C163" s="14">
        <v>0.45833333333333331</v>
      </c>
      <c r="D163" s="17" t="s">
        <v>1833</v>
      </c>
      <c r="E163" s="18" t="s">
        <v>1942</v>
      </c>
      <c r="G163" s="14" cm="1">
        <f t="array" ref="G16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1.6666666666666718E-2</v>
      </c>
      <c r="H163" s="14" t="str">
        <f>IF(wh_table[[#This Row],[Subject 1]]&lt;&gt;"Sitting Adjourned", "", SUMIF(wh_table[Day], wh_table[[#This Row],[Day]],wh_table[Duration]))</f>
        <v/>
      </c>
      <c r="I163" s="19">
        <f>SUM(INDEX(wh_table[Duration],1):wh_table[[#This Row],[Duration]])</f>
        <v>5.3527777777777805</v>
      </c>
      <c r="J163" s="14" t="str">
        <f>IF(wh_table[[#This Row],[Subject 1]]&lt;&gt;"Sitting Adjourned", "", SUMIFS(wh_table[Duration], wh_table[Day], wh_table[[#This Row],[Day]], wh_table[Tags], "&lt;&gt;[Questions]", wh_table[Tags], "&lt;&gt;[Questions][Divisions]"))</f>
        <v/>
      </c>
      <c r="K163" s="19">
        <f>IF(wh_table[[#This Row],[Tags]]="[Questions]","",IF(wh_table[[#This Row],[Tags]]="[Questions][Divisions]","",SUMIFS(INDEX(wh_table[Duration],1):wh_table[[#This Row],[Duration]], INDEX(wh_table[Tags],1):wh_table[[#This Row],[Tags]], "&lt;&gt;[Questions]",INDEX(wh_table[Tags],1):wh_table[[#This Row],[Tags]], "&lt;&gt;[Questions][Divisions]")))</f>
        <v>3.8319444444444462</v>
      </c>
    </row>
    <row r="164" spans="1:11" ht="15" customHeight="1" x14ac:dyDescent="0.35">
      <c r="A164" s="25">
        <v>21</v>
      </c>
      <c r="B164" s="21">
        <v>45608</v>
      </c>
      <c r="C164" s="22">
        <v>0.47500000000000003</v>
      </c>
      <c r="D164" s="20" t="s">
        <v>15</v>
      </c>
      <c r="E164" s="23"/>
      <c r="F164" s="20" t="s">
        <v>1836</v>
      </c>
      <c r="G164" s="22" cm="1">
        <f t="array" ref="G16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0.1291666666666666</v>
      </c>
      <c r="H164" s="22" t="str">
        <f>IF(wh_table[[#This Row],[Subject 1]]&lt;&gt;"Sitting Adjourned", "", SUMIF(wh_table[Day], wh_table[[#This Row],[Day]],wh_table[Duration]))</f>
        <v/>
      </c>
      <c r="I164" s="24">
        <f>SUM(INDEX(wh_table[Duration],1):wh_table[[#This Row],[Duration]])</f>
        <v>5.481944444444447</v>
      </c>
      <c r="J164" s="22" t="str">
        <f>IF(wh_table[[#This Row],[Subject 1]]&lt;&gt;"Sitting Adjourned", "", SUMIFS(wh_table[Duration], wh_table[Day], wh_table[[#This Row],[Day]], wh_table[Tags], "&lt;&gt;[Questions]", wh_table[Tags], "&lt;&gt;[Questions][Divisions]"))</f>
        <v/>
      </c>
      <c r="K164" s="24" t="str">
        <f>IF(wh_table[[#This Row],[Tags]]="[Questions]","",IF(wh_table[[#This Row],[Tags]]="[Questions][Divisions]","",SUMIFS(INDEX(wh_table[Duration],1):wh_table[[#This Row],[Duration]], INDEX(wh_table[Tags],1):wh_table[[#This Row],[Tags]], "&lt;&gt;[Questions]",INDEX(wh_table[Tags],1):wh_table[[#This Row],[Tags]], "&lt;&gt;[Questions][Divisions]")))</f>
        <v/>
      </c>
    </row>
    <row r="165" spans="1:11" ht="15" customHeight="1" x14ac:dyDescent="0.35">
      <c r="A165" s="25">
        <v>21</v>
      </c>
      <c r="B165" s="21">
        <v>45608</v>
      </c>
      <c r="C165" s="14">
        <v>0.60416666666666663</v>
      </c>
      <c r="D165" s="17" t="s">
        <v>1833</v>
      </c>
      <c r="E165" s="18" t="s">
        <v>1943</v>
      </c>
      <c r="G165" s="14" cm="1">
        <f t="array" ref="G16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65" s="14" t="str">
        <f>IF(wh_table[[#This Row],[Subject 1]]&lt;&gt;"Sitting Adjourned", "", SUMIF(wh_table[Day], wh_table[[#This Row],[Day]],wh_table[Duration]))</f>
        <v/>
      </c>
      <c r="I165" s="19">
        <f>SUM(INDEX(wh_table[Duration],1):wh_table[[#This Row],[Duration]])</f>
        <v>5.544444444444447</v>
      </c>
      <c r="J165" s="14" t="str">
        <f>IF(wh_table[[#This Row],[Subject 1]]&lt;&gt;"Sitting Adjourned", "", SUMIFS(wh_table[Duration], wh_table[Day], wh_table[[#This Row],[Day]], wh_table[Tags], "&lt;&gt;[Questions]", wh_table[Tags], "&lt;&gt;[Questions][Divisions]"))</f>
        <v/>
      </c>
      <c r="K165" s="19">
        <f>IF(wh_table[[#This Row],[Tags]]="[Questions]","",IF(wh_table[[#This Row],[Tags]]="[Questions][Divisions]","",SUMIFS(INDEX(wh_table[Duration],1):wh_table[[#This Row],[Duration]], INDEX(wh_table[Tags],1):wh_table[[#This Row],[Tags]], "&lt;&gt;[Questions]",INDEX(wh_table[Tags],1):wh_table[[#This Row],[Tags]], "&lt;&gt;[Questions][Divisions]")))</f>
        <v>3.8944444444444462</v>
      </c>
    </row>
    <row r="166" spans="1:11" ht="15" customHeight="1" x14ac:dyDescent="0.35">
      <c r="A166" s="25">
        <v>21</v>
      </c>
      <c r="B166" s="21">
        <v>45608</v>
      </c>
      <c r="C166" s="14">
        <v>0.66666666666666663</v>
      </c>
      <c r="D166" s="17" t="s">
        <v>1833</v>
      </c>
      <c r="E166" s="18" t="s">
        <v>1944</v>
      </c>
      <c r="G166" s="14" cm="1">
        <f t="array" ref="G16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66" s="14" t="str">
        <f>IF(wh_table[[#This Row],[Subject 1]]&lt;&gt;"Sitting Adjourned", "", SUMIF(wh_table[Day], wh_table[[#This Row],[Day]],wh_table[Duration]))</f>
        <v/>
      </c>
      <c r="I166" s="19">
        <f>SUM(INDEX(wh_table[Duration],1):wh_table[[#This Row],[Duration]])</f>
        <v>5.56527777777778</v>
      </c>
      <c r="J166" s="14" t="str">
        <f>IF(wh_table[[#This Row],[Subject 1]]&lt;&gt;"Sitting Adjourned", "", SUMIFS(wh_table[Duration], wh_table[Day], wh_table[[#This Row],[Day]], wh_table[Tags], "&lt;&gt;[Questions]", wh_table[Tags], "&lt;&gt;[Questions][Divisions]"))</f>
        <v/>
      </c>
      <c r="K166" s="19">
        <f>IF(wh_table[[#This Row],[Tags]]="[Questions]","",IF(wh_table[[#This Row],[Tags]]="[Questions][Divisions]","",SUMIFS(INDEX(wh_table[Duration],1):wh_table[[#This Row],[Duration]], INDEX(wh_table[Tags],1):wh_table[[#This Row],[Tags]], "&lt;&gt;[Questions]",INDEX(wh_table[Tags],1):wh_table[[#This Row],[Tags]], "&lt;&gt;[Questions][Divisions]")))</f>
        <v>3.9152777777777796</v>
      </c>
    </row>
    <row r="167" spans="1:11" ht="15" customHeight="1" x14ac:dyDescent="0.35">
      <c r="A167" s="25">
        <v>21</v>
      </c>
      <c r="B167" s="21">
        <v>45608</v>
      </c>
      <c r="C167" s="14">
        <v>0.6875</v>
      </c>
      <c r="D167" s="17" t="s">
        <v>1833</v>
      </c>
      <c r="E167" s="18" t="s">
        <v>1945</v>
      </c>
      <c r="G167" s="14" cm="1">
        <f t="array" ref="G16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4.0972222222222299E-2</v>
      </c>
      <c r="H167" s="14" t="str">
        <f>IF(wh_table[[#This Row],[Subject 1]]&lt;&gt;"Sitting Adjourned", "", SUMIF(wh_table[Day], wh_table[[#This Row],[Day]],wh_table[Duration]))</f>
        <v/>
      </c>
      <c r="I167" s="19">
        <f>SUM(INDEX(wh_table[Duration],1):wh_table[[#This Row],[Duration]])</f>
        <v>5.606250000000002</v>
      </c>
      <c r="J167" s="14" t="str">
        <f>IF(wh_table[[#This Row],[Subject 1]]&lt;&gt;"Sitting Adjourned", "", SUMIFS(wh_table[Duration], wh_table[Day], wh_table[[#This Row],[Day]], wh_table[Tags], "&lt;&gt;[Questions]", wh_table[Tags], "&lt;&gt;[Questions][Divisions]"))</f>
        <v/>
      </c>
      <c r="K167" s="19">
        <f>IF(wh_table[[#This Row],[Tags]]="[Questions]","",IF(wh_table[[#This Row],[Tags]]="[Questions][Divisions]","",SUMIFS(INDEX(wh_table[Duration],1):wh_table[[#This Row],[Duration]], INDEX(wh_table[Tags],1):wh_table[[#This Row],[Tags]], "&lt;&gt;[Questions]",INDEX(wh_table[Tags],1):wh_table[[#This Row],[Tags]], "&lt;&gt;[Questions][Divisions]")))</f>
        <v>3.956250000000002</v>
      </c>
    </row>
    <row r="168" spans="1:11" ht="15" customHeight="1" x14ac:dyDescent="0.35">
      <c r="A168" s="57">
        <v>21</v>
      </c>
      <c r="B168" s="58">
        <v>45608</v>
      </c>
      <c r="C168" s="59">
        <v>0.7284722222222223</v>
      </c>
      <c r="D168" s="60" t="s">
        <v>1840</v>
      </c>
      <c r="E168" s="61"/>
      <c r="F168" s="60"/>
      <c r="G168" s="59" t="str" cm="1">
        <f t="array" ref="G16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68" s="59">
        <f>IF(wh_table[[#This Row],[Subject 1]]&lt;&gt;"Sitting Adjourned", "", SUMIF(wh_table[Day], wh_table[[#This Row],[Day]],wh_table[Duration]))</f>
        <v>0.33263888888888898</v>
      </c>
      <c r="I168" s="62">
        <f>SUM(INDEX(wh_table[Duration],1):wh_table[[#This Row],[Duration]])</f>
        <v>5.606250000000002</v>
      </c>
      <c r="J168" s="59">
        <f>IF(wh_table[[#This Row],[Subject 1]]&lt;&gt;"Sitting Adjourned", "", SUMIFS(wh_table[Duration], wh_table[Day], wh_table[[#This Row],[Day]], wh_table[Tags], "&lt;&gt;[Questions]", wh_table[Tags], "&lt;&gt;[Questions][Divisions]"))</f>
        <v>0.20347222222222239</v>
      </c>
      <c r="K168" s="62">
        <f>IF(wh_table[[#This Row],[Tags]]="[Questions]","",IF(wh_table[[#This Row],[Tags]]="[Questions][Divisions]","",SUMIFS(INDEX(wh_table[Duration],1):wh_table[[#This Row],[Duration]], INDEX(wh_table[Tags],1):wh_table[[#This Row],[Tags]], "&lt;&gt;[Questions]",INDEX(wh_table[Tags],1):wh_table[[#This Row],[Tags]], "&lt;&gt;[Questions][Divisions]")))</f>
        <v>3.956250000000002</v>
      </c>
    </row>
    <row r="169" spans="1:11" ht="15" customHeight="1" x14ac:dyDescent="0.35">
      <c r="A169" s="25">
        <v>22</v>
      </c>
      <c r="B169" s="21">
        <v>45609</v>
      </c>
      <c r="C169" s="22">
        <v>0.39583333333333331</v>
      </c>
      <c r="D169" s="20" t="s">
        <v>1833</v>
      </c>
      <c r="E169" s="23" t="s">
        <v>1946</v>
      </c>
      <c r="F169" s="20"/>
      <c r="G169" s="22" cm="1">
        <f t="array" ref="G16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69" s="22" t="str">
        <f>IF(wh_table[[#This Row],[Subject 1]]&lt;&gt;"Sitting Adjourned", "", SUMIF(wh_table[Day], wh_table[[#This Row],[Day]],wh_table[Duration]))</f>
        <v/>
      </c>
      <c r="I169" s="24">
        <f>SUM(INDEX(wh_table[Duration],1):wh_table[[#This Row],[Duration]])</f>
        <v>5.668750000000002</v>
      </c>
      <c r="J169" s="22" t="str">
        <f>IF(wh_table[[#This Row],[Subject 1]]&lt;&gt;"Sitting Adjourned", "", SUMIFS(wh_table[Duration], wh_table[Day], wh_table[[#This Row],[Day]], wh_table[Tags], "&lt;&gt;[Questions]", wh_table[Tags], "&lt;&gt;[Questions][Divisions]"))</f>
        <v/>
      </c>
      <c r="K169" s="24">
        <f>IF(wh_table[[#This Row],[Tags]]="[Questions]","",IF(wh_table[[#This Row],[Tags]]="[Questions][Divisions]","",SUMIFS(INDEX(wh_table[Duration],1):wh_table[[#This Row],[Duration]], INDEX(wh_table[Tags],1):wh_table[[#This Row],[Tags]], "&lt;&gt;[Questions]",INDEX(wh_table[Tags],1):wh_table[[#This Row],[Tags]], "&lt;&gt;[Questions][Divisions]")))</f>
        <v>4.0187500000000025</v>
      </c>
    </row>
    <row r="170" spans="1:11" ht="15" customHeight="1" x14ac:dyDescent="0.35">
      <c r="A170" s="25">
        <v>22</v>
      </c>
      <c r="B170" s="21">
        <v>45609</v>
      </c>
      <c r="C170" s="22">
        <v>0.45833333333333331</v>
      </c>
      <c r="D170" s="20" t="s">
        <v>1833</v>
      </c>
      <c r="E170" s="23" t="s">
        <v>1947</v>
      </c>
      <c r="F170" s="20"/>
      <c r="G170" s="22" cm="1">
        <f t="array" ref="G17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70" s="22" t="str">
        <f>IF(wh_table[[#This Row],[Subject 1]]&lt;&gt;"Sitting Adjourned", "", SUMIF(wh_table[Day], wh_table[[#This Row],[Day]],wh_table[Duration]))</f>
        <v/>
      </c>
      <c r="I170" s="24">
        <f>SUM(INDEX(wh_table[Duration],1):wh_table[[#This Row],[Duration]])</f>
        <v>5.689583333333335</v>
      </c>
      <c r="J170" s="22" t="str">
        <f>IF(wh_table[[#This Row],[Subject 1]]&lt;&gt;"Sitting Adjourned", "", SUMIFS(wh_table[Duration], wh_table[Day], wh_table[[#This Row],[Day]], wh_table[Tags], "&lt;&gt;[Questions]", wh_table[Tags], "&lt;&gt;[Questions][Divisions]"))</f>
        <v/>
      </c>
      <c r="K170" s="24">
        <f>IF(wh_table[[#This Row],[Tags]]="[Questions]","",IF(wh_table[[#This Row],[Tags]]="[Questions][Divisions]","",SUMIFS(INDEX(wh_table[Duration],1):wh_table[[#This Row],[Duration]], INDEX(wh_table[Tags],1):wh_table[[#This Row],[Tags]], "&lt;&gt;[Questions]",INDEX(wh_table[Tags],1):wh_table[[#This Row],[Tags]], "&lt;&gt;[Questions][Divisions]")))</f>
        <v>4.0395833333333355</v>
      </c>
    </row>
    <row r="171" spans="1:11" ht="15" customHeight="1" x14ac:dyDescent="0.35">
      <c r="A171" s="25">
        <v>22</v>
      </c>
      <c r="B171" s="21">
        <v>45609</v>
      </c>
      <c r="C171" s="14">
        <v>0.47916666666666669</v>
      </c>
      <c r="D171" s="17" t="s">
        <v>15</v>
      </c>
      <c r="F171" s="20" t="s">
        <v>1836</v>
      </c>
      <c r="G171" s="14" cm="1">
        <f t="array" ref="G17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171" s="14" t="str">
        <f>IF(wh_table[[#This Row],[Subject 1]]&lt;&gt;"Sitting Adjourned", "", SUMIF(wh_table[Day], wh_table[[#This Row],[Day]],wh_table[Duration]))</f>
        <v/>
      </c>
      <c r="I171" s="19">
        <f>SUM(INDEX(wh_table[Duration],1):wh_table[[#This Row],[Duration]])</f>
        <v>5.814583333333335</v>
      </c>
      <c r="J171" s="14" t="str">
        <f>IF(wh_table[[#This Row],[Subject 1]]&lt;&gt;"Sitting Adjourned", "", SUMIFS(wh_table[Duration], wh_table[Day], wh_table[[#This Row],[Day]], wh_table[Tags], "&lt;&gt;[Questions]", wh_table[Tags], "&lt;&gt;[Questions][Divisions]"))</f>
        <v/>
      </c>
      <c r="K171" s="19" t="str">
        <f>IF(wh_table[[#This Row],[Tags]]="[Questions]","",IF(wh_table[[#This Row],[Tags]]="[Questions][Divisions]","",SUMIFS(INDEX(wh_table[Duration],1):wh_table[[#This Row],[Duration]], INDEX(wh_table[Tags],1):wh_table[[#This Row],[Tags]], "&lt;&gt;[Questions]",INDEX(wh_table[Tags],1):wh_table[[#This Row],[Tags]], "&lt;&gt;[Questions][Divisions]")))</f>
        <v/>
      </c>
    </row>
    <row r="172" spans="1:11" ht="15" customHeight="1" x14ac:dyDescent="0.35">
      <c r="A172" s="25">
        <v>22</v>
      </c>
      <c r="B172" s="21">
        <v>45609</v>
      </c>
      <c r="C172" s="14">
        <v>0.60416666666666663</v>
      </c>
      <c r="D172" s="17" t="s">
        <v>1833</v>
      </c>
      <c r="E172" s="18" t="s">
        <v>1948</v>
      </c>
      <c r="G172" s="14" cm="1">
        <f t="array" ref="G17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8.3333333333333037E-3</v>
      </c>
      <c r="H172" s="14" t="str">
        <f>IF(wh_table[[#This Row],[Subject 1]]&lt;&gt;"Sitting Adjourned", "", SUMIF(wh_table[Day], wh_table[[#This Row],[Day]],wh_table[Duration]))</f>
        <v/>
      </c>
      <c r="I172" s="19">
        <f>SUM(INDEX(wh_table[Duration],1):wh_table[[#This Row],[Duration]])</f>
        <v>5.8229166666666679</v>
      </c>
      <c r="J172" s="14" t="str">
        <f>IF(wh_table[[#This Row],[Subject 1]]&lt;&gt;"Sitting Adjourned", "", SUMIFS(wh_table[Duration], wh_table[Day], wh_table[[#This Row],[Day]], wh_table[Tags], "&lt;&gt;[Questions]", wh_table[Tags], "&lt;&gt;[Questions][Divisions]"))</f>
        <v/>
      </c>
      <c r="K172" s="19">
        <f>IF(wh_table[[#This Row],[Tags]]="[Questions]","",IF(wh_table[[#This Row],[Tags]]="[Questions][Divisions]","",SUMIFS(INDEX(wh_table[Duration],1):wh_table[[#This Row],[Duration]], INDEX(wh_table[Tags],1):wh_table[[#This Row],[Tags]], "&lt;&gt;[Questions]",INDEX(wh_table[Tags],1):wh_table[[#This Row],[Tags]], "&lt;&gt;[Questions][Divisions]")))</f>
        <v>4.0479166666666693</v>
      </c>
    </row>
    <row r="173" spans="1:11" ht="15" customHeight="1" x14ac:dyDescent="0.35">
      <c r="A173" s="25">
        <v>22</v>
      </c>
      <c r="B173" s="21">
        <v>45609</v>
      </c>
      <c r="C173" s="22">
        <v>0.61249999999999993</v>
      </c>
      <c r="D173" s="20" t="s">
        <v>28</v>
      </c>
      <c r="E173" s="23" t="s">
        <v>1949</v>
      </c>
      <c r="F173" s="20"/>
      <c r="G173" s="22" cm="1">
        <f t="array" ref="G17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73" s="22" t="str">
        <f>IF(wh_table[[#This Row],[Subject 1]]&lt;&gt;"Sitting Adjourned", "", SUMIF(wh_table[Day], wh_table[[#This Row],[Day]],wh_table[Duration]))</f>
        <v/>
      </c>
      <c r="I173" s="24">
        <f>SUM(INDEX(wh_table[Duration],1):wh_table[[#This Row],[Duration]])</f>
        <v>5.8229166666666679</v>
      </c>
      <c r="J173" s="22" t="str">
        <f>IF(wh_table[[#This Row],[Subject 1]]&lt;&gt;"Sitting Adjourned", "", SUMIFS(wh_table[Duration], wh_table[Day], wh_table[[#This Row],[Day]], wh_table[Tags], "&lt;&gt;[Questions]", wh_table[Tags], "&lt;&gt;[Questions][Divisions]"))</f>
        <v/>
      </c>
      <c r="K173" s="24">
        <f>IF(wh_table[[#This Row],[Tags]]="[Questions]","",IF(wh_table[[#This Row],[Tags]]="[Questions][Divisions]","",SUMIFS(INDEX(wh_table[Duration],1):wh_table[[#This Row],[Duration]], INDEX(wh_table[Tags],1):wh_table[[#This Row],[Tags]], "&lt;&gt;[Questions]",INDEX(wh_table[Tags],1):wh_table[[#This Row],[Tags]], "&lt;&gt;[Questions][Divisions]")))</f>
        <v>4.0479166666666693</v>
      </c>
    </row>
    <row r="174" spans="1:11" ht="15" customHeight="1" x14ac:dyDescent="0.35">
      <c r="A174" s="25">
        <v>22</v>
      </c>
      <c r="B174" s="21">
        <v>45609</v>
      </c>
      <c r="C174" s="22">
        <v>0.61249999999999993</v>
      </c>
      <c r="D174" s="17" t="s">
        <v>1833</v>
      </c>
      <c r="E174" s="18" t="s">
        <v>1950</v>
      </c>
      <c r="F174" s="20"/>
      <c r="G174" s="22" cm="1">
        <f t="array" ref="G17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5.4166666666666696E-2</v>
      </c>
      <c r="H174" s="22" t="str">
        <f>IF(wh_table[[#This Row],[Subject 1]]&lt;&gt;"Sitting Adjourned", "", SUMIF(wh_table[Day], wh_table[[#This Row],[Day]],wh_table[Duration]))</f>
        <v/>
      </c>
      <c r="I174" s="24">
        <f>SUM(INDEX(wh_table[Duration],1):wh_table[[#This Row],[Duration]])</f>
        <v>5.877083333333335</v>
      </c>
      <c r="J174" s="22" t="str">
        <f>IF(wh_table[[#This Row],[Subject 1]]&lt;&gt;"Sitting Adjourned", "", SUMIFS(wh_table[Duration], wh_table[Day], wh_table[[#This Row],[Day]], wh_table[Tags], "&lt;&gt;[Questions]", wh_table[Tags], "&lt;&gt;[Questions][Divisions]"))</f>
        <v/>
      </c>
      <c r="K174" s="24">
        <f>IF(wh_table[[#This Row],[Tags]]="[Questions]","",IF(wh_table[[#This Row],[Tags]]="[Questions][Divisions]","",SUMIFS(INDEX(wh_table[Duration],1):wh_table[[#This Row],[Duration]], INDEX(wh_table[Tags],1):wh_table[[#This Row],[Tags]], "&lt;&gt;[Questions]",INDEX(wh_table[Tags],1):wh_table[[#This Row],[Tags]], "&lt;&gt;[Questions][Divisions]")))</f>
        <v>4.1020833333333364</v>
      </c>
    </row>
    <row r="175" spans="1:11" ht="15" customHeight="1" x14ac:dyDescent="0.35">
      <c r="A175" s="25">
        <v>22</v>
      </c>
      <c r="B175" s="21">
        <v>45609</v>
      </c>
      <c r="C175" s="14">
        <v>0.66666666666666663</v>
      </c>
      <c r="D175" s="17" t="s">
        <v>1833</v>
      </c>
      <c r="E175" s="18" t="s">
        <v>1951</v>
      </c>
      <c r="G175" s="14" cm="1">
        <f t="array" ref="G17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75" s="14" t="str">
        <f>IF(wh_table[[#This Row],[Subject 1]]&lt;&gt;"Sitting Adjourned", "", SUMIF(wh_table[Day], wh_table[[#This Row],[Day]],wh_table[Duration]))</f>
        <v/>
      </c>
      <c r="I175" s="19">
        <f>SUM(INDEX(wh_table[Duration],1):wh_table[[#This Row],[Duration]])</f>
        <v>5.897916666666668</v>
      </c>
      <c r="J175" s="14" t="str">
        <f>IF(wh_table[[#This Row],[Subject 1]]&lt;&gt;"Sitting Adjourned", "", SUMIFS(wh_table[Duration], wh_table[Day], wh_table[[#This Row],[Day]], wh_table[Tags], "&lt;&gt;[Questions]", wh_table[Tags], "&lt;&gt;[Questions][Divisions]"))</f>
        <v/>
      </c>
      <c r="K175" s="19">
        <f>IF(wh_table[[#This Row],[Tags]]="[Questions]","",IF(wh_table[[#This Row],[Tags]]="[Questions][Divisions]","",SUMIFS(INDEX(wh_table[Duration],1):wh_table[[#This Row],[Duration]], INDEX(wh_table[Tags],1):wh_table[[#This Row],[Tags]], "&lt;&gt;[Questions]",INDEX(wh_table[Tags],1):wh_table[[#This Row],[Tags]], "&lt;&gt;[Questions][Divisions]")))</f>
        <v>4.1229166666666694</v>
      </c>
    </row>
    <row r="176" spans="1:11" ht="15" customHeight="1" x14ac:dyDescent="0.35">
      <c r="A176" s="25">
        <v>22</v>
      </c>
      <c r="B176" s="21">
        <v>45609</v>
      </c>
      <c r="C176" s="14">
        <v>0.6875</v>
      </c>
      <c r="D176" s="17" t="s">
        <v>1833</v>
      </c>
      <c r="E176" s="18" t="s">
        <v>1952</v>
      </c>
      <c r="G176" s="14" cm="1">
        <f t="array" ref="G17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176" s="14" t="str">
        <f>IF(wh_table[[#This Row],[Subject 1]]&lt;&gt;"Sitting Adjourned", "", SUMIF(wh_table[Day], wh_table[[#This Row],[Day]],wh_table[Duration]))</f>
        <v/>
      </c>
      <c r="I176" s="19">
        <f>SUM(INDEX(wh_table[Duration],1):wh_table[[#This Row],[Duration]])</f>
        <v>5.939583333333335</v>
      </c>
      <c r="J176" s="14" t="str">
        <f>IF(wh_table[[#This Row],[Subject 1]]&lt;&gt;"Sitting Adjourned", "", SUMIFS(wh_table[Duration], wh_table[Day], wh_table[[#This Row],[Day]], wh_table[Tags], "&lt;&gt;[Questions]", wh_table[Tags], "&lt;&gt;[Questions][Divisions]"))</f>
        <v/>
      </c>
      <c r="K176" s="19">
        <f>IF(wh_table[[#This Row],[Tags]]="[Questions]","",IF(wh_table[[#This Row],[Tags]]="[Questions][Divisions]","",SUMIFS(INDEX(wh_table[Duration],1):wh_table[[#This Row],[Duration]], INDEX(wh_table[Tags],1):wh_table[[#This Row],[Tags]], "&lt;&gt;[Questions]",INDEX(wh_table[Tags],1):wh_table[[#This Row],[Tags]], "&lt;&gt;[Questions][Divisions]")))</f>
        <v>4.1645833333333364</v>
      </c>
    </row>
    <row r="177" spans="1:11" ht="15" customHeight="1" x14ac:dyDescent="0.35">
      <c r="A177" s="57">
        <v>22</v>
      </c>
      <c r="B177" s="58">
        <v>45609</v>
      </c>
      <c r="C177" s="59">
        <v>0.72916666666666663</v>
      </c>
      <c r="D177" s="60" t="s">
        <v>1840</v>
      </c>
      <c r="E177" s="61"/>
      <c r="F177" s="60"/>
      <c r="G177" s="59" t="str" cm="1">
        <f t="array" ref="G17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77" s="59">
        <f>IF(wh_table[[#This Row],[Subject 1]]&lt;&gt;"Sitting Adjourned", "", SUMIF(wh_table[Day], wh_table[[#This Row],[Day]],wh_table[Duration]))</f>
        <v>0.33333333333333331</v>
      </c>
      <c r="I177" s="62">
        <f>SUM(INDEX(wh_table[Duration],1):wh_table[[#This Row],[Duration]])</f>
        <v>5.939583333333335</v>
      </c>
      <c r="J177" s="59">
        <f>IF(wh_table[[#This Row],[Subject 1]]&lt;&gt;"Sitting Adjourned", "", SUMIFS(wh_table[Duration], wh_table[Day], wh_table[[#This Row],[Day]], wh_table[Tags], "&lt;&gt;[Questions]", wh_table[Tags], "&lt;&gt;[Questions][Divisions]"))</f>
        <v>0.20833333333333337</v>
      </c>
      <c r="K177" s="62">
        <f>IF(wh_table[[#This Row],[Tags]]="[Questions]","",IF(wh_table[[#This Row],[Tags]]="[Questions][Divisions]","",SUMIFS(INDEX(wh_table[Duration],1):wh_table[[#This Row],[Duration]], INDEX(wh_table[Tags],1):wh_table[[#This Row],[Tags]], "&lt;&gt;[Questions]",INDEX(wh_table[Tags],1):wh_table[[#This Row],[Tags]], "&lt;&gt;[Questions][Divisions]")))</f>
        <v>4.1645833333333364</v>
      </c>
    </row>
    <row r="178" spans="1:11" ht="15" customHeight="1" x14ac:dyDescent="0.35">
      <c r="A178" s="25">
        <v>23</v>
      </c>
      <c r="B178" s="21">
        <v>45610</v>
      </c>
      <c r="C178" s="14">
        <v>0.5625</v>
      </c>
      <c r="D178" s="17" t="s">
        <v>1953</v>
      </c>
      <c r="E178" s="18" t="s">
        <v>1954</v>
      </c>
      <c r="G178" s="14" cm="1">
        <f t="array" ref="G17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6.1111111111111116E-2</v>
      </c>
      <c r="H178" s="14" t="str">
        <f>IF(wh_table[[#This Row],[Subject 1]]&lt;&gt;"Sitting Adjourned", "", SUMIF(wh_table[Day], wh_table[[#This Row],[Day]],wh_table[Duration]))</f>
        <v/>
      </c>
      <c r="I178" s="19">
        <f>SUM(INDEX(wh_table[Duration],1):wh_table[[#This Row],[Duration]])</f>
        <v>6.0006944444444459</v>
      </c>
      <c r="J178" s="14" t="str">
        <f>IF(wh_table[[#This Row],[Subject 1]]&lt;&gt;"Sitting Adjourned", "", SUMIFS(wh_table[Duration], wh_table[Day], wh_table[[#This Row],[Day]], wh_table[Tags], "&lt;&gt;[Questions]", wh_table[Tags], "&lt;&gt;[Questions][Divisions]"))</f>
        <v/>
      </c>
      <c r="K178" s="19">
        <f>IF(wh_table[[#This Row],[Tags]]="[Questions]","",IF(wh_table[[#This Row],[Tags]]="[Questions][Divisions]","",SUMIFS(INDEX(wh_table[Duration],1):wh_table[[#This Row],[Duration]], INDEX(wh_table[Tags],1):wh_table[[#This Row],[Tags]], "&lt;&gt;[Questions]",INDEX(wh_table[Tags],1):wh_table[[#This Row],[Tags]], "&lt;&gt;[Questions][Divisions]")))</f>
        <v>4.2256944444444473</v>
      </c>
    </row>
    <row r="179" spans="1:11" ht="15" customHeight="1" x14ac:dyDescent="0.35">
      <c r="A179" s="57">
        <v>23</v>
      </c>
      <c r="B179" s="58">
        <v>45610</v>
      </c>
      <c r="C179" s="59">
        <v>0.62361111111111112</v>
      </c>
      <c r="D179" s="60" t="s">
        <v>1840</v>
      </c>
      <c r="E179" s="61"/>
      <c r="F179" s="60"/>
      <c r="G179" s="59" t="str" cm="1">
        <f t="array" ref="G17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79" s="59">
        <f>IF(wh_table[[#This Row],[Subject 1]]&lt;&gt;"Sitting Adjourned", "", SUMIF(wh_table[Day], wh_table[[#This Row],[Day]],wh_table[Duration]))</f>
        <v>6.1111111111111116E-2</v>
      </c>
      <c r="I179" s="62">
        <f>SUM(INDEX(wh_table[Duration],1):wh_table[[#This Row],[Duration]])</f>
        <v>6.0006944444444459</v>
      </c>
      <c r="J179" s="59">
        <f>IF(wh_table[[#This Row],[Subject 1]]&lt;&gt;"Sitting Adjourned", "", SUMIFS(wh_table[Duration], wh_table[Day], wh_table[[#This Row],[Day]], wh_table[Tags], "&lt;&gt;[Questions]", wh_table[Tags], "&lt;&gt;[Questions][Divisions]"))</f>
        <v>6.1111111111111116E-2</v>
      </c>
      <c r="K179" s="62">
        <f>IF(wh_table[[#This Row],[Tags]]="[Questions]","",IF(wh_table[[#This Row],[Tags]]="[Questions][Divisions]","",SUMIFS(INDEX(wh_table[Duration],1):wh_table[[#This Row],[Duration]], INDEX(wh_table[Tags],1):wh_table[[#This Row],[Tags]], "&lt;&gt;[Questions]",INDEX(wh_table[Tags],1):wh_table[[#This Row],[Tags]], "&lt;&gt;[Questions][Divisions]")))</f>
        <v>4.2256944444444473</v>
      </c>
    </row>
    <row r="180" spans="1:11" ht="15" customHeight="1" x14ac:dyDescent="0.35">
      <c r="A180" s="25">
        <v>24</v>
      </c>
      <c r="B180" s="21">
        <v>45614</v>
      </c>
      <c r="C180" s="14">
        <v>0.6875</v>
      </c>
      <c r="D180" s="17" t="s">
        <v>1955</v>
      </c>
      <c r="E180" s="18" t="s">
        <v>1956</v>
      </c>
      <c r="G180" s="14" cm="1">
        <f t="array" ref="G18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180" s="14" t="str">
        <f>IF(wh_table[[#This Row],[Subject 1]]&lt;&gt;"Sitting Adjourned", "", SUMIF(wh_table[Day], wh_table[[#This Row],[Day]],wh_table[Duration]))</f>
        <v/>
      </c>
      <c r="I180" s="19">
        <f>SUM(INDEX(wh_table[Duration],1):wh_table[[#This Row],[Duration]])</f>
        <v>6.0423611111111128</v>
      </c>
      <c r="J180" s="14" t="str">
        <f>IF(wh_table[[#This Row],[Subject 1]]&lt;&gt;"Sitting Adjourned", "", SUMIFS(wh_table[Duration], wh_table[Day], wh_table[[#This Row],[Day]], wh_table[Tags], "&lt;&gt;[Questions]", wh_table[Tags], "&lt;&gt;[Questions][Divisions]"))</f>
        <v/>
      </c>
      <c r="K180" s="19">
        <f>IF(wh_table[[#This Row],[Tags]]="[Questions]","",IF(wh_table[[#This Row],[Tags]]="[Questions][Divisions]","",SUMIFS(INDEX(wh_table[Duration],1):wh_table[[#This Row],[Duration]], INDEX(wh_table[Tags],1):wh_table[[#This Row],[Tags]], "&lt;&gt;[Questions]",INDEX(wh_table[Tags],1):wh_table[[#This Row],[Tags]], "&lt;&gt;[Questions][Divisions]")))</f>
        <v>4.2673611111111143</v>
      </c>
    </row>
    <row r="181" spans="1:11" ht="15" customHeight="1" x14ac:dyDescent="0.35">
      <c r="A181" s="57">
        <v>24</v>
      </c>
      <c r="B181" s="58">
        <v>45614</v>
      </c>
      <c r="C181" s="59">
        <v>0.72916666666666663</v>
      </c>
      <c r="D181" s="60" t="s">
        <v>1840</v>
      </c>
      <c r="E181" s="61"/>
      <c r="F181" s="60"/>
      <c r="G181" s="59" t="str" cm="1">
        <f t="array" ref="G18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81" s="59">
        <f>IF(wh_table[[#This Row],[Subject 1]]&lt;&gt;"Sitting Adjourned", "", SUMIF(wh_table[Day], wh_table[[#This Row],[Day]],wh_table[Duration]))</f>
        <v>4.166666666666663E-2</v>
      </c>
      <c r="I181" s="62">
        <f>SUM(INDEX(wh_table[Duration],1):wh_table[[#This Row],[Duration]])</f>
        <v>6.0423611111111128</v>
      </c>
      <c r="J181" s="59">
        <f>IF(wh_table[[#This Row],[Subject 1]]&lt;&gt;"Sitting Adjourned", "", SUMIFS(wh_table[Duration], wh_table[Day], wh_table[[#This Row],[Day]], wh_table[Tags], "&lt;&gt;[Questions]", wh_table[Tags], "&lt;&gt;[Questions][Divisions]"))</f>
        <v>4.166666666666663E-2</v>
      </c>
      <c r="K181" s="62">
        <f>IF(wh_table[[#This Row],[Tags]]="[Questions]","",IF(wh_table[[#This Row],[Tags]]="[Questions][Divisions]","",SUMIFS(INDEX(wh_table[Duration],1):wh_table[[#This Row],[Duration]], INDEX(wh_table[Tags],1):wh_table[[#This Row],[Tags]], "&lt;&gt;[Questions]",INDEX(wh_table[Tags],1):wh_table[[#This Row],[Tags]], "&lt;&gt;[Questions][Divisions]")))</f>
        <v>4.2673611111111143</v>
      </c>
    </row>
    <row r="182" spans="1:11" ht="15" customHeight="1" x14ac:dyDescent="0.35">
      <c r="A182" s="25">
        <v>25</v>
      </c>
      <c r="B182" s="21">
        <v>45615</v>
      </c>
      <c r="C182" s="14">
        <v>0.39583333333333331</v>
      </c>
      <c r="D182" s="17" t="s">
        <v>1833</v>
      </c>
      <c r="E182" s="18" t="s">
        <v>1957</v>
      </c>
      <c r="G182" s="14" cm="1">
        <f t="array" ref="G18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82" s="14" t="str">
        <f>IF(wh_table[[#This Row],[Subject 1]]&lt;&gt;"Sitting Adjourned", "", SUMIF(wh_table[Day], wh_table[[#This Row],[Day]],wh_table[Duration]))</f>
        <v/>
      </c>
      <c r="I182" s="19">
        <f>SUM(INDEX(wh_table[Duration],1):wh_table[[#This Row],[Duration]])</f>
        <v>6.1048611111111128</v>
      </c>
      <c r="J182" s="14" t="str">
        <f>IF(wh_table[[#This Row],[Subject 1]]&lt;&gt;"Sitting Adjourned", "", SUMIFS(wh_table[Duration], wh_table[Day], wh_table[[#This Row],[Day]], wh_table[Tags], "&lt;&gt;[Questions]", wh_table[Tags], "&lt;&gt;[Questions][Divisions]"))</f>
        <v/>
      </c>
      <c r="K182" s="19">
        <f>IF(wh_table[[#This Row],[Tags]]="[Questions]","",IF(wh_table[[#This Row],[Tags]]="[Questions][Divisions]","",SUMIFS(INDEX(wh_table[Duration],1):wh_table[[#This Row],[Duration]], INDEX(wh_table[Tags],1):wh_table[[#This Row],[Tags]], "&lt;&gt;[Questions]",INDEX(wh_table[Tags],1):wh_table[[#This Row],[Tags]], "&lt;&gt;[Questions][Divisions]")))</f>
        <v>4.3298611111111143</v>
      </c>
    </row>
    <row r="183" spans="1:11" ht="15" customHeight="1" x14ac:dyDescent="0.35">
      <c r="A183" s="25">
        <v>25</v>
      </c>
      <c r="B183" s="21">
        <v>45615</v>
      </c>
      <c r="C183" s="14">
        <v>0.45833333333333331</v>
      </c>
      <c r="D183" s="17" t="s">
        <v>1833</v>
      </c>
      <c r="E183" s="18" t="s">
        <v>1958</v>
      </c>
      <c r="G183" s="14" cm="1">
        <f t="array" ref="G18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83" s="14" t="str">
        <f>IF(wh_table[[#This Row],[Subject 1]]&lt;&gt;"Sitting Adjourned", "", SUMIF(wh_table[Day], wh_table[[#This Row],[Day]],wh_table[Duration]))</f>
        <v/>
      </c>
      <c r="I183" s="19">
        <f>SUM(INDEX(wh_table[Duration],1):wh_table[[#This Row],[Duration]])</f>
        <v>6.1256944444444459</v>
      </c>
      <c r="J183" s="14" t="str">
        <f>IF(wh_table[[#This Row],[Subject 1]]&lt;&gt;"Sitting Adjourned", "", SUMIFS(wh_table[Duration], wh_table[Day], wh_table[[#This Row],[Day]], wh_table[Tags], "&lt;&gt;[Questions]", wh_table[Tags], "&lt;&gt;[Questions][Divisions]"))</f>
        <v/>
      </c>
      <c r="K183" s="19">
        <f>IF(wh_table[[#This Row],[Tags]]="[Questions]","",IF(wh_table[[#This Row],[Tags]]="[Questions][Divisions]","",SUMIFS(INDEX(wh_table[Duration],1):wh_table[[#This Row],[Duration]], INDEX(wh_table[Tags],1):wh_table[[#This Row],[Tags]], "&lt;&gt;[Questions]",INDEX(wh_table[Tags],1):wh_table[[#This Row],[Tags]], "&lt;&gt;[Questions][Divisions]")))</f>
        <v>4.3506944444444473</v>
      </c>
    </row>
    <row r="184" spans="1:11" ht="15" customHeight="1" x14ac:dyDescent="0.35">
      <c r="A184" s="25">
        <v>25</v>
      </c>
      <c r="B184" s="21">
        <v>45615</v>
      </c>
      <c r="C184" s="22">
        <v>0.47916666666666669</v>
      </c>
      <c r="D184" s="20" t="s">
        <v>15</v>
      </c>
      <c r="E184" s="23"/>
      <c r="F184" s="20"/>
      <c r="G184" s="22" cm="1">
        <f t="array" ref="G18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184" s="22" t="str">
        <f>IF(wh_table[[#This Row],[Subject 1]]&lt;&gt;"Sitting Adjourned", "", SUMIF(wh_table[Day], wh_table[[#This Row],[Day]],wh_table[Duration]))</f>
        <v/>
      </c>
      <c r="I184" s="24">
        <f>SUM(INDEX(wh_table[Duration],1):wh_table[[#This Row],[Duration]])</f>
        <v>6.2506944444444459</v>
      </c>
      <c r="J184" s="22" t="str">
        <f>IF(wh_table[[#This Row],[Subject 1]]&lt;&gt;"Sitting Adjourned", "", SUMIFS(wh_table[Duration], wh_table[Day], wh_table[[#This Row],[Day]], wh_table[Tags], "&lt;&gt;[Questions]", wh_table[Tags], "&lt;&gt;[Questions][Divisions]"))</f>
        <v/>
      </c>
      <c r="K184" s="24">
        <f>IF(wh_table[[#This Row],[Tags]]="[Questions]","",IF(wh_table[[#This Row],[Tags]]="[Questions][Divisions]","",SUMIFS(INDEX(wh_table[Duration],1):wh_table[[#This Row],[Duration]], INDEX(wh_table[Tags],1):wh_table[[#This Row],[Tags]], "&lt;&gt;[Questions]",INDEX(wh_table[Tags],1):wh_table[[#This Row],[Tags]], "&lt;&gt;[Questions][Divisions]")))</f>
        <v>4.4756944444444473</v>
      </c>
    </row>
    <row r="185" spans="1:11" ht="15" customHeight="1" x14ac:dyDescent="0.35">
      <c r="A185" s="25">
        <v>25</v>
      </c>
      <c r="B185" s="21">
        <v>45615</v>
      </c>
      <c r="C185" s="22">
        <v>0.60416666666666663</v>
      </c>
      <c r="D185" s="20" t="s">
        <v>1833</v>
      </c>
      <c r="E185" s="23" t="s">
        <v>1959</v>
      </c>
      <c r="F185" s="20"/>
      <c r="G185" s="22" cm="1">
        <f t="array" ref="G18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1.6666666666666718E-2</v>
      </c>
      <c r="H185" s="22" t="str">
        <f>IF(wh_table[[#This Row],[Subject 1]]&lt;&gt;"Sitting Adjourned", "", SUMIF(wh_table[Day], wh_table[[#This Row],[Day]],wh_table[Duration]))</f>
        <v/>
      </c>
      <c r="I185" s="24">
        <f>SUM(INDEX(wh_table[Duration],1):wh_table[[#This Row],[Duration]])</f>
        <v>6.2673611111111125</v>
      </c>
      <c r="J185" s="22" t="str">
        <f>IF(wh_table[[#This Row],[Subject 1]]&lt;&gt;"Sitting Adjourned", "", SUMIFS(wh_table[Duration], wh_table[Day], wh_table[[#This Row],[Day]], wh_table[Tags], "&lt;&gt;[Questions]", wh_table[Tags], "&lt;&gt;[Questions][Divisions]"))</f>
        <v/>
      </c>
      <c r="K185" s="24">
        <f>IF(wh_table[[#This Row],[Tags]]="[Questions]","",IF(wh_table[[#This Row],[Tags]]="[Questions][Divisions]","",SUMIFS(INDEX(wh_table[Duration],1):wh_table[[#This Row],[Duration]], INDEX(wh_table[Tags],1):wh_table[[#This Row],[Tags]], "&lt;&gt;[Questions]",INDEX(wh_table[Tags],1):wh_table[[#This Row],[Tags]], "&lt;&gt;[Questions][Divisions]")))</f>
        <v>4.4923611111111139</v>
      </c>
    </row>
    <row r="186" spans="1:11" ht="15" customHeight="1" x14ac:dyDescent="0.35">
      <c r="A186" s="25">
        <v>25</v>
      </c>
      <c r="B186" s="21">
        <v>45615</v>
      </c>
      <c r="C186" s="22">
        <v>0.62083333333333335</v>
      </c>
      <c r="D186" s="20" t="s">
        <v>15</v>
      </c>
      <c r="E186" s="23"/>
      <c r="F186" s="20" t="s">
        <v>53</v>
      </c>
      <c r="G186" s="22" cm="1">
        <f t="array" ref="G18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1.7361111111111049E-2</v>
      </c>
      <c r="H186" s="22" t="str">
        <f>IF(wh_table[[#This Row],[Subject 1]]&lt;&gt;"Sitting Adjourned", "", SUMIF(wh_table[Day], wh_table[[#This Row],[Day]],wh_table[Duration]))</f>
        <v/>
      </c>
      <c r="I186" s="24">
        <f>SUM(INDEX(wh_table[Duration],1):wh_table[[#This Row],[Duration]])</f>
        <v>6.2847222222222232</v>
      </c>
      <c r="J186" s="22" t="str">
        <f>IF(wh_table[[#This Row],[Subject 1]]&lt;&gt;"Sitting Adjourned", "", SUMIFS(wh_table[Duration], wh_table[Day], wh_table[[#This Row],[Day]], wh_table[Tags], "&lt;&gt;[Questions]", wh_table[Tags], "&lt;&gt;[Questions][Divisions]"))</f>
        <v/>
      </c>
      <c r="K186" s="24">
        <f>IF(wh_table[[#This Row],[Tags]]="[Questions]","",IF(wh_table[[#This Row],[Tags]]="[Questions][Divisions]","",SUMIFS(INDEX(wh_table[Duration],1):wh_table[[#This Row],[Duration]], INDEX(wh_table[Tags],1):wh_table[[#This Row],[Tags]], "&lt;&gt;[Questions]",INDEX(wh_table[Tags],1):wh_table[[#This Row],[Tags]], "&lt;&gt;[Questions][Divisions]")))</f>
        <v>4.5097222222222246</v>
      </c>
    </row>
    <row r="187" spans="1:11" ht="15" customHeight="1" x14ac:dyDescent="0.35">
      <c r="A187" s="25">
        <v>25</v>
      </c>
      <c r="B187" s="21">
        <v>45615</v>
      </c>
      <c r="C187" s="22">
        <v>0.6381944444444444</v>
      </c>
      <c r="D187" s="20" t="s">
        <v>1833</v>
      </c>
      <c r="E187" s="23" t="s">
        <v>1960</v>
      </c>
      <c r="F187" s="20"/>
      <c r="G187" s="22" cm="1">
        <f t="array" ref="G18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4.513888888888884E-2</v>
      </c>
      <c r="H187" s="22" t="str">
        <f>IF(wh_table[[#This Row],[Subject 1]]&lt;&gt;"Sitting Adjourned", "", SUMIF(wh_table[Day], wh_table[[#This Row],[Day]],wh_table[Duration]))</f>
        <v/>
      </c>
      <c r="I187" s="24">
        <f>SUM(INDEX(wh_table[Duration],1):wh_table[[#This Row],[Duration]])</f>
        <v>6.3298611111111125</v>
      </c>
      <c r="J187" s="22" t="str">
        <f>IF(wh_table[[#This Row],[Subject 1]]&lt;&gt;"Sitting Adjourned", "", SUMIFS(wh_table[Duration], wh_table[Day], wh_table[[#This Row],[Day]], wh_table[Tags], "&lt;&gt;[Questions]", wh_table[Tags], "&lt;&gt;[Questions][Divisions]"))</f>
        <v/>
      </c>
      <c r="K187" s="24">
        <f>IF(wh_table[[#This Row],[Tags]]="[Questions]","",IF(wh_table[[#This Row],[Tags]]="[Questions][Divisions]","",SUMIFS(INDEX(wh_table[Duration],1):wh_table[[#This Row],[Duration]], INDEX(wh_table[Tags],1):wh_table[[#This Row],[Tags]], "&lt;&gt;[Questions]",INDEX(wh_table[Tags],1):wh_table[[#This Row],[Tags]], "&lt;&gt;[Questions][Divisions]")))</f>
        <v>4.5548611111111139</v>
      </c>
    </row>
    <row r="188" spans="1:11" ht="15" customHeight="1" x14ac:dyDescent="0.35">
      <c r="A188" s="25">
        <v>25</v>
      </c>
      <c r="B188" s="21">
        <v>45615</v>
      </c>
      <c r="C188" s="14">
        <v>0.68333333333333324</v>
      </c>
      <c r="D188" s="17" t="s">
        <v>1833</v>
      </c>
      <c r="E188" s="18" t="s">
        <v>1961</v>
      </c>
      <c r="G188" s="14" cm="1">
        <f t="array" ref="G18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1.6666666666666829E-2</v>
      </c>
      <c r="H188" s="14" t="str">
        <f>IF(wh_table[[#This Row],[Subject 1]]&lt;&gt;"Sitting Adjourned", "", SUMIF(wh_table[Day], wh_table[[#This Row],[Day]],wh_table[Duration]))</f>
        <v/>
      </c>
      <c r="I188" s="19">
        <f>SUM(INDEX(wh_table[Duration],1):wh_table[[#This Row],[Duration]])</f>
        <v>6.3465277777777791</v>
      </c>
      <c r="J188" s="14" t="str">
        <f>IF(wh_table[[#This Row],[Subject 1]]&lt;&gt;"Sitting Adjourned", "", SUMIFS(wh_table[Duration], wh_table[Day], wh_table[[#This Row],[Day]], wh_table[Tags], "&lt;&gt;[Questions]", wh_table[Tags], "&lt;&gt;[Questions][Divisions]"))</f>
        <v/>
      </c>
      <c r="K188" s="19">
        <f>IF(wh_table[[#This Row],[Tags]]="[Questions]","",IF(wh_table[[#This Row],[Tags]]="[Questions][Divisions]","",SUMIFS(INDEX(wh_table[Duration],1):wh_table[[#This Row],[Duration]], INDEX(wh_table[Tags],1):wh_table[[#This Row],[Tags]], "&lt;&gt;[Questions]",INDEX(wh_table[Tags],1):wh_table[[#This Row],[Tags]], "&lt;&gt;[Questions][Divisions]")))</f>
        <v>4.5715277777777805</v>
      </c>
    </row>
    <row r="189" spans="1:11" ht="15" customHeight="1" x14ac:dyDescent="0.35">
      <c r="A189" s="25">
        <v>25</v>
      </c>
      <c r="B189" s="21">
        <v>45615</v>
      </c>
      <c r="C189" s="14">
        <v>0.70000000000000007</v>
      </c>
      <c r="D189" s="17" t="s">
        <v>1833</v>
      </c>
      <c r="E189" s="18" t="s">
        <v>1962</v>
      </c>
      <c r="G189" s="14" cm="1">
        <f t="array" ref="G18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3.125E-2</v>
      </c>
      <c r="H189" s="14" t="str">
        <f>IF(wh_table[[#This Row],[Subject 1]]&lt;&gt;"Sitting Adjourned", "", SUMIF(wh_table[Day], wh_table[[#This Row],[Day]],wh_table[Duration]))</f>
        <v/>
      </c>
      <c r="I189" s="19">
        <f>SUM(INDEX(wh_table[Duration],1):wh_table[[#This Row],[Duration]])</f>
        <v>6.3777777777777791</v>
      </c>
      <c r="J189" s="14" t="str">
        <f>IF(wh_table[[#This Row],[Subject 1]]&lt;&gt;"Sitting Adjourned", "", SUMIFS(wh_table[Duration], wh_table[Day], wh_table[[#This Row],[Day]], wh_table[Tags], "&lt;&gt;[Questions]", wh_table[Tags], "&lt;&gt;[Questions][Divisions]"))</f>
        <v/>
      </c>
      <c r="K189" s="19">
        <f>IF(wh_table[[#This Row],[Tags]]="[Questions]","",IF(wh_table[[#This Row],[Tags]]="[Questions][Divisions]","",SUMIFS(INDEX(wh_table[Duration],1):wh_table[[#This Row],[Duration]], INDEX(wh_table[Tags],1):wh_table[[#This Row],[Tags]], "&lt;&gt;[Questions]",INDEX(wh_table[Tags],1):wh_table[[#This Row],[Tags]], "&lt;&gt;[Questions][Divisions]")))</f>
        <v>4.6027777777777805</v>
      </c>
    </row>
    <row r="190" spans="1:11" ht="15" customHeight="1" x14ac:dyDescent="0.35">
      <c r="A190" s="57">
        <v>25</v>
      </c>
      <c r="B190" s="58">
        <v>45615</v>
      </c>
      <c r="C190" s="65">
        <v>0.73125000000000007</v>
      </c>
      <c r="D190" s="66" t="s">
        <v>1840</v>
      </c>
      <c r="E190" s="67"/>
      <c r="F190" s="66"/>
      <c r="G190" s="65" t="str" cm="1">
        <f t="array" ref="G19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90" s="65">
        <f>IF(wh_table[[#This Row],[Subject 1]]&lt;&gt;"Sitting Adjourned", "", SUMIF(wh_table[Day], wh_table[[#This Row],[Day]],wh_table[Duration]))</f>
        <v>0.33541666666666675</v>
      </c>
      <c r="I190" s="68">
        <f>SUM(INDEX(wh_table[Duration],1):wh_table[[#This Row],[Duration]])</f>
        <v>6.3777777777777791</v>
      </c>
      <c r="J190" s="65">
        <f>IF(wh_table[[#This Row],[Subject 1]]&lt;&gt;"Sitting Adjourned", "", SUMIFS(wh_table[Duration], wh_table[Day], wh_table[[#This Row],[Day]], wh_table[Tags], "&lt;&gt;[Questions]", wh_table[Tags], "&lt;&gt;[Questions][Divisions]"))</f>
        <v>0.33541666666666675</v>
      </c>
      <c r="K190" s="68">
        <f>IF(wh_table[[#This Row],[Tags]]="[Questions]","",IF(wh_table[[#This Row],[Tags]]="[Questions][Divisions]","",SUMIFS(INDEX(wh_table[Duration],1):wh_table[[#This Row],[Duration]], INDEX(wh_table[Tags],1):wh_table[[#This Row],[Tags]], "&lt;&gt;[Questions]",INDEX(wh_table[Tags],1):wh_table[[#This Row],[Tags]], "&lt;&gt;[Questions][Divisions]")))</f>
        <v>4.6027777777777805</v>
      </c>
    </row>
    <row r="191" spans="1:11" ht="15" customHeight="1" x14ac:dyDescent="0.35">
      <c r="A191" s="25">
        <v>26</v>
      </c>
      <c r="B191" s="21">
        <v>45616</v>
      </c>
      <c r="C191" s="22">
        <v>0.39583333333333331</v>
      </c>
      <c r="D191" s="20" t="s">
        <v>1833</v>
      </c>
      <c r="E191" s="23" t="s">
        <v>1963</v>
      </c>
      <c r="F191" s="20"/>
      <c r="G191" s="22" cm="1">
        <f t="array" ref="G19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5.555555555555558E-2</v>
      </c>
      <c r="H191" s="22" t="str">
        <f>IF(wh_table[[#This Row],[Subject 1]]&lt;&gt;"Sitting Adjourned", "", SUMIF(wh_table[Day], wh_table[[#This Row],[Day]],wh_table[Duration]))</f>
        <v/>
      </c>
      <c r="I191" s="24">
        <f>SUM(INDEX(wh_table[Duration],1):wh_table[[#This Row],[Duration]])</f>
        <v>6.4333333333333345</v>
      </c>
      <c r="J191" s="22" t="str">
        <f>IF(wh_table[[#This Row],[Subject 1]]&lt;&gt;"Sitting Adjourned", "", SUMIFS(wh_table[Duration], wh_table[Day], wh_table[[#This Row],[Day]], wh_table[Tags], "&lt;&gt;[Questions]", wh_table[Tags], "&lt;&gt;[Questions][Divisions]"))</f>
        <v/>
      </c>
      <c r="K191" s="24">
        <f>IF(wh_table[[#This Row],[Tags]]="[Questions]","",IF(wh_table[[#This Row],[Tags]]="[Questions][Divisions]","",SUMIFS(INDEX(wh_table[Duration],1):wh_table[[#This Row],[Duration]], INDEX(wh_table[Tags],1):wh_table[[#This Row],[Tags]], "&lt;&gt;[Questions]",INDEX(wh_table[Tags],1):wh_table[[#This Row],[Tags]], "&lt;&gt;[Questions][Divisions]")))</f>
        <v>4.6583333333333359</v>
      </c>
    </row>
    <row r="192" spans="1:11" ht="15" customHeight="1" x14ac:dyDescent="0.35">
      <c r="A192" s="25">
        <v>26</v>
      </c>
      <c r="B192" s="21">
        <v>45616</v>
      </c>
      <c r="C192" s="22">
        <v>0.4513888888888889</v>
      </c>
      <c r="D192" s="20" t="s">
        <v>15</v>
      </c>
      <c r="E192" s="23"/>
      <c r="F192" s="20"/>
      <c r="G192" s="22" cm="1">
        <f t="array" ref="G19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6.9444444444444198E-3</v>
      </c>
      <c r="H192" s="22" t="str">
        <f>IF(wh_table[[#This Row],[Subject 1]]&lt;&gt;"Sitting Adjourned", "", SUMIF(wh_table[Day], wh_table[[#This Row],[Day]],wh_table[Duration]))</f>
        <v/>
      </c>
      <c r="I192" s="24">
        <f>SUM(INDEX(wh_table[Duration],1):wh_table[[#This Row],[Duration]])</f>
        <v>6.4402777777777791</v>
      </c>
      <c r="J192" s="22" t="str">
        <f>IF(wh_table[[#This Row],[Subject 1]]&lt;&gt;"Sitting Adjourned", "", SUMIFS(wh_table[Duration], wh_table[Day], wh_table[[#This Row],[Day]], wh_table[Tags], "&lt;&gt;[Questions]", wh_table[Tags], "&lt;&gt;[Questions][Divisions]"))</f>
        <v/>
      </c>
      <c r="K192" s="24">
        <f>IF(wh_table[[#This Row],[Tags]]="[Questions]","",IF(wh_table[[#This Row],[Tags]]="[Questions][Divisions]","",SUMIFS(INDEX(wh_table[Duration],1):wh_table[[#This Row],[Duration]], INDEX(wh_table[Tags],1):wh_table[[#This Row],[Tags]], "&lt;&gt;[Questions]",INDEX(wh_table[Tags],1):wh_table[[#This Row],[Tags]], "&lt;&gt;[Questions][Divisions]")))</f>
        <v>4.6652777777777805</v>
      </c>
    </row>
    <row r="193" spans="1:11" ht="15" customHeight="1" x14ac:dyDescent="0.35">
      <c r="A193" s="25">
        <v>26</v>
      </c>
      <c r="B193" s="21">
        <v>45616</v>
      </c>
      <c r="C193" s="14">
        <v>0.45833333333333331</v>
      </c>
      <c r="D193" s="17" t="s">
        <v>1833</v>
      </c>
      <c r="E193" s="18" t="s">
        <v>1964</v>
      </c>
      <c r="G193" s="14" cm="1">
        <f t="array" ref="G19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1.5277777777777835E-2</v>
      </c>
      <c r="H193" s="14" t="str">
        <f>IF(wh_table[[#This Row],[Subject 1]]&lt;&gt;"Sitting Adjourned", "", SUMIF(wh_table[Day], wh_table[[#This Row],[Day]],wh_table[Duration]))</f>
        <v/>
      </c>
      <c r="I193" s="19">
        <f>SUM(INDEX(wh_table[Duration],1):wh_table[[#This Row],[Duration]])</f>
        <v>6.4555555555555566</v>
      </c>
      <c r="J193" s="14" t="str">
        <f>IF(wh_table[[#This Row],[Subject 1]]&lt;&gt;"Sitting Adjourned", "", SUMIFS(wh_table[Duration], wh_table[Day], wh_table[[#This Row],[Day]], wh_table[Tags], "&lt;&gt;[Questions]", wh_table[Tags], "&lt;&gt;[Questions][Divisions]"))</f>
        <v/>
      </c>
      <c r="K193" s="19">
        <f>IF(wh_table[[#This Row],[Tags]]="[Questions]","",IF(wh_table[[#This Row],[Tags]]="[Questions][Divisions]","",SUMIFS(INDEX(wh_table[Duration],1):wh_table[[#This Row],[Duration]], INDEX(wh_table[Tags],1):wh_table[[#This Row],[Tags]], "&lt;&gt;[Questions]",INDEX(wh_table[Tags],1):wh_table[[#This Row],[Tags]], "&lt;&gt;[Questions][Divisions]")))</f>
        <v>4.680555555555558</v>
      </c>
    </row>
    <row r="194" spans="1:11" ht="15" customHeight="1" x14ac:dyDescent="0.35">
      <c r="A194" s="25">
        <v>26</v>
      </c>
      <c r="B194" s="21">
        <v>45616</v>
      </c>
      <c r="C194" s="14">
        <v>0.47361111111111115</v>
      </c>
      <c r="D194" s="17" t="s">
        <v>15</v>
      </c>
      <c r="F194" s="20" t="s">
        <v>1836</v>
      </c>
      <c r="G194" s="14" cm="1">
        <f t="array" ref="G19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0.13055555555555548</v>
      </c>
      <c r="H194" s="14" t="str">
        <f>IF(wh_table[[#This Row],[Subject 1]]&lt;&gt;"Sitting Adjourned", "", SUMIF(wh_table[Day], wh_table[[#This Row],[Day]],wh_table[Duration]))</f>
        <v/>
      </c>
      <c r="I194" s="19">
        <f>SUM(INDEX(wh_table[Duration],1):wh_table[[#This Row],[Duration]])</f>
        <v>6.5861111111111121</v>
      </c>
      <c r="J194" s="14" t="str">
        <f>IF(wh_table[[#This Row],[Subject 1]]&lt;&gt;"Sitting Adjourned", "", SUMIFS(wh_table[Duration], wh_table[Day], wh_table[[#This Row],[Day]], wh_table[Tags], "&lt;&gt;[Questions]", wh_table[Tags], "&lt;&gt;[Questions][Divisions]"))</f>
        <v/>
      </c>
      <c r="K194" s="19" t="str">
        <f>IF(wh_table[[#This Row],[Tags]]="[Questions]","",IF(wh_table[[#This Row],[Tags]]="[Questions][Divisions]","",SUMIFS(INDEX(wh_table[Duration],1):wh_table[[#This Row],[Duration]], INDEX(wh_table[Tags],1):wh_table[[#This Row],[Tags]], "&lt;&gt;[Questions]",INDEX(wh_table[Tags],1):wh_table[[#This Row],[Tags]], "&lt;&gt;[Questions][Divisions]")))</f>
        <v/>
      </c>
    </row>
    <row r="195" spans="1:11" ht="15" customHeight="1" x14ac:dyDescent="0.35">
      <c r="A195" s="25">
        <v>26</v>
      </c>
      <c r="B195" s="21">
        <v>45616</v>
      </c>
      <c r="C195" s="14">
        <v>0.60416666666666663</v>
      </c>
      <c r="D195" s="17" t="s">
        <v>1833</v>
      </c>
      <c r="E195" s="18" t="s">
        <v>1965</v>
      </c>
      <c r="G195" s="14" cm="1">
        <f t="array" ref="G19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95" s="14" t="str">
        <f>IF(wh_table[[#This Row],[Subject 1]]&lt;&gt;"Sitting Adjourned", "", SUMIF(wh_table[Day], wh_table[[#This Row],[Day]],wh_table[Duration]))</f>
        <v/>
      </c>
      <c r="I195" s="19">
        <f>SUM(INDEX(wh_table[Duration],1):wh_table[[#This Row],[Duration]])</f>
        <v>6.6486111111111121</v>
      </c>
      <c r="J195" s="14" t="str">
        <f>IF(wh_table[[#This Row],[Subject 1]]&lt;&gt;"Sitting Adjourned", "", SUMIFS(wh_table[Duration], wh_table[Day], wh_table[[#This Row],[Day]], wh_table[Tags], "&lt;&gt;[Questions]", wh_table[Tags], "&lt;&gt;[Questions][Divisions]"))</f>
        <v/>
      </c>
      <c r="K195" s="19">
        <f>IF(wh_table[[#This Row],[Tags]]="[Questions]","",IF(wh_table[[#This Row],[Tags]]="[Questions][Divisions]","",SUMIFS(INDEX(wh_table[Duration],1):wh_table[[#This Row],[Duration]], INDEX(wh_table[Tags],1):wh_table[[#This Row],[Tags]], "&lt;&gt;[Questions]",INDEX(wh_table[Tags],1):wh_table[[#This Row],[Tags]], "&lt;&gt;[Questions][Divisions]")))</f>
        <v>4.743055555555558</v>
      </c>
    </row>
    <row r="196" spans="1:11" ht="15" customHeight="1" x14ac:dyDescent="0.35">
      <c r="A196" s="25">
        <v>26</v>
      </c>
      <c r="B196" s="21">
        <v>45616</v>
      </c>
      <c r="C196" s="14">
        <v>0.66666666666666663</v>
      </c>
      <c r="D196" s="17" t="s">
        <v>1833</v>
      </c>
      <c r="E196" s="18" t="s">
        <v>1966</v>
      </c>
      <c r="G196" s="14" cm="1">
        <f t="array" ref="G19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96" s="14" t="str">
        <f>IF(wh_table[[#This Row],[Subject 1]]&lt;&gt;"Sitting Adjourned", "", SUMIF(wh_table[Day], wh_table[[#This Row],[Day]],wh_table[Duration]))</f>
        <v/>
      </c>
      <c r="I196" s="19">
        <f>SUM(INDEX(wh_table[Duration],1):wh_table[[#This Row],[Duration]])</f>
        <v>6.6694444444444452</v>
      </c>
      <c r="J196" s="14" t="str">
        <f>IF(wh_table[[#This Row],[Subject 1]]&lt;&gt;"Sitting Adjourned", "", SUMIFS(wh_table[Duration], wh_table[Day], wh_table[[#This Row],[Day]], wh_table[Tags], "&lt;&gt;[Questions]", wh_table[Tags], "&lt;&gt;[Questions][Divisions]"))</f>
        <v/>
      </c>
      <c r="K196" s="19">
        <f>IF(wh_table[[#This Row],[Tags]]="[Questions]","",IF(wh_table[[#This Row],[Tags]]="[Questions][Divisions]","",SUMIFS(INDEX(wh_table[Duration],1):wh_table[[#This Row],[Duration]], INDEX(wh_table[Tags],1):wh_table[[#This Row],[Tags]], "&lt;&gt;[Questions]",INDEX(wh_table[Tags],1):wh_table[[#This Row],[Tags]], "&lt;&gt;[Questions][Divisions]")))</f>
        <v>4.7638888888888911</v>
      </c>
    </row>
    <row r="197" spans="1:11" ht="15" customHeight="1" x14ac:dyDescent="0.35">
      <c r="A197" s="25">
        <v>26</v>
      </c>
      <c r="B197" s="21">
        <v>45616</v>
      </c>
      <c r="C197" s="14">
        <v>0.6875</v>
      </c>
      <c r="D197" s="17" t="s">
        <v>1833</v>
      </c>
      <c r="E197" s="18" t="s">
        <v>1967</v>
      </c>
      <c r="G197" s="14" cm="1">
        <f t="array" ref="G19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197" s="14" t="str">
        <f>IF(wh_table[[#This Row],[Subject 1]]&lt;&gt;"Sitting Adjourned", "", SUMIF(wh_table[Day], wh_table[[#This Row],[Day]],wh_table[Duration]))</f>
        <v/>
      </c>
      <c r="I197" s="19">
        <f>SUM(INDEX(wh_table[Duration],1):wh_table[[#This Row],[Duration]])</f>
        <v>6.7111111111111121</v>
      </c>
      <c r="J197" s="14" t="str">
        <f>IF(wh_table[[#This Row],[Subject 1]]&lt;&gt;"Sitting Adjourned", "", SUMIFS(wh_table[Duration], wh_table[Day], wh_table[[#This Row],[Day]], wh_table[Tags], "&lt;&gt;[Questions]", wh_table[Tags], "&lt;&gt;[Questions][Divisions]"))</f>
        <v/>
      </c>
      <c r="K197" s="19">
        <f>IF(wh_table[[#This Row],[Tags]]="[Questions]","",IF(wh_table[[#This Row],[Tags]]="[Questions][Divisions]","",SUMIFS(INDEX(wh_table[Duration],1):wh_table[[#This Row],[Duration]], INDEX(wh_table[Tags],1):wh_table[[#This Row],[Tags]], "&lt;&gt;[Questions]",INDEX(wh_table[Tags],1):wh_table[[#This Row],[Tags]], "&lt;&gt;[Questions][Divisions]")))</f>
        <v>4.805555555555558</v>
      </c>
    </row>
    <row r="198" spans="1:11" ht="15" customHeight="1" x14ac:dyDescent="0.35">
      <c r="A198" s="57">
        <v>26</v>
      </c>
      <c r="B198" s="58">
        <v>45616</v>
      </c>
      <c r="C198" s="59">
        <v>0.72916666666666663</v>
      </c>
      <c r="D198" s="60" t="s">
        <v>1840</v>
      </c>
      <c r="E198" s="61"/>
      <c r="F198" s="60"/>
      <c r="G198" s="59" t="str" cm="1">
        <f t="array" ref="G19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98" s="59">
        <f>IF(wh_table[[#This Row],[Subject 1]]&lt;&gt;"Sitting Adjourned", "", SUMIF(wh_table[Day], wh_table[[#This Row],[Day]],wh_table[Duration]))</f>
        <v>0.33333333333333331</v>
      </c>
      <c r="I198" s="62">
        <f>SUM(INDEX(wh_table[Duration],1):wh_table[[#This Row],[Duration]])</f>
        <v>6.7111111111111121</v>
      </c>
      <c r="J198" s="59">
        <f>IF(wh_table[[#This Row],[Subject 1]]&lt;&gt;"Sitting Adjourned", "", SUMIFS(wh_table[Duration], wh_table[Day], wh_table[[#This Row],[Day]], wh_table[Tags], "&lt;&gt;[Questions]", wh_table[Tags], "&lt;&gt;[Questions][Divisions]"))</f>
        <v>0.20277777777777783</v>
      </c>
      <c r="K198" s="62">
        <f>IF(wh_table[[#This Row],[Tags]]="[Questions]","",IF(wh_table[[#This Row],[Tags]]="[Questions][Divisions]","",SUMIFS(INDEX(wh_table[Duration],1):wh_table[[#This Row],[Duration]], INDEX(wh_table[Tags],1):wh_table[[#This Row],[Tags]], "&lt;&gt;[Questions]",INDEX(wh_table[Tags],1):wh_table[[#This Row],[Tags]], "&lt;&gt;[Questions][Divisions]")))</f>
        <v>4.805555555555558</v>
      </c>
    </row>
    <row r="199" spans="1:11" ht="15" customHeight="1" x14ac:dyDescent="0.35">
      <c r="A199" s="25">
        <v>27</v>
      </c>
      <c r="B199" s="21">
        <v>45621</v>
      </c>
      <c r="C199" s="14">
        <v>0.6875</v>
      </c>
      <c r="D199" s="17" t="s">
        <v>1955</v>
      </c>
      <c r="E199" s="18" t="s">
        <v>1968</v>
      </c>
      <c r="G199" s="14" cm="1">
        <f t="array" ref="G19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3.6805555555555536E-2</v>
      </c>
      <c r="H199" s="14" t="str">
        <f>IF(wh_table[[#This Row],[Subject 1]]&lt;&gt;"Sitting Adjourned", "", SUMIF(wh_table[Day], wh_table[[#This Row],[Day]],wh_table[Duration]))</f>
        <v/>
      </c>
      <c r="I199" s="19">
        <f>SUM(INDEX(wh_table[Duration],1):wh_table[[#This Row],[Duration]])</f>
        <v>6.7479166666666677</v>
      </c>
      <c r="J199" s="14" t="str">
        <f>IF(wh_table[[#This Row],[Subject 1]]&lt;&gt;"Sitting Adjourned", "", SUMIFS(wh_table[Duration], wh_table[Day], wh_table[[#This Row],[Day]], wh_table[Tags], "&lt;&gt;[Questions]", wh_table[Tags], "&lt;&gt;[Questions][Divisions]"))</f>
        <v/>
      </c>
      <c r="K199" s="19">
        <f>IF(wh_table[[#This Row],[Tags]]="[Questions]","",IF(wh_table[[#This Row],[Tags]]="[Questions][Divisions]","",SUMIFS(INDEX(wh_table[Duration],1):wh_table[[#This Row],[Duration]], INDEX(wh_table[Tags],1):wh_table[[#This Row],[Tags]], "&lt;&gt;[Questions]",INDEX(wh_table[Tags],1):wh_table[[#This Row],[Tags]], "&lt;&gt;[Questions][Divisions]")))</f>
        <v>4.8423611111111136</v>
      </c>
    </row>
    <row r="200" spans="1:11" ht="15" customHeight="1" x14ac:dyDescent="0.35">
      <c r="A200" s="57">
        <v>27</v>
      </c>
      <c r="B200" s="58">
        <v>45621</v>
      </c>
      <c r="C200" s="65">
        <v>0.72430555555555554</v>
      </c>
      <c r="D200" s="66" t="s">
        <v>1840</v>
      </c>
      <c r="E200" s="67"/>
      <c r="F200" s="66"/>
      <c r="G200" s="65" t="str" cm="1">
        <f t="array" ref="G20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00" s="65">
        <f>IF(wh_table[[#This Row],[Subject 1]]&lt;&gt;"Sitting Adjourned", "", SUMIF(wh_table[Day], wh_table[[#This Row],[Day]],wh_table[Duration]))</f>
        <v>3.6805555555555536E-2</v>
      </c>
      <c r="I200" s="68">
        <f>SUM(INDEX(wh_table[Duration],1):wh_table[[#This Row],[Duration]])</f>
        <v>6.7479166666666677</v>
      </c>
      <c r="J200" s="65">
        <f>IF(wh_table[[#This Row],[Subject 1]]&lt;&gt;"Sitting Adjourned", "", SUMIFS(wh_table[Duration], wh_table[Day], wh_table[[#This Row],[Day]], wh_table[Tags], "&lt;&gt;[Questions]", wh_table[Tags], "&lt;&gt;[Questions][Divisions]"))</f>
        <v>3.6805555555555536E-2</v>
      </c>
      <c r="K200" s="68">
        <f>IF(wh_table[[#This Row],[Tags]]="[Questions]","",IF(wh_table[[#This Row],[Tags]]="[Questions][Divisions]","",SUMIFS(INDEX(wh_table[Duration],1):wh_table[[#This Row],[Duration]], INDEX(wh_table[Tags],1):wh_table[[#This Row],[Tags]], "&lt;&gt;[Questions]",INDEX(wh_table[Tags],1):wh_table[[#This Row],[Tags]], "&lt;&gt;[Questions][Divisions]")))</f>
        <v>4.8423611111111136</v>
      </c>
    </row>
    <row r="201" spans="1:11" ht="15" customHeight="1" x14ac:dyDescent="0.35">
      <c r="A201" s="25">
        <v>28</v>
      </c>
      <c r="B201" s="21">
        <v>45622</v>
      </c>
      <c r="C201" s="22">
        <v>0.39583333333333331</v>
      </c>
      <c r="D201" s="20" t="s">
        <v>1833</v>
      </c>
      <c r="E201" s="23" t="s">
        <v>1969</v>
      </c>
      <c r="F201" s="20"/>
      <c r="G201" s="22" cm="1">
        <f t="array" ref="G20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201" s="22" t="str">
        <f>IF(wh_table[[#This Row],[Subject 1]]&lt;&gt;"Sitting Adjourned", "", SUMIF(wh_table[Day], wh_table[[#This Row],[Day]],wh_table[Duration]))</f>
        <v/>
      </c>
      <c r="I201" s="24">
        <f>SUM(INDEX(wh_table[Duration],1):wh_table[[#This Row],[Duration]])</f>
        <v>6.8104166666666677</v>
      </c>
      <c r="J201" s="22" t="str">
        <f>IF(wh_table[[#This Row],[Subject 1]]&lt;&gt;"Sitting Adjourned", "", SUMIFS(wh_table[Duration], wh_table[Day], wh_table[[#This Row],[Day]], wh_table[Tags], "&lt;&gt;[Questions]", wh_table[Tags], "&lt;&gt;[Questions][Divisions]"))</f>
        <v/>
      </c>
      <c r="K201" s="24">
        <f>IF(wh_table[[#This Row],[Tags]]="[Questions]","",IF(wh_table[[#This Row],[Tags]]="[Questions][Divisions]","",SUMIFS(INDEX(wh_table[Duration],1):wh_table[[#This Row],[Duration]], INDEX(wh_table[Tags],1):wh_table[[#This Row],[Tags]], "&lt;&gt;[Questions]",INDEX(wh_table[Tags],1):wh_table[[#This Row],[Tags]], "&lt;&gt;[Questions][Divisions]")))</f>
        <v>4.9048611111111136</v>
      </c>
    </row>
    <row r="202" spans="1:11" ht="15" customHeight="1" x14ac:dyDescent="0.35">
      <c r="A202" s="25">
        <v>28</v>
      </c>
      <c r="B202" s="21">
        <v>45622</v>
      </c>
      <c r="C202" s="22">
        <v>0.45833333333333331</v>
      </c>
      <c r="D202" s="20" t="s">
        <v>1833</v>
      </c>
      <c r="E202" s="23" t="s">
        <v>1970</v>
      </c>
      <c r="F202" s="20"/>
      <c r="G202" s="22" cm="1">
        <f t="array" ref="G20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202" s="22" t="str">
        <f>IF(wh_table[[#This Row],[Subject 1]]&lt;&gt;"Sitting Adjourned", "", SUMIF(wh_table[Day], wh_table[[#This Row],[Day]],wh_table[Duration]))</f>
        <v/>
      </c>
      <c r="I202" s="24">
        <f>SUM(INDEX(wh_table[Duration],1):wh_table[[#This Row],[Duration]])</f>
        <v>6.8312500000000007</v>
      </c>
      <c r="J202" s="22" t="str">
        <f>IF(wh_table[[#This Row],[Subject 1]]&lt;&gt;"Sitting Adjourned", "", SUMIFS(wh_table[Duration], wh_table[Day], wh_table[[#This Row],[Day]], wh_table[Tags], "&lt;&gt;[Questions]", wh_table[Tags], "&lt;&gt;[Questions][Divisions]"))</f>
        <v/>
      </c>
      <c r="K202" s="24">
        <f>IF(wh_table[[#This Row],[Tags]]="[Questions]","",IF(wh_table[[#This Row],[Tags]]="[Questions][Divisions]","",SUMIFS(INDEX(wh_table[Duration],1):wh_table[[#This Row],[Duration]], INDEX(wh_table[Tags],1):wh_table[[#This Row],[Tags]], "&lt;&gt;[Questions]",INDEX(wh_table[Tags],1):wh_table[[#This Row],[Tags]], "&lt;&gt;[Questions][Divisions]")))</f>
        <v>4.9256944444444466</v>
      </c>
    </row>
    <row r="203" spans="1:11" ht="15" customHeight="1" x14ac:dyDescent="0.35">
      <c r="A203" s="25">
        <v>28</v>
      </c>
      <c r="B203" s="21">
        <v>45622</v>
      </c>
      <c r="C203" s="22">
        <v>0.47916666666666669</v>
      </c>
      <c r="D203" s="20" t="s">
        <v>15</v>
      </c>
      <c r="E203" s="23"/>
      <c r="F203" s="20" t="s">
        <v>1836</v>
      </c>
      <c r="G203" s="22" cm="1">
        <f t="array" ref="G20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203" s="22" t="str">
        <f>IF(wh_table[[#This Row],[Subject 1]]&lt;&gt;"Sitting Adjourned", "", SUMIF(wh_table[Day], wh_table[[#This Row],[Day]],wh_table[Duration]))</f>
        <v/>
      </c>
      <c r="I203" s="24">
        <f>SUM(INDEX(wh_table[Duration],1):wh_table[[#This Row],[Duration]])</f>
        <v>6.9562500000000007</v>
      </c>
      <c r="J203" s="22" t="str">
        <f>IF(wh_table[[#This Row],[Subject 1]]&lt;&gt;"Sitting Adjourned", "", SUMIFS(wh_table[Duration], wh_table[Day], wh_table[[#This Row],[Day]], wh_table[Tags], "&lt;&gt;[Questions]", wh_table[Tags], "&lt;&gt;[Questions][Divisions]"))</f>
        <v/>
      </c>
      <c r="K203" s="24" t="str">
        <f>IF(wh_table[[#This Row],[Tags]]="[Questions]","",IF(wh_table[[#This Row],[Tags]]="[Questions][Divisions]","",SUMIFS(INDEX(wh_table[Duration],1):wh_table[[#This Row],[Duration]], INDEX(wh_table[Tags],1):wh_table[[#This Row],[Tags]], "&lt;&gt;[Questions]",INDEX(wh_table[Tags],1):wh_table[[#This Row],[Tags]], "&lt;&gt;[Questions][Divisions]")))</f>
        <v/>
      </c>
    </row>
    <row r="204" spans="1:11" ht="15" customHeight="1" x14ac:dyDescent="0.35">
      <c r="A204" s="25">
        <v>28</v>
      </c>
      <c r="B204" s="21">
        <v>45622</v>
      </c>
      <c r="C204" s="22">
        <v>0.60416666666666663</v>
      </c>
      <c r="D204" s="20" t="s">
        <v>1833</v>
      </c>
      <c r="E204" s="23" t="s">
        <v>1971</v>
      </c>
      <c r="F204" s="20"/>
      <c r="G204" s="22" cm="1">
        <f t="array" ref="G20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204" s="22" t="str">
        <f>IF(wh_table[[#This Row],[Subject 1]]&lt;&gt;"Sitting Adjourned", "", SUMIF(wh_table[Day], wh_table[[#This Row],[Day]],wh_table[Duration]))</f>
        <v/>
      </c>
      <c r="I204" s="24">
        <f>SUM(INDEX(wh_table[Duration],1):wh_table[[#This Row],[Duration]])</f>
        <v>7.0187500000000007</v>
      </c>
      <c r="J204" s="22" t="str">
        <f>IF(wh_table[[#This Row],[Subject 1]]&lt;&gt;"Sitting Adjourned", "", SUMIFS(wh_table[Duration], wh_table[Day], wh_table[[#This Row],[Day]], wh_table[Tags], "&lt;&gt;[Questions]", wh_table[Tags], "&lt;&gt;[Questions][Divisions]"))</f>
        <v/>
      </c>
      <c r="K204" s="24">
        <f>IF(wh_table[[#This Row],[Tags]]="[Questions]","",IF(wh_table[[#This Row],[Tags]]="[Questions][Divisions]","",SUMIFS(INDEX(wh_table[Duration],1):wh_table[[#This Row],[Duration]], INDEX(wh_table[Tags],1):wh_table[[#This Row],[Tags]], "&lt;&gt;[Questions]",INDEX(wh_table[Tags],1):wh_table[[#This Row],[Tags]], "&lt;&gt;[Questions][Divisions]")))</f>
        <v>4.9881944444444466</v>
      </c>
    </row>
    <row r="205" spans="1:11" ht="15" customHeight="1" x14ac:dyDescent="0.35">
      <c r="A205" s="25">
        <v>28</v>
      </c>
      <c r="B205" s="21">
        <v>45622</v>
      </c>
      <c r="C205" s="22">
        <v>0.66666666666666663</v>
      </c>
      <c r="D205" s="20" t="s">
        <v>1833</v>
      </c>
      <c r="E205" s="23" t="s">
        <v>1972</v>
      </c>
      <c r="F205" s="20"/>
      <c r="G205" s="22" cm="1">
        <f t="array" ref="G20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1.736111111111116E-2</v>
      </c>
      <c r="H205" s="22" t="str">
        <f>IF(wh_table[[#This Row],[Subject 1]]&lt;&gt;"Sitting Adjourned", "", SUMIF(wh_table[Day], wh_table[[#This Row],[Day]],wh_table[Duration]))</f>
        <v/>
      </c>
      <c r="I205" s="24">
        <f>SUM(INDEX(wh_table[Duration],1):wh_table[[#This Row],[Duration]])</f>
        <v>7.0361111111111114</v>
      </c>
      <c r="J205" s="22" t="str">
        <f>IF(wh_table[[#This Row],[Subject 1]]&lt;&gt;"Sitting Adjourned", "", SUMIFS(wh_table[Duration], wh_table[Day], wh_table[[#This Row],[Day]], wh_table[Tags], "&lt;&gt;[Questions]", wh_table[Tags], "&lt;&gt;[Questions][Divisions]"))</f>
        <v/>
      </c>
      <c r="K205" s="24">
        <f>IF(wh_table[[#This Row],[Tags]]="[Questions]","",IF(wh_table[[#This Row],[Tags]]="[Questions][Divisions]","",SUMIFS(INDEX(wh_table[Duration],1):wh_table[[#This Row],[Duration]], INDEX(wh_table[Tags],1):wh_table[[#This Row],[Tags]], "&lt;&gt;[Questions]",INDEX(wh_table[Tags],1):wh_table[[#This Row],[Tags]], "&lt;&gt;[Questions][Divisions]")))</f>
        <v>5.0055555555555582</v>
      </c>
    </row>
    <row r="206" spans="1:11" ht="15" customHeight="1" x14ac:dyDescent="0.35">
      <c r="A206" s="25">
        <v>28</v>
      </c>
      <c r="B206" s="21">
        <v>45622</v>
      </c>
      <c r="C206" s="22">
        <v>0.68402777777777779</v>
      </c>
      <c r="D206" s="20" t="s">
        <v>15</v>
      </c>
      <c r="E206" s="23"/>
      <c r="F206" s="20"/>
      <c r="G206" s="22" cm="1">
        <f t="array" ref="G20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6.9444444444444198E-3</v>
      </c>
      <c r="H206" s="22" t="str">
        <f>IF(wh_table[[#This Row],[Subject 1]]&lt;&gt;"Sitting Adjourned", "", SUMIF(wh_table[Day], wh_table[[#This Row],[Day]],wh_table[Duration]))</f>
        <v/>
      </c>
      <c r="I206" s="24">
        <f>SUM(INDEX(wh_table[Duration],1):wh_table[[#This Row],[Duration]])</f>
        <v>7.0430555555555561</v>
      </c>
      <c r="J206" s="22" t="str">
        <f>IF(wh_table[[#This Row],[Subject 1]]&lt;&gt;"Sitting Adjourned", "", SUMIFS(wh_table[Duration], wh_table[Day], wh_table[[#This Row],[Day]], wh_table[Tags], "&lt;&gt;[Questions]", wh_table[Tags], "&lt;&gt;[Questions][Divisions]"))</f>
        <v/>
      </c>
      <c r="K206" s="24">
        <f>IF(wh_table[[#This Row],[Tags]]="[Questions]","",IF(wh_table[[#This Row],[Tags]]="[Questions][Divisions]","",SUMIFS(INDEX(wh_table[Duration],1):wh_table[[#This Row],[Duration]], INDEX(wh_table[Tags],1):wh_table[[#This Row],[Tags]], "&lt;&gt;[Questions]",INDEX(wh_table[Tags],1):wh_table[[#This Row],[Tags]], "&lt;&gt;[Questions][Divisions]")))</f>
        <v>5.0125000000000028</v>
      </c>
    </row>
    <row r="207" spans="1:11" ht="15" customHeight="1" x14ac:dyDescent="0.35">
      <c r="A207" s="25">
        <v>28</v>
      </c>
      <c r="B207" s="21">
        <v>45622</v>
      </c>
      <c r="C207" s="22">
        <v>0.69097222222222221</v>
      </c>
      <c r="D207" s="20" t="s">
        <v>1833</v>
      </c>
      <c r="E207" s="23" t="s">
        <v>1973</v>
      </c>
      <c r="F207" s="20"/>
      <c r="G207" s="22" cm="1">
        <f t="array" ref="G20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3.7500000000000089E-2</v>
      </c>
      <c r="H207" s="22" t="str">
        <f>IF(wh_table[[#This Row],[Subject 1]]&lt;&gt;"Sitting Adjourned", "", SUMIF(wh_table[Day], wh_table[[#This Row],[Day]],wh_table[Duration]))</f>
        <v/>
      </c>
      <c r="I207" s="24">
        <f>SUM(INDEX(wh_table[Duration],1):wh_table[[#This Row],[Duration]])</f>
        <v>7.0805555555555557</v>
      </c>
      <c r="J207" s="22" t="str">
        <f>IF(wh_table[[#This Row],[Subject 1]]&lt;&gt;"Sitting Adjourned", "", SUMIFS(wh_table[Duration], wh_table[Day], wh_table[[#This Row],[Day]], wh_table[Tags], "&lt;&gt;[Questions]", wh_table[Tags], "&lt;&gt;[Questions][Divisions]"))</f>
        <v/>
      </c>
      <c r="K207" s="24">
        <f>IF(wh_table[[#This Row],[Tags]]="[Questions]","",IF(wh_table[[#This Row],[Tags]]="[Questions][Divisions]","",SUMIFS(INDEX(wh_table[Duration],1):wh_table[[#This Row],[Duration]], INDEX(wh_table[Tags],1):wh_table[[#This Row],[Tags]], "&lt;&gt;[Questions]",INDEX(wh_table[Tags],1):wh_table[[#This Row],[Tags]], "&lt;&gt;[Questions][Divisions]")))</f>
        <v>5.0500000000000025</v>
      </c>
    </row>
    <row r="208" spans="1:11" ht="15" customHeight="1" x14ac:dyDescent="0.35">
      <c r="A208" s="57">
        <v>28</v>
      </c>
      <c r="B208" s="58">
        <v>45622</v>
      </c>
      <c r="C208" s="65">
        <v>0.7284722222222223</v>
      </c>
      <c r="D208" s="66" t="s">
        <v>1840</v>
      </c>
      <c r="E208" s="67"/>
      <c r="F208" s="66"/>
      <c r="G208" s="65" t="str" cm="1">
        <f t="array" ref="G20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08" s="65">
        <f>IF(wh_table[[#This Row],[Subject 1]]&lt;&gt;"Sitting Adjourned", "", SUMIF(wh_table[Day], wh_table[[#This Row],[Day]],wh_table[Duration]))</f>
        <v>0.33263888888888898</v>
      </c>
      <c r="I208" s="68">
        <f>SUM(INDEX(wh_table[Duration],1):wh_table[[#This Row],[Duration]])</f>
        <v>7.0805555555555557</v>
      </c>
      <c r="J208" s="65">
        <f>IF(wh_table[[#This Row],[Subject 1]]&lt;&gt;"Sitting Adjourned", "", SUMIFS(wh_table[Duration], wh_table[Day], wh_table[[#This Row],[Day]], wh_table[Tags], "&lt;&gt;[Questions]", wh_table[Tags], "&lt;&gt;[Questions][Divisions]"))</f>
        <v>0.20763888888888904</v>
      </c>
      <c r="K208" s="68">
        <f>IF(wh_table[[#This Row],[Tags]]="[Questions]","",IF(wh_table[[#This Row],[Tags]]="[Questions][Divisions]","",SUMIFS(INDEX(wh_table[Duration],1):wh_table[[#This Row],[Duration]], INDEX(wh_table[Tags],1):wh_table[[#This Row],[Tags]], "&lt;&gt;[Questions]",INDEX(wh_table[Tags],1):wh_table[[#This Row],[Tags]], "&lt;&gt;[Questions][Divisions]")))</f>
        <v>5.0500000000000025</v>
      </c>
    </row>
    <row r="209" spans="1:11" ht="15" customHeight="1" x14ac:dyDescent="0.35">
      <c r="A209" s="25">
        <v>29</v>
      </c>
      <c r="B209" s="21">
        <v>45623</v>
      </c>
      <c r="C209" s="22">
        <v>0.39583333333333331</v>
      </c>
      <c r="D209" s="20" t="s">
        <v>1833</v>
      </c>
      <c r="E209" s="23" t="s">
        <v>1974</v>
      </c>
      <c r="F209" s="20"/>
      <c r="G209" s="22" cm="1">
        <f t="array" ref="G20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209" s="22" t="str">
        <f>IF(wh_table[[#This Row],[Subject 1]]&lt;&gt;"Sitting Adjourned", "", SUMIF(wh_table[Day], wh_table[[#This Row],[Day]],wh_table[Duration]))</f>
        <v/>
      </c>
      <c r="I209" s="24">
        <f>SUM(INDEX(wh_table[Duration],1):wh_table[[#This Row],[Duration]])</f>
        <v>7.1430555555555557</v>
      </c>
      <c r="J209" s="22" t="str">
        <f>IF(wh_table[[#This Row],[Subject 1]]&lt;&gt;"Sitting Adjourned", "", SUMIFS(wh_table[Duration], wh_table[Day], wh_table[[#This Row],[Day]], wh_table[Tags], "&lt;&gt;[Questions]", wh_table[Tags], "&lt;&gt;[Questions][Divisions]"))</f>
        <v/>
      </c>
      <c r="K209" s="24">
        <f>IF(wh_table[[#This Row],[Tags]]="[Questions]","",IF(wh_table[[#This Row],[Tags]]="[Questions][Divisions]","",SUMIFS(INDEX(wh_table[Duration],1):wh_table[[#This Row],[Duration]], INDEX(wh_table[Tags],1):wh_table[[#This Row],[Tags]], "&lt;&gt;[Questions]",INDEX(wh_table[Tags],1):wh_table[[#This Row],[Tags]], "&lt;&gt;[Questions][Divisions]")))</f>
        <v>5.1125000000000025</v>
      </c>
    </row>
    <row r="210" spans="1:11" ht="15" customHeight="1" x14ac:dyDescent="0.35">
      <c r="A210" s="25">
        <v>29</v>
      </c>
      <c r="B210" s="21">
        <v>45623</v>
      </c>
      <c r="C210" s="22">
        <v>0.45833333333333331</v>
      </c>
      <c r="D210" s="20" t="s">
        <v>1833</v>
      </c>
      <c r="E210" s="23" t="s">
        <v>1975</v>
      </c>
      <c r="F210" s="20"/>
      <c r="G210" s="22" cm="1">
        <f t="array" ref="G21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2.0138888888888873E-2</v>
      </c>
      <c r="H210" s="22" t="str">
        <f>IF(wh_table[[#This Row],[Subject 1]]&lt;&gt;"Sitting Adjourned", "", SUMIF(wh_table[Day], wh_table[[#This Row],[Day]],wh_table[Duration]))</f>
        <v/>
      </c>
      <c r="I210" s="24">
        <f>SUM(INDEX(wh_table[Duration],1):wh_table[[#This Row],[Duration]])</f>
        <v>7.1631944444444446</v>
      </c>
      <c r="J210" s="22" t="str">
        <f>IF(wh_table[[#This Row],[Subject 1]]&lt;&gt;"Sitting Adjourned", "", SUMIFS(wh_table[Duration], wh_table[Day], wh_table[[#This Row],[Day]], wh_table[Tags], "&lt;&gt;[Questions]", wh_table[Tags], "&lt;&gt;[Questions][Divisions]"))</f>
        <v/>
      </c>
      <c r="K210" s="24">
        <f>IF(wh_table[[#This Row],[Tags]]="[Questions]","",IF(wh_table[[#This Row],[Tags]]="[Questions][Divisions]","",SUMIFS(INDEX(wh_table[Duration],1):wh_table[[#This Row],[Duration]], INDEX(wh_table[Tags],1):wh_table[[#This Row],[Tags]], "&lt;&gt;[Questions]",INDEX(wh_table[Tags],1):wh_table[[#This Row],[Tags]], "&lt;&gt;[Questions][Divisions]")))</f>
        <v>5.1326388888888914</v>
      </c>
    </row>
    <row r="211" spans="1:11" ht="15" customHeight="1" x14ac:dyDescent="0.35">
      <c r="A211" s="25">
        <v>29</v>
      </c>
      <c r="B211" s="21">
        <v>45623</v>
      </c>
      <c r="C211" s="22">
        <v>0.47847222222222219</v>
      </c>
      <c r="D211" s="20" t="s">
        <v>15</v>
      </c>
      <c r="E211" s="23"/>
      <c r="F211" s="20" t="s">
        <v>1836</v>
      </c>
      <c r="G211" s="22" cm="1">
        <f t="array" ref="G21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0.12569444444444444</v>
      </c>
      <c r="H211" s="22" t="str">
        <f>IF(wh_table[[#This Row],[Subject 1]]&lt;&gt;"Sitting Adjourned", "", SUMIF(wh_table[Day], wh_table[[#This Row],[Day]],wh_table[Duration]))</f>
        <v/>
      </c>
      <c r="I211" s="24">
        <f>SUM(INDEX(wh_table[Duration],1):wh_table[[#This Row],[Duration]])</f>
        <v>7.2888888888888888</v>
      </c>
      <c r="J211" s="22" t="str">
        <f>IF(wh_table[[#This Row],[Subject 1]]&lt;&gt;"Sitting Adjourned", "", SUMIFS(wh_table[Duration], wh_table[Day], wh_table[[#This Row],[Day]], wh_table[Tags], "&lt;&gt;[Questions]", wh_table[Tags], "&lt;&gt;[Questions][Divisions]"))</f>
        <v/>
      </c>
      <c r="K211" s="24" t="str">
        <f>IF(wh_table[[#This Row],[Tags]]="[Questions]","",IF(wh_table[[#This Row],[Tags]]="[Questions][Divisions]","",SUMIFS(INDEX(wh_table[Duration],1):wh_table[[#This Row],[Duration]], INDEX(wh_table[Tags],1):wh_table[[#This Row],[Tags]], "&lt;&gt;[Questions]",INDEX(wh_table[Tags],1):wh_table[[#This Row],[Tags]], "&lt;&gt;[Questions][Divisions]")))</f>
        <v/>
      </c>
    </row>
    <row r="212" spans="1:11" ht="15" customHeight="1" x14ac:dyDescent="0.35">
      <c r="A212" s="25">
        <v>29</v>
      </c>
      <c r="B212" s="21">
        <v>45623</v>
      </c>
      <c r="C212" s="22">
        <v>0.60416666666666663</v>
      </c>
      <c r="D212" s="20" t="s">
        <v>1833</v>
      </c>
      <c r="E212" s="23" t="s">
        <v>1976</v>
      </c>
      <c r="F212" s="20"/>
      <c r="G212" s="22" cm="1">
        <f t="array" ref="G21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9.7222222222221877E-3</v>
      </c>
      <c r="H212" s="22" t="str">
        <f>IF(wh_table[[#This Row],[Subject 1]]&lt;&gt;"Sitting Adjourned", "", SUMIF(wh_table[Day], wh_table[[#This Row],[Day]],wh_table[Duration]))</f>
        <v/>
      </c>
      <c r="I212" s="24">
        <f>SUM(INDEX(wh_table[Duration],1):wh_table[[#This Row],[Duration]])</f>
        <v>7.2986111111111107</v>
      </c>
      <c r="J212" s="22" t="str">
        <f>IF(wh_table[[#This Row],[Subject 1]]&lt;&gt;"Sitting Adjourned", "", SUMIFS(wh_table[Duration], wh_table[Day], wh_table[[#This Row],[Day]], wh_table[Tags], "&lt;&gt;[Questions]", wh_table[Tags], "&lt;&gt;[Questions][Divisions]"))</f>
        <v/>
      </c>
      <c r="K212" s="24">
        <f>IF(wh_table[[#This Row],[Tags]]="[Questions]","",IF(wh_table[[#This Row],[Tags]]="[Questions][Divisions]","",SUMIFS(INDEX(wh_table[Duration],1):wh_table[[#This Row],[Duration]], INDEX(wh_table[Tags],1):wh_table[[#This Row],[Tags]], "&lt;&gt;[Questions]",INDEX(wh_table[Tags],1):wh_table[[#This Row],[Tags]], "&lt;&gt;[Questions][Divisions]")))</f>
        <v>5.1423611111111134</v>
      </c>
    </row>
    <row r="213" spans="1:11" ht="15" customHeight="1" x14ac:dyDescent="0.35">
      <c r="A213" s="25">
        <v>29</v>
      </c>
      <c r="B213" s="21">
        <v>45623</v>
      </c>
      <c r="C213" s="22">
        <v>0.61388888888888882</v>
      </c>
      <c r="D213" s="20" t="s">
        <v>28</v>
      </c>
      <c r="E213" s="23" t="s">
        <v>1977</v>
      </c>
      <c r="F213" s="20"/>
      <c r="G213" s="22" cm="1">
        <f t="array" ref="G21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213" s="22" t="str">
        <f>IF(wh_table[[#This Row],[Subject 1]]&lt;&gt;"Sitting Adjourned", "", SUMIF(wh_table[Day], wh_table[[#This Row],[Day]],wh_table[Duration]))</f>
        <v/>
      </c>
      <c r="I213" s="24">
        <f>SUM(INDEX(wh_table[Duration],1):wh_table[[#This Row],[Duration]])</f>
        <v>7.2986111111111107</v>
      </c>
      <c r="J213" s="22" t="str">
        <f>IF(wh_table[[#This Row],[Subject 1]]&lt;&gt;"Sitting Adjourned", "", SUMIFS(wh_table[Duration], wh_table[Day], wh_table[[#This Row],[Day]], wh_table[Tags], "&lt;&gt;[Questions]", wh_table[Tags], "&lt;&gt;[Questions][Divisions]"))</f>
        <v/>
      </c>
      <c r="K213" s="24">
        <f>IF(wh_table[[#This Row],[Tags]]="[Questions]","",IF(wh_table[[#This Row],[Tags]]="[Questions][Divisions]","",SUMIFS(INDEX(wh_table[Duration],1):wh_table[[#This Row],[Duration]], INDEX(wh_table[Tags],1):wh_table[[#This Row],[Tags]], "&lt;&gt;[Questions]",INDEX(wh_table[Tags],1):wh_table[[#This Row],[Tags]], "&lt;&gt;[Questions][Divisions]")))</f>
        <v>5.1423611111111134</v>
      </c>
    </row>
    <row r="214" spans="1:11" ht="15" customHeight="1" x14ac:dyDescent="0.35">
      <c r="A214" s="25">
        <v>29</v>
      </c>
      <c r="B214" s="21">
        <v>45623</v>
      </c>
      <c r="C214" s="22">
        <v>0.61388888888888882</v>
      </c>
      <c r="D214" s="20" t="s">
        <v>1833</v>
      </c>
      <c r="E214" s="23" t="s">
        <v>1978</v>
      </c>
      <c r="F214" s="20"/>
      <c r="G214" s="22" cm="1">
        <f t="array" ref="G21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5.3472222222222254E-2</v>
      </c>
      <c r="H214" s="22" t="str">
        <f>IF(wh_table[[#This Row],[Subject 1]]&lt;&gt;"Sitting Adjourned", "", SUMIF(wh_table[Day], wh_table[[#This Row],[Day]],wh_table[Duration]))</f>
        <v/>
      </c>
      <c r="I214" s="24">
        <f>SUM(INDEX(wh_table[Duration],1):wh_table[[#This Row],[Duration]])</f>
        <v>7.3520833333333329</v>
      </c>
      <c r="J214" s="22" t="str">
        <f>IF(wh_table[[#This Row],[Subject 1]]&lt;&gt;"Sitting Adjourned", "", SUMIFS(wh_table[Duration], wh_table[Day], wh_table[[#This Row],[Day]], wh_table[Tags], "&lt;&gt;[Questions]", wh_table[Tags], "&lt;&gt;[Questions][Divisions]"))</f>
        <v/>
      </c>
      <c r="K214" s="24">
        <f>IF(wh_table[[#This Row],[Tags]]="[Questions]","",IF(wh_table[[#This Row],[Tags]]="[Questions][Divisions]","",SUMIFS(INDEX(wh_table[Duration],1):wh_table[[#This Row],[Duration]], INDEX(wh_table[Tags],1):wh_table[[#This Row],[Tags]], "&lt;&gt;[Questions]",INDEX(wh_table[Tags],1):wh_table[[#This Row],[Tags]], "&lt;&gt;[Questions][Divisions]")))</f>
        <v>5.1958333333333355</v>
      </c>
    </row>
    <row r="215" spans="1:11" ht="15" customHeight="1" x14ac:dyDescent="0.35">
      <c r="A215" s="25">
        <v>29</v>
      </c>
      <c r="B215" s="21">
        <v>45623</v>
      </c>
      <c r="C215" s="22">
        <v>0.66736111111111107</v>
      </c>
      <c r="D215" s="20" t="s">
        <v>1833</v>
      </c>
      <c r="E215" s="23" t="s">
        <v>1979</v>
      </c>
      <c r="F215" s="20"/>
      <c r="G215" s="22" cm="1">
        <f t="array" ref="G21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2.0138888888888928E-2</v>
      </c>
      <c r="H215" s="22" t="str">
        <f>IF(wh_table[[#This Row],[Subject 1]]&lt;&gt;"Sitting Adjourned", "", SUMIF(wh_table[Day], wh_table[[#This Row],[Day]],wh_table[Duration]))</f>
        <v/>
      </c>
      <c r="I215" s="24">
        <f>SUM(INDEX(wh_table[Duration],1):wh_table[[#This Row],[Duration]])</f>
        <v>7.3722222222222218</v>
      </c>
      <c r="J215" s="22" t="str">
        <f>IF(wh_table[[#This Row],[Subject 1]]&lt;&gt;"Sitting Adjourned", "", SUMIFS(wh_table[Duration], wh_table[Day], wh_table[[#This Row],[Day]], wh_table[Tags], "&lt;&gt;[Questions]", wh_table[Tags], "&lt;&gt;[Questions][Divisions]"))</f>
        <v/>
      </c>
      <c r="K215" s="24">
        <f>IF(wh_table[[#This Row],[Tags]]="[Questions]","",IF(wh_table[[#This Row],[Tags]]="[Questions][Divisions]","",SUMIFS(INDEX(wh_table[Duration],1):wh_table[[#This Row],[Duration]], INDEX(wh_table[Tags],1):wh_table[[#This Row],[Tags]], "&lt;&gt;[Questions]",INDEX(wh_table[Tags],1):wh_table[[#This Row],[Tags]], "&lt;&gt;[Questions][Divisions]")))</f>
        <v>5.2159722222222245</v>
      </c>
    </row>
    <row r="216" spans="1:11" ht="15" customHeight="1" x14ac:dyDescent="0.35">
      <c r="A216" s="25">
        <v>29</v>
      </c>
      <c r="B216" s="21">
        <v>45623</v>
      </c>
      <c r="C216" s="22">
        <v>0.6875</v>
      </c>
      <c r="D216" s="20" t="s">
        <v>1833</v>
      </c>
      <c r="E216" s="23" t="s">
        <v>1980</v>
      </c>
      <c r="F216" s="20"/>
      <c r="G216" s="22" cm="1">
        <f t="array" ref="G21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216" s="22" t="str">
        <f>IF(wh_table[[#This Row],[Subject 1]]&lt;&gt;"Sitting Adjourned", "", SUMIF(wh_table[Day], wh_table[[#This Row],[Day]],wh_table[Duration]))</f>
        <v/>
      </c>
      <c r="I216" s="24">
        <f>SUM(INDEX(wh_table[Duration],1):wh_table[[#This Row],[Duration]])</f>
        <v>7.4138888888888888</v>
      </c>
      <c r="J216" s="22" t="str">
        <f>IF(wh_table[[#This Row],[Subject 1]]&lt;&gt;"Sitting Adjourned", "", SUMIFS(wh_table[Duration], wh_table[Day], wh_table[[#This Row],[Day]], wh_table[Tags], "&lt;&gt;[Questions]", wh_table[Tags], "&lt;&gt;[Questions][Divisions]"))</f>
        <v/>
      </c>
      <c r="K216" s="24">
        <f>IF(wh_table[[#This Row],[Tags]]="[Questions]","",IF(wh_table[[#This Row],[Tags]]="[Questions][Divisions]","",SUMIFS(INDEX(wh_table[Duration],1):wh_table[[#This Row],[Duration]], INDEX(wh_table[Tags],1):wh_table[[#This Row],[Tags]], "&lt;&gt;[Questions]",INDEX(wh_table[Tags],1):wh_table[[#This Row],[Tags]], "&lt;&gt;[Questions][Divisions]")))</f>
        <v>5.2576388888888914</v>
      </c>
    </row>
    <row r="217" spans="1:11" ht="15" customHeight="1" x14ac:dyDescent="0.35">
      <c r="A217" s="57">
        <v>29</v>
      </c>
      <c r="B217" s="58">
        <v>45623</v>
      </c>
      <c r="C217" s="65">
        <v>0.72916666666666663</v>
      </c>
      <c r="D217" s="66" t="s">
        <v>1840</v>
      </c>
      <c r="E217" s="67"/>
      <c r="F217" s="66"/>
      <c r="G217" s="65" t="str" cm="1">
        <f t="array" ref="G21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17" s="65">
        <f>IF(wh_table[[#This Row],[Subject 1]]&lt;&gt;"Sitting Adjourned", "", SUMIF(wh_table[Day], wh_table[[#This Row],[Day]],wh_table[Duration]))</f>
        <v>0.33333333333333331</v>
      </c>
      <c r="I217" s="68">
        <f>SUM(INDEX(wh_table[Duration],1):wh_table[[#This Row],[Duration]])</f>
        <v>7.4138888888888888</v>
      </c>
      <c r="J217" s="65">
        <f>IF(wh_table[[#This Row],[Subject 1]]&lt;&gt;"Sitting Adjourned", "", SUMIFS(wh_table[Duration], wh_table[Day], wh_table[[#This Row],[Day]], wh_table[Tags], "&lt;&gt;[Questions]", wh_table[Tags], "&lt;&gt;[Questions][Divisions]"))</f>
        <v>0.20763888888888887</v>
      </c>
      <c r="K217" s="68">
        <f>IF(wh_table[[#This Row],[Tags]]="[Questions]","",IF(wh_table[[#This Row],[Tags]]="[Questions][Divisions]","",SUMIFS(INDEX(wh_table[Duration],1):wh_table[[#This Row],[Duration]], INDEX(wh_table[Tags],1):wh_table[[#This Row],[Tags]], "&lt;&gt;[Questions]",INDEX(wh_table[Tags],1):wh_table[[#This Row],[Tags]], "&lt;&gt;[Questions][Divisions]")))</f>
        <v>5.2576388888888914</v>
      </c>
    </row>
    <row r="218" spans="1:11" ht="15" customHeight="1" x14ac:dyDescent="0.35">
      <c r="A218" s="25">
        <v>30</v>
      </c>
      <c r="B218" s="21">
        <v>45624</v>
      </c>
      <c r="C218" s="22">
        <v>0.5625</v>
      </c>
      <c r="D218" s="20" t="s">
        <v>1953</v>
      </c>
      <c r="E218" s="23" t="s">
        <v>1981</v>
      </c>
      <c r="F218" s="20"/>
      <c r="G218" s="22" cm="1">
        <f t="array" ref="G21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0.12291666666666667</v>
      </c>
      <c r="H218" s="22" t="str">
        <f>IF(wh_table[[#This Row],[Subject 1]]&lt;&gt;"Sitting Adjourned", "", SUMIF(wh_table[Day], wh_table[[#This Row],[Day]],wh_table[Duration]))</f>
        <v/>
      </c>
      <c r="I218" s="24">
        <f>SUM(INDEX(wh_table[Duration],1):wh_table[[#This Row],[Duration]])</f>
        <v>7.5368055555555555</v>
      </c>
      <c r="J218" s="22" t="str">
        <f>IF(wh_table[[#This Row],[Subject 1]]&lt;&gt;"Sitting Adjourned", "", SUMIFS(wh_table[Duration], wh_table[Day], wh_table[[#This Row],[Day]], wh_table[Tags], "&lt;&gt;[Questions]", wh_table[Tags], "&lt;&gt;[Questions][Divisions]"))</f>
        <v/>
      </c>
      <c r="K218" s="24">
        <f>IF(wh_table[[#This Row],[Tags]]="[Questions]","",IF(wh_table[[#This Row],[Tags]]="[Questions][Divisions]","",SUMIFS(INDEX(wh_table[Duration],1):wh_table[[#This Row],[Duration]], INDEX(wh_table[Tags],1):wh_table[[#This Row],[Tags]], "&lt;&gt;[Questions]",INDEX(wh_table[Tags],1):wh_table[[#This Row],[Tags]], "&lt;&gt;[Questions][Divisions]")))</f>
        <v>5.3805555555555582</v>
      </c>
    </row>
    <row r="219" spans="1:11" ht="15" customHeight="1" x14ac:dyDescent="0.35">
      <c r="A219" s="57">
        <v>30</v>
      </c>
      <c r="B219" s="58">
        <v>45624</v>
      </c>
      <c r="C219" s="65">
        <v>0.68541666666666667</v>
      </c>
      <c r="D219" s="66" t="s">
        <v>1840</v>
      </c>
      <c r="E219" s="67"/>
      <c r="F219" s="66"/>
      <c r="G219" s="65" t="str" cm="1">
        <f t="array" ref="G21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19" s="65">
        <f>IF(wh_table[[#This Row],[Subject 1]]&lt;&gt;"Sitting Adjourned", "", SUMIF(wh_table[Day], wh_table[[#This Row],[Day]],wh_table[Duration]))</f>
        <v>0.12291666666666667</v>
      </c>
      <c r="I219" s="68">
        <f>SUM(INDEX(wh_table[Duration],1):wh_table[[#This Row],[Duration]])</f>
        <v>7.5368055555555555</v>
      </c>
      <c r="J219" s="65">
        <f>IF(wh_table[[#This Row],[Subject 1]]&lt;&gt;"Sitting Adjourned", "", SUMIFS(wh_table[Duration], wh_table[Day], wh_table[[#This Row],[Day]], wh_table[Tags], "&lt;&gt;[Questions]", wh_table[Tags], "&lt;&gt;[Questions][Divisions]"))</f>
        <v>0.12291666666666667</v>
      </c>
      <c r="K219" s="68">
        <f>IF(wh_table[[#This Row],[Tags]]="[Questions]","",IF(wh_table[[#This Row],[Tags]]="[Questions][Divisions]","",SUMIFS(INDEX(wh_table[Duration],1):wh_table[[#This Row],[Duration]], INDEX(wh_table[Tags],1):wh_table[[#This Row],[Tags]], "&lt;&gt;[Questions]",INDEX(wh_table[Tags],1):wh_table[[#This Row],[Tags]], "&lt;&gt;[Questions][Divisions]")))</f>
        <v>5.3805555555555582</v>
      </c>
    </row>
    <row r="220" spans="1:11" ht="15" customHeight="1" x14ac:dyDescent="0.35">
      <c r="A220" s="25">
        <v>31</v>
      </c>
      <c r="B220" s="21">
        <v>45628</v>
      </c>
      <c r="C220" s="22">
        <v>0.6875</v>
      </c>
      <c r="D220" s="20" t="s">
        <v>1955</v>
      </c>
      <c r="E220" s="23" t="s">
        <v>1982</v>
      </c>
      <c r="F220" s="20"/>
      <c r="G220" s="22" cm="1">
        <f t="array" ref="G22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5.4166666666666696E-2</v>
      </c>
      <c r="H220" s="22" t="str">
        <f>IF(wh_table[[#This Row],[Subject 1]]&lt;&gt;"Sitting Adjourned", "", SUMIF(wh_table[Day], wh_table[[#This Row],[Day]],wh_table[Duration]))</f>
        <v/>
      </c>
      <c r="I220" s="24">
        <f>SUM(INDEX(wh_table[Duration],1):wh_table[[#This Row],[Duration]])</f>
        <v>7.5909722222222218</v>
      </c>
      <c r="J220" s="22" t="str">
        <f>IF(wh_table[[#This Row],[Subject 1]]&lt;&gt;"Sitting Adjourned", "", SUMIFS(wh_table[Duration], wh_table[Day], wh_table[[#This Row],[Day]], wh_table[Tags], "&lt;&gt;[Questions]", wh_table[Tags], "&lt;&gt;[Questions][Divisions]"))</f>
        <v/>
      </c>
      <c r="K220" s="24">
        <f>IF(wh_table[[#This Row],[Tags]]="[Questions]","",IF(wh_table[[#This Row],[Tags]]="[Questions][Divisions]","",SUMIFS(INDEX(wh_table[Duration],1):wh_table[[#This Row],[Duration]], INDEX(wh_table[Tags],1):wh_table[[#This Row],[Tags]], "&lt;&gt;[Questions]",INDEX(wh_table[Tags],1):wh_table[[#This Row],[Tags]], "&lt;&gt;[Questions][Divisions]")))</f>
        <v>5.4347222222222253</v>
      </c>
    </row>
    <row r="221" spans="1:11" ht="15" customHeight="1" x14ac:dyDescent="0.35">
      <c r="A221" s="57">
        <v>31</v>
      </c>
      <c r="B221" s="58">
        <v>45628</v>
      </c>
      <c r="C221" s="59">
        <v>0.7416666666666667</v>
      </c>
      <c r="D221" s="60" t="s">
        <v>1840</v>
      </c>
      <c r="E221" s="61"/>
      <c r="F221" s="60"/>
      <c r="G221" s="59" t="str" cm="1">
        <f t="array" ref="G22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21" s="59">
        <f>IF(wh_table[[#This Row],[Subject 1]]&lt;&gt;"Sitting Adjourned", "", SUMIF(wh_table[Day], wh_table[[#This Row],[Day]],wh_table[Duration]))</f>
        <v>5.4166666666666696E-2</v>
      </c>
      <c r="I221" s="62">
        <f>SUM(INDEX(wh_table[Duration],1):wh_table[[#This Row],[Duration]])</f>
        <v>7.5909722222222218</v>
      </c>
      <c r="J221" s="59">
        <f>IF(wh_table[[#This Row],[Subject 1]]&lt;&gt;"Sitting Adjourned", "", SUMIFS(wh_table[Duration], wh_table[Day], wh_table[[#This Row],[Day]], wh_table[Tags], "&lt;&gt;[Questions]", wh_table[Tags], "&lt;&gt;[Questions][Divisions]"))</f>
        <v>5.4166666666666696E-2</v>
      </c>
      <c r="K221" s="62">
        <f>IF(wh_table[[#This Row],[Tags]]="[Questions]","",IF(wh_table[[#This Row],[Tags]]="[Questions][Divisions]","",SUMIFS(INDEX(wh_table[Duration],1):wh_table[[#This Row],[Duration]], INDEX(wh_table[Tags],1):wh_table[[#This Row],[Tags]], "&lt;&gt;[Questions]",INDEX(wh_table[Tags],1):wh_table[[#This Row],[Tags]], "&lt;&gt;[Questions][Divisions]")))</f>
        <v>5.4347222222222253</v>
      </c>
    </row>
    <row r="222" spans="1:11" ht="15" customHeight="1" x14ac:dyDescent="0.35">
      <c r="A222" s="25">
        <v>32</v>
      </c>
      <c r="B222" s="21">
        <v>45629</v>
      </c>
      <c r="C222" s="14">
        <v>0.39583333333333331</v>
      </c>
      <c r="D222" s="17" t="s">
        <v>1833</v>
      </c>
      <c r="E222" s="18" t="s">
        <v>1983</v>
      </c>
      <c r="G222" s="14" cm="1">
        <f t="array" ref="G22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5.4166666666666696E-2</v>
      </c>
      <c r="H222" s="14" t="str">
        <f>IF(wh_table[[#This Row],[Subject 1]]&lt;&gt;"Sitting Adjourned", "", SUMIF(wh_table[Day], wh_table[[#This Row],[Day]],wh_table[Duration]))</f>
        <v/>
      </c>
      <c r="I222" s="19">
        <f>SUM(INDEX(wh_table[Duration],1):wh_table[[#This Row],[Duration]])</f>
        <v>7.6451388888888889</v>
      </c>
      <c r="J222" s="14" t="str">
        <f>IF(wh_table[[#This Row],[Subject 1]]&lt;&gt;"Sitting Adjourned", "", SUMIFS(wh_table[Duration], wh_table[Day], wh_table[[#This Row],[Day]], wh_table[Tags], "&lt;&gt;[Questions]", wh_table[Tags], "&lt;&gt;[Questions][Divisions]"))</f>
        <v/>
      </c>
      <c r="K222" s="19">
        <f>IF(wh_table[[#This Row],[Tags]]="[Questions]","",IF(wh_table[[#This Row],[Tags]]="[Questions][Divisions]","",SUMIFS(INDEX(wh_table[Duration],1):wh_table[[#This Row],[Duration]], INDEX(wh_table[Tags],1):wh_table[[#This Row],[Tags]], "&lt;&gt;[Questions]",INDEX(wh_table[Tags],1):wh_table[[#This Row],[Tags]], "&lt;&gt;[Questions][Divisions]")))</f>
        <v>5.4888888888888925</v>
      </c>
    </row>
    <row r="223" spans="1:11" ht="15" customHeight="1" x14ac:dyDescent="0.35">
      <c r="A223" s="25">
        <v>32</v>
      </c>
      <c r="B223" s="21">
        <v>45629</v>
      </c>
      <c r="C223" s="14">
        <v>0.45</v>
      </c>
      <c r="D223" s="17" t="s">
        <v>15</v>
      </c>
      <c r="G223" s="14" cm="1">
        <f t="array" ref="G22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8.3333333333333037E-3</v>
      </c>
      <c r="H223" s="14" t="str">
        <f>IF(wh_table[[#This Row],[Subject 1]]&lt;&gt;"Sitting Adjourned", "", SUMIF(wh_table[Day], wh_table[[#This Row],[Day]],wh_table[Duration]))</f>
        <v/>
      </c>
      <c r="I223" s="19">
        <f>SUM(INDEX(wh_table[Duration],1):wh_table[[#This Row],[Duration]])</f>
        <v>7.6534722222222218</v>
      </c>
      <c r="J223" s="14" t="str">
        <f>IF(wh_table[[#This Row],[Subject 1]]&lt;&gt;"Sitting Adjourned", "", SUMIFS(wh_table[Duration], wh_table[Day], wh_table[[#This Row],[Day]], wh_table[Tags], "&lt;&gt;[Questions]", wh_table[Tags], "&lt;&gt;[Questions][Divisions]"))</f>
        <v/>
      </c>
      <c r="K223" s="19">
        <f>IF(wh_table[[#This Row],[Tags]]="[Questions]","",IF(wh_table[[#This Row],[Tags]]="[Questions][Divisions]","",SUMIFS(INDEX(wh_table[Duration],1):wh_table[[#This Row],[Duration]], INDEX(wh_table[Tags],1):wh_table[[#This Row],[Tags]], "&lt;&gt;[Questions]",INDEX(wh_table[Tags],1):wh_table[[#This Row],[Tags]], "&lt;&gt;[Questions][Divisions]")))</f>
        <v>5.4972222222222253</v>
      </c>
    </row>
    <row r="224" spans="1:11" ht="15" customHeight="1" x14ac:dyDescent="0.35">
      <c r="A224" s="25">
        <v>32</v>
      </c>
      <c r="B224" s="21">
        <v>45629</v>
      </c>
      <c r="C224" s="14">
        <v>0.45833333333333331</v>
      </c>
      <c r="D224" s="17" t="s">
        <v>1833</v>
      </c>
      <c r="E224" s="18" t="s">
        <v>1984</v>
      </c>
      <c r="G224" s="14" cm="1">
        <f t="array" ref="G22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1.1805555555555569E-2</v>
      </c>
      <c r="H224" s="14" t="str">
        <f>IF(wh_table[[#This Row],[Subject 1]]&lt;&gt;"Sitting Adjourned", "", SUMIF(wh_table[Day], wh_table[[#This Row],[Day]],wh_table[Duration]))</f>
        <v/>
      </c>
      <c r="I224" s="19">
        <f>SUM(INDEX(wh_table[Duration],1):wh_table[[#This Row],[Duration]])</f>
        <v>7.665277777777777</v>
      </c>
      <c r="J224" s="14" t="str">
        <f>IF(wh_table[[#This Row],[Subject 1]]&lt;&gt;"Sitting Adjourned", "", SUMIFS(wh_table[Duration], wh_table[Day], wh_table[[#This Row],[Day]], wh_table[Tags], "&lt;&gt;[Questions]", wh_table[Tags], "&lt;&gt;[Questions][Divisions]"))</f>
        <v/>
      </c>
      <c r="K224" s="19">
        <f>IF(wh_table[[#This Row],[Tags]]="[Questions]","",IF(wh_table[[#This Row],[Tags]]="[Questions][Divisions]","",SUMIFS(INDEX(wh_table[Duration],1):wh_table[[#This Row],[Duration]], INDEX(wh_table[Tags],1):wh_table[[#This Row],[Tags]], "&lt;&gt;[Questions]",INDEX(wh_table[Tags],1):wh_table[[#This Row],[Tags]], "&lt;&gt;[Questions][Divisions]")))</f>
        <v>5.5090277777777805</v>
      </c>
    </row>
    <row r="225" spans="1:11" ht="15" customHeight="1" x14ac:dyDescent="0.35">
      <c r="A225" s="25">
        <v>32</v>
      </c>
      <c r="B225" s="21">
        <v>45629</v>
      </c>
      <c r="C225" s="22">
        <v>0.47013888888888888</v>
      </c>
      <c r="D225" s="20" t="s">
        <v>15</v>
      </c>
      <c r="E225" s="23"/>
      <c r="F225" s="20"/>
      <c r="G225" s="22" cm="1">
        <f t="array" ref="G22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0.13402777777777775</v>
      </c>
      <c r="H225" s="22" t="str">
        <f>IF(wh_table[[#This Row],[Subject 1]]&lt;&gt;"Sitting Adjourned", "", SUMIF(wh_table[Day], wh_table[[#This Row],[Day]],wh_table[Duration]))</f>
        <v/>
      </c>
      <c r="I225" s="24">
        <f>SUM(INDEX(wh_table[Duration],1):wh_table[[#This Row],[Duration]])</f>
        <v>7.7993055555555548</v>
      </c>
      <c r="J225" s="22" t="str">
        <f>IF(wh_table[[#This Row],[Subject 1]]&lt;&gt;"Sitting Adjourned", "", SUMIFS(wh_table[Duration], wh_table[Day], wh_table[[#This Row],[Day]], wh_table[Tags], "&lt;&gt;[Questions]", wh_table[Tags], "&lt;&gt;[Questions][Divisions]"))</f>
        <v/>
      </c>
      <c r="K225" s="24">
        <f>IF(wh_table[[#This Row],[Tags]]="[Questions]","",IF(wh_table[[#This Row],[Tags]]="[Questions][Divisions]","",SUMIFS(INDEX(wh_table[Duration],1):wh_table[[#This Row],[Duration]], INDEX(wh_table[Tags],1):wh_table[[#This Row],[Tags]], "&lt;&gt;[Questions]",INDEX(wh_table[Tags],1):wh_table[[#This Row],[Tags]], "&lt;&gt;[Questions][Divisions]")))</f>
        <v>5.6430555555555584</v>
      </c>
    </row>
    <row r="226" spans="1:11" ht="15" customHeight="1" x14ac:dyDescent="0.35">
      <c r="A226" s="25">
        <v>32</v>
      </c>
      <c r="B226" s="21">
        <v>45629</v>
      </c>
      <c r="C226" s="14">
        <v>0.60416666666666663</v>
      </c>
      <c r="D226" s="17" t="s">
        <v>1833</v>
      </c>
      <c r="E226" s="18" t="s">
        <v>1985</v>
      </c>
      <c r="G226" s="14" cm="1">
        <f t="array" ref="G22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1.4583333333333393E-2</v>
      </c>
      <c r="H226" s="14" t="str">
        <f>IF(wh_table[[#This Row],[Subject 1]]&lt;&gt;"Sitting Adjourned", "", SUMIF(wh_table[Day], wh_table[[#This Row],[Day]],wh_table[Duration]))</f>
        <v/>
      </c>
      <c r="I226" s="19">
        <f>SUM(INDEX(wh_table[Duration],1):wh_table[[#This Row],[Duration]])</f>
        <v>7.8138888888888882</v>
      </c>
      <c r="J226" s="14" t="str">
        <f>IF(wh_table[[#This Row],[Subject 1]]&lt;&gt;"Sitting Adjourned", "", SUMIFS(wh_table[Duration], wh_table[Day], wh_table[[#This Row],[Day]], wh_table[Tags], "&lt;&gt;[Questions]", wh_table[Tags], "&lt;&gt;[Questions][Divisions]"))</f>
        <v/>
      </c>
      <c r="K226" s="19">
        <f>IF(wh_table[[#This Row],[Tags]]="[Questions]","",IF(wh_table[[#This Row],[Tags]]="[Questions][Divisions]","",SUMIFS(INDEX(wh_table[Duration],1):wh_table[[#This Row],[Duration]], INDEX(wh_table[Tags],1):wh_table[[#This Row],[Tags]], "&lt;&gt;[Questions]",INDEX(wh_table[Tags],1):wh_table[[#This Row],[Tags]], "&lt;&gt;[Questions][Divisions]")))</f>
        <v>5.6576388888888918</v>
      </c>
    </row>
    <row r="227" spans="1:11" ht="15" customHeight="1" x14ac:dyDescent="0.35">
      <c r="A227" s="25">
        <v>32</v>
      </c>
      <c r="B227" s="21">
        <v>45629</v>
      </c>
      <c r="C227" s="14">
        <v>0.61875000000000002</v>
      </c>
      <c r="D227" s="17" t="s">
        <v>15</v>
      </c>
      <c r="F227" s="17" t="s">
        <v>53</v>
      </c>
      <c r="G227" s="14" cm="1">
        <f t="array" ref="G22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9.7222222222221877E-3</v>
      </c>
      <c r="H227" s="14" t="str">
        <f>IF(wh_table[[#This Row],[Subject 1]]&lt;&gt;"Sitting Adjourned", "", SUMIF(wh_table[Day], wh_table[[#This Row],[Day]],wh_table[Duration]))</f>
        <v/>
      </c>
      <c r="I227" s="19">
        <f>SUM(INDEX(wh_table[Duration],1):wh_table[[#This Row],[Duration]])</f>
        <v>7.8236111111111102</v>
      </c>
      <c r="J227" s="14" t="str">
        <f>IF(wh_table[[#This Row],[Subject 1]]&lt;&gt;"Sitting Adjourned", "", SUMIFS(wh_table[Duration], wh_table[Day], wh_table[[#This Row],[Day]], wh_table[Tags], "&lt;&gt;[Questions]", wh_table[Tags], "&lt;&gt;[Questions][Divisions]"))</f>
        <v/>
      </c>
      <c r="K227" s="19">
        <f>IF(wh_table[[#This Row],[Tags]]="[Questions]","",IF(wh_table[[#This Row],[Tags]]="[Questions][Divisions]","",SUMIFS(INDEX(wh_table[Duration],1):wh_table[[#This Row],[Duration]], INDEX(wh_table[Tags],1):wh_table[[#This Row],[Tags]], "&lt;&gt;[Questions]",INDEX(wh_table[Tags],1):wh_table[[#This Row],[Tags]], "&lt;&gt;[Questions][Divisions]")))</f>
        <v>5.6673611111111137</v>
      </c>
    </row>
    <row r="228" spans="1:11" ht="15" customHeight="1" x14ac:dyDescent="0.35">
      <c r="A228" s="25">
        <v>32</v>
      </c>
      <c r="B228" s="21">
        <v>45629</v>
      </c>
      <c r="C228" s="14">
        <v>0.62847222222222221</v>
      </c>
      <c r="D228" s="17" t="s">
        <v>1833</v>
      </c>
      <c r="E228" s="18" t="s">
        <v>1986</v>
      </c>
      <c r="G228" s="14" cm="1">
        <f t="array" ref="G22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4.5138888888888951E-2</v>
      </c>
      <c r="H228" s="14" t="str">
        <f>IF(wh_table[[#This Row],[Subject 1]]&lt;&gt;"Sitting Adjourned", "", SUMIF(wh_table[Day], wh_table[[#This Row],[Day]],wh_table[Duration]))</f>
        <v/>
      </c>
      <c r="I228" s="19">
        <f>SUM(INDEX(wh_table[Duration],1):wh_table[[#This Row],[Duration]])</f>
        <v>7.8687499999999995</v>
      </c>
      <c r="J228" s="14" t="str">
        <f>IF(wh_table[[#This Row],[Subject 1]]&lt;&gt;"Sitting Adjourned", "", SUMIFS(wh_table[Duration], wh_table[Day], wh_table[[#This Row],[Day]], wh_table[Tags], "&lt;&gt;[Questions]", wh_table[Tags], "&lt;&gt;[Questions][Divisions]"))</f>
        <v/>
      </c>
      <c r="K228" s="19">
        <f>IF(wh_table[[#This Row],[Tags]]="[Questions]","",IF(wh_table[[#This Row],[Tags]]="[Questions][Divisions]","",SUMIFS(INDEX(wh_table[Duration],1):wh_table[[#This Row],[Duration]], INDEX(wh_table[Tags],1):wh_table[[#This Row],[Tags]], "&lt;&gt;[Questions]",INDEX(wh_table[Tags],1):wh_table[[#This Row],[Tags]], "&lt;&gt;[Questions][Divisions]")))</f>
        <v>5.712500000000003</v>
      </c>
    </row>
    <row r="229" spans="1:11" ht="15" customHeight="1" x14ac:dyDescent="0.35">
      <c r="A229" s="25">
        <v>32</v>
      </c>
      <c r="B229" s="21">
        <v>45629</v>
      </c>
      <c r="C229" s="14">
        <v>0.67361111111111116</v>
      </c>
      <c r="D229" s="17" t="s">
        <v>1833</v>
      </c>
      <c r="E229" s="18" t="s">
        <v>716</v>
      </c>
      <c r="G229" s="14" cm="1">
        <f t="array" ref="G22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1.8749999999999933E-2</v>
      </c>
      <c r="H229" s="14" t="str">
        <f>IF(wh_table[[#This Row],[Subject 1]]&lt;&gt;"Sitting Adjourned", "", SUMIF(wh_table[Day], wh_table[[#This Row],[Day]],wh_table[Duration]))</f>
        <v/>
      </c>
      <c r="I229" s="19">
        <f>SUM(INDEX(wh_table[Duration],1):wh_table[[#This Row],[Duration]])</f>
        <v>7.8874999999999993</v>
      </c>
      <c r="J229" s="14" t="str">
        <f>IF(wh_table[[#This Row],[Subject 1]]&lt;&gt;"Sitting Adjourned", "", SUMIFS(wh_table[Duration], wh_table[Day], wh_table[[#This Row],[Day]], wh_table[Tags], "&lt;&gt;[Questions]", wh_table[Tags], "&lt;&gt;[Questions][Divisions]"))</f>
        <v/>
      </c>
      <c r="K229" s="19">
        <f>IF(wh_table[[#This Row],[Tags]]="[Questions]","",IF(wh_table[[#This Row],[Tags]]="[Questions][Divisions]","",SUMIFS(INDEX(wh_table[Duration],1):wh_table[[#This Row],[Duration]], INDEX(wh_table[Tags],1):wh_table[[#This Row],[Tags]], "&lt;&gt;[Questions]",INDEX(wh_table[Tags],1):wh_table[[#This Row],[Tags]], "&lt;&gt;[Questions][Divisions]")))</f>
        <v>5.7312500000000028</v>
      </c>
    </row>
    <row r="230" spans="1:11" ht="15" customHeight="1" x14ac:dyDescent="0.35">
      <c r="A230" s="25">
        <v>32</v>
      </c>
      <c r="B230" s="21">
        <v>45629</v>
      </c>
      <c r="C230" s="14">
        <v>0.69236111111111109</v>
      </c>
      <c r="D230" s="17" t="s">
        <v>1833</v>
      </c>
      <c r="E230" s="18" t="s">
        <v>1987</v>
      </c>
      <c r="G230" s="14" cm="1">
        <f t="array" ref="G23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4.2361111111111072E-2</v>
      </c>
      <c r="H230" s="14" t="str">
        <f>IF(wh_table[[#This Row],[Subject 1]]&lt;&gt;"Sitting Adjourned", "", SUMIF(wh_table[Day], wh_table[[#This Row],[Day]],wh_table[Duration]))</f>
        <v/>
      </c>
      <c r="I230" s="19">
        <f>SUM(INDEX(wh_table[Duration],1):wh_table[[#This Row],[Duration]])</f>
        <v>7.9298611111111104</v>
      </c>
      <c r="J230" s="14" t="str">
        <f>IF(wh_table[[#This Row],[Subject 1]]&lt;&gt;"Sitting Adjourned", "", SUMIFS(wh_table[Duration], wh_table[Day], wh_table[[#This Row],[Day]], wh_table[Tags], "&lt;&gt;[Questions]", wh_table[Tags], "&lt;&gt;[Questions][Divisions]"))</f>
        <v/>
      </c>
      <c r="K230" s="19">
        <f>IF(wh_table[[#This Row],[Tags]]="[Questions]","",IF(wh_table[[#This Row],[Tags]]="[Questions][Divisions]","",SUMIFS(INDEX(wh_table[Duration],1):wh_table[[#This Row],[Duration]], INDEX(wh_table[Tags],1):wh_table[[#This Row],[Tags]], "&lt;&gt;[Questions]",INDEX(wh_table[Tags],1):wh_table[[#This Row],[Tags]], "&lt;&gt;[Questions][Divisions]")))</f>
        <v>5.7736111111111139</v>
      </c>
    </row>
    <row r="231" spans="1:11" ht="15" customHeight="1" x14ac:dyDescent="0.35">
      <c r="A231" s="57">
        <v>32</v>
      </c>
      <c r="B231" s="58">
        <v>45629</v>
      </c>
      <c r="C231" s="65">
        <v>0.73472222222222217</v>
      </c>
      <c r="D231" s="66" t="s">
        <v>1840</v>
      </c>
      <c r="E231" s="67"/>
      <c r="F231" s="66"/>
      <c r="G231" s="65" t="str" cm="1">
        <f t="array" ref="G23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31" s="65">
        <f>IF(wh_table[[#This Row],[Subject 1]]&lt;&gt;"Sitting Adjourned", "", SUMIF(wh_table[Day], wh_table[[#This Row],[Day]],wh_table[Duration]))</f>
        <v>0.33888888888888885</v>
      </c>
      <c r="I231" s="68">
        <f>SUM(INDEX(wh_table[Duration],1):wh_table[[#This Row],[Duration]])</f>
        <v>7.9298611111111104</v>
      </c>
      <c r="J231" s="65">
        <f>IF(wh_table[[#This Row],[Subject 1]]&lt;&gt;"Sitting Adjourned", "", SUMIFS(wh_table[Duration], wh_table[Day], wh_table[[#This Row],[Day]], wh_table[Tags], "&lt;&gt;[Questions]", wh_table[Tags], "&lt;&gt;[Questions][Divisions]"))</f>
        <v>0.33888888888888885</v>
      </c>
      <c r="K231" s="68">
        <f>IF(wh_table[[#This Row],[Tags]]="[Questions]","",IF(wh_table[[#This Row],[Tags]]="[Questions][Divisions]","",SUMIFS(INDEX(wh_table[Duration],1):wh_table[[#This Row],[Duration]], INDEX(wh_table[Tags],1):wh_table[[#This Row],[Tags]], "&lt;&gt;[Questions]",INDEX(wh_table[Tags],1):wh_table[[#This Row],[Tags]], "&lt;&gt;[Questions][Divisions]")))</f>
        <v>5.7736111111111139</v>
      </c>
    </row>
    <row r="232" spans="1:11" ht="15" customHeight="1" x14ac:dyDescent="0.35">
      <c r="A232" s="25">
        <v>33</v>
      </c>
      <c r="B232" s="21">
        <v>45630</v>
      </c>
      <c r="C232" s="22">
        <v>0.39583333333333331</v>
      </c>
      <c r="D232" s="20" t="s">
        <v>1833</v>
      </c>
      <c r="E232" s="23" t="s">
        <v>1988</v>
      </c>
      <c r="F232" s="20"/>
      <c r="G232" s="22" cm="1">
        <f t="array" ref="G23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5.2777777777777812E-2</v>
      </c>
      <c r="H232" s="22" t="str">
        <f>IF(wh_table[[#This Row],[Subject 1]]&lt;&gt;"Sitting Adjourned", "", SUMIF(wh_table[Day], wh_table[[#This Row],[Day]],wh_table[Duration]))</f>
        <v/>
      </c>
      <c r="I232" s="24">
        <f>SUM(INDEX(wh_table[Duration],1):wh_table[[#This Row],[Duration]])</f>
        <v>7.9826388888888884</v>
      </c>
      <c r="J232" s="22" t="str">
        <f>IF(wh_table[[#This Row],[Subject 1]]&lt;&gt;"Sitting Adjourned", "", SUMIFS(wh_table[Duration], wh_table[Day], wh_table[[#This Row],[Day]], wh_table[Tags], "&lt;&gt;[Questions]", wh_table[Tags], "&lt;&gt;[Questions][Divisions]"))</f>
        <v/>
      </c>
      <c r="K232" s="24">
        <f>IF(wh_table[[#This Row],[Tags]]="[Questions]","",IF(wh_table[[#This Row],[Tags]]="[Questions][Divisions]","",SUMIFS(INDEX(wh_table[Duration],1):wh_table[[#This Row],[Duration]], INDEX(wh_table[Tags],1):wh_table[[#This Row],[Tags]], "&lt;&gt;[Questions]",INDEX(wh_table[Tags],1):wh_table[[#This Row],[Tags]], "&lt;&gt;[Questions][Divisions]")))</f>
        <v>5.8263888888888919</v>
      </c>
    </row>
    <row r="233" spans="1:11" ht="15" customHeight="1" x14ac:dyDescent="0.35">
      <c r="A233" s="25">
        <v>33</v>
      </c>
      <c r="B233" s="21">
        <v>45630</v>
      </c>
      <c r="C233" s="22">
        <v>0.44861111111111113</v>
      </c>
      <c r="D233" s="20" t="s">
        <v>15</v>
      </c>
      <c r="E233" s="23"/>
      <c r="F233" s="20"/>
      <c r="G233" s="22" cm="1">
        <f t="array" ref="G23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9.7222222222221877E-3</v>
      </c>
      <c r="H233" s="22" t="str">
        <f>IF(wh_table[[#This Row],[Subject 1]]&lt;&gt;"Sitting Adjourned", "", SUMIF(wh_table[Day], wh_table[[#This Row],[Day]],wh_table[Duration]))</f>
        <v/>
      </c>
      <c r="I233" s="24">
        <f>SUM(INDEX(wh_table[Duration],1):wh_table[[#This Row],[Duration]])</f>
        <v>7.9923611111111104</v>
      </c>
      <c r="J233" s="22" t="str">
        <f>IF(wh_table[[#This Row],[Subject 1]]&lt;&gt;"Sitting Adjourned", "", SUMIFS(wh_table[Duration], wh_table[Day], wh_table[[#This Row],[Day]], wh_table[Tags], "&lt;&gt;[Questions]", wh_table[Tags], "&lt;&gt;[Questions][Divisions]"))</f>
        <v/>
      </c>
      <c r="K233" s="24">
        <f>IF(wh_table[[#This Row],[Tags]]="[Questions]","",IF(wh_table[[#This Row],[Tags]]="[Questions][Divisions]","",SUMIFS(INDEX(wh_table[Duration],1):wh_table[[#This Row],[Duration]], INDEX(wh_table[Tags],1):wh_table[[#This Row],[Tags]], "&lt;&gt;[Questions]",INDEX(wh_table[Tags],1):wh_table[[#This Row],[Tags]], "&lt;&gt;[Questions][Divisions]")))</f>
        <v>5.8361111111111139</v>
      </c>
    </row>
    <row r="234" spans="1:11" ht="15" customHeight="1" x14ac:dyDescent="0.35">
      <c r="A234" s="25">
        <v>33</v>
      </c>
      <c r="B234" s="21">
        <v>45630</v>
      </c>
      <c r="C234" s="22">
        <v>0.45833333333333331</v>
      </c>
      <c r="D234" s="20" t="s">
        <v>1833</v>
      </c>
      <c r="E234" s="23" t="s">
        <v>1989</v>
      </c>
      <c r="F234" s="20"/>
      <c r="G234" s="22" cm="1">
        <f t="array" ref="G23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1.7361111111111105E-2</v>
      </c>
      <c r="H234" s="22" t="str">
        <f>IF(wh_table[[#This Row],[Subject 1]]&lt;&gt;"Sitting Adjourned", "", SUMIF(wh_table[Day], wh_table[[#This Row],[Day]],wh_table[Duration]))</f>
        <v/>
      </c>
      <c r="I234" s="24">
        <f>SUM(INDEX(wh_table[Duration],1):wh_table[[#This Row],[Duration]])</f>
        <v>8.0097222222222211</v>
      </c>
      <c r="J234" s="22" t="str">
        <f>IF(wh_table[[#This Row],[Subject 1]]&lt;&gt;"Sitting Adjourned", "", SUMIFS(wh_table[Duration], wh_table[Day], wh_table[[#This Row],[Day]], wh_table[Tags], "&lt;&gt;[Questions]", wh_table[Tags], "&lt;&gt;[Questions][Divisions]"))</f>
        <v/>
      </c>
      <c r="K234" s="24">
        <f>IF(wh_table[[#This Row],[Tags]]="[Questions]","",IF(wh_table[[#This Row],[Tags]]="[Questions][Divisions]","",SUMIFS(INDEX(wh_table[Duration],1):wh_table[[#This Row],[Duration]], INDEX(wh_table[Tags],1):wh_table[[#This Row],[Tags]], "&lt;&gt;[Questions]",INDEX(wh_table[Tags],1):wh_table[[#This Row],[Tags]], "&lt;&gt;[Questions][Divisions]")))</f>
        <v>5.8534722222222246</v>
      </c>
    </row>
    <row r="235" spans="1:11" ht="15" customHeight="1" x14ac:dyDescent="0.35">
      <c r="A235" s="25">
        <v>33</v>
      </c>
      <c r="B235" s="21">
        <v>45630</v>
      </c>
      <c r="C235" s="22">
        <v>0.47569444444444442</v>
      </c>
      <c r="D235" s="20" t="s">
        <v>15</v>
      </c>
      <c r="E235" s="23"/>
      <c r="F235" s="20" t="s">
        <v>1836</v>
      </c>
      <c r="G235" s="22" cm="1">
        <f t="array" ref="G23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0.12847222222222221</v>
      </c>
      <c r="H235" s="22" t="str">
        <f>IF(wh_table[[#This Row],[Subject 1]]&lt;&gt;"Sitting Adjourned", "", SUMIF(wh_table[Day], wh_table[[#This Row],[Day]],wh_table[Duration]))</f>
        <v/>
      </c>
      <c r="I235" s="24">
        <f>SUM(INDEX(wh_table[Duration],1):wh_table[[#This Row],[Duration]])</f>
        <v>8.1381944444444425</v>
      </c>
      <c r="J235" s="22" t="str">
        <f>IF(wh_table[[#This Row],[Subject 1]]&lt;&gt;"Sitting Adjourned", "", SUMIFS(wh_table[Duration], wh_table[Day], wh_table[[#This Row],[Day]], wh_table[Tags], "&lt;&gt;[Questions]", wh_table[Tags], "&lt;&gt;[Questions][Divisions]"))</f>
        <v/>
      </c>
      <c r="K235" s="24" t="str">
        <f>IF(wh_table[[#This Row],[Tags]]="[Questions]","",IF(wh_table[[#This Row],[Tags]]="[Questions][Divisions]","",SUMIFS(INDEX(wh_table[Duration],1):wh_table[[#This Row],[Duration]], INDEX(wh_table[Tags],1):wh_table[[#This Row],[Tags]], "&lt;&gt;[Questions]",INDEX(wh_table[Tags],1):wh_table[[#This Row],[Tags]], "&lt;&gt;[Questions][Divisions]")))</f>
        <v/>
      </c>
    </row>
    <row r="236" spans="1:11" ht="15" customHeight="1" x14ac:dyDescent="0.35">
      <c r="A236" s="25">
        <v>33</v>
      </c>
      <c r="B236" s="21">
        <v>45630</v>
      </c>
      <c r="C236" s="22">
        <v>0.60416666666666663</v>
      </c>
      <c r="D236" s="20" t="s">
        <v>15</v>
      </c>
      <c r="E236" s="23"/>
      <c r="F236" s="20"/>
      <c r="G236" s="22" cm="1">
        <f t="array" ref="G23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236" s="22" t="str">
        <f>IF(wh_table[[#This Row],[Subject 1]]&lt;&gt;"Sitting Adjourned", "", SUMIF(wh_table[Day], wh_table[[#This Row],[Day]],wh_table[Duration]))</f>
        <v/>
      </c>
      <c r="I236" s="24">
        <f>SUM(INDEX(wh_table[Duration],1):wh_table[[#This Row],[Duration]])</f>
        <v>8.2006944444444425</v>
      </c>
      <c r="J236" s="22" t="str">
        <f>IF(wh_table[[#This Row],[Subject 1]]&lt;&gt;"Sitting Adjourned", "", SUMIFS(wh_table[Duration], wh_table[Day], wh_table[[#This Row],[Day]], wh_table[Tags], "&lt;&gt;[Questions]", wh_table[Tags], "&lt;&gt;[Questions][Divisions]"))</f>
        <v/>
      </c>
      <c r="K236" s="24">
        <f>IF(wh_table[[#This Row],[Tags]]="[Questions]","",IF(wh_table[[#This Row],[Tags]]="[Questions][Divisions]","",SUMIFS(INDEX(wh_table[Duration],1):wh_table[[#This Row],[Duration]], INDEX(wh_table[Tags],1):wh_table[[#This Row],[Tags]], "&lt;&gt;[Questions]",INDEX(wh_table[Tags],1):wh_table[[#This Row],[Tags]], "&lt;&gt;[Questions][Divisions]")))</f>
        <v>5.9159722222222246</v>
      </c>
    </row>
    <row r="237" spans="1:11" ht="15" customHeight="1" x14ac:dyDescent="0.35">
      <c r="A237" s="25">
        <v>33</v>
      </c>
      <c r="B237" s="21">
        <v>45630</v>
      </c>
      <c r="C237" s="22">
        <v>0.66666666666666663</v>
      </c>
      <c r="D237" s="20" t="s">
        <v>1833</v>
      </c>
      <c r="E237" s="23" t="s">
        <v>1990</v>
      </c>
      <c r="F237" s="20"/>
      <c r="G237" s="22" cm="1">
        <f t="array" ref="G23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1.8055555555555602E-2</v>
      </c>
      <c r="H237" s="22" t="str">
        <f>IF(wh_table[[#This Row],[Subject 1]]&lt;&gt;"Sitting Adjourned", "", SUMIF(wh_table[Day], wh_table[[#This Row],[Day]],wh_table[Duration]))</f>
        <v/>
      </c>
      <c r="I237" s="24">
        <f>SUM(INDEX(wh_table[Duration],1):wh_table[[#This Row],[Duration]])</f>
        <v>8.2187499999999982</v>
      </c>
      <c r="J237" s="22" t="str">
        <f>IF(wh_table[[#This Row],[Subject 1]]&lt;&gt;"Sitting Adjourned", "", SUMIFS(wh_table[Duration], wh_table[Day], wh_table[[#This Row],[Day]], wh_table[Tags], "&lt;&gt;[Questions]", wh_table[Tags], "&lt;&gt;[Questions][Divisions]"))</f>
        <v/>
      </c>
      <c r="K237" s="24">
        <f>IF(wh_table[[#This Row],[Tags]]="[Questions]","",IF(wh_table[[#This Row],[Tags]]="[Questions][Divisions]","",SUMIFS(INDEX(wh_table[Duration],1):wh_table[[#This Row],[Duration]], INDEX(wh_table[Tags],1):wh_table[[#This Row],[Tags]], "&lt;&gt;[Questions]",INDEX(wh_table[Tags],1):wh_table[[#This Row],[Tags]], "&lt;&gt;[Questions][Divisions]")))</f>
        <v>5.9340277777777803</v>
      </c>
    </row>
    <row r="238" spans="1:11" ht="15" customHeight="1" x14ac:dyDescent="0.35">
      <c r="A238" s="25">
        <v>33</v>
      </c>
      <c r="B238" s="21">
        <v>45630</v>
      </c>
      <c r="C238" s="22">
        <v>0.68472222222222223</v>
      </c>
      <c r="D238" s="20" t="s">
        <v>15</v>
      </c>
      <c r="E238" s="23"/>
      <c r="F238" s="20"/>
      <c r="G238" s="22" cm="1">
        <f t="array" ref="G23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2.7777777777777679E-3</v>
      </c>
      <c r="H238" s="22" t="str">
        <f>IF(wh_table[[#This Row],[Subject 1]]&lt;&gt;"Sitting Adjourned", "", SUMIF(wh_table[Day], wh_table[[#This Row],[Day]],wh_table[Duration]))</f>
        <v/>
      </c>
      <c r="I238" s="24">
        <f>SUM(INDEX(wh_table[Duration],1):wh_table[[#This Row],[Duration]])</f>
        <v>8.2215277777777764</v>
      </c>
      <c r="J238" s="22" t="str">
        <f>IF(wh_table[[#This Row],[Subject 1]]&lt;&gt;"Sitting Adjourned", "", SUMIFS(wh_table[Duration], wh_table[Day], wh_table[[#This Row],[Day]], wh_table[Tags], "&lt;&gt;[Questions]", wh_table[Tags], "&lt;&gt;[Questions][Divisions]"))</f>
        <v/>
      </c>
      <c r="K238" s="24">
        <f>IF(wh_table[[#This Row],[Tags]]="[Questions]","",IF(wh_table[[#This Row],[Tags]]="[Questions][Divisions]","",SUMIFS(INDEX(wh_table[Duration],1):wh_table[[#This Row],[Duration]], INDEX(wh_table[Tags],1):wh_table[[#This Row],[Tags]], "&lt;&gt;[Questions]",INDEX(wh_table[Tags],1):wh_table[[#This Row],[Tags]], "&lt;&gt;[Questions][Divisions]")))</f>
        <v>5.9368055555555586</v>
      </c>
    </row>
    <row r="239" spans="1:11" ht="15" customHeight="1" x14ac:dyDescent="0.35">
      <c r="A239" s="25">
        <v>33</v>
      </c>
      <c r="B239" s="21">
        <v>45630</v>
      </c>
      <c r="C239" s="22">
        <v>0.6875</v>
      </c>
      <c r="D239" s="20" t="s">
        <v>1833</v>
      </c>
      <c r="E239" s="23" t="s">
        <v>1991</v>
      </c>
      <c r="F239" s="20"/>
      <c r="G239" s="22" cm="1">
        <f t="array" ref="G23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9.0277777777777457E-3</v>
      </c>
      <c r="H239" s="22" t="str">
        <f>IF(wh_table[[#This Row],[Subject 1]]&lt;&gt;"Sitting Adjourned", "", SUMIF(wh_table[Day], wh_table[[#This Row],[Day]],wh_table[Duration]))</f>
        <v/>
      </c>
      <c r="I239" s="24">
        <f>SUM(INDEX(wh_table[Duration],1):wh_table[[#This Row],[Duration]])</f>
        <v>8.2305555555555543</v>
      </c>
      <c r="J239" s="22" t="str">
        <f>IF(wh_table[[#This Row],[Subject 1]]&lt;&gt;"Sitting Adjourned", "", SUMIFS(wh_table[Duration], wh_table[Day], wh_table[[#This Row],[Day]], wh_table[Tags], "&lt;&gt;[Questions]", wh_table[Tags], "&lt;&gt;[Questions][Divisions]"))</f>
        <v/>
      </c>
      <c r="K239" s="24">
        <f>IF(wh_table[[#This Row],[Tags]]="[Questions]","",IF(wh_table[[#This Row],[Tags]]="[Questions][Divisions]","",SUMIFS(INDEX(wh_table[Duration],1):wh_table[[#This Row],[Duration]], INDEX(wh_table[Tags],1):wh_table[[#This Row],[Tags]], "&lt;&gt;[Questions]",INDEX(wh_table[Tags],1):wh_table[[#This Row],[Tags]], "&lt;&gt;[Questions][Divisions]")))</f>
        <v>5.9458333333333364</v>
      </c>
    </row>
    <row r="240" spans="1:11" ht="15" customHeight="1" x14ac:dyDescent="0.35">
      <c r="A240" s="25">
        <v>33</v>
      </c>
      <c r="B240" s="21">
        <v>45630</v>
      </c>
      <c r="C240" s="22">
        <v>0.69652777777777775</v>
      </c>
      <c r="D240" s="20" t="s">
        <v>28</v>
      </c>
      <c r="E240" s="23" t="s">
        <v>1992</v>
      </c>
      <c r="F240" s="20"/>
      <c r="G240" s="22" cm="1">
        <f t="array" ref="G24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240" s="22" t="str">
        <f>IF(wh_table[[#This Row],[Subject 1]]&lt;&gt;"Sitting Adjourned", "", SUMIF(wh_table[Day], wh_table[[#This Row],[Day]],wh_table[Duration]))</f>
        <v/>
      </c>
      <c r="I240" s="24">
        <f>SUM(INDEX(wh_table[Duration],1):wh_table[[#This Row],[Duration]])</f>
        <v>8.2305555555555543</v>
      </c>
      <c r="J240" s="22" t="str">
        <f>IF(wh_table[[#This Row],[Subject 1]]&lt;&gt;"Sitting Adjourned", "", SUMIFS(wh_table[Duration], wh_table[Day], wh_table[[#This Row],[Day]], wh_table[Tags], "&lt;&gt;[Questions]", wh_table[Tags], "&lt;&gt;[Questions][Divisions]"))</f>
        <v/>
      </c>
      <c r="K240" s="24">
        <f>IF(wh_table[[#This Row],[Tags]]="[Questions]","",IF(wh_table[[#This Row],[Tags]]="[Questions][Divisions]","",SUMIFS(INDEX(wh_table[Duration],1):wh_table[[#This Row],[Duration]], INDEX(wh_table[Tags],1):wh_table[[#This Row],[Tags]], "&lt;&gt;[Questions]",INDEX(wh_table[Tags],1):wh_table[[#This Row],[Tags]], "&lt;&gt;[Questions][Divisions]")))</f>
        <v>5.9458333333333364</v>
      </c>
    </row>
    <row r="241" spans="1:11" ht="15" customHeight="1" x14ac:dyDescent="0.35">
      <c r="A241" s="25">
        <v>33</v>
      </c>
      <c r="B241" s="21">
        <v>45630</v>
      </c>
      <c r="C241" s="22">
        <v>0.69652777777777775</v>
      </c>
      <c r="D241" s="20" t="s">
        <v>1833</v>
      </c>
      <c r="E241" s="23" t="s">
        <v>1993</v>
      </c>
      <c r="F241" s="20"/>
      <c r="G241" s="22" cm="1">
        <f t="array" ref="G24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9.7222222222221877E-3</v>
      </c>
      <c r="H241" s="22" t="str">
        <f>IF(wh_table[[#This Row],[Subject 1]]&lt;&gt;"Sitting Adjourned", "", SUMIF(wh_table[Day], wh_table[[#This Row],[Day]],wh_table[Duration]))</f>
        <v/>
      </c>
      <c r="I241" s="24">
        <f>SUM(INDEX(wh_table[Duration],1):wh_table[[#This Row],[Duration]])</f>
        <v>8.2402777777777771</v>
      </c>
      <c r="J241" s="22" t="str">
        <f>IF(wh_table[[#This Row],[Subject 1]]&lt;&gt;"Sitting Adjourned", "", SUMIFS(wh_table[Duration], wh_table[Day], wh_table[[#This Row],[Day]], wh_table[Tags], "&lt;&gt;[Questions]", wh_table[Tags], "&lt;&gt;[Questions][Divisions]"))</f>
        <v/>
      </c>
      <c r="K241" s="24">
        <f>IF(wh_table[[#This Row],[Tags]]="[Questions]","",IF(wh_table[[#This Row],[Tags]]="[Questions][Divisions]","",SUMIFS(INDEX(wh_table[Duration],1):wh_table[[#This Row],[Duration]], INDEX(wh_table[Tags],1):wh_table[[#This Row],[Tags]], "&lt;&gt;[Questions]",INDEX(wh_table[Tags],1):wh_table[[#This Row],[Tags]], "&lt;&gt;[Questions][Divisions]")))</f>
        <v>5.9555555555555584</v>
      </c>
    </row>
    <row r="242" spans="1:11" ht="15" customHeight="1" x14ac:dyDescent="0.35">
      <c r="A242" s="25">
        <v>33</v>
      </c>
      <c r="B242" s="21">
        <v>45630</v>
      </c>
      <c r="C242" s="22">
        <v>0.70624999999999993</v>
      </c>
      <c r="D242" s="20" t="s">
        <v>15</v>
      </c>
      <c r="E242" s="23"/>
      <c r="F242" s="20" t="s">
        <v>53</v>
      </c>
      <c r="G242" s="22" cm="1">
        <f t="array" ref="G24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1.2500000000000067E-2</v>
      </c>
      <c r="H242" s="22" t="str">
        <f>IF(wh_table[[#This Row],[Subject 1]]&lt;&gt;"Sitting Adjourned", "", SUMIF(wh_table[Day], wh_table[[#This Row],[Day]],wh_table[Duration]))</f>
        <v/>
      </c>
      <c r="I242" s="24">
        <f>SUM(INDEX(wh_table[Duration],1):wh_table[[#This Row],[Duration]])</f>
        <v>8.2527777777777764</v>
      </c>
      <c r="J242" s="22" t="str">
        <f>IF(wh_table[[#This Row],[Subject 1]]&lt;&gt;"Sitting Adjourned", "", SUMIFS(wh_table[Duration], wh_table[Day], wh_table[[#This Row],[Day]], wh_table[Tags], "&lt;&gt;[Questions]", wh_table[Tags], "&lt;&gt;[Questions][Divisions]"))</f>
        <v/>
      </c>
      <c r="K242" s="24">
        <f>IF(wh_table[[#This Row],[Tags]]="[Questions]","",IF(wh_table[[#This Row],[Tags]]="[Questions][Divisions]","",SUMIFS(INDEX(wh_table[Duration],1):wh_table[[#This Row],[Duration]], INDEX(wh_table[Tags],1):wh_table[[#This Row],[Tags]], "&lt;&gt;[Questions]",INDEX(wh_table[Tags],1):wh_table[[#This Row],[Tags]], "&lt;&gt;[Questions][Divisions]")))</f>
        <v>5.9680555555555586</v>
      </c>
    </row>
    <row r="243" spans="1:11" ht="15" customHeight="1" x14ac:dyDescent="0.35">
      <c r="A243" s="25">
        <v>33</v>
      </c>
      <c r="B243" s="21">
        <v>45630</v>
      </c>
      <c r="C243" s="22">
        <v>0.71875</v>
      </c>
      <c r="D243" s="20" t="s">
        <v>1833</v>
      </c>
      <c r="E243" s="23" t="s">
        <v>1993</v>
      </c>
      <c r="F243" s="20"/>
      <c r="G243" s="22" cm="1">
        <f t="array" ref="G24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2.2916666666666696E-2</v>
      </c>
      <c r="H243" s="22" t="str">
        <f>IF(wh_table[[#This Row],[Subject 1]]&lt;&gt;"Sitting Adjourned", "", SUMIF(wh_table[Day], wh_table[[#This Row],[Day]],wh_table[Duration]))</f>
        <v/>
      </c>
      <c r="I243" s="24">
        <f>SUM(INDEX(wh_table[Duration],1):wh_table[[#This Row],[Duration]])</f>
        <v>8.2756944444444436</v>
      </c>
      <c r="J243" s="22" t="str">
        <f>IF(wh_table[[#This Row],[Subject 1]]&lt;&gt;"Sitting Adjourned", "", SUMIFS(wh_table[Duration], wh_table[Day], wh_table[[#This Row],[Day]], wh_table[Tags], "&lt;&gt;[Questions]", wh_table[Tags], "&lt;&gt;[Questions][Divisions]"))</f>
        <v/>
      </c>
      <c r="K243" s="24">
        <f>IF(wh_table[[#This Row],[Tags]]="[Questions]","",IF(wh_table[[#This Row],[Tags]]="[Questions][Divisions]","",SUMIFS(INDEX(wh_table[Duration],1):wh_table[[#This Row],[Duration]], INDEX(wh_table[Tags],1):wh_table[[#This Row],[Tags]], "&lt;&gt;[Questions]",INDEX(wh_table[Tags],1):wh_table[[#This Row],[Tags]], "&lt;&gt;[Questions][Divisions]")))</f>
        <v>5.9909722222222257</v>
      </c>
    </row>
    <row r="244" spans="1:11" ht="15" customHeight="1" x14ac:dyDescent="0.35">
      <c r="A244" s="57">
        <v>33</v>
      </c>
      <c r="B244" s="58">
        <v>45630</v>
      </c>
      <c r="C244" s="65">
        <v>0.7416666666666667</v>
      </c>
      <c r="D244" s="66" t="s">
        <v>1840</v>
      </c>
      <c r="E244" s="67"/>
      <c r="F244" s="66"/>
      <c r="G244" s="65" t="str" cm="1">
        <f t="array" ref="G24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44" s="65">
        <f>IF(wh_table[[#This Row],[Subject 1]]&lt;&gt;"Sitting Adjourned", "", SUMIF(wh_table[Day], wh_table[[#This Row],[Day]],wh_table[Duration]))</f>
        <v>0.34583333333333338</v>
      </c>
      <c r="I244" s="68">
        <f>SUM(INDEX(wh_table[Duration],1):wh_table[[#This Row],[Duration]])</f>
        <v>8.2756944444444436</v>
      </c>
      <c r="J244" s="65">
        <f>IF(wh_table[[#This Row],[Subject 1]]&lt;&gt;"Sitting Adjourned", "", SUMIFS(wh_table[Duration], wh_table[Day], wh_table[[#This Row],[Day]], wh_table[Tags], "&lt;&gt;[Questions]", wh_table[Tags], "&lt;&gt;[Questions][Divisions]"))</f>
        <v>0.21736111111111117</v>
      </c>
      <c r="K244" s="68">
        <f>IF(wh_table[[#This Row],[Tags]]="[Questions]","",IF(wh_table[[#This Row],[Tags]]="[Questions][Divisions]","",SUMIFS(INDEX(wh_table[Duration],1):wh_table[[#This Row],[Duration]], INDEX(wh_table[Tags],1):wh_table[[#This Row],[Tags]], "&lt;&gt;[Questions]",INDEX(wh_table[Tags],1):wh_table[[#This Row],[Tags]], "&lt;&gt;[Questions][Divisions]")))</f>
        <v>5.9909722222222257</v>
      </c>
    </row>
    <row r="245" spans="1:11" ht="15" customHeight="1" x14ac:dyDescent="0.35">
      <c r="A245" s="25">
        <v>34</v>
      </c>
      <c r="B245" s="21">
        <v>45631</v>
      </c>
      <c r="C245" s="22">
        <v>0.5625</v>
      </c>
      <c r="D245" s="20" t="s">
        <v>1953</v>
      </c>
      <c r="E245" s="23" t="s">
        <v>1994</v>
      </c>
      <c r="F245" s="20"/>
      <c r="G245" s="22" cm="1">
        <f t="array" ref="G24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245" s="22" t="str">
        <f>IF(wh_table[[#This Row],[Subject 1]]&lt;&gt;"Sitting Adjourned", "", SUMIF(wh_table[Day], wh_table[[#This Row],[Day]],wh_table[Duration]))</f>
        <v/>
      </c>
      <c r="I245" s="24">
        <f>SUM(INDEX(wh_table[Duration],1):wh_table[[#This Row],[Duration]])</f>
        <v>8.3381944444444436</v>
      </c>
      <c r="J245" s="22" t="str">
        <f>IF(wh_table[[#This Row],[Subject 1]]&lt;&gt;"Sitting Adjourned", "", SUMIFS(wh_table[Duration], wh_table[Day], wh_table[[#This Row],[Day]], wh_table[Tags], "&lt;&gt;[Questions]", wh_table[Tags], "&lt;&gt;[Questions][Divisions]"))</f>
        <v/>
      </c>
      <c r="K245" s="24">
        <f>IF(wh_table[[#This Row],[Tags]]="[Questions]","",IF(wh_table[[#This Row],[Tags]]="[Questions][Divisions]","",SUMIFS(INDEX(wh_table[Duration],1):wh_table[[#This Row],[Duration]], INDEX(wh_table[Tags],1):wh_table[[#This Row],[Tags]], "&lt;&gt;[Questions]",INDEX(wh_table[Tags],1):wh_table[[#This Row],[Tags]], "&lt;&gt;[Questions][Divisions]")))</f>
        <v>6.0534722222222257</v>
      </c>
    </row>
    <row r="246" spans="1:11" ht="15" customHeight="1" x14ac:dyDescent="0.35">
      <c r="A246" s="25">
        <v>34</v>
      </c>
      <c r="B246" s="21">
        <v>45631</v>
      </c>
      <c r="C246" s="22">
        <v>0.625</v>
      </c>
      <c r="D246" s="20" t="s">
        <v>1953</v>
      </c>
      <c r="E246" s="23" t="s">
        <v>1995</v>
      </c>
      <c r="F246" s="20"/>
      <c r="G246" s="22" cm="1">
        <f t="array" ref="G24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4.0972222222222188E-2</v>
      </c>
      <c r="H246" s="22" t="str">
        <f>IF(wh_table[[#This Row],[Subject 1]]&lt;&gt;"Sitting Adjourned", "", SUMIF(wh_table[Day], wh_table[[#This Row],[Day]],wh_table[Duration]))</f>
        <v/>
      </c>
      <c r="I246" s="24">
        <f>SUM(INDEX(wh_table[Duration],1):wh_table[[#This Row],[Duration]])</f>
        <v>8.3791666666666664</v>
      </c>
      <c r="J246" s="22" t="str">
        <f>IF(wh_table[[#This Row],[Subject 1]]&lt;&gt;"Sitting Adjourned", "", SUMIFS(wh_table[Duration], wh_table[Day], wh_table[[#This Row],[Day]], wh_table[Tags], "&lt;&gt;[Questions]", wh_table[Tags], "&lt;&gt;[Questions][Divisions]"))</f>
        <v/>
      </c>
      <c r="K246" s="24">
        <f>IF(wh_table[[#This Row],[Tags]]="[Questions]","",IF(wh_table[[#This Row],[Tags]]="[Questions][Divisions]","",SUMIFS(INDEX(wh_table[Duration],1):wh_table[[#This Row],[Duration]], INDEX(wh_table[Tags],1):wh_table[[#This Row],[Tags]], "&lt;&gt;[Questions]",INDEX(wh_table[Tags],1):wh_table[[#This Row],[Tags]], "&lt;&gt;[Questions][Divisions]")))</f>
        <v>6.0944444444444477</v>
      </c>
    </row>
    <row r="247" spans="1:11" ht="15" customHeight="1" x14ac:dyDescent="0.35">
      <c r="A247" s="57">
        <v>34</v>
      </c>
      <c r="B247" s="58">
        <v>45631</v>
      </c>
      <c r="C247" s="65">
        <v>0.66597222222222219</v>
      </c>
      <c r="D247" s="66" t="s">
        <v>1840</v>
      </c>
      <c r="E247" s="67"/>
      <c r="F247" s="66"/>
      <c r="G247" s="65" t="str" cm="1">
        <f t="array" ref="G24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47" s="65">
        <f>IF(wh_table[[#This Row],[Subject 1]]&lt;&gt;"Sitting Adjourned", "", SUMIF(wh_table[Day], wh_table[[#This Row],[Day]],wh_table[Duration]))</f>
        <v>0.10347222222222219</v>
      </c>
      <c r="I247" s="68">
        <f>SUM(INDEX(wh_table[Duration],1):wh_table[[#This Row],[Duration]])</f>
        <v>8.3791666666666664</v>
      </c>
      <c r="J247" s="65">
        <f>IF(wh_table[[#This Row],[Subject 1]]&lt;&gt;"Sitting Adjourned", "", SUMIFS(wh_table[Duration], wh_table[Day], wh_table[[#This Row],[Day]], wh_table[Tags], "&lt;&gt;[Questions]", wh_table[Tags], "&lt;&gt;[Questions][Divisions]"))</f>
        <v>0.10347222222222219</v>
      </c>
      <c r="K247" s="68">
        <f>IF(wh_table[[#This Row],[Tags]]="[Questions]","",IF(wh_table[[#This Row],[Tags]]="[Questions][Divisions]","",SUMIFS(INDEX(wh_table[Duration],1):wh_table[[#This Row],[Duration]], INDEX(wh_table[Tags],1):wh_table[[#This Row],[Tags]], "&lt;&gt;[Questions]",INDEX(wh_table[Tags],1):wh_table[[#This Row],[Tags]], "&lt;&gt;[Questions][Divisions]")))</f>
        <v>6.0944444444444477</v>
      </c>
    </row>
    <row r="248" spans="1:11" ht="15" customHeight="1" x14ac:dyDescent="0.35">
      <c r="A248" s="25">
        <v>35</v>
      </c>
      <c r="B248" s="21">
        <v>45635</v>
      </c>
      <c r="C248" s="22">
        <v>0.6875</v>
      </c>
      <c r="D248" s="20" t="s">
        <v>1955</v>
      </c>
      <c r="E248" s="23" t="s">
        <v>1996</v>
      </c>
      <c r="F248" s="20"/>
      <c r="G248" s="22" cm="1">
        <f t="array" ref="G24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1.1805555555555625E-2</v>
      </c>
      <c r="H248" s="22" t="str">
        <f>IF(wh_table[[#This Row],[Subject 1]]&lt;&gt;"Sitting Adjourned", "", SUMIF(wh_table[Day], wh_table[[#This Row],[Day]],wh_table[Duration]))</f>
        <v/>
      </c>
      <c r="I248" s="24">
        <f>SUM(INDEX(wh_table[Duration],1):wh_table[[#This Row],[Duration]])</f>
        <v>8.3909722222222225</v>
      </c>
      <c r="J248" s="22" t="str">
        <f>IF(wh_table[[#This Row],[Subject 1]]&lt;&gt;"Sitting Adjourned", "", SUMIFS(wh_table[Duration], wh_table[Day], wh_table[[#This Row],[Day]], wh_table[Tags], "&lt;&gt;[Questions]", wh_table[Tags], "&lt;&gt;[Questions][Divisions]"))</f>
        <v/>
      </c>
      <c r="K248" s="24">
        <f>IF(wh_table[[#This Row],[Tags]]="[Questions]","",IF(wh_table[[#This Row],[Tags]]="[Questions][Divisions]","",SUMIFS(INDEX(wh_table[Duration],1):wh_table[[#This Row],[Duration]], INDEX(wh_table[Tags],1):wh_table[[#This Row],[Tags]], "&lt;&gt;[Questions]",INDEX(wh_table[Tags],1):wh_table[[#This Row],[Tags]], "&lt;&gt;[Questions][Divisions]")))</f>
        <v>6.1062500000000028</v>
      </c>
    </row>
    <row r="249" spans="1:11" ht="15" customHeight="1" x14ac:dyDescent="0.35">
      <c r="A249" s="25">
        <v>35</v>
      </c>
      <c r="B249" s="21">
        <v>45635</v>
      </c>
      <c r="C249" s="22">
        <v>0.69930555555555562</v>
      </c>
      <c r="D249" s="20" t="s">
        <v>28</v>
      </c>
      <c r="E249" s="23" t="s">
        <v>1997</v>
      </c>
      <c r="F249" s="20"/>
      <c r="G249" s="22" cm="1">
        <f t="array" ref="G24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249" s="22" t="str">
        <f>IF(wh_table[[#This Row],[Subject 1]]&lt;&gt;"Sitting Adjourned", "", SUMIF(wh_table[Day], wh_table[[#This Row],[Day]],wh_table[Duration]))</f>
        <v/>
      </c>
      <c r="I249" s="24">
        <f>SUM(INDEX(wh_table[Duration],1):wh_table[[#This Row],[Duration]])</f>
        <v>8.3909722222222225</v>
      </c>
      <c r="J249" s="22" t="str">
        <f>IF(wh_table[[#This Row],[Subject 1]]&lt;&gt;"Sitting Adjourned", "", SUMIFS(wh_table[Duration], wh_table[Day], wh_table[[#This Row],[Day]], wh_table[Tags], "&lt;&gt;[Questions]", wh_table[Tags], "&lt;&gt;[Questions][Divisions]"))</f>
        <v/>
      </c>
      <c r="K249" s="24">
        <f>IF(wh_table[[#This Row],[Tags]]="[Questions]","",IF(wh_table[[#This Row],[Tags]]="[Questions][Divisions]","",SUMIFS(INDEX(wh_table[Duration],1):wh_table[[#This Row],[Duration]], INDEX(wh_table[Tags],1):wh_table[[#This Row],[Tags]], "&lt;&gt;[Questions]",INDEX(wh_table[Tags],1):wh_table[[#This Row],[Tags]], "&lt;&gt;[Questions][Divisions]")))</f>
        <v>6.1062500000000028</v>
      </c>
    </row>
    <row r="250" spans="1:11" ht="15" customHeight="1" x14ac:dyDescent="0.35">
      <c r="A250" s="25">
        <v>35</v>
      </c>
      <c r="B250" s="21">
        <v>45635</v>
      </c>
      <c r="C250" s="22">
        <v>0.69930555555555562</v>
      </c>
      <c r="D250" s="20" t="s">
        <v>1955</v>
      </c>
      <c r="E250" s="23" t="s">
        <v>1998</v>
      </c>
      <c r="F250" s="20"/>
      <c r="G250" s="22" cm="1">
        <f t="array" ref="G25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9.1666666666666674E-2</v>
      </c>
      <c r="H250" s="22" t="str">
        <f>IF(wh_table[[#This Row],[Subject 1]]&lt;&gt;"Sitting Adjourned", "", SUMIF(wh_table[Day], wh_table[[#This Row],[Day]],wh_table[Duration]))</f>
        <v/>
      </c>
      <c r="I250" s="24">
        <f>SUM(INDEX(wh_table[Duration],1):wh_table[[#This Row],[Duration]])</f>
        <v>8.4826388888888893</v>
      </c>
      <c r="J250" s="22" t="str">
        <f>IF(wh_table[[#This Row],[Subject 1]]&lt;&gt;"Sitting Adjourned", "", SUMIFS(wh_table[Duration], wh_table[Day], wh_table[[#This Row],[Day]], wh_table[Tags], "&lt;&gt;[Questions]", wh_table[Tags], "&lt;&gt;[Questions][Divisions]"))</f>
        <v/>
      </c>
      <c r="K250" s="24">
        <f>IF(wh_table[[#This Row],[Tags]]="[Questions]","",IF(wh_table[[#This Row],[Tags]]="[Questions][Divisions]","",SUMIFS(INDEX(wh_table[Duration],1):wh_table[[#This Row],[Duration]], INDEX(wh_table[Tags],1):wh_table[[#This Row],[Tags]], "&lt;&gt;[Questions]",INDEX(wh_table[Tags],1):wh_table[[#This Row],[Tags]], "&lt;&gt;[Questions][Divisions]")))</f>
        <v>6.1979166666666696</v>
      </c>
    </row>
    <row r="251" spans="1:11" ht="15" customHeight="1" x14ac:dyDescent="0.35">
      <c r="A251" s="57">
        <v>35</v>
      </c>
      <c r="B251" s="58">
        <v>45635</v>
      </c>
      <c r="C251" s="65">
        <v>0.7909722222222223</v>
      </c>
      <c r="D251" s="66" t="s">
        <v>1840</v>
      </c>
      <c r="E251" s="67"/>
      <c r="F251" s="66"/>
      <c r="G251" s="65" t="str" cm="1">
        <f t="array" ref="G25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51" s="65">
        <f>IF(wh_table[[#This Row],[Subject 1]]&lt;&gt;"Sitting Adjourned", "", SUMIF(wh_table[Day], wh_table[[#This Row],[Day]],wh_table[Duration]))</f>
        <v>0.1034722222222223</v>
      </c>
      <c r="I251" s="68">
        <f>SUM(INDEX(wh_table[Duration],1):wh_table[[#This Row],[Duration]])</f>
        <v>8.4826388888888893</v>
      </c>
      <c r="J251" s="65">
        <f>IF(wh_table[[#This Row],[Subject 1]]&lt;&gt;"Sitting Adjourned", "", SUMIFS(wh_table[Duration], wh_table[Day], wh_table[[#This Row],[Day]], wh_table[Tags], "&lt;&gt;[Questions]", wh_table[Tags], "&lt;&gt;[Questions][Divisions]"))</f>
        <v>0.1034722222222223</v>
      </c>
      <c r="K251" s="68">
        <f>IF(wh_table[[#This Row],[Tags]]="[Questions]","",IF(wh_table[[#This Row],[Tags]]="[Questions][Divisions]","",SUMIFS(INDEX(wh_table[Duration],1):wh_table[[#This Row],[Duration]], INDEX(wh_table[Tags],1):wh_table[[#This Row],[Tags]], "&lt;&gt;[Questions]",INDEX(wh_table[Tags],1):wh_table[[#This Row],[Tags]], "&lt;&gt;[Questions][Divisions]")))</f>
        <v>6.1979166666666696</v>
      </c>
    </row>
    <row r="252" spans="1:11" ht="15" customHeight="1" x14ac:dyDescent="0.35">
      <c r="A252" s="25">
        <v>36</v>
      </c>
      <c r="B252" s="21">
        <v>45636</v>
      </c>
      <c r="C252" s="22">
        <v>0.39583333333333331</v>
      </c>
      <c r="D252" s="20" t="s">
        <v>1833</v>
      </c>
      <c r="E252" s="23" t="s">
        <v>1999</v>
      </c>
      <c r="F252" s="20"/>
      <c r="G252" s="22" cm="1">
        <f t="array" ref="G25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5.4861111111111138E-2</v>
      </c>
      <c r="H252" s="22" t="str">
        <f>IF(wh_table[[#This Row],[Subject 1]]&lt;&gt;"Sitting Adjourned", "", SUMIF(wh_table[Day], wh_table[[#This Row],[Day]],wh_table[Duration]))</f>
        <v/>
      </c>
      <c r="I252" s="24">
        <f>SUM(INDEX(wh_table[Duration],1):wh_table[[#This Row],[Duration]])</f>
        <v>8.5374999999999996</v>
      </c>
      <c r="J252" s="22" t="str">
        <f>IF(wh_table[[#This Row],[Subject 1]]&lt;&gt;"Sitting Adjourned", "", SUMIFS(wh_table[Duration], wh_table[Day], wh_table[[#This Row],[Day]], wh_table[Tags], "&lt;&gt;[Questions]", wh_table[Tags], "&lt;&gt;[Questions][Divisions]"))</f>
        <v/>
      </c>
      <c r="K252" s="24">
        <f>IF(wh_table[[#This Row],[Tags]]="[Questions]","",IF(wh_table[[#This Row],[Tags]]="[Questions][Divisions]","",SUMIFS(INDEX(wh_table[Duration],1):wh_table[[#This Row],[Duration]], INDEX(wh_table[Tags],1):wh_table[[#This Row],[Tags]], "&lt;&gt;[Questions]",INDEX(wh_table[Tags],1):wh_table[[#This Row],[Tags]], "&lt;&gt;[Questions][Divisions]")))</f>
        <v>6.2527777777777809</v>
      </c>
    </row>
    <row r="253" spans="1:11" ht="15" customHeight="1" x14ac:dyDescent="0.35">
      <c r="A253" s="25">
        <v>36</v>
      </c>
      <c r="B253" s="21">
        <v>45636</v>
      </c>
      <c r="C253" s="22">
        <v>0.45069444444444445</v>
      </c>
      <c r="D253" s="20" t="s">
        <v>15</v>
      </c>
      <c r="E253" s="23"/>
      <c r="F253" s="20"/>
      <c r="G253" s="22" cm="1">
        <f t="array" ref="G25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7.6388888888888618E-3</v>
      </c>
      <c r="H253" s="22" t="str">
        <f>IF(wh_table[[#This Row],[Subject 1]]&lt;&gt;"Sitting Adjourned", "", SUMIF(wh_table[Day], wh_table[[#This Row],[Day]],wh_table[Duration]))</f>
        <v/>
      </c>
      <c r="I253" s="24">
        <f>SUM(INDEX(wh_table[Duration],1):wh_table[[#This Row],[Duration]])</f>
        <v>8.5451388888888893</v>
      </c>
      <c r="J253" s="22" t="str">
        <f>IF(wh_table[[#This Row],[Subject 1]]&lt;&gt;"Sitting Adjourned", "", SUMIFS(wh_table[Duration], wh_table[Day], wh_table[[#This Row],[Day]], wh_table[Tags], "&lt;&gt;[Questions]", wh_table[Tags], "&lt;&gt;[Questions][Divisions]"))</f>
        <v/>
      </c>
      <c r="K253" s="24">
        <f>IF(wh_table[[#This Row],[Tags]]="[Questions]","",IF(wh_table[[#This Row],[Tags]]="[Questions][Divisions]","",SUMIFS(INDEX(wh_table[Duration],1):wh_table[[#This Row],[Duration]], INDEX(wh_table[Tags],1):wh_table[[#This Row],[Tags]], "&lt;&gt;[Questions]",INDEX(wh_table[Tags],1):wh_table[[#This Row],[Tags]], "&lt;&gt;[Questions][Divisions]")))</f>
        <v>6.2604166666666696</v>
      </c>
    </row>
    <row r="254" spans="1:11" ht="15" customHeight="1" x14ac:dyDescent="0.35">
      <c r="A254" s="25">
        <v>36</v>
      </c>
      <c r="B254" s="21">
        <v>45636</v>
      </c>
      <c r="C254" s="14">
        <v>0.45833333333333331</v>
      </c>
      <c r="D254" s="17" t="s">
        <v>1833</v>
      </c>
      <c r="E254" s="18" t="s">
        <v>2000</v>
      </c>
      <c r="G254" s="14" cm="1">
        <f t="array" ref="G25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254" s="14" t="str">
        <f>IF(wh_table[[#This Row],[Subject 1]]&lt;&gt;"Sitting Adjourned", "", SUMIF(wh_table[Day], wh_table[[#This Row],[Day]],wh_table[Duration]))</f>
        <v/>
      </c>
      <c r="I254" s="19">
        <f>SUM(INDEX(wh_table[Duration],1):wh_table[[#This Row],[Duration]])</f>
        <v>8.5659722222222232</v>
      </c>
      <c r="J254" s="14" t="str">
        <f>IF(wh_table[[#This Row],[Subject 1]]&lt;&gt;"Sitting Adjourned", "", SUMIFS(wh_table[Duration], wh_table[Day], wh_table[[#This Row],[Day]], wh_table[Tags], "&lt;&gt;[Questions]", wh_table[Tags], "&lt;&gt;[Questions][Divisions]"))</f>
        <v/>
      </c>
      <c r="K254" s="19">
        <f>IF(wh_table[[#This Row],[Tags]]="[Questions]","",IF(wh_table[[#This Row],[Tags]]="[Questions][Divisions]","",SUMIFS(INDEX(wh_table[Duration],1):wh_table[[#This Row],[Duration]], INDEX(wh_table[Tags],1):wh_table[[#This Row],[Tags]], "&lt;&gt;[Questions]",INDEX(wh_table[Tags],1):wh_table[[#This Row],[Tags]], "&lt;&gt;[Questions][Divisions]")))</f>
        <v>6.2812500000000027</v>
      </c>
    </row>
    <row r="255" spans="1:11" ht="15" customHeight="1" x14ac:dyDescent="0.35">
      <c r="A255" s="25">
        <v>36</v>
      </c>
      <c r="B255" s="21">
        <v>45636</v>
      </c>
      <c r="C255" s="14">
        <v>0.47916666666666669</v>
      </c>
      <c r="D255" s="17" t="s">
        <v>15</v>
      </c>
      <c r="F255" s="20" t="s">
        <v>1836</v>
      </c>
      <c r="G255" s="14" cm="1">
        <f t="array" ref="G25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255" s="14" t="str">
        <f>IF(wh_table[[#This Row],[Subject 1]]&lt;&gt;"Sitting Adjourned", "", SUMIF(wh_table[Day], wh_table[[#This Row],[Day]],wh_table[Duration]))</f>
        <v/>
      </c>
      <c r="I255" s="19">
        <f>SUM(INDEX(wh_table[Duration],1):wh_table[[#This Row],[Duration]])</f>
        <v>8.6909722222222232</v>
      </c>
      <c r="J255" s="14" t="str">
        <f>IF(wh_table[[#This Row],[Subject 1]]&lt;&gt;"Sitting Adjourned", "", SUMIFS(wh_table[Duration], wh_table[Day], wh_table[[#This Row],[Day]], wh_table[Tags], "&lt;&gt;[Questions]", wh_table[Tags], "&lt;&gt;[Questions][Divisions]"))</f>
        <v/>
      </c>
      <c r="K255" s="19" t="str">
        <f>IF(wh_table[[#This Row],[Tags]]="[Questions]","",IF(wh_table[[#This Row],[Tags]]="[Questions][Divisions]","",SUMIFS(INDEX(wh_table[Duration],1):wh_table[[#This Row],[Duration]], INDEX(wh_table[Tags],1):wh_table[[#This Row],[Tags]], "&lt;&gt;[Questions]",INDEX(wh_table[Tags],1):wh_table[[#This Row],[Tags]], "&lt;&gt;[Questions][Divisions]")))</f>
        <v/>
      </c>
    </row>
    <row r="256" spans="1:11" ht="15" customHeight="1" x14ac:dyDescent="0.35">
      <c r="A256" s="25">
        <v>36</v>
      </c>
      <c r="B256" s="21">
        <v>45636</v>
      </c>
      <c r="C256" s="14">
        <v>0.60416666666666663</v>
      </c>
      <c r="D256" s="17" t="s">
        <v>1833</v>
      </c>
      <c r="E256" s="18" t="s">
        <v>2001</v>
      </c>
      <c r="G256" s="14" cm="1">
        <f t="array" ref="G25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5.0694444444444486E-2</v>
      </c>
      <c r="H256" s="14" t="str">
        <f>IF(wh_table[[#This Row],[Subject 1]]&lt;&gt;"Sitting Adjourned", "", SUMIF(wh_table[Day], wh_table[[#This Row],[Day]],wh_table[Duration]))</f>
        <v/>
      </c>
      <c r="I256" s="19">
        <f>SUM(INDEX(wh_table[Duration],1):wh_table[[#This Row],[Duration]])</f>
        <v>8.7416666666666671</v>
      </c>
      <c r="J256" s="14" t="str">
        <f>IF(wh_table[[#This Row],[Subject 1]]&lt;&gt;"Sitting Adjourned", "", SUMIFS(wh_table[Duration], wh_table[Day], wh_table[[#This Row],[Day]], wh_table[Tags], "&lt;&gt;[Questions]", wh_table[Tags], "&lt;&gt;[Questions][Divisions]"))</f>
        <v/>
      </c>
      <c r="K256" s="19">
        <f>IF(wh_table[[#This Row],[Tags]]="[Questions]","",IF(wh_table[[#This Row],[Tags]]="[Questions][Divisions]","",SUMIFS(INDEX(wh_table[Duration],1):wh_table[[#This Row],[Duration]], INDEX(wh_table[Tags],1):wh_table[[#This Row],[Tags]], "&lt;&gt;[Questions]",INDEX(wh_table[Tags],1):wh_table[[#This Row],[Tags]], "&lt;&gt;[Questions][Divisions]")))</f>
        <v>6.3319444444444475</v>
      </c>
    </row>
    <row r="257" spans="1:11" ht="15" customHeight="1" x14ac:dyDescent="0.35">
      <c r="A257" s="25">
        <v>36</v>
      </c>
      <c r="B257" s="21">
        <v>45636</v>
      </c>
      <c r="C257" s="22">
        <v>0.65486111111111112</v>
      </c>
      <c r="D257" s="20" t="s">
        <v>15</v>
      </c>
      <c r="E257" s="23"/>
      <c r="F257" s="20"/>
      <c r="G257" s="22" cm="1">
        <f t="array" ref="G25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1.1805555555555514E-2</v>
      </c>
      <c r="H257" s="22" t="str">
        <f>IF(wh_table[[#This Row],[Subject 1]]&lt;&gt;"Sitting Adjourned", "", SUMIF(wh_table[Day], wh_table[[#This Row],[Day]],wh_table[Duration]))</f>
        <v/>
      </c>
      <c r="I257" s="24">
        <f>SUM(INDEX(wh_table[Duration],1):wh_table[[#This Row],[Duration]])</f>
        <v>8.7534722222222232</v>
      </c>
      <c r="J257" s="22" t="str">
        <f>IF(wh_table[[#This Row],[Subject 1]]&lt;&gt;"Sitting Adjourned", "", SUMIFS(wh_table[Duration], wh_table[Day], wh_table[[#This Row],[Day]], wh_table[Tags], "&lt;&gt;[Questions]", wh_table[Tags], "&lt;&gt;[Questions][Divisions]"))</f>
        <v/>
      </c>
      <c r="K257" s="24">
        <f>IF(wh_table[[#This Row],[Tags]]="[Questions]","",IF(wh_table[[#This Row],[Tags]]="[Questions][Divisions]","",SUMIFS(INDEX(wh_table[Duration],1):wh_table[[#This Row],[Duration]], INDEX(wh_table[Tags],1):wh_table[[#This Row],[Tags]], "&lt;&gt;[Questions]",INDEX(wh_table[Tags],1):wh_table[[#This Row],[Tags]], "&lt;&gt;[Questions][Divisions]")))</f>
        <v>6.3437500000000027</v>
      </c>
    </row>
    <row r="258" spans="1:11" ht="15" customHeight="1" x14ac:dyDescent="0.35">
      <c r="A258" s="25">
        <v>36</v>
      </c>
      <c r="B258" s="21">
        <v>45636</v>
      </c>
      <c r="C258" s="22">
        <v>0.66666666666666663</v>
      </c>
      <c r="D258" s="20" t="s">
        <v>15</v>
      </c>
      <c r="E258" s="23"/>
      <c r="F258" s="20" t="s">
        <v>53</v>
      </c>
      <c r="G258" s="22" cm="1">
        <f t="array" ref="G25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1.5972222222222276E-2</v>
      </c>
      <c r="H258" s="22" t="str">
        <f>IF(wh_table[[#This Row],[Subject 1]]&lt;&gt;"Sitting Adjourned", "", SUMIF(wh_table[Day], wh_table[[#This Row],[Day]],wh_table[Duration]))</f>
        <v/>
      </c>
      <c r="I258" s="24">
        <f>SUM(INDEX(wh_table[Duration],1):wh_table[[#This Row],[Duration]])</f>
        <v>8.7694444444444457</v>
      </c>
      <c r="J258" s="22" t="str">
        <f>IF(wh_table[[#This Row],[Subject 1]]&lt;&gt;"Sitting Adjourned", "", SUMIFS(wh_table[Duration], wh_table[Day], wh_table[[#This Row],[Day]], wh_table[Tags], "&lt;&gt;[Questions]", wh_table[Tags], "&lt;&gt;[Questions][Divisions]"))</f>
        <v/>
      </c>
      <c r="K258" s="24">
        <f>IF(wh_table[[#This Row],[Tags]]="[Questions]","",IF(wh_table[[#This Row],[Tags]]="[Questions][Divisions]","",SUMIFS(INDEX(wh_table[Duration],1):wh_table[[#This Row],[Duration]], INDEX(wh_table[Tags],1):wh_table[[#This Row],[Tags]], "&lt;&gt;[Questions]",INDEX(wh_table[Tags],1):wh_table[[#This Row],[Tags]], "&lt;&gt;[Questions][Divisions]")))</f>
        <v>6.3597222222222252</v>
      </c>
    </row>
    <row r="259" spans="1:11" ht="15" customHeight="1" x14ac:dyDescent="0.35">
      <c r="A259" s="25">
        <v>36</v>
      </c>
      <c r="B259" s="21">
        <v>45636</v>
      </c>
      <c r="C259" s="14">
        <v>0.68263888888888891</v>
      </c>
      <c r="D259" s="17" t="s">
        <v>1833</v>
      </c>
      <c r="E259" s="18" t="s">
        <v>2002</v>
      </c>
      <c r="G259" s="14" cm="1">
        <f t="array" ref="G25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2.7777777777777679E-3</v>
      </c>
      <c r="H259" s="14" t="str">
        <f>IF(wh_table[[#This Row],[Subject 1]]&lt;&gt;"Sitting Adjourned", "", SUMIF(wh_table[Day], wh_table[[#This Row],[Day]],wh_table[Duration]))</f>
        <v/>
      </c>
      <c r="I259" s="19">
        <f>SUM(INDEX(wh_table[Duration],1):wh_table[[#This Row],[Duration]])</f>
        <v>8.7722222222222239</v>
      </c>
      <c r="J259" s="14" t="str">
        <f>IF(wh_table[[#This Row],[Subject 1]]&lt;&gt;"Sitting Adjourned", "", SUMIFS(wh_table[Duration], wh_table[Day], wh_table[[#This Row],[Day]], wh_table[Tags], "&lt;&gt;[Questions]", wh_table[Tags], "&lt;&gt;[Questions][Divisions]"))</f>
        <v/>
      </c>
      <c r="K259" s="19">
        <f>IF(wh_table[[#This Row],[Tags]]="[Questions]","",IF(wh_table[[#This Row],[Tags]]="[Questions][Divisions]","",SUMIFS(INDEX(wh_table[Duration],1):wh_table[[#This Row],[Duration]], INDEX(wh_table[Tags],1):wh_table[[#This Row],[Tags]], "&lt;&gt;[Questions]",INDEX(wh_table[Tags],1):wh_table[[#This Row],[Tags]], "&lt;&gt;[Questions][Divisions]")))</f>
        <v>6.3625000000000025</v>
      </c>
    </row>
    <row r="260" spans="1:11" ht="15" customHeight="1" x14ac:dyDescent="0.35">
      <c r="A260" s="25">
        <v>36</v>
      </c>
      <c r="B260" s="21">
        <v>45636</v>
      </c>
      <c r="C260" s="14">
        <v>0.68541666666666667</v>
      </c>
      <c r="D260" s="17" t="s">
        <v>15</v>
      </c>
      <c r="F260" s="20" t="s">
        <v>53</v>
      </c>
      <c r="G260" s="14" cm="1">
        <f t="array" ref="G26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9.0277777777778567E-3</v>
      </c>
      <c r="H260" s="14" t="str">
        <f>IF(wh_table[[#This Row],[Subject 1]]&lt;&gt;"Sitting Adjourned", "", SUMIF(wh_table[Day], wh_table[[#This Row],[Day]],wh_table[Duration]))</f>
        <v/>
      </c>
      <c r="I260" s="19">
        <f>SUM(INDEX(wh_table[Duration],1):wh_table[[#This Row],[Duration]])</f>
        <v>8.7812500000000018</v>
      </c>
      <c r="J260" s="14" t="str">
        <f>IF(wh_table[[#This Row],[Subject 1]]&lt;&gt;"Sitting Adjourned", "", SUMIFS(wh_table[Duration], wh_table[Day], wh_table[[#This Row],[Day]], wh_table[Tags], "&lt;&gt;[Questions]", wh_table[Tags], "&lt;&gt;[Questions][Divisions]"))</f>
        <v/>
      </c>
      <c r="K260" s="19">
        <f>IF(wh_table[[#This Row],[Tags]]="[Questions]","",IF(wh_table[[#This Row],[Tags]]="[Questions][Divisions]","",SUMIFS(INDEX(wh_table[Duration],1):wh_table[[#This Row],[Duration]], INDEX(wh_table[Tags],1):wh_table[[#This Row],[Tags]], "&lt;&gt;[Questions]",INDEX(wh_table[Tags],1):wh_table[[#This Row],[Tags]], "&lt;&gt;[Questions][Divisions]")))</f>
        <v>6.3715277777777803</v>
      </c>
    </row>
    <row r="261" spans="1:11" ht="15" customHeight="1" x14ac:dyDescent="0.35">
      <c r="A261" s="25">
        <v>36</v>
      </c>
      <c r="B261" s="21">
        <v>45636</v>
      </c>
      <c r="C261" s="14">
        <v>0.69444444444444453</v>
      </c>
      <c r="D261" s="17" t="s">
        <v>1833</v>
      </c>
      <c r="E261" s="18" t="s">
        <v>2003</v>
      </c>
      <c r="G261" s="14" cm="1">
        <f t="array" ref="G26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1.8749999999999933E-2</v>
      </c>
      <c r="H261" s="14" t="str">
        <f>IF(wh_table[[#This Row],[Subject 1]]&lt;&gt;"Sitting Adjourned", "", SUMIF(wh_table[Day], wh_table[[#This Row],[Day]],wh_table[Duration]))</f>
        <v/>
      </c>
      <c r="I261" s="19">
        <f>SUM(INDEX(wh_table[Duration],1):wh_table[[#This Row],[Duration]])</f>
        <v>8.8000000000000025</v>
      </c>
      <c r="J261" s="14" t="str">
        <f>IF(wh_table[[#This Row],[Subject 1]]&lt;&gt;"Sitting Adjourned", "", SUMIFS(wh_table[Duration], wh_table[Day], wh_table[[#This Row],[Day]], wh_table[Tags], "&lt;&gt;[Questions]", wh_table[Tags], "&lt;&gt;[Questions][Divisions]"))</f>
        <v/>
      </c>
      <c r="K261" s="19">
        <f>IF(wh_table[[#This Row],[Tags]]="[Questions]","",IF(wh_table[[#This Row],[Tags]]="[Questions][Divisions]","",SUMIFS(INDEX(wh_table[Duration],1):wh_table[[#This Row],[Duration]], INDEX(wh_table[Tags],1):wh_table[[#This Row],[Tags]], "&lt;&gt;[Questions]",INDEX(wh_table[Tags],1):wh_table[[#This Row],[Tags]], "&lt;&gt;[Questions][Divisions]")))</f>
        <v>6.3902777777777802</v>
      </c>
    </row>
    <row r="262" spans="1:11" ht="15" customHeight="1" x14ac:dyDescent="0.35">
      <c r="A262" s="25">
        <v>36</v>
      </c>
      <c r="B262" s="21">
        <v>45636</v>
      </c>
      <c r="C262" s="22">
        <v>0.71319444444444446</v>
      </c>
      <c r="D262" s="20" t="s">
        <v>1833</v>
      </c>
      <c r="E262" t="s">
        <v>2004</v>
      </c>
      <c r="F262" s="20"/>
      <c r="G262" s="22" cm="1">
        <f t="array" ref="G26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3.6805555555555536E-2</v>
      </c>
      <c r="H262" s="22" t="str">
        <f>IF(wh_table[[#This Row],[Subject 1]]&lt;&gt;"Sitting Adjourned", "", SUMIF(wh_table[Day], wh_table[[#This Row],[Day]],wh_table[Duration]))</f>
        <v/>
      </c>
      <c r="I262" s="24">
        <f>SUM(INDEX(wh_table[Duration],1):wh_table[[#This Row],[Duration]])</f>
        <v>8.8368055555555571</v>
      </c>
      <c r="J262" s="22" t="str">
        <f>IF(wh_table[[#This Row],[Subject 1]]&lt;&gt;"Sitting Adjourned", "", SUMIFS(wh_table[Duration], wh_table[Day], wh_table[[#This Row],[Day]], wh_table[Tags], "&lt;&gt;[Questions]", wh_table[Tags], "&lt;&gt;[Questions][Divisions]"))</f>
        <v/>
      </c>
      <c r="K262" s="24">
        <f>IF(wh_table[[#This Row],[Tags]]="[Questions]","",IF(wh_table[[#This Row],[Tags]]="[Questions][Divisions]","",SUMIFS(INDEX(wh_table[Duration],1):wh_table[[#This Row],[Duration]], INDEX(wh_table[Tags],1):wh_table[[#This Row],[Tags]], "&lt;&gt;[Questions]",INDEX(wh_table[Tags],1):wh_table[[#This Row],[Tags]], "&lt;&gt;[Questions][Divisions]")))</f>
        <v>6.4270833333333357</v>
      </c>
    </row>
    <row r="263" spans="1:11" ht="15" customHeight="1" x14ac:dyDescent="0.35">
      <c r="A263" s="57">
        <v>36</v>
      </c>
      <c r="B263" s="58">
        <v>45636</v>
      </c>
      <c r="C263" s="65">
        <v>0.75</v>
      </c>
      <c r="D263" s="66" t="s">
        <v>1840</v>
      </c>
      <c r="E263" s="67"/>
      <c r="F263" s="66"/>
      <c r="G263" s="65" t="str" cm="1">
        <f t="array" ref="G26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63" s="65">
        <f>IF(wh_table[[#This Row],[Subject 1]]&lt;&gt;"Sitting Adjourned", "", SUMIF(wh_table[Day], wh_table[[#This Row],[Day]],wh_table[Duration]))</f>
        <v>0.35416666666666669</v>
      </c>
      <c r="I263" s="68">
        <f>SUM(INDEX(wh_table[Duration],1):wh_table[[#This Row],[Duration]])</f>
        <v>8.8368055555555571</v>
      </c>
      <c r="J263" s="65">
        <f>IF(wh_table[[#This Row],[Subject 1]]&lt;&gt;"Sitting Adjourned", "", SUMIFS(wh_table[Duration], wh_table[Day], wh_table[[#This Row],[Day]], wh_table[Tags], "&lt;&gt;[Questions]", wh_table[Tags], "&lt;&gt;[Questions][Divisions]"))</f>
        <v>0.22916666666666674</v>
      </c>
      <c r="K263" s="68">
        <f>IF(wh_table[[#This Row],[Tags]]="[Questions]","",IF(wh_table[[#This Row],[Tags]]="[Questions][Divisions]","",SUMIFS(INDEX(wh_table[Duration],1):wh_table[[#This Row],[Duration]], INDEX(wh_table[Tags],1):wh_table[[#This Row],[Tags]], "&lt;&gt;[Questions]",INDEX(wh_table[Tags],1):wh_table[[#This Row],[Tags]], "&lt;&gt;[Questions][Divisions]")))</f>
        <v>6.4270833333333357</v>
      </c>
    </row>
    <row r="264" spans="1:11" ht="15" customHeight="1" x14ac:dyDescent="0.35">
      <c r="A264" s="25">
        <v>37</v>
      </c>
      <c r="B264" s="21">
        <v>45637</v>
      </c>
      <c r="C264" s="22">
        <v>0.39583333333333331</v>
      </c>
      <c r="D264" s="20" t="s">
        <v>1833</v>
      </c>
      <c r="E264" s="23" t="s">
        <v>2005</v>
      </c>
      <c r="F264" s="20"/>
      <c r="G264" s="22" cm="1">
        <f t="array" ref="G26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5.6944444444444464E-2</v>
      </c>
      <c r="H264" s="22" t="str">
        <f>IF(wh_table[[#This Row],[Subject 1]]&lt;&gt;"Sitting Adjourned", "", SUMIF(wh_table[Day], wh_table[[#This Row],[Day]],wh_table[Duration]))</f>
        <v/>
      </c>
      <c r="I264" s="24">
        <f>SUM(INDEX(wh_table[Duration],1):wh_table[[#This Row],[Duration]])</f>
        <v>8.8937500000000007</v>
      </c>
      <c r="J264" s="22" t="str">
        <f>IF(wh_table[[#This Row],[Subject 1]]&lt;&gt;"Sitting Adjourned", "", SUMIFS(wh_table[Duration], wh_table[Day], wh_table[[#This Row],[Day]], wh_table[Tags], "&lt;&gt;[Questions]", wh_table[Tags], "&lt;&gt;[Questions][Divisions]"))</f>
        <v/>
      </c>
      <c r="K264" s="24">
        <f>IF(wh_table[[#This Row],[Tags]]="[Questions]","",IF(wh_table[[#This Row],[Tags]]="[Questions][Divisions]","",SUMIFS(INDEX(wh_table[Duration],1):wh_table[[#This Row],[Duration]], INDEX(wh_table[Tags],1):wh_table[[#This Row],[Tags]], "&lt;&gt;[Questions]",INDEX(wh_table[Tags],1):wh_table[[#This Row],[Tags]], "&lt;&gt;[Questions][Divisions]")))</f>
        <v>6.4840277777777802</v>
      </c>
    </row>
    <row r="265" spans="1:11" ht="15" customHeight="1" x14ac:dyDescent="0.35">
      <c r="A265" s="25">
        <v>37</v>
      </c>
      <c r="B265" s="21">
        <v>45637</v>
      </c>
      <c r="C265" s="22">
        <v>0.45277777777777778</v>
      </c>
      <c r="D265" s="20" t="s">
        <v>15</v>
      </c>
      <c r="E265" s="23"/>
      <c r="F265" s="20"/>
      <c r="G265" s="22" cm="1">
        <f t="array" ref="G26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5.5555555555555358E-3</v>
      </c>
      <c r="H265" s="22" t="str">
        <f>IF(wh_table[[#This Row],[Subject 1]]&lt;&gt;"Sitting Adjourned", "", SUMIF(wh_table[Day], wh_table[[#This Row],[Day]],wh_table[Duration]))</f>
        <v/>
      </c>
      <c r="I265" s="24">
        <f>SUM(INDEX(wh_table[Duration],1):wh_table[[#This Row],[Duration]])</f>
        <v>8.8993055555555571</v>
      </c>
      <c r="J265" s="22" t="str">
        <f>IF(wh_table[[#This Row],[Subject 1]]&lt;&gt;"Sitting Adjourned", "", SUMIFS(wh_table[Duration], wh_table[Day], wh_table[[#This Row],[Day]], wh_table[Tags], "&lt;&gt;[Questions]", wh_table[Tags], "&lt;&gt;[Questions][Divisions]"))</f>
        <v/>
      </c>
      <c r="K265" s="24">
        <f>IF(wh_table[[#This Row],[Tags]]="[Questions]","",IF(wh_table[[#This Row],[Tags]]="[Questions][Divisions]","",SUMIFS(INDEX(wh_table[Duration],1):wh_table[[#This Row],[Duration]], INDEX(wh_table[Tags],1):wh_table[[#This Row],[Tags]], "&lt;&gt;[Questions]",INDEX(wh_table[Tags],1):wh_table[[#This Row],[Tags]], "&lt;&gt;[Questions][Divisions]")))</f>
        <v>6.4895833333333357</v>
      </c>
    </row>
    <row r="266" spans="1:11" ht="15" customHeight="1" x14ac:dyDescent="0.35">
      <c r="A266" s="25">
        <v>37</v>
      </c>
      <c r="B266" s="21">
        <v>45637</v>
      </c>
      <c r="C266" s="22">
        <v>0.45833333333333331</v>
      </c>
      <c r="D266" s="20" t="s">
        <v>1833</v>
      </c>
      <c r="E266" s="23" t="s">
        <v>2006</v>
      </c>
      <c r="F266" s="20"/>
      <c r="G266" s="22" cm="1">
        <f t="array" ref="G26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2.0138888888888873E-2</v>
      </c>
      <c r="H266" s="22" t="str">
        <f>IF(wh_table[[#This Row],[Subject 1]]&lt;&gt;"Sitting Adjourned", "", SUMIF(wh_table[Day], wh_table[[#This Row],[Day]],wh_table[Duration]))</f>
        <v/>
      </c>
      <c r="I266" s="24">
        <f>SUM(INDEX(wh_table[Duration],1):wh_table[[#This Row],[Duration]])</f>
        <v>8.9194444444444461</v>
      </c>
      <c r="J266" s="22" t="str">
        <f>IF(wh_table[[#This Row],[Subject 1]]&lt;&gt;"Sitting Adjourned", "", SUMIFS(wh_table[Duration], wh_table[Day], wh_table[[#This Row],[Day]], wh_table[Tags], "&lt;&gt;[Questions]", wh_table[Tags], "&lt;&gt;[Questions][Divisions]"))</f>
        <v/>
      </c>
      <c r="K266" s="24">
        <f>IF(wh_table[[#This Row],[Tags]]="[Questions]","",IF(wh_table[[#This Row],[Tags]]="[Questions][Divisions]","",SUMIFS(INDEX(wh_table[Duration],1):wh_table[[#This Row],[Duration]], INDEX(wh_table[Tags],1):wh_table[[#This Row],[Tags]], "&lt;&gt;[Questions]",INDEX(wh_table[Tags],1):wh_table[[#This Row],[Tags]], "&lt;&gt;[Questions][Divisions]")))</f>
        <v>6.5097222222222246</v>
      </c>
    </row>
    <row r="267" spans="1:11" ht="15" customHeight="1" x14ac:dyDescent="0.35">
      <c r="A267" s="25">
        <v>37</v>
      </c>
      <c r="B267" s="21">
        <v>45637</v>
      </c>
      <c r="C267" s="22">
        <v>0.47847222222222219</v>
      </c>
      <c r="D267" s="20" t="s">
        <v>15</v>
      </c>
      <c r="E267" s="23"/>
      <c r="F267" s="20" t="s">
        <v>1836</v>
      </c>
      <c r="G267" s="22" cm="1">
        <f t="array" ref="G26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0.12569444444444444</v>
      </c>
      <c r="H267" s="22" t="str">
        <f>IF(wh_table[[#This Row],[Subject 1]]&lt;&gt;"Sitting Adjourned", "", SUMIF(wh_table[Day], wh_table[[#This Row],[Day]],wh_table[Duration]))</f>
        <v/>
      </c>
      <c r="I267" s="24">
        <f>SUM(INDEX(wh_table[Duration],1):wh_table[[#This Row],[Duration]])</f>
        <v>9.0451388888888911</v>
      </c>
      <c r="J267" s="22" t="str">
        <f>IF(wh_table[[#This Row],[Subject 1]]&lt;&gt;"Sitting Adjourned", "", SUMIFS(wh_table[Duration], wh_table[Day], wh_table[[#This Row],[Day]], wh_table[Tags], "&lt;&gt;[Questions]", wh_table[Tags], "&lt;&gt;[Questions][Divisions]"))</f>
        <v/>
      </c>
      <c r="K267" s="24" t="str">
        <f>IF(wh_table[[#This Row],[Tags]]="[Questions]","",IF(wh_table[[#This Row],[Tags]]="[Questions][Divisions]","",SUMIFS(INDEX(wh_table[Duration],1):wh_table[[#This Row],[Duration]], INDEX(wh_table[Tags],1):wh_table[[#This Row],[Tags]], "&lt;&gt;[Questions]",INDEX(wh_table[Tags],1):wh_table[[#This Row],[Tags]], "&lt;&gt;[Questions][Divisions]")))</f>
        <v/>
      </c>
    </row>
    <row r="268" spans="1:11" ht="15" customHeight="1" x14ac:dyDescent="0.35">
      <c r="A268" s="25">
        <v>37</v>
      </c>
      <c r="B268" s="21">
        <v>45637</v>
      </c>
      <c r="C268" s="22">
        <v>0.60416666666666663</v>
      </c>
      <c r="D268" s="20" t="s">
        <v>1833</v>
      </c>
      <c r="E268" s="23" t="s">
        <v>2007</v>
      </c>
      <c r="F268" s="20"/>
      <c r="G268" s="22" cm="1">
        <f t="array" ref="G26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1.2500000000000067E-2</v>
      </c>
      <c r="H268" s="22" t="str">
        <f>IF(wh_table[[#This Row],[Subject 1]]&lt;&gt;"Sitting Adjourned", "", SUMIF(wh_table[Day], wh_table[[#This Row],[Day]],wh_table[Duration]))</f>
        <v/>
      </c>
      <c r="I268" s="24">
        <f>SUM(INDEX(wh_table[Duration],1):wh_table[[#This Row],[Duration]])</f>
        <v>9.0576388888888903</v>
      </c>
      <c r="J268" s="22" t="str">
        <f>IF(wh_table[[#This Row],[Subject 1]]&lt;&gt;"Sitting Adjourned", "", SUMIFS(wh_table[Duration], wh_table[Day], wh_table[[#This Row],[Day]], wh_table[Tags], "&lt;&gt;[Questions]", wh_table[Tags], "&lt;&gt;[Questions][Divisions]"))</f>
        <v/>
      </c>
      <c r="K268" s="24">
        <f>IF(wh_table[[#This Row],[Tags]]="[Questions]","",IF(wh_table[[#This Row],[Tags]]="[Questions][Divisions]","",SUMIFS(INDEX(wh_table[Duration],1):wh_table[[#This Row],[Duration]], INDEX(wh_table[Tags],1):wh_table[[#This Row],[Tags]], "&lt;&gt;[Questions]",INDEX(wh_table[Tags],1):wh_table[[#This Row],[Tags]], "&lt;&gt;[Questions][Divisions]")))</f>
        <v>6.5222222222222248</v>
      </c>
    </row>
    <row r="269" spans="1:11" ht="15" customHeight="1" x14ac:dyDescent="0.35">
      <c r="A269" s="25">
        <v>37</v>
      </c>
      <c r="B269" s="21">
        <v>45637</v>
      </c>
      <c r="C269" s="22">
        <v>0.6166666666666667</v>
      </c>
      <c r="D269" s="20" t="s">
        <v>28</v>
      </c>
      <c r="E269" s="23" t="s">
        <v>2008</v>
      </c>
      <c r="F269" s="20"/>
      <c r="G269" s="22" cm="1">
        <f t="array" ref="G26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269" s="22" t="str">
        <f>IF(wh_table[[#This Row],[Subject 1]]&lt;&gt;"Sitting Adjourned", "", SUMIF(wh_table[Day], wh_table[[#This Row],[Day]],wh_table[Duration]))</f>
        <v/>
      </c>
      <c r="I269" s="24">
        <f>SUM(INDEX(wh_table[Duration],1):wh_table[[#This Row],[Duration]])</f>
        <v>9.0576388888888903</v>
      </c>
      <c r="J269" s="22" t="str">
        <f>IF(wh_table[[#This Row],[Subject 1]]&lt;&gt;"Sitting Adjourned", "", SUMIFS(wh_table[Duration], wh_table[Day], wh_table[[#This Row],[Day]], wh_table[Tags], "&lt;&gt;[Questions]", wh_table[Tags], "&lt;&gt;[Questions][Divisions]"))</f>
        <v/>
      </c>
      <c r="K269" s="24">
        <f>IF(wh_table[[#This Row],[Tags]]="[Questions]","",IF(wh_table[[#This Row],[Tags]]="[Questions][Divisions]","",SUMIFS(INDEX(wh_table[Duration],1):wh_table[[#This Row],[Duration]], INDEX(wh_table[Tags],1):wh_table[[#This Row],[Tags]], "&lt;&gt;[Questions]",INDEX(wh_table[Tags],1):wh_table[[#This Row],[Tags]], "&lt;&gt;[Questions][Divisions]")))</f>
        <v>6.5222222222222248</v>
      </c>
    </row>
    <row r="270" spans="1:11" ht="15" customHeight="1" x14ac:dyDescent="0.35">
      <c r="A270" s="25">
        <v>37</v>
      </c>
      <c r="B270" s="21">
        <v>45637</v>
      </c>
      <c r="C270" s="22">
        <v>0.6166666666666667</v>
      </c>
      <c r="D270" s="20" t="s">
        <v>1833</v>
      </c>
      <c r="E270" s="23" t="s">
        <v>2009</v>
      </c>
      <c r="F270" s="20"/>
      <c r="G270" s="22" cm="1">
        <f t="array" ref="G27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4.9999999999999933E-2</v>
      </c>
      <c r="H270" s="22" t="str">
        <f>IF(wh_table[[#This Row],[Subject 1]]&lt;&gt;"Sitting Adjourned", "", SUMIF(wh_table[Day], wh_table[[#This Row],[Day]],wh_table[Duration]))</f>
        <v/>
      </c>
      <c r="I270" s="24">
        <f>SUM(INDEX(wh_table[Duration],1):wh_table[[#This Row],[Duration]])</f>
        <v>9.1076388888888911</v>
      </c>
      <c r="J270" s="22" t="str">
        <f>IF(wh_table[[#This Row],[Subject 1]]&lt;&gt;"Sitting Adjourned", "", SUMIFS(wh_table[Duration], wh_table[Day], wh_table[[#This Row],[Day]], wh_table[Tags], "&lt;&gt;[Questions]", wh_table[Tags], "&lt;&gt;[Questions][Divisions]"))</f>
        <v/>
      </c>
      <c r="K270" s="24">
        <f>IF(wh_table[[#This Row],[Tags]]="[Questions]","",IF(wh_table[[#This Row],[Tags]]="[Questions][Divisions]","",SUMIFS(INDEX(wh_table[Duration],1):wh_table[[#This Row],[Duration]], INDEX(wh_table[Tags],1):wh_table[[#This Row],[Tags]], "&lt;&gt;[Questions]",INDEX(wh_table[Tags],1):wh_table[[#This Row],[Tags]], "&lt;&gt;[Questions][Divisions]")))</f>
        <v>6.5722222222222246</v>
      </c>
    </row>
    <row r="271" spans="1:11" ht="15" customHeight="1" x14ac:dyDescent="0.35">
      <c r="A271" s="25">
        <v>37</v>
      </c>
      <c r="B271" s="21">
        <v>45637</v>
      </c>
      <c r="C271" s="22">
        <v>0.66666666666666663</v>
      </c>
      <c r="D271" s="20" t="s">
        <v>1833</v>
      </c>
      <c r="E271" s="23" t="s">
        <v>2010</v>
      </c>
      <c r="F271" s="20"/>
      <c r="G271" s="22" cm="1">
        <f t="array" ref="G27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1.5972222222222276E-2</v>
      </c>
      <c r="H271" s="22" t="str">
        <f>IF(wh_table[[#This Row],[Subject 1]]&lt;&gt;"Sitting Adjourned", "", SUMIF(wh_table[Day], wh_table[[#This Row],[Day]],wh_table[Duration]))</f>
        <v/>
      </c>
      <c r="I271" s="24">
        <f>SUM(INDEX(wh_table[Duration],1):wh_table[[#This Row],[Duration]])</f>
        <v>9.1236111111111136</v>
      </c>
      <c r="J271" s="22" t="str">
        <f>IF(wh_table[[#This Row],[Subject 1]]&lt;&gt;"Sitting Adjourned", "", SUMIFS(wh_table[Duration], wh_table[Day], wh_table[[#This Row],[Day]], wh_table[Tags], "&lt;&gt;[Questions]", wh_table[Tags], "&lt;&gt;[Questions][Divisions]"))</f>
        <v/>
      </c>
      <c r="K271" s="24">
        <f>IF(wh_table[[#This Row],[Tags]]="[Questions]","",IF(wh_table[[#This Row],[Tags]]="[Questions][Divisions]","",SUMIFS(INDEX(wh_table[Duration],1):wh_table[[#This Row],[Duration]], INDEX(wh_table[Tags],1):wh_table[[#This Row],[Tags]], "&lt;&gt;[Questions]",INDEX(wh_table[Tags],1):wh_table[[#This Row],[Tags]], "&lt;&gt;[Questions][Divisions]")))</f>
        <v>6.5881944444444471</v>
      </c>
    </row>
    <row r="272" spans="1:11" ht="15" customHeight="1" x14ac:dyDescent="0.35">
      <c r="A272" s="25">
        <v>37</v>
      </c>
      <c r="B272" s="21">
        <v>45637</v>
      </c>
      <c r="C272" s="22">
        <v>0.68263888888888891</v>
      </c>
      <c r="D272" s="20" t="s">
        <v>15</v>
      </c>
      <c r="E272" s="23"/>
      <c r="F272" s="20"/>
      <c r="G272" s="22" cm="1">
        <f t="array" ref="G27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4.8611111111110938E-3</v>
      </c>
      <c r="H272" s="22" t="str">
        <f>IF(wh_table[[#This Row],[Subject 1]]&lt;&gt;"Sitting Adjourned", "", SUMIF(wh_table[Day], wh_table[[#This Row],[Day]],wh_table[Duration]))</f>
        <v/>
      </c>
      <c r="I272" s="24">
        <f>SUM(INDEX(wh_table[Duration],1):wh_table[[#This Row],[Duration]])</f>
        <v>9.128472222222225</v>
      </c>
      <c r="J272" s="22" t="str">
        <f>IF(wh_table[[#This Row],[Subject 1]]&lt;&gt;"Sitting Adjourned", "", SUMIFS(wh_table[Duration], wh_table[Day], wh_table[[#This Row],[Day]], wh_table[Tags], "&lt;&gt;[Questions]", wh_table[Tags], "&lt;&gt;[Questions][Divisions]"))</f>
        <v/>
      </c>
      <c r="K272" s="24">
        <f>IF(wh_table[[#This Row],[Tags]]="[Questions]","",IF(wh_table[[#This Row],[Tags]]="[Questions][Divisions]","",SUMIFS(INDEX(wh_table[Duration],1):wh_table[[#This Row],[Duration]], INDEX(wh_table[Tags],1):wh_table[[#This Row],[Tags]], "&lt;&gt;[Questions]",INDEX(wh_table[Tags],1):wh_table[[#This Row],[Tags]], "&lt;&gt;[Questions][Divisions]")))</f>
        <v>6.5930555555555586</v>
      </c>
    </row>
    <row r="273" spans="1:11" ht="15" customHeight="1" x14ac:dyDescent="0.35">
      <c r="A273" s="25">
        <v>37</v>
      </c>
      <c r="B273" s="21">
        <v>45637</v>
      </c>
      <c r="C273" s="22">
        <v>0.6875</v>
      </c>
      <c r="D273" s="20" t="s">
        <v>1833</v>
      </c>
      <c r="E273" s="23" t="s">
        <v>2011</v>
      </c>
      <c r="F273" s="20"/>
      <c r="G273" s="22" cm="1">
        <f t="array" ref="G27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8.3333333333333037E-3</v>
      </c>
      <c r="H273" s="22" t="str">
        <f>IF(wh_table[[#This Row],[Subject 1]]&lt;&gt;"Sitting Adjourned", "", SUMIF(wh_table[Day], wh_table[[#This Row],[Day]],wh_table[Duration]))</f>
        <v/>
      </c>
      <c r="I273" s="24">
        <f>SUM(INDEX(wh_table[Duration],1):wh_table[[#This Row],[Duration]])</f>
        <v>9.1368055555555578</v>
      </c>
      <c r="J273" s="22" t="str">
        <f>IF(wh_table[[#This Row],[Subject 1]]&lt;&gt;"Sitting Adjourned", "", SUMIFS(wh_table[Duration], wh_table[Day], wh_table[[#This Row],[Day]], wh_table[Tags], "&lt;&gt;[Questions]", wh_table[Tags], "&lt;&gt;[Questions][Divisions]"))</f>
        <v/>
      </c>
      <c r="K273" s="24">
        <f>IF(wh_table[[#This Row],[Tags]]="[Questions]","",IF(wh_table[[#This Row],[Tags]]="[Questions][Divisions]","",SUMIFS(INDEX(wh_table[Duration],1):wh_table[[#This Row],[Duration]], INDEX(wh_table[Tags],1):wh_table[[#This Row],[Tags]], "&lt;&gt;[Questions]",INDEX(wh_table[Tags],1):wh_table[[#This Row],[Tags]], "&lt;&gt;[Questions][Divisions]")))</f>
        <v>6.6013888888888914</v>
      </c>
    </row>
    <row r="274" spans="1:11" ht="15" customHeight="1" x14ac:dyDescent="0.35">
      <c r="A274" s="25">
        <v>37</v>
      </c>
      <c r="B274" s="21">
        <v>45637</v>
      </c>
      <c r="C274" s="22">
        <v>0.6958333333333333</v>
      </c>
      <c r="D274" s="20" t="s">
        <v>15</v>
      </c>
      <c r="E274" s="23"/>
      <c r="F274" s="20" t="s">
        <v>53</v>
      </c>
      <c r="G274" s="22" cm="1">
        <f t="array" ref="G27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2.6388888888888906E-2</v>
      </c>
      <c r="H274" s="22" t="str">
        <f>IF(wh_table[[#This Row],[Subject 1]]&lt;&gt;"Sitting Adjourned", "", SUMIF(wh_table[Day], wh_table[[#This Row],[Day]],wh_table[Duration]))</f>
        <v/>
      </c>
      <c r="I274" s="24">
        <f>SUM(INDEX(wh_table[Duration],1):wh_table[[#This Row],[Duration]])</f>
        <v>9.1631944444444464</v>
      </c>
      <c r="J274" s="22" t="str">
        <f>IF(wh_table[[#This Row],[Subject 1]]&lt;&gt;"Sitting Adjourned", "", SUMIFS(wh_table[Duration], wh_table[Day], wh_table[[#This Row],[Day]], wh_table[Tags], "&lt;&gt;[Questions]", wh_table[Tags], "&lt;&gt;[Questions][Divisions]"))</f>
        <v/>
      </c>
      <c r="K274" s="24">
        <f>IF(wh_table[[#This Row],[Tags]]="[Questions]","",IF(wh_table[[#This Row],[Tags]]="[Questions][Divisions]","",SUMIFS(INDEX(wh_table[Duration],1):wh_table[[#This Row],[Duration]], INDEX(wh_table[Tags],1):wh_table[[#This Row],[Tags]], "&lt;&gt;[Questions]",INDEX(wh_table[Tags],1):wh_table[[#This Row],[Tags]], "&lt;&gt;[Questions][Divisions]")))</f>
        <v>6.62777777777778</v>
      </c>
    </row>
    <row r="275" spans="1:11" ht="15" customHeight="1" x14ac:dyDescent="0.35">
      <c r="A275" s="25">
        <v>37</v>
      </c>
      <c r="B275" s="21">
        <v>45637</v>
      </c>
      <c r="C275" s="22">
        <v>0.72222222222222221</v>
      </c>
      <c r="D275" s="20" t="s">
        <v>1833</v>
      </c>
      <c r="E275" s="23" t="s">
        <v>2012</v>
      </c>
      <c r="F275" s="20"/>
      <c r="G275" s="22" cm="1">
        <f t="array" ref="G27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2.5694444444444464E-2</v>
      </c>
      <c r="H275" s="22" t="str">
        <f>IF(wh_table[[#This Row],[Subject 1]]&lt;&gt;"Sitting Adjourned", "", SUMIF(wh_table[Day], wh_table[[#This Row],[Day]],wh_table[Duration]))</f>
        <v/>
      </c>
      <c r="I275" s="24">
        <f>SUM(INDEX(wh_table[Duration],1):wh_table[[#This Row],[Duration]])</f>
        <v>9.18888888888889</v>
      </c>
      <c r="J275" s="22" t="str">
        <f>IF(wh_table[[#This Row],[Subject 1]]&lt;&gt;"Sitting Adjourned", "", SUMIFS(wh_table[Duration], wh_table[Day], wh_table[[#This Row],[Day]], wh_table[Tags], "&lt;&gt;[Questions]", wh_table[Tags], "&lt;&gt;[Questions][Divisions]"))</f>
        <v/>
      </c>
      <c r="K275" s="24">
        <f>IF(wh_table[[#This Row],[Tags]]="[Questions]","",IF(wh_table[[#This Row],[Tags]]="[Questions][Divisions]","",SUMIFS(INDEX(wh_table[Duration],1):wh_table[[#This Row],[Duration]], INDEX(wh_table[Tags],1):wh_table[[#This Row],[Tags]], "&lt;&gt;[Questions]",INDEX(wh_table[Tags],1):wh_table[[#This Row],[Tags]], "&lt;&gt;[Questions][Divisions]")))</f>
        <v>6.6534722222222245</v>
      </c>
    </row>
    <row r="276" spans="1:11" ht="15" customHeight="1" x14ac:dyDescent="0.35">
      <c r="A276" s="57">
        <v>37</v>
      </c>
      <c r="B276" s="58">
        <v>45637</v>
      </c>
      <c r="C276" s="65">
        <v>0.74791666666666667</v>
      </c>
      <c r="D276" s="66" t="s">
        <v>1840</v>
      </c>
      <c r="E276" s="67"/>
      <c r="F276" s="66"/>
      <c r="G276" s="65" t="str" cm="1">
        <f t="array" ref="G27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76" s="65">
        <f>IF(wh_table[[#This Row],[Subject 1]]&lt;&gt;"Sitting Adjourned", "", SUMIF(wh_table[Day], wh_table[[#This Row],[Day]],wh_table[Duration]))</f>
        <v>0.35208333333333336</v>
      </c>
      <c r="I276" s="68">
        <f>SUM(INDEX(wh_table[Duration],1):wh_table[[#This Row],[Duration]])</f>
        <v>9.18888888888889</v>
      </c>
      <c r="J276" s="65">
        <f>IF(wh_table[[#This Row],[Subject 1]]&lt;&gt;"Sitting Adjourned", "", SUMIFS(wh_table[Duration], wh_table[Day], wh_table[[#This Row],[Day]], wh_table[Tags], "&lt;&gt;[Questions]", wh_table[Tags], "&lt;&gt;[Questions][Divisions]"))</f>
        <v>0.22638888888888892</v>
      </c>
      <c r="K276" s="68">
        <f>IF(wh_table[[#This Row],[Tags]]="[Questions]","",IF(wh_table[[#This Row],[Tags]]="[Questions][Divisions]","",SUMIFS(INDEX(wh_table[Duration],1):wh_table[[#This Row],[Duration]], INDEX(wh_table[Tags],1):wh_table[[#This Row],[Tags]], "&lt;&gt;[Questions]",INDEX(wh_table[Tags],1):wh_table[[#This Row],[Tags]], "&lt;&gt;[Questions][Divisions]")))</f>
        <v>6.6534722222222245</v>
      </c>
    </row>
    <row r="277" spans="1:11" ht="15" customHeight="1" x14ac:dyDescent="0.35">
      <c r="A277" s="25">
        <v>38</v>
      </c>
      <c r="B277" s="21">
        <v>45638</v>
      </c>
      <c r="C277" s="22">
        <v>0.60416666666666663</v>
      </c>
      <c r="D277" s="20" t="s">
        <v>1953</v>
      </c>
      <c r="E277" s="23" t="s">
        <v>2013</v>
      </c>
      <c r="F277" s="20"/>
      <c r="G277" s="22" cm="1">
        <f t="array" ref="G27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277" s="22" t="str">
        <f>IF(wh_table[[#This Row],[Subject 1]]&lt;&gt;"Sitting Adjourned", "", SUMIF(wh_table[Day], wh_table[[#This Row],[Day]],wh_table[Duration]))</f>
        <v/>
      </c>
      <c r="I277" s="24">
        <f>SUM(INDEX(wh_table[Duration],1):wh_table[[#This Row],[Duration]])</f>
        <v>9.2097222222222239</v>
      </c>
      <c r="J277" s="22" t="str">
        <f>IF(wh_table[[#This Row],[Subject 1]]&lt;&gt;"Sitting Adjourned", "", SUMIFS(wh_table[Duration], wh_table[Day], wh_table[[#This Row],[Day]], wh_table[Tags], "&lt;&gt;[Questions]", wh_table[Tags], "&lt;&gt;[Questions][Divisions]"))</f>
        <v/>
      </c>
      <c r="K277" s="24">
        <f>IF(wh_table[[#This Row],[Tags]]="[Questions]","",IF(wh_table[[#This Row],[Tags]]="[Questions][Divisions]","",SUMIFS(INDEX(wh_table[Duration],1):wh_table[[#This Row],[Duration]], INDEX(wh_table[Tags],1):wh_table[[#This Row],[Tags]], "&lt;&gt;[Questions]",INDEX(wh_table[Tags],1):wh_table[[#This Row],[Tags]], "&lt;&gt;[Questions][Divisions]")))</f>
        <v>6.6743055555555575</v>
      </c>
    </row>
    <row r="278" spans="1:11" ht="15" customHeight="1" x14ac:dyDescent="0.35">
      <c r="A278" s="25">
        <v>38</v>
      </c>
      <c r="B278" s="21">
        <v>45638</v>
      </c>
      <c r="C278" s="22">
        <v>0.625</v>
      </c>
      <c r="D278" s="20" t="s">
        <v>1953</v>
      </c>
      <c r="E278" s="23" t="s">
        <v>2014</v>
      </c>
      <c r="F278" s="20"/>
      <c r="G278" s="22" cm="1">
        <f t="array" ref="G27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4.6527777777777835E-2</v>
      </c>
      <c r="H278" s="22" t="str">
        <f>IF(wh_table[[#This Row],[Subject 1]]&lt;&gt;"Sitting Adjourned", "", SUMIF(wh_table[Day], wh_table[[#This Row],[Day]],wh_table[Duration]))</f>
        <v/>
      </c>
      <c r="I278" s="24">
        <f>SUM(INDEX(wh_table[Duration],1):wh_table[[#This Row],[Duration]])</f>
        <v>9.2562500000000014</v>
      </c>
      <c r="J278" s="22" t="str">
        <f>IF(wh_table[[#This Row],[Subject 1]]&lt;&gt;"Sitting Adjourned", "", SUMIFS(wh_table[Duration], wh_table[Day], wh_table[[#This Row],[Day]], wh_table[Tags], "&lt;&gt;[Questions]", wh_table[Tags], "&lt;&gt;[Questions][Divisions]"))</f>
        <v/>
      </c>
      <c r="K278" s="24">
        <f>IF(wh_table[[#This Row],[Tags]]="[Questions]","",IF(wh_table[[#This Row],[Tags]]="[Questions][Divisions]","",SUMIFS(INDEX(wh_table[Duration],1):wh_table[[#This Row],[Duration]], INDEX(wh_table[Tags],1):wh_table[[#This Row],[Tags]], "&lt;&gt;[Questions]",INDEX(wh_table[Tags],1):wh_table[[#This Row],[Tags]], "&lt;&gt;[Questions][Divisions]")))</f>
        <v>6.720833333333335</v>
      </c>
    </row>
    <row r="279" spans="1:11" ht="15" customHeight="1" x14ac:dyDescent="0.35">
      <c r="A279" s="57">
        <v>38</v>
      </c>
      <c r="B279" s="58">
        <v>45638</v>
      </c>
      <c r="C279" s="65">
        <v>0.67152777777777783</v>
      </c>
      <c r="D279" s="66" t="s">
        <v>1840</v>
      </c>
      <c r="E279" s="67"/>
      <c r="F279" s="66"/>
      <c r="G279" s="65" t="str" cm="1">
        <f t="array" ref="G27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79" s="65">
        <f>IF(wh_table[[#This Row],[Subject 1]]&lt;&gt;"Sitting Adjourned", "", SUMIF(wh_table[Day], wh_table[[#This Row],[Day]],wh_table[Duration]))</f>
        <v>6.7361111111111205E-2</v>
      </c>
      <c r="I279" s="68">
        <f>SUM(INDEX(wh_table[Duration],1):wh_table[[#This Row],[Duration]])</f>
        <v>9.2562500000000014</v>
      </c>
      <c r="J279" s="65">
        <f>IF(wh_table[[#This Row],[Subject 1]]&lt;&gt;"Sitting Adjourned", "", SUMIFS(wh_table[Duration], wh_table[Day], wh_table[[#This Row],[Day]], wh_table[Tags], "&lt;&gt;[Questions]", wh_table[Tags], "&lt;&gt;[Questions][Divisions]"))</f>
        <v>6.7361111111111205E-2</v>
      </c>
      <c r="K279" s="68">
        <f>IF(wh_table[[#This Row],[Tags]]="[Questions]","",IF(wh_table[[#This Row],[Tags]]="[Questions][Divisions]","",SUMIFS(INDEX(wh_table[Duration],1):wh_table[[#This Row],[Duration]], INDEX(wh_table[Tags],1):wh_table[[#This Row],[Tags]], "&lt;&gt;[Questions]",INDEX(wh_table[Tags],1):wh_table[[#This Row],[Tags]], "&lt;&gt;[Questions][Divisions]")))</f>
        <v>6.720833333333335</v>
      </c>
    </row>
    <row r="280" spans="1:11" ht="15" customHeight="1" x14ac:dyDescent="0.35">
      <c r="A280" s="25">
        <v>39</v>
      </c>
      <c r="B280" s="21">
        <v>45642</v>
      </c>
      <c r="C280" s="22">
        <v>0.6875</v>
      </c>
      <c r="D280" s="20" t="s">
        <v>1955</v>
      </c>
      <c r="E280" s="23" t="s">
        <v>2015</v>
      </c>
      <c r="F280" s="20"/>
      <c r="G280" s="22" cm="1">
        <f t="array" ref="G28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1.2500000000000067E-2</v>
      </c>
      <c r="H280" s="22" t="str">
        <f>IF(wh_table[[#This Row],[Subject 1]]&lt;&gt;"Sitting Adjourned", "", SUMIF(wh_table[Day], wh_table[[#This Row],[Day]],wh_table[Duration]))</f>
        <v/>
      </c>
      <c r="I280" s="24">
        <f>SUM(INDEX(wh_table[Duration],1):wh_table[[#This Row],[Duration]])</f>
        <v>9.2687500000000007</v>
      </c>
      <c r="J280" s="22" t="str">
        <f>IF(wh_table[[#This Row],[Subject 1]]&lt;&gt;"Sitting Adjourned", "", SUMIFS(wh_table[Duration], wh_table[Day], wh_table[[#This Row],[Day]], wh_table[Tags], "&lt;&gt;[Questions]", wh_table[Tags], "&lt;&gt;[Questions][Divisions]"))</f>
        <v/>
      </c>
      <c r="K280" s="24">
        <f>IF(wh_table[[#This Row],[Tags]]="[Questions]","",IF(wh_table[[#This Row],[Tags]]="[Questions][Divisions]","",SUMIFS(INDEX(wh_table[Duration],1):wh_table[[#This Row],[Duration]], INDEX(wh_table[Tags],1):wh_table[[#This Row],[Tags]], "&lt;&gt;[Questions]",INDEX(wh_table[Tags],1):wh_table[[#This Row],[Tags]], "&lt;&gt;[Questions][Divisions]")))</f>
        <v>6.7333333333333352</v>
      </c>
    </row>
    <row r="281" spans="1:11" ht="15" customHeight="1" x14ac:dyDescent="0.35">
      <c r="A281" s="25">
        <v>39</v>
      </c>
      <c r="B281" s="21">
        <v>45642</v>
      </c>
      <c r="C281" s="22">
        <v>0.70000000000000007</v>
      </c>
      <c r="D281" s="20" t="s">
        <v>28</v>
      </c>
      <c r="E281" s="23" t="s">
        <v>1863</v>
      </c>
      <c r="F281" s="20"/>
      <c r="G281" s="22" cm="1">
        <f t="array" ref="G28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6.9444444444433095E-4</v>
      </c>
      <c r="H281" s="22" t="str">
        <f>IF(wh_table[[#This Row],[Subject 1]]&lt;&gt;"Sitting Adjourned", "", SUMIF(wh_table[Day], wh_table[[#This Row],[Day]],wh_table[Duration]))</f>
        <v/>
      </c>
      <c r="I281" s="24">
        <f>SUM(INDEX(wh_table[Duration],1):wh_table[[#This Row],[Duration]])</f>
        <v>9.2694444444444457</v>
      </c>
      <c r="J281" s="22" t="str">
        <f>IF(wh_table[[#This Row],[Subject 1]]&lt;&gt;"Sitting Adjourned", "", SUMIFS(wh_table[Duration], wh_table[Day], wh_table[[#This Row],[Day]], wh_table[Tags], "&lt;&gt;[Questions]", wh_table[Tags], "&lt;&gt;[Questions][Divisions]"))</f>
        <v/>
      </c>
      <c r="K281" s="24">
        <f>IF(wh_table[[#This Row],[Tags]]="[Questions]","",IF(wh_table[[#This Row],[Tags]]="[Questions][Divisions]","",SUMIFS(INDEX(wh_table[Duration],1):wh_table[[#This Row],[Duration]], INDEX(wh_table[Tags],1):wh_table[[#This Row],[Tags]], "&lt;&gt;[Questions]",INDEX(wh_table[Tags],1):wh_table[[#This Row],[Tags]], "&lt;&gt;[Questions][Divisions]")))</f>
        <v>6.7340277777777793</v>
      </c>
    </row>
    <row r="282" spans="1:11" ht="15" customHeight="1" x14ac:dyDescent="0.35">
      <c r="A282" s="25">
        <v>39</v>
      </c>
      <c r="B282" s="21">
        <v>45642</v>
      </c>
      <c r="C282" s="22">
        <v>0.7006944444444444</v>
      </c>
      <c r="D282" s="20" t="s">
        <v>1955</v>
      </c>
      <c r="E282" s="23" t="s">
        <v>2016</v>
      </c>
      <c r="F282" s="20"/>
      <c r="G282" s="22" cm="1">
        <f t="array" ref="G28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8.6111111111111138E-2</v>
      </c>
      <c r="H282" s="22" t="str">
        <f>IF(wh_table[[#This Row],[Subject 1]]&lt;&gt;"Sitting Adjourned", "", SUMIF(wh_table[Day], wh_table[[#This Row],[Day]],wh_table[Duration]))</f>
        <v/>
      </c>
      <c r="I282" s="24">
        <f>SUM(INDEX(wh_table[Duration],1):wh_table[[#This Row],[Duration]])</f>
        <v>9.3555555555555561</v>
      </c>
      <c r="J282" s="22" t="str">
        <f>IF(wh_table[[#This Row],[Subject 1]]&lt;&gt;"Sitting Adjourned", "", SUMIFS(wh_table[Duration], wh_table[Day], wh_table[[#This Row],[Day]], wh_table[Tags], "&lt;&gt;[Questions]", wh_table[Tags], "&lt;&gt;[Questions][Divisions]"))</f>
        <v/>
      </c>
      <c r="K282" s="24">
        <f>IF(wh_table[[#This Row],[Tags]]="[Questions]","",IF(wh_table[[#This Row],[Tags]]="[Questions][Divisions]","",SUMIFS(INDEX(wh_table[Duration],1):wh_table[[#This Row],[Duration]], INDEX(wh_table[Tags],1):wh_table[[#This Row],[Tags]], "&lt;&gt;[Questions]",INDEX(wh_table[Tags],1):wh_table[[#This Row],[Tags]], "&lt;&gt;[Questions][Divisions]")))</f>
        <v>6.8201388888888905</v>
      </c>
    </row>
    <row r="283" spans="1:11" ht="15" customHeight="1" x14ac:dyDescent="0.35">
      <c r="A283" s="57">
        <v>39</v>
      </c>
      <c r="B283" s="58">
        <v>45642</v>
      </c>
      <c r="C283" s="65">
        <v>0.78680555555555554</v>
      </c>
      <c r="D283" s="66" t="s">
        <v>1840</v>
      </c>
      <c r="E283" s="67"/>
      <c r="F283" s="66"/>
      <c r="G283" s="65" t="str" cm="1">
        <f t="array" ref="G28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83" s="65">
        <f>IF(wh_table[[#This Row],[Subject 1]]&lt;&gt;"Sitting Adjourned", "", SUMIF(wh_table[Day], wh_table[[#This Row],[Day]],wh_table[Duration]))</f>
        <v>9.9305555555555536E-2</v>
      </c>
      <c r="I283" s="68">
        <f>SUM(INDEX(wh_table[Duration],1):wh_table[[#This Row],[Duration]])</f>
        <v>9.3555555555555561</v>
      </c>
      <c r="J283" s="65">
        <f>IF(wh_table[[#This Row],[Subject 1]]&lt;&gt;"Sitting Adjourned", "", SUMIFS(wh_table[Duration], wh_table[Day], wh_table[[#This Row],[Day]], wh_table[Tags], "&lt;&gt;[Questions]", wh_table[Tags], "&lt;&gt;[Questions][Divisions]"))</f>
        <v>9.9305555555555536E-2</v>
      </c>
      <c r="K283" s="68">
        <f>IF(wh_table[[#This Row],[Tags]]="[Questions]","",IF(wh_table[[#This Row],[Tags]]="[Questions][Divisions]","",SUMIFS(INDEX(wh_table[Duration],1):wh_table[[#This Row],[Duration]], INDEX(wh_table[Tags],1):wh_table[[#This Row],[Tags]], "&lt;&gt;[Questions]",INDEX(wh_table[Tags],1):wh_table[[#This Row],[Tags]], "&lt;&gt;[Questions][Divisions]")))</f>
        <v>6.8201388888888905</v>
      </c>
    </row>
    <row r="284" spans="1:11" ht="15" customHeight="1" x14ac:dyDescent="0.35">
      <c r="A284" s="25">
        <v>40</v>
      </c>
      <c r="B284" s="21">
        <v>45643</v>
      </c>
      <c r="C284" s="22">
        <v>0.39583333333333331</v>
      </c>
      <c r="D284" s="20" t="s">
        <v>1953</v>
      </c>
      <c r="E284" s="23" t="s">
        <v>2017</v>
      </c>
      <c r="F284" s="20"/>
      <c r="G284" s="22" cm="1">
        <f t="array" ref="G28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5.4166666666666696E-2</v>
      </c>
      <c r="H284" s="22" t="str">
        <f>IF(wh_table[[#This Row],[Subject 1]]&lt;&gt;"Sitting Adjourned", "", SUMIF(wh_table[Day], wh_table[[#This Row],[Day]],wh_table[Duration]))</f>
        <v/>
      </c>
      <c r="I284" s="24">
        <f>SUM(INDEX(wh_table[Duration],1):wh_table[[#This Row],[Duration]])</f>
        <v>9.4097222222222232</v>
      </c>
      <c r="J284" s="22" t="str">
        <f>IF(wh_table[[#This Row],[Subject 1]]&lt;&gt;"Sitting Adjourned", "", SUMIFS(wh_table[Duration], wh_table[Day], wh_table[[#This Row],[Day]], wh_table[Tags], "&lt;&gt;[Questions]", wh_table[Tags], "&lt;&gt;[Questions][Divisions]"))</f>
        <v/>
      </c>
      <c r="K284" s="24">
        <f>IF(wh_table[[#This Row],[Tags]]="[Questions]","",IF(wh_table[[#This Row],[Tags]]="[Questions][Divisions]","",SUMIFS(INDEX(wh_table[Duration],1):wh_table[[#This Row],[Duration]], INDEX(wh_table[Tags],1):wh_table[[#This Row],[Tags]], "&lt;&gt;[Questions]",INDEX(wh_table[Tags],1):wh_table[[#This Row],[Tags]], "&lt;&gt;[Questions][Divisions]")))</f>
        <v>6.8743055555555568</v>
      </c>
    </row>
    <row r="285" spans="1:11" ht="15" customHeight="1" x14ac:dyDescent="0.35">
      <c r="A285" s="25">
        <v>40</v>
      </c>
      <c r="B285" s="21">
        <v>45643</v>
      </c>
      <c r="C285" s="22">
        <v>0.45</v>
      </c>
      <c r="D285" s="20" t="s">
        <v>15</v>
      </c>
      <c r="E285" s="23"/>
      <c r="F285" s="20"/>
      <c r="G285" s="22" cm="1">
        <f t="array" ref="G28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8.3333333333333037E-3</v>
      </c>
      <c r="H285" s="22" t="str">
        <f>IF(wh_table[[#This Row],[Subject 1]]&lt;&gt;"Sitting Adjourned", "", SUMIF(wh_table[Day], wh_table[[#This Row],[Day]],wh_table[Duration]))</f>
        <v/>
      </c>
      <c r="I285" s="24">
        <f>SUM(INDEX(wh_table[Duration],1):wh_table[[#This Row],[Duration]])</f>
        <v>9.4180555555555561</v>
      </c>
      <c r="J285" s="22" t="str">
        <f>IF(wh_table[[#This Row],[Subject 1]]&lt;&gt;"Sitting Adjourned", "", SUMIFS(wh_table[Duration], wh_table[Day], wh_table[[#This Row],[Day]], wh_table[Tags], "&lt;&gt;[Questions]", wh_table[Tags], "&lt;&gt;[Questions][Divisions]"))</f>
        <v/>
      </c>
      <c r="K285" s="24">
        <f>IF(wh_table[[#This Row],[Tags]]="[Questions]","",IF(wh_table[[#This Row],[Tags]]="[Questions][Divisions]","",SUMIFS(INDEX(wh_table[Duration],1):wh_table[[#This Row],[Duration]], INDEX(wh_table[Tags],1):wh_table[[#This Row],[Tags]], "&lt;&gt;[Questions]",INDEX(wh_table[Tags],1):wh_table[[#This Row],[Tags]], "&lt;&gt;[Questions][Divisions]")))</f>
        <v>6.8826388888888896</v>
      </c>
    </row>
    <row r="286" spans="1:11" ht="15" customHeight="1" x14ac:dyDescent="0.35">
      <c r="A286" s="25">
        <v>40</v>
      </c>
      <c r="B286" s="21">
        <v>45643</v>
      </c>
      <c r="C286" s="22">
        <v>0.45833333333333331</v>
      </c>
      <c r="D286" s="20" t="s">
        <v>1833</v>
      </c>
      <c r="E286" s="23" t="s">
        <v>2018</v>
      </c>
      <c r="F286" s="20"/>
      <c r="G286" s="22" cm="1">
        <f t="array" ref="G28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1.7361111111111105E-2</v>
      </c>
      <c r="H286" s="22" t="str">
        <f>IF(wh_table[[#This Row],[Subject 1]]&lt;&gt;"Sitting Adjourned", "", SUMIF(wh_table[Day], wh_table[[#This Row],[Day]],wh_table[Duration]))</f>
        <v/>
      </c>
      <c r="I286" s="24">
        <f>SUM(INDEX(wh_table[Duration],1):wh_table[[#This Row],[Duration]])</f>
        <v>9.4354166666666668</v>
      </c>
      <c r="J286" s="22" t="str">
        <f>IF(wh_table[[#This Row],[Subject 1]]&lt;&gt;"Sitting Adjourned", "", SUMIFS(wh_table[Duration], wh_table[Day], wh_table[[#This Row],[Day]], wh_table[Tags], "&lt;&gt;[Questions]", wh_table[Tags], "&lt;&gt;[Questions][Divisions]"))</f>
        <v/>
      </c>
      <c r="K286" s="24">
        <f>IF(wh_table[[#This Row],[Tags]]="[Questions]","",IF(wh_table[[#This Row],[Tags]]="[Questions][Divisions]","",SUMIFS(INDEX(wh_table[Duration],1):wh_table[[#This Row],[Duration]], INDEX(wh_table[Tags],1):wh_table[[#This Row],[Tags]], "&lt;&gt;[Questions]",INDEX(wh_table[Tags],1):wh_table[[#This Row],[Tags]], "&lt;&gt;[Questions][Divisions]")))</f>
        <v>6.9</v>
      </c>
    </row>
    <row r="287" spans="1:11" ht="15" customHeight="1" x14ac:dyDescent="0.35">
      <c r="A287" s="25">
        <v>40</v>
      </c>
      <c r="B287" s="21">
        <v>45643</v>
      </c>
      <c r="C287" s="22">
        <v>0.47569444444444442</v>
      </c>
      <c r="D287" s="20" t="s">
        <v>15</v>
      </c>
      <c r="E287" s="23"/>
      <c r="F287" s="20" t="s">
        <v>1836</v>
      </c>
      <c r="G287" s="22" cm="1">
        <f t="array" ref="G28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0.12847222222222221</v>
      </c>
      <c r="H287" s="22" t="str">
        <f>IF(wh_table[[#This Row],[Subject 1]]&lt;&gt;"Sitting Adjourned", "", SUMIF(wh_table[Day], wh_table[[#This Row],[Day]],wh_table[Duration]))</f>
        <v/>
      </c>
      <c r="I287" s="24">
        <f>SUM(INDEX(wh_table[Duration],1):wh_table[[#This Row],[Duration]])</f>
        <v>9.5638888888888882</v>
      </c>
      <c r="J287" s="22" t="str">
        <f>IF(wh_table[[#This Row],[Subject 1]]&lt;&gt;"Sitting Adjourned", "", SUMIFS(wh_table[Duration], wh_table[Day], wh_table[[#This Row],[Day]], wh_table[Tags], "&lt;&gt;[Questions]", wh_table[Tags], "&lt;&gt;[Questions][Divisions]"))</f>
        <v/>
      </c>
      <c r="K287" s="24" t="str">
        <f>IF(wh_table[[#This Row],[Tags]]="[Questions]","",IF(wh_table[[#This Row],[Tags]]="[Questions][Divisions]","",SUMIFS(INDEX(wh_table[Duration],1):wh_table[[#This Row],[Duration]], INDEX(wh_table[Tags],1):wh_table[[#This Row],[Tags]], "&lt;&gt;[Questions]",INDEX(wh_table[Tags],1):wh_table[[#This Row],[Tags]], "&lt;&gt;[Questions][Divisions]")))</f>
        <v/>
      </c>
    </row>
    <row r="288" spans="1:11" ht="15" customHeight="1" x14ac:dyDescent="0.35">
      <c r="A288" s="25">
        <v>40</v>
      </c>
      <c r="B288" s="21">
        <v>45643</v>
      </c>
      <c r="C288" s="22">
        <v>0.60416666666666663</v>
      </c>
      <c r="D288" s="20" t="s">
        <v>1833</v>
      </c>
      <c r="E288" s="23" t="s">
        <v>2019</v>
      </c>
      <c r="F288" s="20"/>
      <c r="G288" s="22" cm="1">
        <f t="array" ref="G28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4.3750000000000067E-2</v>
      </c>
      <c r="H288" s="22" t="str">
        <f>IF(wh_table[[#This Row],[Subject 1]]&lt;&gt;"Sitting Adjourned", "", SUMIF(wh_table[Day], wh_table[[#This Row],[Day]],wh_table[Duration]))</f>
        <v/>
      </c>
      <c r="I288" s="24">
        <f>SUM(INDEX(wh_table[Duration],1):wh_table[[#This Row],[Duration]])</f>
        <v>9.6076388888888875</v>
      </c>
      <c r="J288" s="22" t="str">
        <f>IF(wh_table[[#This Row],[Subject 1]]&lt;&gt;"Sitting Adjourned", "", SUMIFS(wh_table[Duration], wh_table[Day], wh_table[[#This Row],[Day]], wh_table[Tags], "&lt;&gt;[Questions]", wh_table[Tags], "&lt;&gt;[Questions][Divisions]"))</f>
        <v/>
      </c>
      <c r="K288" s="24">
        <f>IF(wh_table[[#This Row],[Tags]]="[Questions]","",IF(wh_table[[#This Row],[Tags]]="[Questions][Divisions]","",SUMIFS(INDEX(wh_table[Duration],1):wh_table[[#This Row],[Duration]], INDEX(wh_table[Tags],1):wh_table[[#This Row],[Tags]], "&lt;&gt;[Questions]",INDEX(wh_table[Tags],1):wh_table[[#This Row],[Tags]], "&lt;&gt;[Questions][Divisions]")))</f>
        <v>6.9437500000000005</v>
      </c>
    </row>
    <row r="289" spans="1:11" ht="15" customHeight="1" x14ac:dyDescent="0.35">
      <c r="A289" s="25">
        <v>40</v>
      </c>
      <c r="B289" s="21">
        <v>45643</v>
      </c>
      <c r="C289" s="22">
        <v>0.6479166666666667</v>
      </c>
      <c r="D289" s="20" t="s">
        <v>15</v>
      </c>
      <c r="E289" s="23"/>
      <c r="F289" s="20"/>
      <c r="G289" s="22" cm="1">
        <f t="array" ref="G28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1.8749999999999933E-2</v>
      </c>
      <c r="H289" s="22" t="str">
        <f>IF(wh_table[[#This Row],[Subject 1]]&lt;&gt;"Sitting Adjourned", "", SUMIF(wh_table[Day], wh_table[[#This Row],[Day]],wh_table[Duration]))</f>
        <v/>
      </c>
      <c r="I289" s="24">
        <f>SUM(INDEX(wh_table[Duration],1):wh_table[[#This Row],[Duration]])</f>
        <v>9.6263888888888882</v>
      </c>
      <c r="J289" s="22" t="str">
        <f>IF(wh_table[[#This Row],[Subject 1]]&lt;&gt;"Sitting Adjourned", "", SUMIFS(wh_table[Duration], wh_table[Day], wh_table[[#This Row],[Day]], wh_table[Tags], "&lt;&gt;[Questions]", wh_table[Tags], "&lt;&gt;[Questions][Divisions]"))</f>
        <v/>
      </c>
      <c r="K289" s="24">
        <f>IF(wh_table[[#This Row],[Tags]]="[Questions]","",IF(wh_table[[#This Row],[Tags]]="[Questions][Divisions]","",SUMIFS(INDEX(wh_table[Duration],1):wh_table[[#This Row],[Duration]], INDEX(wh_table[Tags],1):wh_table[[#This Row],[Tags]], "&lt;&gt;[Questions]",INDEX(wh_table[Tags],1):wh_table[[#This Row],[Tags]], "&lt;&gt;[Questions][Divisions]")))</f>
        <v>6.9625000000000004</v>
      </c>
    </row>
    <row r="290" spans="1:11" ht="15" customHeight="1" x14ac:dyDescent="0.35">
      <c r="A290" s="25">
        <v>40</v>
      </c>
      <c r="B290" s="21">
        <v>45643</v>
      </c>
      <c r="C290" s="22">
        <v>0.66666666666666663</v>
      </c>
      <c r="D290" s="20" t="s">
        <v>1833</v>
      </c>
      <c r="E290" s="23" t="s">
        <v>2020</v>
      </c>
      <c r="F290" s="20"/>
      <c r="G290" s="22" cm="1">
        <f t="array" ref="G29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290" s="22" t="str">
        <f>IF(wh_table[[#This Row],[Subject 1]]&lt;&gt;"Sitting Adjourned", "", SUMIF(wh_table[Day], wh_table[[#This Row],[Day]],wh_table[Duration]))</f>
        <v/>
      </c>
      <c r="I290" s="24">
        <f>SUM(INDEX(wh_table[Duration],1):wh_table[[#This Row],[Duration]])</f>
        <v>9.6472222222222221</v>
      </c>
      <c r="J290" s="22" t="str">
        <f>IF(wh_table[[#This Row],[Subject 1]]&lt;&gt;"Sitting Adjourned", "", SUMIFS(wh_table[Duration], wh_table[Day], wh_table[[#This Row],[Day]], wh_table[Tags], "&lt;&gt;[Questions]", wh_table[Tags], "&lt;&gt;[Questions][Divisions]"))</f>
        <v/>
      </c>
      <c r="K290" s="24">
        <f>IF(wh_table[[#This Row],[Tags]]="[Questions]","",IF(wh_table[[#This Row],[Tags]]="[Questions][Divisions]","",SUMIFS(INDEX(wh_table[Duration],1):wh_table[[#This Row],[Duration]], INDEX(wh_table[Tags],1):wh_table[[#This Row],[Tags]], "&lt;&gt;[Questions]",INDEX(wh_table[Tags],1):wh_table[[#This Row],[Tags]], "&lt;&gt;[Questions][Divisions]")))</f>
        <v>6.9833333333333334</v>
      </c>
    </row>
    <row r="291" spans="1:11" ht="15" customHeight="1" x14ac:dyDescent="0.35">
      <c r="A291" s="25">
        <v>40</v>
      </c>
      <c r="B291" s="21">
        <v>45643</v>
      </c>
      <c r="C291" s="22">
        <v>0.6875</v>
      </c>
      <c r="D291" s="20" t="s">
        <v>1833</v>
      </c>
      <c r="E291" s="23" t="s">
        <v>2021</v>
      </c>
      <c r="F291" s="20"/>
      <c r="G291" s="22" cm="1">
        <f t="array" ref="G29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291" s="22" t="str">
        <f>IF(wh_table[[#This Row],[Subject 1]]&lt;&gt;"Sitting Adjourned", "", SUMIF(wh_table[Day], wh_table[[#This Row],[Day]],wh_table[Duration]))</f>
        <v/>
      </c>
      <c r="I291" s="24">
        <f>SUM(INDEX(wh_table[Duration],1):wh_table[[#This Row],[Duration]])</f>
        <v>9.6888888888888882</v>
      </c>
      <c r="J291" s="22" t="str">
        <f>IF(wh_table[[#This Row],[Subject 1]]&lt;&gt;"Sitting Adjourned", "", SUMIFS(wh_table[Duration], wh_table[Day], wh_table[[#This Row],[Day]], wh_table[Tags], "&lt;&gt;[Questions]", wh_table[Tags], "&lt;&gt;[Questions][Divisions]"))</f>
        <v/>
      </c>
      <c r="K291" s="24">
        <f>IF(wh_table[[#This Row],[Tags]]="[Questions]","",IF(wh_table[[#This Row],[Tags]]="[Questions][Divisions]","",SUMIFS(INDEX(wh_table[Duration],1):wh_table[[#This Row],[Duration]], INDEX(wh_table[Tags],1):wh_table[[#This Row],[Tags]], "&lt;&gt;[Questions]",INDEX(wh_table[Tags],1):wh_table[[#This Row],[Tags]], "&lt;&gt;[Questions][Divisions]")))</f>
        <v>7.0250000000000004</v>
      </c>
    </row>
    <row r="292" spans="1:11" ht="15" customHeight="1" x14ac:dyDescent="0.35">
      <c r="A292" s="57">
        <v>40</v>
      </c>
      <c r="B292" s="58">
        <v>45643</v>
      </c>
      <c r="C292" s="65">
        <v>0.72916666666666663</v>
      </c>
      <c r="D292" s="66" t="s">
        <v>1840</v>
      </c>
      <c r="E292" s="67"/>
      <c r="F292" s="66"/>
      <c r="G292" s="65" t="str" cm="1">
        <f t="array" ref="G29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92" s="65">
        <f>IF(wh_table[[#This Row],[Subject 1]]&lt;&gt;"Sitting Adjourned", "", SUMIF(wh_table[Day], wh_table[[#This Row],[Day]],wh_table[Duration]))</f>
        <v>0.33333333333333331</v>
      </c>
      <c r="I292" s="68">
        <f>SUM(INDEX(wh_table[Duration],1):wh_table[[#This Row],[Duration]])</f>
        <v>9.6888888888888882</v>
      </c>
      <c r="J292" s="65">
        <f>IF(wh_table[[#This Row],[Subject 1]]&lt;&gt;"Sitting Adjourned", "", SUMIFS(wh_table[Duration], wh_table[Day], wh_table[[#This Row],[Day]], wh_table[Tags], "&lt;&gt;[Questions]", wh_table[Tags], "&lt;&gt;[Questions][Divisions]"))</f>
        <v>0.2048611111111111</v>
      </c>
      <c r="K292" s="68">
        <f>IF(wh_table[[#This Row],[Tags]]="[Questions]","",IF(wh_table[[#This Row],[Tags]]="[Questions][Divisions]","",SUMIFS(INDEX(wh_table[Duration],1):wh_table[[#This Row],[Duration]], INDEX(wh_table[Tags],1):wh_table[[#This Row],[Tags]], "&lt;&gt;[Questions]",INDEX(wh_table[Tags],1):wh_table[[#This Row],[Tags]], "&lt;&gt;[Questions][Divisions]")))</f>
        <v>7.0250000000000004</v>
      </c>
    </row>
    <row r="293" spans="1:11" ht="15" customHeight="1" x14ac:dyDescent="0.35">
      <c r="A293" s="25">
        <v>41</v>
      </c>
      <c r="B293" s="21">
        <v>45644</v>
      </c>
      <c r="C293" s="22">
        <v>0.39583333333333331</v>
      </c>
      <c r="D293" s="20" t="s">
        <v>1833</v>
      </c>
      <c r="E293" s="23" t="s">
        <v>2022</v>
      </c>
      <c r="F293" s="20"/>
      <c r="G293" s="22" cm="1">
        <f t="array" ref="G29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5.6944444444444464E-2</v>
      </c>
      <c r="H293" s="22" t="str">
        <f>IF(wh_table[[#This Row],[Subject 1]]&lt;&gt;"Sitting Adjourned", "", SUMIF(wh_table[Day], wh_table[[#This Row],[Day]],wh_table[Duration]))</f>
        <v/>
      </c>
      <c r="I293" s="24">
        <f>SUM(INDEX(wh_table[Duration],1):wh_table[[#This Row],[Duration]])</f>
        <v>9.7458333333333336</v>
      </c>
      <c r="J293" s="22" t="str">
        <f>IF(wh_table[[#This Row],[Subject 1]]&lt;&gt;"Sitting Adjourned", "", SUMIFS(wh_table[Duration], wh_table[Day], wh_table[[#This Row],[Day]], wh_table[Tags], "&lt;&gt;[Questions]", wh_table[Tags], "&lt;&gt;[Questions][Divisions]"))</f>
        <v/>
      </c>
      <c r="K293" s="24">
        <f>IF(wh_table[[#This Row],[Tags]]="[Questions]","",IF(wh_table[[#This Row],[Tags]]="[Questions][Divisions]","",SUMIFS(INDEX(wh_table[Duration],1):wh_table[[#This Row],[Duration]], INDEX(wh_table[Tags],1):wh_table[[#This Row],[Tags]], "&lt;&gt;[Questions]",INDEX(wh_table[Tags],1):wh_table[[#This Row],[Tags]], "&lt;&gt;[Questions][Divisions]")))</f>
        <v>7.0819444444444448</v>
      </c>
    </row>
    <row r="294" spans="1:11" ht="15" customHeight="1" x14ac:dyDescent="0.35">
      <c r="A294" s="25">
        <v>41</v>
      </c>
      <c r="B294" s="21">
        <v>45644</v>
      </c>
      <c r="C294" s="22">
        <v>0.45277777777777778</v>
      </c>
      <c r="D294" s="20" t="s">
        <v>15</v>
      </c>
      <c r="E294" s="23"/>
      <c r="F294" s="20"/>
      <c r="G294" s="22" cm="1">
        <f t="array" ref="G29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5.5555555555555358E-3</v>
      </c>
      <c r="H294" s="22" t="str">
        <f>IF(wh_table[[#This Row],[Subject 1]]&lt;&gt;"Sitting Adjourned", "", SUMIF(wh_table[Day], wh_table[[#This Row],[Day]],wh_table[Duration]))</f>
        <v/>
      </c>
      <c r="I294" s="24">
        <f>SUM(INDEX(wh_table[Duration],1):wh_table[[#This Row],[Duration]])</f>
        <v>9.75138888888889</v>
      </c>
      <c r="J294" s="22" t="str">
        <f>IF(wh_table[[#This Row],[Subject 1]]&lt;&gt;"Sitting Adjourned", "", SUMIFS(wh_table[Duration], wh_table[Day], wh_table[[#This Row],[Day]], wh_table[Tags], "&lt;&gt;[Questions]", wh_table[Tags], "&lt;&gt;[Questions][Divisions]"))</f>
        <v/>
      </c>
      <c r="K294" s="24">
        <f>IF(wh_table[[#This Row],[Tags]]="[Questions]","",IF(wh_table[[#This Row],[Tags]]="[Questions][Divisions]","",SUMIFS(INDEX(wh_table[Duration],1):wh_table[[#This Row],[Duration]], INDEX(wh_table[Tags],1):wh_table[[#This Row],[Tags]], "&lt;&gt;[Questions]",INDEX(wh_table[Tags],1):wh_table[[#This Row],[Tags]], "&lt;&gt;[Questions][Divisions]")))</f>
        <v>7.0875000000000004</v>
      </c>
    </row>
    <row r="295" spans="1:11" ht="15" customHeight="1" x14ac:dyDescent="0.35">
      <c r="A295" s="25">
        <v>41</v>
      </c>
      <c r="B295" s="21">
        <v>45644</v>
      </c>
      <c r="C295" s="22">
        <v>0.45833333333333331</v>
      </c>
      <c r="D295" s="20" t="s">
        <v>1833</v>
      </c>
      <c r="E295" s="23" t="s">
        <v>2023</v>
      </c>
      <c r="F295" s="20"/>
      <c r="G295" s="22" cm="1">
        <f t="array" ref="G29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1.8055555555555602E-2</v>
      </c>
      <c r="H295" s="22" t="str">
        <f>IF(wh_table[[#This Row],[Subject 1]]&lt;&gt;"Sitting Adjourned", "", SUMIF(wh_table[Day], wh_table[[#This Row],[Day]],wh_table[Duration]))</f>
        <v/>
      </c>
      <c r="I295" s="24">
        <f>SUM(INDEX(wh_table[Duration],1):wh_table[[#This Row],[Duration]])</f>
        <v>9.7694444444444457</v>
      </c>
      <c r="J295" s="22" t="str">
        <f>IF(wh_table[[#This Row],[Subject 1]]&lt;&gt;"Sitting Adjourned", "", SUMIFS(wh_table[Duration], wh_table[Day], wh_table[[#This Row],[Day]], wh_table[Tags], "&lt;&gt;[Questions]", wh_table[Tags], "&lt;&gt;[Questions][Divisions]"))</f>
        <v/>
      </c>
      <c r="K295" s="24">
        <f>IF(wh_table[[#This Row],[Tags]]="[Questions]","",IF(wh_table[[#This Row],[Tags]]="[Questions][Divisions]","",SUMIFS(INDEX(wh_table[Duration],1):wh_table[[#This Row],[Duration]], INDEX(wh_table[Tags],1):wh_table[[#This Row],[Tags]], "&lt;&gt;[Questions]",INDEX(wh_table[Tags],1):wh_table[[#This Row],[Tags]], "&lt;&gt;[Questions][Divisions]")))</f>
        <v>7.1055555555555561</v>
      </c>
    </row>
    <row r="296" spans="1:11" ht="15" customHeight="1" x14ac:dyDescent="0.35">
      <c r="A296" s="25">
        <v>41</v>
      </c>
      <c r="B296" s="21">
        <v>45644</v>
      </c>
      <c r="C296" s="22">
        <v>0.47638888888888892</v>
      </c>
      <c r="D296" s="20" t="s">
        <v>15</v>
      </c>
      <c r="E296" s="23"/>
      <c r="F296" s="20" t="s">
        <v>1836</v>
      </c>
      <c r="G296" s="22" cm="1">
        <f t="array" ref="G29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0.12777777777777771</v>
      </c>
      <c r="H296" s="22" t="str">
        <f>IF(wh_table[[#This Row],[Subject 1]]&lt;&gt;"Sitting Adjourned", "", SUMIF(wh_table[Day], wh_table[[#This Row],[Day]],wh_table[Duration]))</f>
        <v/>
      </c>
      <c r="I296" s="24">
        <f>SUM(INDEX(wh_table[Duration],1):wh_table[[#This Row],[Duration]])</f>
        <v>9.8972222222222239</v>
      </c>
      <c r="J296" s="22" t="str">
        <f>IF(wh_table[[#This Row],[Subject 1]]&lt;&gt;"Sitting Adjourned", "", SUMIFS(wh_table[Duration], wh_table[Day], wh_table[[#This Row],[Day]], wh_table[Tags], "&lt;&gt;[Questions]", wh_table[Tags], "&lt;&gt;[Questions][Divisions]"))</f>
        <v/>
      </c>
      <c r="K296" s="24" t="str">
        <f>IF(wh_table[[#This Row],[Tags]]="[Questions]","",IF(wh_table[[#This Row],[Tags]]="[Questions][Divisions]","",SUMIFS(INDEX(wh_table[Duration],1):wh_table[[#This Row],[Duration]], INDEX(wh_table[Tags],1):wh_table[[#This Row],[Tags]], "&lt;&gt;[Questions]",INDEX(wh_table[Tags],1):wh_table[[#This Row],[Tags]], "&lt;&gt;[Questions][Divisions]")))</f>
        <v/>
      </c>
    </row>
    <row r="297" spans="1:11" ht="15" customHeight="1" x14ac:dyDescent="0.35">
      <c r="A297" s="25">
        <v>41</v>
      </c>
      <c r="B297" s="21">
        <v>45644</v>
      </c>
      <c r="C297" s="22">
        <v>0.60416666666666663</v>
      </c>
      <c r="D297" s="20" t="s">
        <v>1833</v>
      </c>
      <c r="E297" s="23" t="s">
        <v>2024</v>
      </c>
      <c r="F297" s="20"/>
      <c r="G297" s="22" cm="1">
        <f t="array" ref="G29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297" s="22" t="str">
        <f>IF(wh_table[[#This Row],[Subject 1]]&lt;&gt;"Sitting Adjourned", "", SUMIF(wh_table[Day], wh_table[[#This Row],[Day]],wh_table[Duration]))</f>
        <v/>
      </c>
      <c r="I297" s="24">
        <f>SUM(INDEX(wh_table[Duration],1):wh_table[[#This Row],[Duration]])</f>
        <v>9.9597222222222239</v>
      </c>
      <c r="J297" s="22" t="str">
        <f>IF(wh_table[[#This Row],[Subject 1]]&lt;&gt;"Sitting Adjourned", "", SUMIFS(wh_table[Duration], wh_table[Day], wh_table[[#This Row],[Day]], wh_table[Tags], "&lt;&gt;[Questions]", wh_table[Tags], "&lt;&gt;[Questions][Divisions]"))</f>
        <v/>
      </c>
      <c r="K297" s="24">
        <f>IF(wh_table[[#This Row],[Tags]]="[Questions]","",IF(wh_table[[#This Row],[Tags]]="[Questions][Divisions]","",SUMIFS(INDEX(wh_table[Duration],1):wh_table[[#This Row],[Duration]], INDEX(wh_table[Tags],1):wh_table[[#This Row],[Tags]], "&lt;&gt;[Questions]",INDEX(wh_table[Tags],1):wh_table[[#This Row],[Tags]], "&lt;&gt;[Questions][Divisions]")))</f>
        <v>7.1680555555555561</v>
      </c>
    </row>
    <row r="298" spans="1:11" ht="15" customHeight="1" x14ac:dyDescent="0.35">
      <c r="A298" s="25">
        <v>41</v>
      </c>
      <c r="B298" s="21">
        <v>45644</v>
      </c>
      <c r="C298" s="22">
        <v>0.66666666666666663</v>
      </c>
      <c r="D298" s="20" t="s">
        <v>1833</v>
      </c>
      <c r="E298" s="23" t="s">
        <v>2025</v>
      </c>
      <c r="F298" s="20"/>
      <c r="G298" s="22" cm="1">
        <f t="array" ref="G29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8.3333333333333037E-3</v>
      </c>
      <c r="H298" s="22" t="str">
        <f>IF(wh_table[[#This Row],[Subject 1]]&lt;&gt;"Sitting Adjourned", "", SUMIF(wh_table[Day], wh_table[[#This Row],[Day]],wh_table[Duration]))</f>
        <v/>
      </c>
      <c r="I298" s="24">
        <f>SUM(INDEX(wh_table[Duration],1):wh_table[[#This Row],[Duration]])</f>
        <v>9.9680555555555568</v>
      </c>
      <c r="J298" s="22" t="str">
        <f>IF(wh_table[[#This Row],[Subject 1]]&lt;&gt;"Sitting Adjourned", "", SUMIFS(wh_table[Duration], wh_table[Day], wh_table[[#This Row],[Day]], wh_table[Tags], "&lt;&gt;[Questions]", wh_table[Tags], "&lt;&gt;[Questions][Divisions]"))</f>
        <v/>
      </c>
      <c r="K298" s="24">
        <f>IF(wh_table[[#This Row],[Tags]]="[Questions]","",IF(wh_table[[#This Row],[Tags]]="[Questions][Divisions]","",SUMIFS(INDEX(wh_table[Duration],1):wh_table[[#This Row],[Duration]], INDEX(wh_table[Tags],1):wh_table[[#This Row],[Tags]], "&lt;&gt;[Questions]",INDEX(wh_table[Tags],1):wh_table[[#This Row],[Tags]], "&lt;&gt;[Questions][Divisions]")))</f>
        <v>7.1763888888888889</v>
      </c>
    </row>
    <row r="299" spans="1:11" ht="15" customHeight="1" x14ac:dyDescent="0.35">
      <c r="A299" s="25">
        <v>41</v>
      </c>
      <c r="B299" s="21">
        <v>45644</v>
      </c>
      <c r="C299" s="22">
        <v>0.67499999999999993</v>
      </c>
      <c r="D299" s="20" t="s">
        <v>28</v>
      </c>
      <c r="E299" s="23" t="s">
        <v>2026</v>
      </c>
      <c r="F299" s="20"/>
      <c r="G299" s="22" cm="1">
        <f t="array" ref="G29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299" s="22" t="str">
        <f>IF(wh_table[[#This Row],[Subject 1]]&lt;&gt;"Sitting Adjourned", "", SUMIF(wh_table[Day], wh_table[[#This Row],[Day]],wh_table[Duration]))</f>
        <v/>
      </c>
      <c r="I299" s="24">
        <f>SUM(INDEX(wh_table[Duration],1):wh_table[[#This Row],[Duration]])</f>
        <v>9.9680555555555568</v>
      </c>
      <c r="J299" s="22" t="str">
        <f>IF(wh_table[[#This Row],[Subject 1]]&lt;&gt;"Sitting Adjourned", "", SUMIFS(wh_table[Duration], wh_table[Day], wh_table[[#This Row],[Day]], wh_table[Tags], "&lt;&gt;[Questions]", wh_table[Tags], "&lt;&gt;[Questions][Divisions]"))</f>
        <v/>
      </c>
      <c r="K299" s="24">
        <f>IF(wh_table[[#This Row],[Tags]]="[Questions]","",IF(wh_table[[#This Row],[Tags]]="[Questions][Divisions]","",SUMIFS(INDEX(wh_table[Duration],1):wh_table[[#This Row],[Duration]], INDEX(wh_table[Tags],1):wh_table[[#This Row],[Tags]], "&lt;&gt;[Questions]",INDEX(wh_table[Tags],1):wh_table[[#This Row],[Tags]], "&lt;&gt;[Questions][Divisions]")))</f>
        <v>7.1763888888888889</v>
      </c>
    </row>
    <row r="300" spans="1:11" ht="15" customHeight="1" x14ac:dyDescent="0.35">
      <c r="A300" s="25">
        <v>41</v>
      </c>
      <c r="B300" s="21">
        <v>45644</v>
      </c>
      <c r="C300" s="22">
        <v>0.67499999999999993</v>
      </c>
      <c r="D300" s="20" t="s">
        <v>1833</v>
      </c>
      <c r="E300" s="23" t="s">
        <v>2027</v>
      </c>
      <c r="F300" s="20"/>
      <c r="G300" s="22" cm="1">
        <f t="array" ref="G30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1.2500000000000067E-2</v>
      </c>
      <c r="H300" s="22" t="str">
        <f>IF(wh_table[[#This Row],[Subject 1]]&lt;&gt;"Sitting Adjourned", "", SUMIF(wh_table[Day], wh_table[[#This Row],[Day]],wh_table[Duration]))</f>
        <v/>
      </c>
      <c r="I300" s="24">
        <f>SUM(INDEX(wh_table[Duration],1):wh_table[[#This Row],[Duration]])</f>
        <v>9.9805555555555561</v>
      </c>
      <c r="J300" s="22" t="str">
        <f>IF(wh_table[[#This Row],[Subject 1]]&lt;&gt;"Sitting Adjourned", "", SUMIFS(wh_table[Duration], wh_table[Day], wh_table[[#This Row],[Day]], wh_table[Tags], "&lt;&gt;[Questions]", wh_table[Tags], "&lt;&gt;[Questions][Divisions]"))</f>
        <v/>
      </c>
      <c r="K300" s="24">
        <f>IF(wh_table[[#This Row],[Tags]]="[Questions]","",IF(wh_table[[#This Row],[Tags]]="[Questions][Divisions]","",SUMIFS(INDEX(wh_table[Duration],1):wh_table[[#This Row],[Duration]], INDEX(wh_table[Tags],1):wh_table[[#This Row],[Tags]], "&lt;&gt;[Questions]",INDEX(wh_table[Tags],1):wh_table[[#This Row],[Tags]], "&lt;&gt;[Questions][Divisions]")))</f>
        <v>7.1888888888888891</v>
      </c>
    </row>
    <row r="301" spans="1:11" ht="15" customHeight="1" x14ac:dyDescent="0.35">
      <c r="A301" s="25">
        <v>41</v>
      </c>
      <c r="B301" s="21">
        <v>45644</v>
      </c>
      <c r="C301" s="22">
        <v>0.6875</v>
      </c>
      <c r="D301" s="20" t="s">
        <v>1833</v>
      </c>
      <c r="E301" s="23" t="s">
        <v>2028</v>
      </c>
      <c r="F301" s="20"/>
      <c r="G301" s="22" cm="1">
        <f t="array" ref="G30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301" s="22" t="str">
        <f>IF(wh_table[[#This Row],[Subject 1]]&lt;&gt;"Sitting Adjourned", "", SUMIF(wh_table[Day], wh_table[[#This Row],[Day]],wh_table[Duration]))</f>
        <v/>
      </c>
      <c r="I301" s="24">
        <f>SUM(INDEX(wh_table[Duration],1):wh_table[[#This Row],[Duration]])</f>
        <v>10.022222222222222</v>
      </c>
      <c r="J301" s="22" t="str">
        <f>IF(wh_table[[#This Row],[Subject 1]]&lt;&gt;"Sitting Adjourned", "", SUMIFS(wh_table[Duration], wh_table[Day], wh_table[[#This Row],[Day]], wh_table[Tags], "&lt;&gt;[Questions]", wh_table[Tags], "&lt;&gt;[Questions][Divisions]"))</f>
        <v/>
      </c>
      <c r="K301" s="24">
        <f>IF(wh_table[[#This Row],[Tags]]="[Questions]","",IF(wh_table[[#This Row],[Tags]]="[Questions][Divisions]","",SUMIFS(INDEX(wh_table[Duration],1):wh_table[[#This Row],[Duration]], INDEX(wh_table[Tags],1):wh_table[[#This Row],[Tags]], "&lt;&gt;[Questions]",INDEX(wh_table[Tags],1):wh_table[[#This Row],[Tags]], "&lt;&gt;[Questions][Divisions]")))</f>
        <v>7.2305555555555561</v>
      </c>
    </row>
    <row r="302" spans="1:11" ht="15" customHeight="1" x14ac:dyDescent="0.35">
      <c r="A302" s="57">
        <v>41</v>
      </c>
      <c r="B302" s="58">
        <v>45644</v>
      </c>
      <c r="C302" s="65">
        <v>0.72916666666666663</v>
      </c>
      <c r="D302" s="66" t="s">
        <v>1840</v>
      </c>
      <c r="E302" s="67"/>
      <c r="F302" s="66"/>
      <c r="G302" s="65" t="str" cm="1">
        <f t="array" ref="G30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02" s="65">
        <f>IF(wh_table[[#This Row],[Subject 1]]&lt;&gt;"Sitting Adjourned", "", SUMIF(wh_table[Day], wh_table[[#This Row],[Day]],wh_table[Duration]))</f>
        <v>0.33333333333333331</v>
      </c>
      <c r="I302" s="68">
        <f>SUM(INDEX(wh_table[Duration],1):wh_table[[#This Row],[Duration]])</f>
        <v>10.022222222222222</v>
      </c>
      <c r="J302" s="65">
        <f>IF(wh_table[[#This Row],[Subject 1]]&lt;&gt;"Sitting Adjourned", "", SUMIFS(wh_table[Duration], wh_table[Day], wh_table[[#This Row],[Day]], wh_table[Tags], "&lt;&gt;[Questions]", wh_table[Tags], "&lt;&gt;[Questions][Divisions]"))</f>
        <v>0.2055555555555556</v>
      </c>
      <c r="K302" s="68">
        <f>IF(wh_table[[#This Row],[Tags]]="[Questions]","",IF(wh_table[[#This Row],[Tags]]="[Questions][Divisions]","",SUMIFS(INDEX(wh_table[Duration],1):wh_table[[#This Row],[Duration]], INDEX(wh_table[Tags],1):wh_table[[#This Row],[Tags]], "&lt;&gt;[Questions]",INDEX(wh_table[Tags],1):wh_table[[#This Row],[Tags]], "&lt;&gt;[Questions][Divisions]")))</f>
        <v>7.2305555555555561</v>
      </c>
    </row>
    <row r="303" spans="1:11" ht="15" customHeight="1" x14ac:dyDescent="0.35">
      <c r="A303" s="25">
        <v>42</v>
      </c>
      <c r="B303" s="21">
        <v>45663</v>
      </c>
      <c r="C303" s="22">
        <v>0.6875</v>
      </c>
      <c r="D303" s="20" t="s">
        <v>1955</v>
      </c>
      <c r="E303" s="23" t="s">
        <v>2029</v>
      </c>
      <c r="F303" s="20"/>
      <c r="G303" s="22" cm="1">
        <f t="array" ref="G30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8.3333333333333037E-3</v>
      </c>
      <c r="H303" s="22" t="str">
        <f>IF(wh_table[[#This Row],[Subject 1]]&lt;&gt;"Sitting Adjourned", "", SUMIF(wh_table[Day], wh_table[[#This Row],[Day]],wh_table[Duration]))</f>
        <v/>
      </c>
      <c r="I303" s="24">
        <f>SUM(INDEX(wh_table[Duration],1):wh_table[[#This Row],[Duration]])</f>
        <v>10.030555555555555</v>
      </c>
      <c r="J303" s="22" t="str">
        <f>IF(wh_table[[#This Row],[Subject 1]]&lt;&gt;"Sitting Adjourned", "", SUMIFS(wh_table[Duration], wh_table[Day], wh_table[[#This Row],[Day]], wh_table[Tags], "&lt;&gt;[Questions]", wh_table[Tags], "&lt;&gt;[Questions][Divisions]"))</f>
        <v/>
      </c>
      <c r="K303" s="24">
        <f>IF(wh_table[[#This Row],[Tags]]="[Questions]","",IF(wh_table[[#This Row],[Tags]]="[Questions][Divisions]","",SUMIFS(INDEX(wh_table[Duration],1):wh_table[[#This Row],[Duration]], INDEX(wh_table[Tags],1):wh_table[[#This Row],[Tags]], "&lt;&gt;[Questions]",INDEX(wh_table[Tags],1):wh_table[[#This Row],[Tags]], "&lt;&gt;[Questions][Divisions]")))</f>
        <v>7.2388888888888889</v>
      </c>
    </row>
    <row r="304" spans="1:11" ht="15" customHeight="1" x14ac:dyDescent="0.35">
      <c r="A304" s="25">
        <v>42</v>
      </c>
      <c r="B304" s="21">
        <v>45663</v>
      </c>
      <c r="C304" s="22">
        <v>0.6958333333333333</v>
      </c>
      <c r="D304" s="20" t="s">
        <v>28</v>
      </c>
      <c r="E304" s="23" t="s">
        <v>2030</v>
      </c>
      <c r="F304" s="20"/>
      <c r="G304" s="22" cm="1">
        <f t="array" ref="G30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304" s="22" t="str">
        <f>IF(wh_table[[#This Row],[Subject 1]]&lt;&gt;"Sitting Adjourned", "", SUMIF(wh_table[Day], wh_table[[#This Row],[Day]],wh_table[Duration]))</f>
        <v/>
      </c>
      <c r="I304" s="24">
        <f>SUM(INDEX(wh_table[Duration],1):wh_table[[#This Row],[Duration]])</f>
        <v>10.030555555555555</v>
      </c>
      <c r="J304" s="22" t="str">
        <f>IF(wh_table[[#This Row],[Subject 1]]&lt;&gt;"Sitting Adjourned", "", SUMIFS(wh_table[Duration], wh_table[Day], wh_table[[#This Row],[Day]], wh_table[Tags], "&lt;&gt;[Questions]", wh_table[Tags], "&lt;&gt;[Questions][Divisions]"))</f>
        <v/>
      </c>
      <c r="K304" s="24">
        <f>IF(wh_table[[#This Row],[Tags]]="[Questions]","",IF(wh_table[[#This Row],[Tags]]="[Questions][Divisions]","",SUMIFS(INDEX(wh_table[Duration],1):wh_table[[#This Row],[Duration]], INDEX(wh_table[Tags],1):wh_table[[#This Row],[Tags]], "&lt;&gt;[Questions]",INDEX(wh_table[Tags],1):wh_table[[#This Row],[Tags]], "&lt;&gt;[Questions][Divisions]")))</f>
        <v>7.2388888888888889</v>
      </c>
    </row>
    <row r="305" spans="1:11" ht="15" customHeight="1" x14ac:dyDescent="0.35">
      <c r="A305" s="25">
        <v>42</v>
      </c>
      <c r="B305" s="21">
        <v>45663</v>
      </c>
      <c r="C305" s="22">
        <v>0.6958333333333333</v>
      </c>
      <c r="D305" s="20" t="s">
        <v>1955</v>
      </c>
      <c r="E305" s="23" t="s">
        <v>2031</v>
      </c>
      <c r="F305" s="20"/>
      <c r="G305" s="22" cm="1">
        <f t="array" ref="G30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9.2361111111111227E-2</v>
      </c>
      <c r="H305" s="22" t="str">
        <f>IF(wh_table[[#This Row],[Subject 1]]&lt;&gt;"Sitting Adjourned", "", SUMIF(wh_table[Day], wh_table[[#This Row],[Day]],wh_table[Duration]))</f>
        <v/>
      </c>
      <c r="I305" s="24">
        <f>SUM(INDEX(wh_table[Duration],1):wh_table[[#This Row],[Duration]])</f>
        <v>10.122916666666667</v>
      </c>
      <c r="J305" s="22" t="str">
        <f>IF(wh_table[[#This Row],[Subject 1]]&lt;&gt;"Sitting Adjourned", "", SUMIFS(wh_table[Duration], wh_table[Day], wh_table[[#This Row],[Day]], wh_table[Tags], "&lt;&gt;[Questions]", wh_table[Tags], "&lt;&gt;[Questions][Divisions]"))</f>
        <v/>
      </c>
      <c r="K305" s="24">
        <f>IF(wh_table[[#This Row],[Tags]]="[Questions]","",IF(wh_table[[#This Row],[Tags]]="[Questions][Divisions]","",SUMIFS(INDEX(wh_table[Duration],1):wh_table[[#This Row],[Duration]], INDEX(wh_table[Tags],1):wh_table[[#This Row],[Tags]], "&lt;&gt;[Questions]",INDEX(wh_table[Tags],1):wh_table[[#This Row],[Tags]], "&lt;&gt;[Questions][Divisions]")))</f>
        <v>7.3312499999999998</v>
      </c>
    </row>
    <row r="306" spans="1:11" ht="15" customHeight="1" x14ac:dyDescent="0.35">
      <c r="A306" s="57">
        <v>42</v>
      </c>
      <c r="B306" s="58">
        <v>45663</v>
      </c>
      <c r="C306" s="65">
        <v>0.78819444444444453</v>
      </c>
      <c r="D306" s="66" t="s">
        <v>1840</v>
      </c>
      <c r="E306" s="67"/>
      <c r="F306" s="66"/>
      <c r="G306" s="65" t="str" cm="1">
        <f t="array" ref="G30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06" s="65">
        <f>IF(wh_table[[#This Row],[Subject 1]]&lt;&gt;"Sitting Adjourned", "", SUMIF(wh_table[Day], wh_table[[#This Row],[Day]],wh_table[Duration]))</f>
        <v>0.10069444444444453</v>
      </c>
      <c r="I306" s="68">
        <f>SUM(INDEX(wh_table[Duration],1):wh_table[[#This Row],[Duration]])</f>
        <v>10.122916666666667</v>
      </c>
      <c r="J306" s="65">
        <f>IF(wh_table[[#This Row],[Subject 1]]&lt;&gt;"Sitting Adjourned", "", SUMIFS(wh_table[Duration], wh_table[Day], wh_table[[#This Row],[Day]], wh_table[Tags], "&lt;&gt;[Questions]", wh_table[Tags], "&lt;&gt;[Questions][Divisions]"))</f>
        <v>0.10069444444444453</v>
      </c>
      <c r="K306" s="68">
        <f>IF(wh_table[[#This Row],[Tags]]="[Questions]","",IF(wh_table[[#This Row],[Tags]]="[Questions][Divisions]","",SUMIFS(INDEX(wh_table[Duration],1):wh_table[[#This Row],[Duration]], INDEX(wh_table[Tags],1):wh_table[[#This Row],[Tags]], "&lt;&gt;[Questions]",INDEX(wh_table[Tags],1):wh_table[[#This Row],[Tags]], "&lt;&gt;[Questions][Divisions]")))</f>
        <v>7.3312499999999998</v>
      </c>
    </row>
    <row r="307" spans="1:11" ht="15" customHeight="1" x14ac:dyDescent="0.35">
      <c r="A307" s="25">
        <v>43</v>
      </c>
      <c r="B307" s="21">
        <v>45664</v>
      </c>
      <c r="C307" s="14">
        <v>0.39583333333333331</v>
      </c>
      <c r="D307" s="17" t="s">
        <v>1833</v>
      </c>
      <c r="E307" s="18" t="s">
        <v>2032</v>
      </c>
      <c r="G307" s="14" cm="1">
        <f t="array" ref="G30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5.6944444444444464E-2</v>
      </c>
      <c r="H307" s="14" t="str">
        <f>IF(wh_table[[#This Row],[Subject 1]]&lt;&gt;"Sitting Adjourned", "", SUMIF(wh_table[Day], wh_table[[#This Row],[Day]],wh_table[Duration]))</f>
        <v/>
      </c>
      <c r="I307" s="19">
        <f>SUM(INDEX(wh_table[Duration],1):wh_table[[#This Row],[Duration]])</f>
        <v>10.179861111111112</v>
      </c>
      <c r="J307" s="14" t="str">
        <f>IF(wh_table[[#This Row],[Subject 1]]&lt;&gt;"Sitting Adjourned", "", SUMIFS(wh_table[Duration], wh_table[Day], wh_table[[#This Row],[Day]], wh_table[Tags], "&lt;&gt;[Questions]", wh_table[Tags], "&lt;&gt;[Questions][Divisions]"))</f>
        <v/>
      </c>
      <c r="K307" s="19">
        <f>IF(wh_table[[#This Row],[Tags]]="[Questions]","",IF(wh_table[[#This Row],[Tags]]="[Questions][Divisions]","",SUMIFS(INDEX(wh_table[Duration],1):wh_table[[#This Row],[Duration]], INDEX(wh_table[Tags],1):wh_table[[#This Row],[Tags]], "&lt;&gt;[Questions]",INDEX(wh_table[Tags],1):wh_table[[#This Row],[Tags]], "&lt;&gt;[Questions][Divisions]")))</f>
        <v>7.3881944444444443</v>
      </c>
    </row>
    <row r="308" spans="1:11" ht="15" customHeight="1" x14ac:dyDescent="0.35">
      <c r="A308" s="25">
        <v>43</v>
      </c>
      <c r="B308" s="21">
        <v>45664</v>
      </c>
      <c r="C308" s="22">
        <v>0.45277777777777778</v>
      </c>
      <c r="D308" s="20" t="s">
        <v>15</v>
      </c>
      <c r="E308" s="23"/>
      <c r="F308" s="20"/>
      <c r="G308" s="22" cm="1">
        <f t="array" ref="G30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3.4722222222222099E-3</v>
      </c>
      <c r="H308" s="22" t="str">
        <f>IF(wh_table[[#This Row],[Subject 1]]&lt;&gt;"Sitting Adjourned", "", SUMIF(wh_table[Day], wh_table[[#This Row],[Day]],wh_table[Duration]))</f>
        <v/>
      </c>
      <c r="I308" s="24">
        <f>SUM(INDEX(wh_table[Duration],1):wh_table[[#This Row],[Duration]])</f>
        <v>10.183333333333334</v>
      </c>
      <c r="J308" s="22" t="str">
        <f>IF(wh_table[[#This Row],[Subject 1]]&lt;&gt;"Sitting Adjourned", "", SUMIFS(wh_table[Duration], wh_table[Day], wh_table[[#This Row],[Day]], wh_table[Tags], "&lt;&gt;[Questions]", wh_table[Tags], "&lt;&gt;[Questions][Divisions]"))</f>
        <v/>
      </c>
      <c r="K308" s="24">
        <f>IF(wh_table[[#This Row],[Tags]]="[Questions]","",IF(wh_table[[#This Row],[Tags]]="[Questions][Divisions]","",SUMIFS(INDEX(wh_table[Duration],1):wh_table[[#This Row],[Duration]], INDEX(wh_table[Tags],1):wh_table[[#This Row],[Tags]], "&lt;&gt;[Questions]",INDEX(wh_table[Tags],1):wh_table[[#This Row],[Tags]], "&lt;&gt;[Questions][Divisions]")))</f>
        <v>7.3916666666666666</v>
      </c>
    </row>
    <row r="309" spans="1:11" ht="15" customHeight="1" x14ac:dyDescent="0.35">
      <c r="A309" s="25">
        <v>43</v>
      </c>
      <c r="B309" s="21">
        <v>45664</v>
      </c>
      <c r="C309" s="14">
        <v>0.45624999999999999</v>
      </c>
      <c r="D309" s="17" t="s">
        <v>1833</v>
      </c>
      <c r="E309" s="18" t="s">
        <v>2033</v>
      </c>
      <c r="G309" s="14" cm="1">
        <f t="array" ref="G30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2.0138888888888928E-2</v>
      </c>
      <c r="H309" s="14" t="str">
        <f>IF(wh_table[[#This Row],[Subject 1]]&lt;&gt;"Sitting Adjourned", "", SUMIF(wh_table[Day], wh_table[[#This Row],[Day]],wh_table[Duration]))</f>
        <v/>
      </c>
      <c r="I309" s="19">
        <f>SUM(INDEX(wh_table[Duration],1):wh_table[[#This Row],[Duration]])</f>
        <v>10.203472222222222</v>
      </c>
      <c r="J309" s="14" t="str">
        <f>IF(wh_table[[#This Row],[Subject 1]]&lt;&gt;"Sitting Adjourned", "", SUMIFS(wh_table[Duration], wh_table[Day], wh_table[[#This Row],[Day]], wh_table[Tags], "&lt;&gt;[Questions]", wh_table[Tags], "&lt;&gt;[Questions][Divisions]"))</f>
        <v/>
      </c>
      <c r="K309" s="19">
        <f>IF(wh_table[[#This Row],[Tags]]="[Questions]","",IF(wh_table[[#This Row],[Tags]]="[Questions][Divisions]","",SUMIFS(INDEX(wh_table[Duration],1):wh_table[[#This Row],[Duration]], INDEX(wh_table[Tags],1):wh_table[[#This Row],[Tags]], "&lt;&gt;[Questions]",INDEX(wh_table[Tags],1):wh_table[[#This Row],[Tags]], "&lt;&gt;[Questions][Divisions]")))</f>
        <v>7.4118055555555555</v>
      </c>
    </row>
    <row r="310" spans="1:11" ht="15" customHeight="1" x14ac:dyDescent="0.35">
      <c r="A310" s="25">
        <v>43</v>
      </c>
      <c r="B310" s="21">
        <v>45664</v>
      </c>
      <c r="C310" s="14">
        <v>0.47638888888888892</v>
      </c>
      <c r="D310" s="17" t="s">
        <v>15</v>
      </c>
      <c r="F310" s="20" t="s">
        <v>1836</v>
      </c>
      <c r="G310" s="14" cm="1">
        <f t="array" ref="G31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0.12777777777777771</v>
      </c>
      <c r="H310" s="14" t="str">
        <f>IF(wh_table[[#This Row],[Subject 1]]&lt;&gt;"Sitting Adjourned", "", SUMIF(wh_table[Day], wh_table[[#This Row],[Day]],wh_table[Duration]))</f>
        <v/>
      </c>
      <c r="I310" s="19">
        <f>SUM(INDEX(wh_table[Duration],1):wh_table[[#This Row],[Duration]])</f>
        <v>10.331250000000001</v>
      </c>
      <c r="J310" s="14" t="str">
        <f>IF(wh_table[[#This Row],[Subject 1]]&lt;&gt;"Sitting Adjourned", "", SUMIFS(wh_table[Duration], wh_table[Day], wh_table[[#This Row],[Day]], wh_table[Tags], "&lt;&gt;[Questions]", wh_table[Tags], "&lt;&gt;[Questions][Divisions]"))</f>
        <v/>
      </c>
      <c r="K310" s="19" t="str">
        <f>IF(wh_table[[#This Row],[Tags]]="[Questions]","",IF(wh_table[[#This Row],[Tags]]="[Questions][Divisions]","",SUMIFS(INDEX(wh_table[Duration],1):wh_table[[#This Row],[Duration]], INDEX(wh_table[Tags],1):wh_table[[#This Row],[Tags]], "&lt;&gt;[Questions]",INDEX(wh_table[Tags],1):wh_table[[#This Row],[Tags]], "&lt;&gt;[Questions][Divisions]")))</f>
        <v/>
      </c>
    </row>
    <row r="311" spans="1:11" ht="15" customHeight="1" x14ac:dyDescent="0.35">
      <c r="A311" s="25">
        <v>43</v>
      </c>
      <c r="B311" s="21">
        <v>45664</v>
      </c>
      <c r="C311" s="14">
        <v>0.60416666666666663</v>
      </c>
      <c r="D311" s="17" t="s">
        <v>1833</v>
      </c>
      <c r="E311" s="18" t="s">
        <v>2034</v>
      </c>
      <c r="G311" s="14" cm="1">
        <f t="array" ref="G31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5.9722222222222232E-2</v>
      </c>
      <c r="H311" s="14" t="str">
        <f>IF(wh_table[[#This Row],[Subject 1]]&lt;&gt;"Sitting Adjourned", "", SUMIF(wh_table[Day], wh_table[[#This Row],[Day]],wh_table[Duration]))</f>
        <v/>
      </c>
      <c r="I311" s="19">
        <f>SUM(INDEX(wh_table[Duration],1):wh_table[[#This Row],[Duration]])</f>
        <v>10.390972222222222</v>
      </c>
      <c r="J311" s="14" t="str">
        <f>IF(wh_table[[#This Row],[Subject 1]]&lt;&gt;"Sitting Adjourned", "", SUMIFS(wh_table[Duration], wh_table[Day], wh_table[[#This Row],[Day]], wh_table[Tags], "&lt;&gt;[Questions]", wh_table[Tags], "&lt;&gt;[Questions][Divisions]"))</f>
        <v/>
      </c>
      <c r="K311" s="19">
        <f>IF(wh_table[[#This Row],[Tags]]="[Questions]","",IF(wh_table[[#This Row],[Tags]]="[Questions][Divisions]","",SUMIFS(INDEX(wh_table[Duration],1):wh_table[[#This Row],[Duration]], INDEX(wh_table[Tags],1):wh_table[[#This Row],[Tags]], "&lt;&gt;[Questions]",INDEX(wh_table[Tags],1):wh_table[[#This Row],[Tags]], "&lt;&gt;[Questions][Divisions]")))</f>
        <v>7.4715277777777782</v>
      </c>
    </row>
    <row r="312" spans="1:11" ht="15" customHeight="1" x14ac:dyDescent="0.35">
      <c r="A312" s="25">
        <v>43</v>
      </c>
      <c r="B312" s="21">
        <v>45664</v>
      </c>
      <c r="C312" s="14">
        <v>0.66388888888888886</v>
      </c>
      <c r="D312" s="17" t="s">
        <v>15</v>
      </c>
      <c r="G312" s="14" cm="1">
        <f t="array" ref="G31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2.7777777777777679E-3</v>
      </c>
      <c r="H312" s="14" t="str">
        <f>IF(wh_table[[#This Row],[Subject 1]]&lt;&gt;"Sitting Adjourned", "", SUMIF(wh_table[Day], wh_table[[#This Row],[Day]],wh_table[Duration]))</f>
        <v/>
      </c>
      <c r="I312" s="19">
        <f>SUM(INDEX(wh_table[Duration],1):wh_table[[#This Row],[Duration]])</f>
        <v>10.393750000000001</v>
      </c>
      <c r="J312" s="14" t="str">
        <f>IF(wh_table[[#This Row],[Subject 1]]&lt;&gt;"Sitting Adjourned", "", SUMIFS(wh_table[Duration], wh_table[Day], wh_table[[#This Row],[Day]], wh_table[Tags], "&lt;&gt;[Questions]", wh_table[Tags], "&lt;&gt;[Questions][Divisions]"))</f>
        <v/>
      </c>
      <c r="K312" s="19">
        <f>IF(wh_table[[#This Row],[Tags]]="[Questions]","",IF(wh_table[[#This Row],[Tags]]="[Questions][Divisions]","",SUMIFS(INDEX(wh_table[Duration],1):wh_table[[#This Row],[Duration]], INDEX(wh_table[Tags],1):wh_table[[#This Row],[Tags]], "&lt;&gt;[Questions]",INDEX(wh_table[Tags],1):wh_table[[#This Row],[Tags]], "&lt;&gt;[Questions][Divisions]")))</f>
        <v>7.4743055555555564</v>
      </c>
    </row>
    <row r="313" spans="1:11" ht="15" customHeight="1" x14ac:dyDescent="0.35">
      <c r="A313" s="25">
        <v>43</v>
      </c>
      <c r="B313" s="21">
        <v>45664</v>
      </c>
      <c r="C313" s="14">
        <v>0.66666666666666663</v>
      </c>
      <c r="D313" s="17" t="s">
        <v>1833</v>
      </c>
      <c r="E313" s="18" t="s">
        <v>2035</v>
      </c>
      <c r="G313" s="14" cm="1">
        <f t="array" ref="G31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313" s="14" t="str">
        <f>IF(wh_table[[#This Row],[Subject 1]]&lt;&gt;"Sitting Adjourned", "", SUMIF(wh_table[Day], wh_table[[#This Row],[Day]],wh_table[Duration]))</f>
        <v/>
      </c>
      <c r="I313" s="19">
        <f>SUM(INDEX(wh_table[Duration],1):wh_table[[#This Row],[Duration]])</f>
        <v>10.414583333333335</v>
      </c>
      <c r="J313" s="14" t="str">
        <f>IF(wh_table[[#This Row],[Subject 1]]&lt;&gt;"Sitting Adjourned", "", SUMIFS(wh_table[Duration], wh_table[Day], wh_table[[#This Row],[Day]], wh_table[Tags], "&lt;&gt;[Questions]", wh_table[Tags], "&lt;&gt;[Questions][Divisions]"))</f>
        <v/>
      </c>
      <c r="K313" s="19">
        <f>IF(wh_table[[#This Row],[Tags]]="[Questions]","",IF(wh_table[[#This Row],[Tags]]="[Questions][Divisions]","",SUMIFS(INDEX(wh_table[Duration],1):wh_table[[#This Row],[Duration]], INDEX(wh_table[Tags],1):wh_table[[#This Row],[Tags]], "&lt;&gt;[Questions]",INDEX(wh_table[Tags],1):wh_table[[#This Row],[Tags]], "&lt;&gt;[Questions][Divisions]")))</f>
        <v>7.4951388888888895</v>
      </c>
    </row>
    <row r="314" spans="1:11" ht="15" customHeight="1" x14ac:dyDescent="0.35">
      <c r="A314" s="25">
        <v>43</v>
      </c>
      <c r="B314" s="21">
        <v>45664</v>
      </c>
      <c r="C314" s="14">
        <v>0.6875</v>
      </c>
      <c r="D314" s="17" t="s">
        <v>1833</v>
      </c>
      <c r="E314" s="18" t="s">
        <v>2036</v>
      </c>
      <c r="G314" s="14" cm="1">
        <f t="array" ref="G31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1.736111111111116E-2</v>
      </c>
      <c r="H314" s="14" t="str">
        <f>IF(wh_table[[#This Row],[Subject 1]]&lt;&gt;"Sitting Adjourned", "", SUMIF(wh_table[Day], wh_table[[#This Row],[Day]],wh_table[Duration]))</f>
        <v/>
      </c>
      <c r="I314" s="19">
        <f>SUM(INDEX(wh_table[Duration],1):wh_table[[#This Row],[Duration]])</f>
        <v>10.431944444444445</v>
      </c>
      <c r="J314" s="14" t="str">
        <f>IF(wh_table[[#This Row],[Subject 1]]&lt;&gt;"Sitting Adjourned", "", SUMIFS(wh_table[Duration], wh_table[Day], wh_table[[#This Row],[Day]], wh_table[Tags], "&lt;&gt;[Questions]", wh_table[Tags], "&lt;&gt;[Questions][Divisions]"))</f>
        <v/>
      </c>
      <c r="K314" s="19">
        <f>IF(wh_table[[#This Row],[Tags]]="[Questions]","",IF(wh_table[[#This Row],[Tags]]="[Questions][Divisions]","",SUMIFS(INDEX(wh_table[Duration],1):wh_table[[#This Row],[Duration]], INDEX(wh_table[Tags],1):wh_table[[#This Row],[Tags]], "&lt;&gt;[Questions]",INDEX(wh_table[Tags],1):wh_table[[#This Row],[Tags]], "&lt;&gt;[Questions][Divisions]")))</f>
        <v>7.5125000000000011</v>
      </c>
    </row>
    <row r="315" spans="1:11" ht="15" customHeight="1" x14ac:dyDescent="0.35">
      <c r="A315" s="25">
        <v>43</v>
      </c>
      <c r="B315" s="21">
        <v>45664</v>
      </c>
      <c r="C315" s="22">
        <v>0.70486111111111116</v>
      </c>
      <c r="D315" s="20" t="s">
        <v>28</v>
      </c>
      <c r="E315" s="23" t="s">
        <v>2037</v>
      </c>
      <c r="F315" s="20"/>
      <c r="G315" s="22" cm="1">
        <f t="array" ref="G31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315" s="22" t="str">
        <f>IF(wh_table[[#This Row],[Subject 1]]&lt;&gt;"Sitting Adjourned", "", SUMIF(wh_table[Day], wh_table[[#This Row],[Day]],wh_table[Duration]))</f>
        <v/>
      </c>
      <c r="I315" s="24">
        <f>SUM(INDEX(wh_table[Duration],1):wh_table[[#This Row],[Duration]])</f>
        <v>10.431944444444445</v>
      </c>
      <c r="J315" s="22" t="str">
        <f>IF(wh_table[[#This Row],[Subject 1]]&lt;&gt;"Sitting Adjourned", "", SUMIFS(wh_table[Duration], wh_table[Day], wh_table[[#This Row],[Day]], wh_table[Tags], "&lt;&gt;[Questions]", wh_table[Tags], "&lt;&gt;[Questions][Divisions]"))</f>
        <v/>
      </c>
      <c r="K315" s="24">
        <f>IF(wh_table[[#This Row],[Tags]]="[Questions]","",IF(wh_table[[#This Row],[Tags]]="[Questions][Divisions]","",SUMIFS(INDEX(wh_table[Duration],1):wh_table[[#This Row],[Duration]], INDEX(wh_table[Tags],1):wh_table[[#This Row],[Tags]], "&lt;&gt;[Questions]",INDEX(wh_table[Tags],1):wh_table[[#This Row],[Tags]], "&lt;&gt;[Questions][Divisions]")))</f>
        <v>7.5125000000000011</v>
      </c>
    </row>
    <row r="316" spans="1:11" ht="15" customHeight="1" x14ac:dyDescent="0.35">
      <c r="A316" s="25">
        <v>43</v>
      </c>
      <c r="B316" s="21">
        <v>45664</v>
      </c>
      <c r="C316" s="22">
        <v>0.70486111111111116</v>
      </c>
      <c r="D316" s="17" t="s">
        <v>1833</v>
      </c>
      <c r="E316" s="18" t="s">
        <v>2038</v>
      </c>
      <c r="F316" s="20"/>
      <c r="G316" s="22" cm="1">
        <f t="array" ref="G31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2.4305555555555469E-2</v>
      </c>
      <c r="H316" s="22" t="str">
        <f>IF(wh_table[[#This Row],[Subject 1]]&lt;&gt;"Sitting Adjourned", "", SUMIF(wh_table[Day], wh_table[[#This Row],[Day]],wh_table[Duration]))</f>
        <v/>
      </c>
      <c r="I316" s="24">
        <f>SUM(INDEX(wh_table[Duration],1):wh_table[[#This Row],[Duration]])</f>
        <v>10.456250000000001</v>
      </c>
      <c r="J316" s="22" t="str">
        <f>IF(wh_table[[#This Row],[Subject 1]]&lt;&gt;"Sitting Adjourned", "", SUMIFS(wh_table[Duration], wh_table[Day], wh_table[[#This Row],[Day]], wh_table[Tags], "&lt;&gt;[Questions]", wh_table[Tags], "&lt;&gt;[Questions][Divisions]"))</f>
        <v/>
      </c>
      <c r="K316" s="24">
        <f>IF(wh_table[[#This Row],[Tags]]="[Questions]","",IF(wh_table[[#This Row],[Tags]]="[Questions][Divisions]","",SUMIFS(INDEX(wh_table[Duration],1):wh_table[[#This Row],[Duration]], INDEX(wh_table[Tags],1):wh_table[[#This Row],[Tags]], "&lt;&gt;[Questions]",INDEX(wh_table[Tags],1):wh_table[[#This Row],[Tags]], "&lt;&gt;[Questions][Divisions]")))</f>
        <v>7.5368055555555564</v>
      </c>
    </row>
    <row r="317" spans="1:11" ht="15" customHeight="1" x14ac:dyDescent="0.35">
      <c r="A317" s="57">
        <v>43</v>
      </c>
      <c r="B317" s="58">
        <v>45664</v>
      </c>
      <c r="C317" s="59">
        <v>0.72916666666666663</v>
      </c>
      <c r="D317" s="60" t="s">
        <v>1840</v>
      </c>
      <c r="E317" s="61"/>
      <c r="F317" s="60"/>
      <c r="G317" s="59" t="str" cm="1">
        <f t="array" ref="G31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17" s="59">
        <f>IF(wh_table[[#This Row],[Subject 1]]&lt;&gt;"Sitting Adjourned", "", SUMIF(wh_table[Day], wh_table[[#This Row],[Day]],wh_table[Duration]))</f>
        <v>0.33333333333333331</v>
      </c>
      <c r="I317" s="62">
        <f>SUM(INDEX(wh_table[Duration],1):wh_table[[#This Row],[Duration]])</f>
        <v>10.456250000000001</v>
      </c>
      <c r="J317" s="59">
        <f>IF(wh_table[[#This Row],[Subject 1]]&lt;&gt;"Sitting Adjourned", "", SUMIFS(wh_table[Duration], wh_table[Day], wh_table[[#This Row],[Day]], wh_table[Tags], "&lt;&gt;[Questions]", wh_table[Tags], "&lt;&gt;[Questions][Divisions]"))</f>
        <v>0.2055555555555556</v>
      </c>
      <c r="K317" s="62">
        <f>IF(wh_table[[#This Row],[Tags]]="[Questions]","",IF(wh_table[[#This Row],[Tags]]="[Questions][Divisions]","",SUMIFS(INDEX(wh_table[Duration],1):wh_table[[#This Row],[Duration]], INDEX(wh_table[Tags],1):wh_table[[#This Row],[Tags]], "&lt;&gt;[Questions]",INDEX(wh_table[Tags],1):wh_table[[#This Row],[Tags]], "&lt;&gt;[Questions][Divisions]")))</f>
        <v>7.5368055555555564</v>
      </c>
    </row>
    <row r="318" spans="1:11" ht="15" customHeight="1" x14ac:dyDescent="0.35">
      <c r="A318" s="25">
        <v>44</v>
      </c>
      <c r="B318" s="21">
        <v>45665</v>
      </c>
      <c r="C318" s="14">
        <v>0.39583333333333331</v>
      </c>
      <c r="D318" s="17" t="s">
        <v>1833</v>
      </c>
      <c r="E318" s="18" t="s">
        <v>2039</v>
      </c>
      <c r="G318" s="14" cm="1">
        <f t="array" ref="G31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318" s="14" t="str">
        <f>IF(wh_table[[#This Row],[Subject 1]]&lt;&gt;"Sitting Adjourned", "", SUMIF(wh_table[Day], wh_table[[#This Row],[Day]],wh_table[Duration]))</f>
        <v/>
      </c>
      <c r="I318" s="19">
        <f>SUM(INDEX(wh_table[Duration],1):wh_table[[#This Row],[Duration]])</f>
        <v>10.518750000000001</v>
      </c>
      <c r="J318" s="14" t="str">
        <f>IF(wh_table[[#This Row],[Subject 1]]&lt;&gt;"Sitting Adjourned", "", SUMIFS(wh_table[Duration], wh_table[Day], wh_table[[#This Row],[Day]], wh_table[Tags], "&lt;&gt;[Questions]", wh_table[Tags], "&lt;&gt;[Questions][Divisions]"))</f>
        <v/>
      </c>
      <c r="K318" s="19">
        <f>IF(wh_table[[#This Row],[Tags]]="[Questions]","",IF(wh_table[[#This Row],[Tags]]="[Questions][Divisions]","",SUMIFS(INDEX(wh_table[Duration],1):wh_table[[#This Row],[Duration]], INDEX(wh_table[Tags],1):wh_table[[#This Row],[Tags]], "&lt;&gt;[Questions]",INDEX(wh_table[Tags],1):wh_table[[#This Row],[Tags]], "&lt;&gt;[Questions][Divisions]")))</f>
        <v>7.5993055555555564</v>
      </c>
    </row>
    <row r="319" spans="1:11" ht="15" customHeight="1" x14ac:dyDescent="0.35">
      <c r="A319" s="25">
        <v>44</v>
      </c>
      <c r="B319" s="21">
        <v>45665</v>
      </c>
      <c r="C319" s="14">
        <v>0.45833333333333331</v>
      </c>
      <c r="D319" s="17" t="s">
        <v>1833</v>
      </c>
      <c r="E319" s="18" t="s">
        <v>2040</v>
      </c>
      <c r="G319" s="14" cm="1">
        <f t="array" ref="G31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319" s="14" t="str">
        <f>IF(wh_table[[#This Row],[Subject 1]]&lt;&gt;"Sitting Adjourned", "", SUMIF(wh_table[Day], wh_table[[#This Row],[Day]],wh_table[Duration]))</f>
        <v/>
      </c>
      <c r="I319" s="19">
        <f>SUM(INDEX(wh_table[Duration],1):wh_table[[#This Row],[Duration]])</f>
        <v>10.539583333333335</v>
      </c>
      <c r="J319" s="14" t="str">
        <f>IF(wh_table[[#This Row],[Subject 1]]&lt;&gt;"Sitting Adjourned", "", SUMIFS(wh_table[Duration], wh_table[Day], wh_table[[#This Row],[Day]], wh_table[Tags], "&lt;&gt;[Questions]", wh_table[Tags], "&lt;&gt;[Questions][Divisions]"))</f>
        <v/>
      </c>
      <c r="K319" s="19">
        <f>IF(wh_table[[#This Row],[Tags]]="[Questions]","",IF(wh_table[[#This Row],[Tags]]="[Questions][Divisions]","",SUMIFS(INDEX(wh_table[Duration],1):wh_table[[#This Row],[Duration]], INDEX(wh_table[Tags],1):wh_table[[#This Row],[Tags]], "&lt;&gt;[Questions]",INDEX(wh_table[Tags],1):wh_table[[#This Row],[Tags]], "&lt;&gt;[Questions][Divisions]")))</f>
        <v>7.6201388888888895</v>
      </c>
    </row>
    <row r="320" spans="1:11" ht="15" customHeight="1" x14ac:dyDescent="0.35">
      <c r="A320" s="25">
        <v>44</v>
      </c>
      <c r="B320" s="21">
        <v>45665</v>
      </c>
      <c r="C320" s="14">
        <v>0.47916666666666669</v>
      </c>
      <c r="D320" s="17" t="s">
        <v>15</v>
      </c>
      <c r="G320" s="14" cm="1">
        <f t="array" ref="G32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320" s="14" t="str">
        <f>IF(wh_table[[#This Row],[Subject 1]]&lt;&gt;"Sitting Adjourned", "", SUMIF(wh_table[Day], wh_table[[#This Row],[Day]],wh_table[Duration]))</f>
        <v/>
      </c>
      <c r="I320" s="19">
        <f>SUM(INDEX(wh_table[Duration],1):wh_table[[#This Row],[Duration]])</f>
        <v>10.664583333333335</v>
      </c>
      <c r="J320" s="14" t="str">
        <f>IF(wh_table[[#This Row],[Subject 1]]&lt;&gt;"Sitting Adjourned", "", SUMIFS(wh_table[Duration], wh_table[Day], wh_table[[#This Row],[Day]], wh_table[Tags], "&lt;&gt;[Questions]", wh_table[Tags], "&lt;&gt;[Questions][Divisions]"))</f>
        <v/>
      </c>
      <c r="K320" s="19">
        <f>IF(wh_table[[#This Row],[Tags]]="[Questions]","",IF(wh_table[[#This Row],[Tags]]="[Questions][Divisions]","",SUMIFS(INDEX(wh_table[Duration],1):wh_table[[#This Row],[Duration]], INDEX(wh_table[Tags],1):wh_table[[#This Row],[Tags]], "&lt;&gt;[Questions]",INDEX(wh_table[Tags],1):wh_table[[#This Row],[Tags]], "&lt;&gt;[Questions][Divisions]")))</f>
        <v>7.7451388888888895</v>
      </c>
    </row>
    <row r="321" spans="1:11" ht="15" customHeight="1" x14ac:dyDescent="0.35">
      <c r="A321" s="25">
        <v>44</v>
      </c>
      <c r="B321" s="21">
        <v>45665</v>
      </c>
      <c r="C321" s="14">
        <v>0.60416666666666663</v>
      </c>
      <c r="D321" s="17" t="s">
        <v>1833</v>
      </c>
      <c r="E321" s="18" t="s">
        <v>2041</v>
      </c>
      <c r="G321" s="14" cm="1">
        <f t="array" ref="G32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2.5000000000000022E-2</v>
      </c>
      <c r="H321" s="14" t="str">
        <f>IF(wh_table[[#This Row],[Subject 1]]&lt;&gt;"Sitting Adjourned", "", SUMIF(wh_table[Day], wh_table[[#This Row],[Day]],wh_table[Duration]))</f>
        <v/>
      </c>
      <c r="I321" s="19">
        <f>SUM(INDEX(wh_table[Duration],1):wh_table[[#This Row],[Duration]])</f>
        <v>10.689583333333335</v>
      </c>
      <c r="J321" s="14" t="str">
        <f>IF(wh_table[[#This Row],[Subject 1]]&lt;&gt;"Sitting Adjourned", "", SUMIFS(wh_table[Duration], wh_table[Day], wh_table[[#This Row],[Day]], wh_table[Tags], "&lt;&gt;[Questions]", wh_table[Tags], "&lt;&gt;[Questions][Divisions]"))</f>
        <v/>
      </c>
      <c r="K321" s="19">
        <f>IF(wh_table[[#This Row],[Tags]]="[Questions]","",IF(wh_table[[#This Row],[Tags]]="[Questions][Divisions]","",SUMIFS(INDEX(wh_table[Duration],1):wh_table[[#This Row],[Duration]], INDEX(wh_table[Tags],1):wh_table[[#This Row],[Tags]], "&lt;&gt;[Questions]",INDEX(wh_table[Tags],1):wh_table[[#This Row],[Tags]], "&lt;&gt;[Questions][Divisions]")))</f>
        <v>7.7701388888888898</v>
      </c>
    </row>
    <row r="322" spans="1:11" ht="15" customHeight="1" x14ac:dyDescent="0.35">
      <c r="A322" s="25">
        <v>44</v>
      </c>
      <c r="B322" s="21">
        <v>45665</v>
      </c>
      <c r="C322" s="14">
        <v>0.62916666666666665</v>
      </c>
      <c r="D322" s="20" t="s">
        <v>28</v>
      </c>
      <c r="E322" s="23" t="s">
        <v>2042</v>
      </c>
      <c r="F322" s="20"/>
      <c r="G322" s="22" cm="1">
        <f t="array" ref="G32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322" s="22" t="str">
        <f>IF(wh_table[[#This Row],[Subject 1]]&lt;&gt;"Sitting Adjourned", "", SUMIF(wh_table[Day], wh_table[[#This Row],[Day]],wh_table[Duration]))</f>
        <v/>
      </c>
      <c r="I322" s="24">
        <f>SUM(INDEX(wh_table[Duration],1):wh_table[[#This Row],[Duration]])</f>
        <v>10.689583333333335</v>
      </c>
      <c r="J322" s="22" t="str">
        <f>IF(wh_table[[#This Row],[Subject 1]]&lt;&gt;"Sitting Adjourned", "", SUMIFS(wh_table[Duration], wh_table[Day], wh_table[[#This Row],[Day]], wh_table[Tags], "&lt;&gt;[Questions]", wh_table[Tags], "&lt;&gt;[Questions][Divisions]"))</f>
        <v/>
      </c>
      <c r="K322" s="24">
        <f>IF(wh_table[[#This Row],[Tags]]="[Questions]","",IF(wh_table[[#This Row],[Tags]]="[Questions][Divisions]","",SUMIFS(INDEX(wh_table[Duration],1):wh_table[[#This Row],[Duration]], INDEX(wh_table[Tags],1):wh_table[[#This Row],[Tags]], "&lt;&gt;[Questions]",INDEX(wh_table[Tags],1):wh_table[[#This Row],[Tags]], "&lt;&gt;[Questions][Divisions]")))</f>
        <v>7.7701388888888898</v>
      </c>
    </row>
    <row r="323" spans="1:11" ht="15" customHeight="1" x14ac:dyDescent="0.35">
      <c r="A323" s="25">
        <v>44</v>
      </c>
      <c r="B323" s="21">
        <v>45665</v>
      </c>
      <c r="C323" s="14">
        <v>0.62916666666666665</v>
      </c>
      <c r="D323" s="17" t="s">
        <v>1833</v>
      </c>
      <c r="E323" s="18" t="s">
        <v>2043</v>
      </c>
      <c r="F323" s="20"/>
      <c r="G323" s="22" cm="1">
        <f t="array" ref="G32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3.7499999999999978E-2</v>
      </c>
      <c r="H323" s="22" t="str">
        <f>IF(wh_table[[#This Row],[Subject 1]]&lt;&gt;"Sitting Adjourned", "", SUMIF(wh_table[Day], wh_table[[#This Row],[Day]],wh_table[Duration]))</f>
        <v/>
      </c>
      <c r="I323" s="24">
        <f>SUM(INDEX(wh_table[Duration],1):wh_table[[#This Row],[Duration]])</f>
        <v>10.727083333333335</v>
      </c>
      <c r="J323" s="22" t="str">
        <f>IF(wh_table[[#This Row],[Subject 1]]&lt;&gt;"Sitting Adjourned", "", SUMIFS(wh_table[Duration], wh_table[Day], wh_table[[#This Row],[Day]], wh_table[Tags], "&lt;&gt;[Questions]", wh_table[Tags], "&lt;&gt;[Questions][Divisions]"))</f>
        <v/>
      </c>
      <c r="K323" s="24">
        <f>IF(wh_table[[#This Row],[Tags]]="[Questions]","",IF(wh_table[[#This Row],[Tags]]="[Questions][Divisions]","",SUMIFS(INDEX(wh_table[Duration],1):wh_table[[#This Row],[Duration]], INDEX(wh_table[Tags],1):wh_table[[#This Row],[Tags]], "&lt;&gt;[Questions]",INDEX(wh_table[Tags],1):wh_table[[#This Row],[Tags]], "&lt;&gt;[Questions][Divisions]")))</f>
        <v>7.8076388888888895</v>
      </c>
    </row>
    <row r="324" spans="1:11" ht="15" customHeight="1" x14ac:dyDescent="0.35">
      <c r="A324" s="25">
        <v>44</v>
      </c>
      <c r="B324" s="21">
        <v>45665</v>
      </c>
      <c r="C324" s="22">
        <v>0.66666666666666663</v>
      </c>
      <c r="D324" s="20" t="s">
        <v>1833</v>
      </c>
      <c r="E324" s="23" t="s">
        <v>2044</v>
      </c>
      <c r="F324" s="20"/>
      <c r="G324" s="22" cm="1">
        <f t="array" ref="G32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324" s="22" t="str">
        <f>IF(wh_table[[#This Row],[Subject 1]]&lt;&gt;"Sitting Adjourned", "", SUMIF(wh_table[Day], wh_table[[#This Row],[Day]],wh_table[Duration]))</f>
        <v/>
      </c>
      <c r="I324" s="24">
        <f>SUM(INDEX(wh_table[Duration],1):wh_table[[#This Row],[Duration]])</f>
        <v>10.747916666666669</v>
      </c>
      <c r="J324" s="22" t="str">
        <f>IF(wh_table[[#This Row],[Subject 1]]&lt;&gt;"Sitting Adjourned", "", SUMIFS(wh_table[Duration], wh_table[Day], wh_table[[#This Row],[Day]], wh_table[Tags], "&lt;&gt;[Questions]", wh_table[Tags], "&lt;&gt;[Questions][Divisions]"))</f>
        <v/>
      </c>
      <c r="K324" s="24">
        <f>IF(wh_table[[#This Row],[Tags]]="[Questions]","",IF(wh_table[[#This Row],[Tags]]="[Questions][Divisions]","",SUMIFS(INDEX(wh_table[Duration],1):wh_table[[#This Row],[Duration]], INDEX(wh_table[Tags],1):wh_table[[#This Row],[Tags]], "&lt;&gt;[Questions]",INDEX(wh_table[Tags],1):wh_table[[#This Row],[Tags]], "&lt;&gt;[Questions][Divisions]")))</f>
        <v>7.8284722222222225</v>
      </c>
    </row>
    <row r="325" spans="1:11" ht="15" customHeight="1" x14ac:dyDescent="0.35">
      <c r="A325" s="25">
        <v>44</v>
      </c>
      <c r="B325" s="21">
        <v>45665</v>
      </c>
      <c r="C325" s="14">
        <v>0.6875</v>
      </c>
      <c r="D325" s="17" t="s">
        <v>1833</v>
      </c>
      <c r="E325" s="18" t="s">
        <v>2045</v>
      </c>
      <c r="G325" s="14" cm="1">
        <f t="array" ref="G32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1.1805555555555514E-2</v>
      </c>
      <c r="H325" s="14" t="str">
        <f>IF(wh_table[[#This Row],[Subject 1]]&lt;&gt;"Sitting Adjourned", "", SUMIF(wh_table[Day], wh_table[[#This Row],[Day]],wh_table[Duration]))</f>
        <v/>
      </c>
      <c r="I325" s="19">
        <f>SUM(INDEX(wh_table[Duration],1):wh_table[[#This Row],[Duration]])</f>
        <v>10.759722222222225</v>
      </c>
      <c r="J325" s="14" t="str">
        <f>IF(wh_table[[#This Row],[Subject 1]]&lt;&gt;"Sitting Adjourned", "", SUMIFS(wh_table[Duration], wh_table[Day], wh_table[[#This Row],[Day]], wh_table[Tags], "&lt;&gt;[Questions]", wh_table[Tags], "&lt;&gt;[Questions][Divisions]"))</f>
        <v/>
      </c>
      <c r="K325" s="19">
        <f>IF(wh_table[[#This Row],[Tags]]="[Questions]","",IF(wh_table[[#This Row],[Tags]]="[Questions][Divisions]","",SUMIFS(INDEX(wh_table[Duration],1):wh_table[[#This Row],[Duration]], INDEX(wh_table[Tags],1):wh_table[[#This Row],[Tags]], "&lt;&gt;[Questions]",INDEX(wh_table[Tags],1):wh_table[[#This Row],[Tags]], "&lt;&gt;[Questions][Divisions]")))</f>
        <v>7.8402777777777777</v>
      </c>
    </row>
    <row r="326" spans="1:11" ht="15" customHeight="1" x14ac:dyDescent="0.35">
      <c r="A326" s="25">
        <v>44</v>
      </c>
      <c r="B326" s="21">
        <v>45665</v>
      </c>
      <c r="C326" s="22">
        <v>0.69930555555555551</v>
      </c>
      <c r="D326" s="20" t="s">
        <v>28</v>
      </c>
      <c r="E326" s="23" t="s">
        <v>2046</v>
      </c>
      <c r="F326" s="20"/>
      <c r="G326" s="22" cm="1">
        <f t="array" ref="G32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326" s="22" t="str">
        <f>IF(wh_table[[#This Row],[Subject 1]]&lt;&gt;"Sitting Adjourned", "", SUMIF(wh_table[Day], wh_table[[#This Row],[Day]],wh_table[Duration]))</f>
        <v/>
      </c>
      <c r="I326" s="24">
        <f>SUM(INDEX(wh_table[Duration],1):wh_table[[#This Row],[Duration]])</f>
        <v>10.759722222222225</v>
      </c>
      <c r="J326" s="22" t="str">
        <f>IF(wh_table[[#This Row],[Subject 1]]&lt;&gt;"Sitting Adjourned", "", SUMIFS(wh_table[Duration], wh_table[Day], wh_table[[#This Row],[Day]], wh_table[Tags], "&lt;&gt;[Questions]", wh_table[Tags], "&lt;&gt;[Questions][Divisions]"))</f>
        <v/>
      </c>
      <c r="K326" s="24">
        <f>IF(wh_table[[#This Row],[Tags]]="[Questions]","",IF(wh_table[[#This Row],[Tags]]="[Questions][Divisions]","",SUMIFS(INDEX(wh_table[Duration],1):wh_table[[#This Row],[Duration]], INDEX(wh_table[Tags],1):wh_table[[#This Row],[Tags]], "&lt;&gt;[Questions]",INDEX(wh_table[Tags],1):wh_table[[#This Row],[Tags]], "&lt;&gt;[Questions][Divisions]")))</f>
        <v>7.8402777777777777</v>
      </c>
    </row>
    <row r="327" spans="1:11" ht="15" customHeight="1" x14ac:dyDescent="0.35">
      <c r="A327" s="25">
        <v>44</v>
      </c>
      <c r="B327" s="21">
        <v>45665</v>
      </c>
      <c r="C327" s="22">
        <v>0.69930555555555551</v>
      </c>
      <c r="D327" s="20" t="s">
        <v>1833</v>
      </c>
      <c r="E327" s="18" t="s">
        <v>2047</v>
      </c>
      <c r="F327" s="20"/>
      <c r="G327" s="22" cm="1">
        <f t="array" ref="G32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2.9861111111111116E-2</v>
      </c>
      <c r="H327" s="22" t="str">
        <f>IF(wh_table[[#This Row],[Subject 1]]&lt;&gt;"Sitting Adjourned", "", SUMIF(wh_table[Day], wh_table[[#This Row],[Day]],wh_table[Duration]))</f>
        <v/>
      </c>
      <c r="I327" s="24">
        <f>SUM(INDEX(wh_table[Duration],1):wh_table[[#This Row],[Duration]])</f>
        <v>10.789583333333336</v>
      </c>
      <c r="J327" s="22" t="str">
        <f>IF(wh_table[[#This Row],[Subject 1]]&lt;&gt;"Sitting Adjourned", "", SUMIFS(wh_table[Duration], wh_table[Day], wh_table[[#This Row],[Day]], wh_table[Tags], "&lt;&gt;[Questions]", wh_table[Tags], "&lt;&gt;[Questions][Divisions]"))</f>
        <v/>
      </c>
      <c r="K327" s="24">
        <f>IF(wh_table[[#This Row],[Tags]]="[Questions]","",IF(wh_table[[#This Row],[Tags]]="[Questions][Divisions]","",SUMIFS(INDEX(wh_table[Duration],1):wh_table[[#This Row],[Duration]], INDEX(wh_table[Tags],1):wh_table[[#This Row],[Tags]], "&lt;&gt;[Questions]",INDEX(wh_table[Tags],1):wh_table[[#This Row],[Tags]], "&lt;&gt;[Questions][Divisions]")))</f>
        <v>7.8701388888888886</v>
      </c>
    </row>
    <row r="328" spans="1:11" ht="15" customHeight="1" x14ac:dyDescent="0.35">
      <c r="A328" s="57">
        <v>44</v>
      </c>
      <c r="B328" s="58">
        <v>45665</v>
      </c>
      <c r="C328" s="59">
        <v>0.72916666666666663</v>
      </c>
      <c r="D328" s="60" t="s">
        <v>1840</v>
      </c>
      <c r="E328" s="61"/>
      <c r="F328" s="60"/>
      <c r="G328" s="59" t="str" cm="1">
        <f t="array" ref="G32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28" s="59">
        <f>IF(wh_table[[#This Row],[Subject 1]]&lt;&gt;"Sitting Adjourned", "", SUMIF(wh_table[Day], wh_table[[#This Row],[Day]],wh_table[Duration]))</f>
        <v>0.33333333333333331</v>
      </c>
      <c r="I328" s="62">
        <f>SUM(INDEX(wh_table[Duration],1):wh_table[[#This Row],[Duration]])</f>
        <v>10.789583333333336</v>
      </c>
      <c r="J328" s="59">
        <f>IF(wh_table[[#This Row],[Subject 1]]&lt;&gt;"Sitting Adjourned", "", SUMIFS(wh_table[Duration], wh_table[Day], wh_table[[#This Row],[Day]], wh_table[Tags], "&lt;&gt;[Questions]", wh_table[Tags], "&lt;&gt;[Questions][Divisions]"))</f>
        <v>0.33333333333333331</v>
      </c>
      <c r="K328" s="62">
        <f>IF(wh_table[[#This Row],[Tags]]="[Questions]","",IF(wh_table[[#This Row],[Tags]]="[Questions][Divisions]","",SUMIFS(INDEX(wh_table[Duration],1):wh_table[[#This Row],[Duration]], INDEX(wh_table[Tags],1):wh_table[[#This Row],[Tags]], "&lt;&gt;[Questions]",INDEX(wh_table[Tags],1):wh_table[[#This Row],[Tags]], "&lt;&gt;[Questions][Divisions]")))</f>
        <v>7.8701388888888886</v>
      </c>
    </row>
    <row r="329" spans="1:11" ht="15" customHeight="1" x14ac:dyDescent="0.35">
      <c r="A329" s="25">
        <v>45</v>
      </c>
      <c r="B329" s="21">
        <v>45666</v>
      </c>
      <c r="C329" s="14">
        <v>0.5625</v>
      </c>
      <c r="D329" s="17" t="s">
        <v>1953</v>
      </c>
      <c r="E329" s="18" t="s">
        <v>2048</v>
      </c>
      <c r="G329" s="14" cm="1">
        <f t="array" ref="G32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9.2361111111111116E-2</v>
      </c>
      <c r="H329" s="14" t="str">
        <f>IF(wh_table[[#This Row],[Subject 1]]&lt;&gt;"Sitting Adjourned", "", SUMIF(wh_table[Day], wh_table[[#This Row],[Day]],wh_table[Duration]))</f>
        <v/>
      </c>
      <c r="I329" s="19">
        <f>SUM(INDEX(wh_table[Duration],1):wh_table[[#This Row],[Duration]])</f>
        <v>10.881944444444448</v>
      </c>
      <c r="J329" s="14" t="str">
        <f>IF(wh_table[[#This Row],[Subject 1]]&lt;&gt;"Sitting Adjourned", "", SUMIFS(wh_table[Duration], wh_table[Day], wh_table[[#This Row],[Day]], wh_table[Tags], "&lt;&gt;[Questions]", wh_table[Tags], "&lt;&gt;[Questions][Divisions]"))</f>
        <v/>
      </c>
      <c r="K329" s="19">
        <f>IF(wh_table[[#This Row],[Tags]]="[Questions]","",IF(wh_table[[#This Row],[Tags]]="[Questions][Divisions]","",SUMIFS(INDEX(wh_table[Duration],1):wh_table[[#This Row],[Duration]], INDEX(wh_table[Tags],1):wh_table[[#This Row],[Tags]], "&lt;&gt;[Questions]",INDEX(wh_table[Tags],1):wh_table[[#This Row],[Tags]], "&lt;&gt;[Questions][Divisions]")))</f>
        <v>7.9624999999999995</v>
      </c>
    </row>
    <row r="330" spans="1:11" ht="15" customHeight="1" x14ac:dyDescent="0.35">
      <c r="A330" s="57">
        <v>45</v>
      </c>
      <c r="B330" s="58">
        <v>45666</v>
      </c>
      <c r="C330" s="59">
        <v>0.65486111111111112</v>
      </c>
      <c r="D330" s="60" t="s">
        <v>1840</v>
      </c>
      <c r="E330" s="61"/>
      <c r="F330" s="60"/>
      <c r="G330" s="59" t="str" cm="1">
        <f t="array" ref="G33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30" s="59">
        <f>IF(wh_table[[#This Row],[Subject 1]]&lt;&gt;"Sitting Adjourned", "", SUMIF(wh_table[Day], wh_table[[#This Row],[Day]],wh_table[Duration]))</f>
        <v>9.2361111111111116E-2</v>
      </c>
      <c r="I330" s="62">
        <f>SUM(INDEX(wh_table[Duration],1):wh_table[[#This Row],[Duration]])</f>
        <v>10.881944444444448</v>
      </c>
      <c r="J330" s="59">
        <f>IF(wh_table[[#This Row],[Subject 1]]&lt;&gt;"Sitting Adjourned", "", SUMIFS(wh_table[Duration], wh_table[Day], wh_table[[#This Row],[Day]], wh_table[Tags], "&lt;&gt;[Questions]", wh_table[Tags], "&lt;&gt;[Questions][Divisions]"))</f>
        <v>9.2361111111111116E-2</v>
      </c>
      <c r="K330" s="62">
        <f>IF(wh_table[[#This Row],[Tags]]="[Questions]","",IF(wh_table[[#This Row],[Tags]]="[Questions][Divisions]","",SUMIFS(INDEX(wh_table[Duration],1):wh_table[[#This Row],[Duration]], INDEX(wh_table[Tags],1):wh_table[[#This Row],[Tags]], "&lt;&gt;[Questions]",INDEX(wh_table[Tags],1):wh_table[[#This Row],[Tags]], "&lt;&gt;[Questions][Divisions]")))</f>
        <v>7.9624999999999995</v>
      </c>
    </row>
    <row r="331" spans="1:11" ht="15" customHeight="1" x14ac:dyDescent="0.35">
      <c r="A331" s="25">
        <v>46</v>
      </c>
      <c r="B331" s="21">
        <v>45670</v>
      </c>
      <c r="C331" s="14">
        <v>0.6875</v>
      </c>
      <c r="D331" s="17" t="s">
        <v>1955</v>
      </c>
      <c r="E331" s="18" t="s">
        <v>2049</v>
      </c>
      <c r="G331" s="14" cm="1">
        <f t="array" ref="G33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9.1666666666666674E-2</v>
      </c>
      <c r="H331" s="14" t="str">
        <f>IF(wh_table[[#This Row],[Subject 1]]&lt;&gt;"Sitting Adjourned", "", SUMIF(wh_table[Day], wh_table[[#This Row],[Day]],wh_table[Duration]))</f>
        <v/>
      </c>
      <c r="I331" s="19">
        <f>SUM(INDEX(wh_table[Duration],1):wh_table[[#This Row],[Duration]])</f>
        <v>10.973611111111115</v>
      </c>
      <c r="J331" s="14" t="str">
        <f>IF(wh_table[[#This Row],[Subject 1]]&lt;&gt;"Sitting Adjourned", "", SUMIFS(wh_table[Duration], wh_table[Day], wh_table[[#This Row],[Day]], wh_table[Tags], "&lt;&gt;[Questions]", wh_table[Tags], "&lt;&gt;[Questions][Divisions]"))</f>
        <v/>
      </c>
      <c r="K331" s="19">
        <f>IF(wh_table[[#This Row],[Tags]]="[Questions]","",IF(wh_table[[#This Row],[Tags]]="[Questions][Divisions]","",SUMIFS(INDEX(wh_table[Duration],1):wh_table[[#This Row],[Duration]], INDEX(wh_table[Tags],1):wh_table[[#This Row],[Tags]], "&lt;&gt;[Questions]",INDEX(wh_table[Tags],1):wh_table[[#This Row],[Tags]], "&lt;&gt;[Questions][Divisions]")))</f>
        <v>8.0541666666666654</v>
      </c>
    </row>
    <row r="332" spans="1:11" ht="15" customHeight="1" x14ac:dyDescent="0.35">
      <c r="A332" s="57">
        <v>46</v>
      </c>
      <c r="B332" s="58">
        <v>45670</v>
      </c>
      <c r="C332" s="65">
        <v>0.77916666666666667</v>
      </c>
      <c r="D332" s="66" t="s">
        <v>1840</v>
      </c>
      <c r="E332" s="67"/>
      <c r="F332" s="66"/>
      <c r="G332" s="65" t="str" cm="1">
        <f t="array" ref="G33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32" s="65">
        <f>IF(wh_table[[#This Row],[Subject 1]]&lt;&gt;"Sitting Adjourned", "", SUMIF(wh_table[Day], wh_table[[#This Row],[Day]],wh_table[Duration]))</f>
        <v>9.1666666666666674E-2</v>
      </c>
      <c r="I332" s="68">
        <f>SUM(INDEX(wh_table[Duration],1):wh_table[[#This Row],[Duration]])</f>
        <v>10.973611111111115</v>
      </c>
      <c r="J332" s="65">
        <f>IF(wh_table[[#This Row],[Subject 1]]&lt;&gt;"Sitting Adjourned", "", SUMIFS(wh_table[Duration], wh_table[Day], wh_table[[#This Row],[Day]], wh_table[Tags], "&lt;&gt;[Questions]", wh_table[Tags], "&lt;&gt;[Questions][Divisions]"))</f>
        <v>9.1666666666666674E-2</v>
      </c>
      <c r="K332" s="68">
        <f>IF(wh_table[[#This Row],[Tags]]="[Questions]","",IF(wh_table[[#This Row],[Tags]]="[Questions][Divisions]","",SUMIFS(INDEX(wh_table[Duration],1):wh_table[[#This Row],[Duration]], INDEX(wh_table[Tags],1):wh_table[[#This Row],[Tags]], "&lt;&gt;[Questions]",INDEX(wh_table[Tags],1):wh_table[[#This Row],[Tags]], "&lt;&gt;[Questions][Divisions]")))</f>
        <v>8.0541666666666654</v>
      </c>
    </row>
    <row r="333" spans="1:11" ht="15" customHeight="1" x14ac:dyDescent="0.35">
      <c r="A333" s="25">
        <v>47</v>
      </c>
      <c r="B333" s="21">
        <v>45671</v>
      </c>
      <c r="C333" s="22">
        <v>0.39583333333333331</v>
      </c>
      <c r="D333" s="20" t="s">
        <v>1833</v>
      </c>
      <c r="E333" s="23" t="s">
        <v>2050</v>
      </c>
      <c r="F333" s="20"/>
      <c r="G333" s="22" cm="1">
        <f t="array" ref="G33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4.0972222222222188E-2</v>
      </c>
      <c r="H333" s="22" t="str">
        <f>IF(wh_table[[#This Row],[Subject 1]]&lt;&gt;"Sitting Adjourned", "", SUMIF(wh_table[Day], wh_table[[#This Row],[Day]],wh_table[Duration]))</f>
        <v/>
      </c>
      <c r="I333" s="24">
        <f>SUM(INDEX(wh_table[Duration],1):wh_table[[#This Row],[Duration]])</f>
        <v>11.014583333333338</v>
      </c>
      <c r="J333" s="22" t="str">
        <f>IF(wh_table[[#This Row],[Subject 1]]&lt;&gt;"Sitting Adjourned", "", SUMIFS(wh_table[Duration], wh_table[Day], wh_table[[#This Row],[Day]], wh_table[Tags], "&lt;&gt;[Questions]", wh_table[Tags], "&lt;&gt;[Questions][Divisions]"))</f>
        <v/>
      </c>
      <c r="K333" s="24">
        <f>IF(wh_table[[#This Row],[Tags]]="[Questions]","",IF(wh_table[[#This Row],[Tags]]="[Questions][Divisions]","",SUMIFS(INDEX(wh_table[Duration],1):wh_table[[#This Row],[Duration]], INDEX(wh_table[Tags],1):wh_table[[#This Row],[Tags]], "&lt;&gt;[Questions]",INDEX(wh_table[Tags],1):wh_table[[#This Row],[Tags]], "&lt;&gt;[Questions][Divisions]")))</f>
        <v>8.0951388888888882</v>
      </c>
    </row>
    <row r="334" spans="1:11" ht="15" customHeight="1" x14ac:dyDescent="0.35">
      <c r="A334" s="25">
        <v>47</v>
      </c>
      <c r="B334" s="21">
        <v>45671</v>
      </c>
      <c r="C334" s="22">
        <v>0.4368055555555555</v>
      </c>
      <c r="D334" s="20" t="s">
        <v>15</v>
      </c>
      <c r="E334" s="23"/>
      <c r="F334" s="20"/>
      <c r="G334" s="22" cm="1">
        <f t="array" ref="G33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2.1527777777777812E-2</v>
      </c>
      <c r="H334" s="22" t="str">
        <f>IF(wh_table[[#This Row],[Subject 1]]&lt;&gt;"Sitting Adjourned", "", SUMIF(wh_table[Day], wh_table[[#This Row],[Day]],wh_table[Duration]))</f>
        <v/>
      </c>
      <c r="I334" s="24">
        <f>SUM(INDEX(wh_table[Duration],1):wh_table[[#This Row],[Duration]])</f>
        <v>11.036111111111115</v>
      </c>
      <c r="J334" s="22" t="str">
        <f>IF(wh_table[[#This Row],[Subject 1]]&lt;&gt;"Sitting Adjourned", "", SUMIFS(wh_table[Duration], wh_table[Day], wh_table[[#This Row],[Day]], wh_table[Tags], "&lt;&gt;[Questions]", wh_table[Tags], "&lt;&gt;[Questions][Divisions]"))</f>
        <v/>
      </c>
      <c r="K334" s="24">
        <f>IF(wh_table[[#This Row],[Tags]]="[Questions]","",IF(wh_table[[#This Row],[Tags]]="[Questions][Divisions]","",SUMIFS(INDEX(wh_table[Duration],1):wh_table[[#This Row],[Duration]], INDEX(wh_table[Tags],1):wh_table[[#This Row],[Tags]], "&lt;&gt;[Questions]",INDEX(wh_table[Tags],1):wh_table[[#This Row],[Tags]], "&lt;&gt;[Questions][Divisions]")))</f>
        <v>8.1166666666666654</v>
      </c>
    </row>
    <row r="335" spans="1:11" ht="15" customHeight="1" x14ac:dyDescent="0.35">
      <c r="A335" s="25">
        <v>47</v>
      </c>
      <c r="B335" s="21">
        <v>45671</v>
      </c>
      <c r="C335" s="22">
        <v>0.45833333333333331</v>
      </c>
      <c r="D335" s="20" t="s">
        <v>1833</v>
      </c>
      <c r="E335" s="23" t="s">
        <v>2051</v>
      </c>
      <c r="F335" s="20"/>
      <c r="G335" s="22" cm="1">
        <f t="array" ref="G33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335" s="22" t="str">
        <f>IF(wh_table[[#This Row],[Subject 1]]&lt;&gt;"Sitting Adjourned", "", SUMIF(wh_table[Day], wh_table[[#This Row],[Day]],wh_table[Duration]))</f>
        <v/>
      </c>
      <c r="I335" s="24">
        <f>SUM(INDEX(wh_table[Duration],1):wh_table[[#This Row],[Duration]])</f>
        <v>11.056944444444449</v>
      </c>
      <c r="J335" s="22" t="str">
        <f>IF(wh_table[[#This Row],[Subject 1]]&lt;&gt;"Sitting Adjourned", "", SUMIFS(wh_table[Duration], wh_table[Day], wh_table[[#This Row],[Day]], wh_table[Tags], "&lt;&gt;[Questions]", wh_table[Tags], "&lt;&gt;[Questions][Divisions]"))</f>
        <v/>
      </c>
      <c r="K335" s="24">
        <f>IF(wh_table[[#This Row],[Tags]]="[Questions]","",IF(wh_table[[#This Row],[Tags]]="[Questions][Divisions]","",SUMIFS(INDEX(wh_table[Duration],1):wh_table[[#This Row],[Duration]], INDEX(wh_table[Tags],1):wh_table[[#This Row],[Tags]], "&lt;&gt;[Questions]",INDEX(wh_table[Tags],1):wh_table[[#This Row],[Tags]], "&lt;&gt;[Questions][Divisions]")))</f>
        <v>8.1374999999999993</v>
      </c>
    </row>
    <row r="336" spans="1:11" ht="15" customHeight="1" x14ac:dyDescent="0.35">
      <c r="A336" s="25">
        <v>47</v>
      </c>
      <c r="B336" s="21">
        <v>45671</v>
      </c>
      <c r="C336" s="14">
        <v>0.47916666666666669</v>
      </c>
      <c r="D336" s="17" t="s">
        <v>15</v>
      </c>
      <c r="G336" s="14" cm="1">
        <f t="array" ref="G33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336" s="14" t="str">
        <f>IF(wh_table[[#This Row],[Subject 1]]&lt;&gt;"Sitting Adjourned", "", SUMIF(wh_table[Day], wh_table[[#This Row],[Day]],wh_table[Duration]))</f>
        <v/>
      </c>
      <c r="I336" s="19">
        <f>SUM(INDEX(wh_table[Duration],1):wh_table[[#This Row],[Duration]])</f>
        <v>11.181944444444449</v>
      </c>
      <c r="J336" s="14" t="str">
        <f>IF(wh_table[[#This Row],[Subject 1]]&lt;&gt;"Sitting Adjourned", "", SUMIFS(wh_table[Duration], wh_table[Day], wh_table[[#This Row],[Day]], wh_table[Tags], "&lt;&gt;[Questions]", wh_table[Tags], "&lt;&gt;[Questions][Divisions]"))</f>
        <v/>
      </c>
      <c r="K336" s="19">
        <f>IF(wh_table[[#This Row],[Tags]]="[Questions]","",IF(wh_table[[#This Row],[Tags]]="[Questions][Divisions]","",SUMIFS(INDEX(wh_table[Duration],1):wh_table[[#This Row],[Duration]], INDEX(wh_table[Tags],1):wh_table[[#This Row],[Tags]], "&lt;&gt;[Questions]",INDEX(wh_table[Tags],1):wh_table[[#This Row],[Tags]], "&lt;&gt;[Questions][Divisions]")))</f>
        <v>8.2624999999999993</v>
      </c>
    </row>
    <row r="337" spans="1:11" ht="15" customHeight="1" x14ac:dyDescent="0.35">
      <c r="A337" s="25">
        <v>47</v>
      </c>
      <c r="B337" s="21">
        <v>45671</v>
      </c>
      <c r="C337" s="14">
        <v>0.60416666666666663</v>
      </c>
      <c r="D337" s="17" t="s">
        <v>1833</v>
      </c>
      <c r="E337" s="18" t="s">
        <v>2052</v>
      </c>
      <c r="G337" s="14" cm="1">
        <f t="array" ref="G33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4.3055555555555625E-2</v>
      </c>
      <c r="H337" s="14" t="str">
        <f>IF(wh_table[[#This Row],[Subject 1]]&lt;&gt;"Sitting Adjourned", "", SUMIF(wh_table[Day], wh_table[[#This Row],[Day]],wh_table[Duration]))</f>
        <v/>
      </c>
      <c r="I337" s="19">
        <f>SUM(INDEX(wh_table[Duration],1):wh_table[[#This Row],[Duration]])</f>
        <v>11.225000000000005</v>
      </c>
      <c r="J337" s="14" t="str">
        <f>IF(wh_table[[#This Row],[Subject 1]]&lt;&gt;"Sitting Adjourned", "", SUMIFS(wh_table[Duration], wh_table[Day], wh_table[[#This Row],[Day]], wh_table[Tags], "&lt;&gt;[Questions]", wh_table[Tags], "&lt;&gt;[Questions][Divisions]"))</f>
        <v/>
      </c>
      <c r="K337" s="19">
        <f>IF(wh_table[[#This Row],[Tags]]="[Questions]","",IF(wh_table[[#This Row],[Tags]]="[Questions][Divisions]","",SUMIFS(INDEX(wh_table[Duration],1):wh_table[[#This Row],[Duration]], INDEX(wh_table[Tags],1):wh_table[[#This Row],[Tags]], "&lt;&gt;[Questions]",INDEX(wh_table[Tags],1):wh_table[[#This Row],[Tags]], "&lt;&gt;[Questions][Divisions]")))</f>
        <v>8.3055555555555554</v>
      </c>
    </row>
    <row r="338" spans="1:11" ht="15" customHeight="1" x14ac:dyDescent="0.35">
      <c r="A338" s="25">
        <v>47</v>
      </c>
      <c r="B338" s="21">
        <v>45671</v>
      </c>
      <c r="C338" s="14">
        <v>0.64722222222222225</v>
      </c>
      <c r="D338" s="17" t="s">
        <v>15</v>
      </c>
      <c r="G338" s="14" cm="1">
        <f t="array" ref="G33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1.9444444444444375E-2</v>
      </c>
      <c r="H338" s="14" t="str">
        <f>IF(wh_table[[#This Row],[Subject 1]]&lt;&gt;"Sitting Adjourned", "", SUMIF(wh_table[Day], wh_table[[#This Row],[Day]],wh_table[Duration]))</f>
        <v/>
      </c>
      <c r="I338" s="19">
        <f>SUM(INDEX(wh_table[Duration],1):wh_table[[#This Row],[Duration]])</f>
        <v>11.244444444444449</v>
      </c>
      <c r="J338" s="14" t="str">
        <f>IF(wh_table[[#This Row],[Subject 1]]&lt;&gt;"Sitting Adjourned", "", SUMIFS(wh_table[Duration], wh_table[Day], wh_table[[#This Row],[Day]], wh_table[Tags], "&lt;&gt;[Questions]", wh_table[Tags], "&lt;&gt;[Questions][Divisions]"))</f>
        <v/>
      </c>
      <c r="K338" s="19">
        <f>IF(wh_table[[#This Row],[Tags]]="[Questions]","",IF(wh_table[[#This Row],[Tags]]="[Questions][Divisions]","",SUMIFS(INDEX(wh_table[Duration],1):wh_table[[#This Row],[Duration]], INDEX(wh_table[Tags],1):wh_table[[#This Row],[Tags]], "&lt;&gt;[Questions]",INDEX(wh_table[Tags],1):wh_table[[#This Row],[Tags]], "&lt;&gt;[Questions][Divisions]")))</f>
        <v>8.3249999999999993</v>
      </c>
    </row>
    <row r="339" spans="1:11" ht="15" customHeight="1" x14ac:dyDescent="0.35">
      <c r="A339" s="25">
        <v>47</v>
      </c>
      <c r="B339" s="21">
        <v>45671</v>
      </c>
      <c r="C339" s="14">
        <v>0.66666666666666663</v>
      </c>
      <c r="D339" s="17" t="s">
        <v>1833</v>
      </c>
      <c r="E339" s="18" t="s">
        <v>2053</v>
      </c>
      <c r="G339" s="14" cm="1">
        <f t="array" ref="G33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339" s="14" t="str">
        <f>IF(wh_table[[#This Row],[Subject 1]]&lt;&gt;"Sitting Adjourned", "", SUMIF(wh_table[Day], wh_table[[#This Row],[Day]],wh_table[Duration]))</f>
        <v/>
      </c>
      <c r="I339" s="19">
        <f>SUM(INDEX(wh_table[Duration],1):wh_table[[#This Row],[Duration]])</f>
        <v>11.265277777777783</v>
      </c>
      <c r="J339" s="14" t="str">
        <f>IF(wh_table[[#This Row],[Subject 1]]&lt;&gt;"Sitting Adjourned", "", SUMIFS(wh_table[Duration], wh_table[Day], wh_table[[#This Row],[Day]], wh_table[Tags], "&lt;&gt;[Questions]", wh_table[Tags], "&lt;&gt;[Questions][Divisions]"))</f>
        <v/>
      </c>
      <c r="K339" s="19">
        <f>IF(wh_table[[#This Row],[Tags]]="[Questions]","",IF(wh_table[[#This Row],[Tags]]="[Questions][Divisions]","",SUMIFS(INDEX(wh_table[Duration],1):wh_table[[#This Row],[Duration]], INDEX(wh_table[Tags],1):wh_table[[#This Row],[Tags]], "&lt;&gt;[Questions]",INDEX(wh_table[Tags],1):wh_table[[#This Row],[Tags]], "&lt;&gt;[Questions][Divisions]")))</f>
        <v>8.3458333333333332</v>
      </c>
    </row>
    <row r="340" spans="1:11" ht="15" customHeight="1" x14ac:dyDescent="0.35">
      <c r="A340" s="25">
        <v>47</v>
      </c>
      <c r="B340" s="21">
        <v>45671</v>
      </c>
      <c r="C340" s="14">
        <v>0.6875</v>
      </c>
      <c r="D340" s="17" t="s">
        <v>1833</v>
      </c>
      <c r="E340" s="18" t="s">
        <v>2054</v>
      </c>
      <c r="G340" s="14" cm="1">
        <f t="array" ref="G34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2.9166666666666674E-2</v>
      </c>
      <c r="H340" s="14" t="str">
        <f>IF(wh_table[[#This Row],[Subject 1]]&lt;&gt;"Sitting Adjourned", "", SUMIF(wh_table[Day], wh_table[[#This Row],[Day]],wh_table[Duration]))</f>
        <v/>
      </c>
      <c r="I340" s="19">
        <f>SUM(INDEX(wh_table[Duration],1):wh_table[[#This Row],[Duration]])</f>
        <v>11.29444444444445</v>
      </c>
      <c r="J340" s="14" t="str">
        <f>IF(wh_table[[#This Row],[Subject 1]]&lt;&gt;"Sitting Adjourned", "", SUMIFS(wh_table[Duration], wh_table[Day], wh_table[[#This Row],[Day]], wh_table[Tags], "&lt;&gt;[Questions]", wh_table[Tags], "&lt;&gt;[Questions][Divisions]"))</f>
        <v/>
      </c>
      <c r="K340" s="19">
        <f>IF(wh_table[[#This Row],[Tags]]="[Questions]","",IF(wh_table[[#This Row],[Tags]]="[Questions][Divisions]","",SUMIFS(INDEX(wh_table[Duration],1):wh_table[[#This Row],[Duration]], INDEX(wh_table[Tags],1):wh_table[[#This Row],[Tags]], "&lt;&gt;[Questions]",INDEX(wh_table[Tags],1):wh_table[[#This Row],[Tags]], "&lt;&gt;[Questions][Divisions]")))</f>
        <v>8.375</v>
      </c>
    </row>
    <row r="341" spans="1:11" ht="15" customHeight="1" x14ac:dyDescent="0.35">
      <c r="A341" s="57">
        <v>47</v>
      </c>
      <c r="B341" s="58">
        <v>45671</v>
      </c>
      <c r="C341" s="65">
        <v>0.71666666666666667</v>
      </c>
      <c r="D341" s="66" t="s">
        <v>1840</v>
      </c>
      <c r="E341" s="67"/>
      <c r="F341" s="66"/>
      <c r="G341" s="65" t="str" cm="1">
        <f t="array" ref="G34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41" s="65">
        <f>IF(wh_table[[#This Row],[Subject 1]]&lt;&gt;"Sitting Adjourned", "", SUMIF(wh_table[Day], wh_table[[#This Row],[Day]],wh_table[Duration]))</f>
        <v>0.32083333333333336</v>
      </c>
      <c r="I341" s="68">
        <f>SUM(INDEX(wh_table[Duration],1):wh_table[[#This Row],[Duration]])</f>
        <v>11.29444444444445</v>
      </c>
      <c r="J341" s="65">
        <f>IF(wh_table[[#This Row],[Subject 1]]&lt;&gt;"Sitting Adjourned", "", SUMIFS(wh_table[Duration], wh_table[Day], wh_table[[#This Row],[Day]], wh_table[Tags], "&lt;&gt;[Questions]", wh_table[Tags], "&lt;&gt;[Questions][Divisions]"))</f>
        <v>0.32083333333333336</v>
      </c>
      <c r="K341" s="68">
        <f>IF(wh_table[[#This Row],[Tags]]="[Questions]","",IF(wh_table[[#This Row],[Tags]]="[Questions][Divisions]","",SUMIFS(INDEX(wh_table[Duration],1):wh_table[[#This Row],[Duration]], INDEX(wh_table[Tags],1):wh_table[[#This Row],[Tags]], "&lt;&gt;[Questions]",INDEX(wh_table[Tags],1):wh_table[[#This Row],[Tags]], "&lt;&gt;[Questions][Divisions]")))</f>
        <v>8.375</v>
      </c>
    </row>
    <row r="342" spans="1:11" ht="15" customHeight="1" x14ac:dyDescent="0.35">
      <c r="A342" s="25">
        <v>48</v>
      </c>
      <c r="B342" s="21">
        <v>45672</v>
      </c>
      <c r="C342" s="22">
        <v>0.39583333333333331</v>
      </c>
      <c r="D342" s="20" t="s">
        <v>1833</v>
      </c>
      <c r="E342" s="23" t="s">
        <v>2055</v>
      </c>
      <c r="F342" s="20"/>
      <c r="G342" s="22" cm="1">
        <f t="array" ref="G34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1.0416666666666685E-2</v>
      </c>
      <c r="H342" s="22" t="str">
        <f>IF(wh_table[[#This Row],[Subject 1]]&lt;&gt;"Sitting Adjourned", "", SUMIF(wh_table[Day], wh_table[[#This Row],[Day]],wh_table[Duration]))</f>
        <v/>
      </c>
      <c r="I342" s="24">
        <f>SUM(INDEX(wh_table[Duration],1):wh_table[[#This Row],[Duration]])</f>
        <v>11.304861111111116</v>
      </c>
      <c r="J342" s="22" t="str">
        <f>IF(wh_table[[#This Row],[Subject 1]]&lt;&gt;"Sitting Adjourned", "", SUMIFS(wh_table[Duration], wh_table[Day], wh_table[[#This Row],[Day]], wh_table[Tags], "&lt;&gt;[Questions]", wh_table[Tags], "&lt;&gt;[Questions][Divisions]"))</f>
        <v/>
      </c>
      <c r="K342" s="24">
        <f>IF(wh_table[[#This Row],[Tags]]="[Questions]","",IF(wh_table[[#This Row],[Tags]]="[Questions][Divisions]","",SUMIFS(INDEX(wh_table[Duration],1):wh_table[[#This Row],[Duration]], INDEX(wh_table[Tags],1):wh_table[[#This Row],[Tags]], "&lt;&gt;[Questions]",INDEX(wh_table[Tags],1):wh_table[[#This Row],[Tags]], "&lt;&gt;[Questions][Divisions]")))</f>
        <v>8.3854166666666661</v>
      </c>
    </row>
    <row r="343" spans="1:11" ht="15" customHeight="1" x14ac:dyDescent="0.35">
      <c r="A343" s="25">
        <v>48</v>
      </c>
      <c r="B343" s="21">
        <v>45672</v>
      </c>
      <c r="C343" s="22">
        <v>0.40625</v>
      </c>
      <c r="D343" s="20" t="s">
        <v>28</v>
      </c>
      <c r="E343" s="23" t="s">
        <v>1886</v>
      </c>
      <c r="F343" s="20"/>
      <c r="G343" s="22" cm="1">
        <f t="array" ref="G34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6.9444444444449749E-4</v>
      </c>
      <c r="H343" s="22" t="str">
        <f>IF(wh_table[[#This Row],[Subject 1]]&lt;&gt;"Sitting Adjourned", "", SUMIF(wh_table[Day], wh_table[[#This Row],[Day]],wh_table[Duration]))</f>
        <v/>
      </c>
      <c r="I343" s="24">
        <f>SUM(INDEX(wh_table[Duration],1):wh_table[[#This Row],[Duration]])</f>
        <v>11.305555555555561</v>
      </c>
      <c r="J343" s="22" t="str">
        <f>IF(wh_table[[#This Row],[Subject 1]]&lt;&gt;"Sitting Adjourned", "", SUMIFS(wh_table[Duration], wh_table[Day], wh_table[[#This Row],[Day]], wh_table[Tags], "&lt;&gt;[Questions]", wh_table[Tags], "&lt;&gt;[Questions][Divisions]"))</f>
        <v/>
      </c>
      <c r="K343" s="24">
        <f>IF(wh_table[[#This Row],[Tags]]="[Questions]","",IF(wh_table[[#This Row],[Tags]]="[Questions][Divisions]","",SUMIFS(INDEX(wh_table[Duration],1):wh_table[[#This Row],[Duration]], INDEX(wh_table[Tags],1):wh_table[[#This Row],[Tags]], "&lt;&gt;[Questions]",INDEX(wh_table[Tags],1):wh_table[[#This Row],[Tags]], "&lt;&gt;[Questions][Divisions]")))</f>
        <v>8.3861111111111111</v>
      </c>
    </row>
    <row r="344" spans="1:11" ht="15" customHeight="1" x14ac:dyDescent="0.35">
      <c r="A344" s="25">
        <v>48</v>
      </c>
      <c r="B344" s="21">
        <v>45672</v>
      </c>
      <c r="C344" s="14">
        <v>0.4069444444444445</v>
      </c>
      <c r="D344" s="20" t="s">
        <v>1833</v>
      </c>
      <c r="E344" s="23" t="s">
        <v>2056</v>
      </c>
      <c r="G344" s="14" cm="1">
        <f t="array" ref="G34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5.1388888888888817E-2</v>
      </c>
      <c r="H344" s="14" t="str">
        <f>IF(wh_table[[#This Row],[Subject 1]]&lt;&gt;"Sitting Adjourned", "", SUMIF(wh_table[Day], wh_table[[#This Row],[Day]],wh_table[Duration]))</f>
        <v/>
      </c>
      <c r="I344" s="19">
        <f>SUM(INDEX(wh_table[Duration],1):wh_table[[#This Row],[Duration]])</f>
        <v>11.35694444444445</v>
      </c>
      <c r="J344" s="14" t="str">
        <f>IF(wh_table[[#This Row],[Subject 1]]&lt;&gt;"Sitting Adjourned", "", SUMIFS(wh_table[Duration], wh_table[Day], wh_table[[#This Row],[Day]], wh_table[Tags], "&lt;&gt;[Questions]", wh_table[Tags], "&lt;&gt;[Questions][Divisions]"))</f>
        <v/>
      </c>
      <c r="K344" s="19">
        <f>IF(wh_table[[#This Row],[Tags]]="[Questions]","",IF(wh_table[[#This Row],[Tags]]="[Questions][Divisions]","",SUMIFS(INDEX(wh_table[Duration],1):wh_table[[#This Row],[Duration]], INDEX(wh_table[Tags],1):wh_table[[#This Row],[Tags]], "&lt;&gt;[Questions]",INDEX(wh_table[Tags],1):wh_table[[#This Row],[Tags]], "&lt;&gt;[Questions][Divisions]")))</f>
        <v>8.4375</v>
      </c>
    </row>
    <row r="345" spans="1:11" ht="15" customHeight="1" x14ac:dyDescent="0.35">
      <c r="A345" s="25">
        <v>48</v>
      </c>
      <c r="B345" s="21">
        <v>45672</v>
      </c>
      <c r="C345" s="14">
        <v>0.45833333333333331</v>
      </c>
      <c r="D345" s="17" t="s">
        <v>1833</v>
      </c>
      <c r="E345" s="18" t="s">
        <v>2057</v>
      </c>
      <c r="G345" s="14" cm="1">
        <f t="array" ref="G34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1.8749999999999989E-2</v>
      </c>
      <c r="H345" s="14" t="str">
        <f>IF(wh_table[[#This Row],[Subject 1]]&lt;&gt;"Sitting Adjourned", "", SUMIF(wh_table[Day], wh_table[[#This Row],[Day]],wh_table[Duration]))</f>
        <v/>
      </c>
      <c r="I345" s="19">
        <f>SUM(INDEX(wh_table[Duration],1):wh_table[[#This Row],[Duration]])</f>
        <v>11.37569444444445</v>
      </c>
      <c r="J345" s="14" t="str">
        <f>IF(wh_table[[#This Row],[Subject 1]]&lt;&gt;"Sitting Adjourned", "", SUMIFS(wh_table[Duration], wh_table[Day], wh_table[[#This Row],[Day]], wh_table[Tags], "&lt;&gt;[Questions]", wh_table[Tags], "&lt;&gt;[Questions][Divisions]"))</f>
        <v/>
      </c>
      <c r="K345" s="19">
        <f>IF(wh_table[[#This Row],[Tags]]="[Questions]","",IF(wh_table[[#This Row],[Tags]]="[Questions][Divisions]","",SUMIFS(INDEX(wh_table[Duration],1):wh_table[[#This Row],[Duration]], INDEX(wh_table[Tags],1):wh_table[[#This Row],[Tags]], "&lt;&gt;[Questions]",INDEX(wh_table[Tags],1):wh_table[[#This Row],[Tags]], "&lt;&gt;[Questions][Divisions]")))</f>
        <v>8.4562500000000007</v>
      </c>
    </row>
    <row r="346" spans="1:11" ht="15" customHeight="1" x14ac:dyDescent="0.35">
      <c r="A346" s="25">
        <v>48</v>
      </c>
      <c r="B346" s="21">
        <v>45672</v>
      </c>
      <c r="C346" s="14">
        <v>0.4770833333333333</v>
      </c>
      <c r="D346" s="17" t="s">
        <v>15</v>
      </c>
      <c r="F346" s="20" t="s">
        <v>1836</v>
      </c>
      <c r="G346" s="14" cm="1">
        <f t="array" ref="G34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0.12708333333333333</v>
      </c>
      <c r="H346" s="14" t="str">
        <f>IF(wh_table[[#This Row],[Subject 1]]&lt;&gt;"Sitting Adjourned", "", SUMIF(wh_table[Day], wh_table[[#This Row],[Day]],wh_table[Duration]))</f>
        <v/>
      </c>
      <c r="I346" s="19">
        <f>SUM(INDEX(wh_table[Duration],1):wh_table[[#This Row],[Duration]])</f>
        <v>11.502777777777784</v>
      </c>
      <c r="J346" s="14" t="str">
        <f>IF(wh_table[[#This Row],[Subject 1]]&lt;&gt;"Sitting Adjourned", "", SUMIFS(wh_table[Duration], wh_table[Day], wh_table[[#This Row],[Day]], wh_table[Tags], "&lt;&gt;[Questions]", wh_table[Tags], "&lt;&gt;[Questions][Divisions]"))</f>
        <v/>
      </c>
      <c r="K346" s="19" t="str">
        <f>IF(wh_table[[#This Row],[Tags]]="[Questions]","",IF(wh_table[[#This Row],[Tags]]="[Questions][Divisions]","",SUMIFS(INDEX(wh_table[Duration],1):wh_table[[#This Row],[Duration]], INDEX(wh_table[Tags],1):wh_table[[#This Row],[Tags]], "&lt;&gt;[Questions]",INDEX(wh_table[Tags],1):wh_table[[#This Row],[Tags]], "&lt;&gt;[Questions][Divisions]")))</f>
        <v/>
      </c>
    </row>
    <row r="347" spans="1:11" ht="15" customHeight="1" x14ac:dyDescent="0.35">
      <c r="A347" s="25">
        <v>48</v>
      </c>
      <c r="B347" s="21">
        <v>45672</v>
      </c>
      <c r="C347" s="14">
        <v>0.60416666666666663</v>
      </c>
      <c r="D347" s="17" t="s">
        <v>1833</v>
      </c>
      <c r="E347" s="18" t="s">
        <v>2058</v>
      </c>
      <c r="G347" s="14" cm="1">
        <f t="array" ref="G34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6.3888888888888995E-2</v>
      </c>
      <c r="H347" s="14" t="str">
        <f>IF(wh_table[[#This Row],[Subject 1]]&lt;&gt;"Sitting Adjourned", "", SUMIF(wh_table[Day], wh_table[[#This Row],[Day]],wh_table[Duration]))</f>
        <v/>
      </c>
      <c r="I347" s="19">
        <f>SUM(INDEX(wh_table[Duration],1):wh_table[[#This Row],[Duration]])</f>
        <v>11.566666666666672</v>
      </c>
      <c r="J347" s="14" t="str">
        <f>IF(wh_table[[#This Row],[Subject 1]]&lt;&gt;"Sitting Adjourned", "", SUMIFS(wh_table[Duration], wh_table[Day], wh_table[[#This Row],[Day]], wh_table[Tags], "&lt;&gt;[Questions]", wh_table[Tags], "&lt;&gt;[Questions][Divisions]"))</f>
        <v/>
      </c>
      <c r="K347" s="19">
        <f>IF(wh_table[[#This Row],[Tags]]="[Questions]","",IF(wh_table[[#This Row],[Tags]]="[Questions][Divisions]","",SUMIFS(INDEX(wh_table[Duration],1):wh_table[[#This Row],[Duration]], INDEX(wh_table[Tags],1):wh_table[[#This Row],[Tags]], "&lt;&gt;[Questions]",INDEX(wh_table[Tags],1):wh_table[[#This Row],[Tags]], "&lt;&gt;[Questions][Divisions]")))</f>
        <v>8.5201388888888889</v>
      </c>
    </row>
    <row r="348" spans="1:11" ht="15" customHeight="1" x14ac:dyDescent="0.35">
      <c r="A348" s="25">
        <v>48</v>
      </c>
      <c r="B348" s="21">
        <v>45672</v>
      </c>
      <c r="C348" s="14">
        <v>0.66805555555555562</v>
      </c>
      <c r="D348" s="17" t="s">
        <v>1833</v>
      </c>
      <c r="E348" s="18" t="s">
        <v>2059</v>
      </c>
      <c r="G348" s="14" cm="1">
        <f t="array" ref="G34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1.9444444444444375E-2</v>
      </c>
      <c r="H348" s="14" t="str">
        <f>IF(wh_table[[#This Row],[Subject 1]]&lt;&gt;"Sitting Adjourned", "", SUMIF(wh_table[Day], wh_table[[#This Row],[Day]],wh_table[Duration]))</f>
        <v/>
      </c>
      <c r="I348" s="19">
        <f>SUM(INDEX(wh_table[Duration],1):wh_table[[#This Row],[Duration]])</f>
        <v>11.586111111111116</v>
      </c>
      <c r="J348" s="14" t="str">
        <f>IF(wh_table[[#This Row],[Subject 1]]&lt;&gt;"Sitting Adjourned", "", SUMIFS(wh_table[Duration], wh_table[Day], wh_table[[#This Row],[Day]], wh_table[Tags], "&lt;&gt;[Questions]", wh_table[Tags], "&lt;&gt;[Questions][Divisions]"))</f>
        <v/>
      </c>
      <c r="K348" s="19">
        <f>IF(wh_table[[#This Row],[Tags]]="[Questions]","",IF(wh_table[[#This Row],[Tags]]="[Questions][Divisions]","",SUMIFS(INDEX(wh_table[Duration],1):wh_table[[#This Row],[Duration]], INDEX(wh_table[Tags],1):wh_table[[#This Row],[Tags]], "&lt;&gt;[Questions]",INDEX(wh_table[Tags],1):wh_table[[#This Row],[Tags]], "&lt;&gt;[Questions][Divisions]")))</f>
        <v>8.5395833333333329</v>
      </c>
    </row>
    <row r="349" spans="1:11" ht="15" customHeight="1" x14ac:dyDescent="0.35">
      <c r="A349" s="25">
        <v>48</v>
      </c>
      <c r="B349" s="21">
        <v>45672</v>
      </c>
      <c r="C349" s="14">
        <v>0.6875</v>
      </c>
      <c r="D349" s="17" t="s">
        <v>1833</v>
      </c>
      <c r="E349" s="18" t="s">
        <v>2060</v>
      </c>
      <c r="G349" s="14" cm="1">
        <f t="array" ref="G34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4.0972222222222299E-2</v>
      </c>
      <c r="H349" s="14" t="str">
        <f>IF(wh_table[[#This Row],[Subject 1]]&lt;&gt;"Sitting Adjourned", "", SUMIF(wh_table[Day], wh_table[[#This Row],[Day]],wh_table[Duration]))</f>
        <v/>
      </c>
      <c r="I349" s="19">
        <f>SUM(INDEX(wh_table[Duration],1):wh_table[[#This Row],[Duration]])</f>
        <v>11.627083333333339</v>
      </c>
      <c r="J349" s="14" t="str">
        <f>IF(wh_table[[#This Row],[Subject 1]]&lt;&gt;"Sitting Adjourned", "", SUMIFS(wh_table[Duration], wh_table[Day], wh_table[[#This Row],[Day]], wh_table[Tags], "&lt;&gt;[Questions]", wh_table[Tags], "&lt;&gt;[Questions][Divisions]"))</f>
        <v/>
      </c>
      <c r="K349" s="19">
        <f>IF(wh_table[[#This Row],[Tags]]="[Questions]","",IF(wh_table[[#This Row],[Tags]]="[Questions][Divisions]","",SUMIFS(INDEX(wh_table[Duration],1):wh_table[[#This Row],[Duration]], INDEX(wh_table[Tags],1):wh_table[[#This Row],[Tags]], "&lt;&gt;[Questions]",INDEX(wh_table[Tags],1):wh_table[[#This Row],[Tags]], "&lt;&gt;[Questions][Divisions]")))</f>
        <v>8.5805555555555557</v>
      </c>
    </row>
    <row r="350" spans="1:11" ht="15" customHeight="1" x14ac:dyDescent="0.35">
      <c r="A350" s="57">
        <v>48</v>
      </c>
      <c r="B350" s="58">
        <v>45672</v>
      </c>
      <c r="C350" s="59">
        <v>0.7284722222222223</v>
      </c>
      <c r="D350" s="60" t="s">
        <v>1840</v>
      </c>
      <c r="E350" s="61"/>
      <c r="F350" s="60"/>
      <c r="G350" s="59" t="str" cm="1">
        <f t="array" ref="G35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50" s="59">
        <f>IF(wh_table[[#This Row],[Subject 1]]&lt;&gt;"Sitting Adjourned", "", SUMIF(wh_table[Day], wh_table[[#This Row],[Day]],wh_table[Duration]))</f>
        <v>0.33263888888888898</v>
      </c>
      <c r="I350" s="62">
        <f>SUM(INDEX(wh_table[Duration],1):wh_table[[#This Row],[Duration]])</f>
        <v>11.627083333333339</v>
      </c>
      <c r="J350" s="59">
        <f>IF(wh_table[[#This Row],[Subject 1]]&lt;&gt;"Sitting Adjourned", "", SUMIFS(wh_table[Duration], wh_table[Day], wh_table[[#This Row],[Day]], wh_table[Tags], "&lt;&gt;[Questions]", wh_table[Tags], "&lt;&gt;[Questions][Divisions]"))</f>
        <v>0.20555555555555566</v>
      </c>
      <c r="K350" s="62">
        <f>IF(wh_table[[#This Row],[Tags]]="[Questions]","",IF(wh_table[[#This Row],[Tags]]="[Questions][Divisions]","",SUMIFS(INDEX(wh_table[Duration],1):wh_table[[#This Row],[Duration]], INDEX(wh_table[Tags],1):wh_table[[#This Row],[Tags]], "&lt;&gt;[Questions]",INDEX(wh_table[Tags],1):wh_table[[#This Row],[Tags]], "&lt;&gt;[Questions][Divisions]")))</f>
        <v>8.5805555555555557</v>
      </c>
    </row>
    <row r="351" spans="1:11" ht="15" customHeight="1" x14ac:dyDescent="0.35">
      <c r="A351" s="25">
        <v>49</v>
      </c>
      <c r="B351" s="21">
        <v>45673</v>
      </c>
      <c r="C351" s="14">
        <v>0.5625</v>
      </c>
      <c r="D351" s="17" t="s">
        <v>1953</v>
      </c>
      <c r="E351" s="18" t="s">
        <v>2061</v>
      </c>
      <c r="G351" s="14" cm="1">
        <f t="array" ref="G35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7.9861111111111049E-2</v>
      </c>
      <c r="H351" s="14" t="str">
        <f>IF(wh_table[[#This Row],[Subject 1]]&lt;&gt;"Sitting Adjourned", "", SUMIF(wh_table[Day], wh_table[[#This Row],[Day]],wh_table[Duration]))</f>
        <v/>
      </c>
      <c r="I351" s="19">
        <f>SUM(INDEX(wh_table[Duration],1):wh_table[[#This Row],[Duration]])</f>
        <v>11.706944444444449</v>
      </c>
      <c r="J351" s="14" t="str">
        <f>IF(wh_table[[#This Row],[Subject 1]]&lt;&gt;"Sitting Adjourned", "", SUMIFS(wh_table[Duration], wh_table[Day], wh_table[[#This Row],[Day]], wh_table[Tags], "&lt;&gt;[Questions]", wh_table[Tags], "&lt;&gt;[Questions][Divisions]"))</f>
        <v/>
      </c>
      <c r="K351" s="19">
        <f>IF(wh_table[[#This Row],[Tags]]="[Questions]","",IF(wh_table[[#This Row],[Tags]]="[Questions][Divisions]","",SUMIFS(INDEX(wh_table[Duration],1):wh_table[[#This Row],[Duration]], INDEX(wh_table[Tags],1):wh_table[[#This Row],[Tags]], "&lt;&gt;[Questions]",INDEX(wh_table[Tags],1):wh_table[[#This Row],[Tags]], "&lt;&gt;[Questions][Divisions]")))</f>
        <v>8.6604166666666664</v>
      </c>
    </row>
    <row r="352" spans="1:11" ht="15" customHeight="1" x14ac:dyDescent="0.35">
      <c r="A352" s="57">
        <v>49</v>
      </c>
      <c r="B352" s="58">
        <v>45673</v>
      </c>
      <c r="C352" s="65">
        <v>0.64236111111111105</v>
      </c>
      <c r="D352" s="66" t="s">
        <v>1840</v>
      </c>
      <c r="E352" s="67"/>
      <c r="F352" s="66"/>
      <c r="G352" s="65" t="str" cm="1">
        <f t="array" ref="G35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52" s="65">
        <f>IF(wh_table[[#This Row],[Subject 1]]&lt;&gt;"Sitting Adjourned", "", SUMIF(wh_table[Day], wh_table[[#This Row],[Day]],wh_table[Duration]))</f>
        <v>7.9861111111111049E-2</v>
      </c>
      <c r="I352" s="68">
        <f>SUM(INDEX(wh_table[Duration],1):wh_table[[#This Row],[Duration]])</f>
        <v>11.706944444444449</v>
      </c>
      <c r="J352" s="65">
        <f>IF(wh_table[[#This Row],[Subject 1]]&lt;&gt;"Sitting Adjourned", "", SUMIFS(wh_table[Duration], wh_table[Day], wh_table[[#This Row],[Day]], wh_table[Tags], "&lt;&gt;[Questions]", wh_table[Tags], "&lt;&gt;[Questions][Divisions]"))</f>
        <v>7.9861111111111049E-2</v>
      </c>
      <c r="K352" s="68">
        <f>IF(wh_table[[#This Row],[Tags]]="[Questions]","",IF(wh_table[[#This Row],[Tags]]="[Questions][Divisions]","",SUMIFS(INDEX(wh_table[Duration],1):wh_table[[#This Row],[Duration]], INDEX(wh_table[Tags],1):wh_table[[#This Row],[Tags]], "&lt;&gt;[Questions]",INDEX(wh_table[Tags],1):wh_table[[#This Row],[Tags]], "&lt;&gt;[Questions][Divisions]")))</f>
        <v>8.6604166666666664</v>
      </c>
    </row>
    <row r="353" spans="1:11" ht="15" customHeight="1" x14ac:dyDescent="0.35">
      <c r="A353" s="25">
        <v>50</v>
      </c>
      <c r="B353" s="21">
        <v>45677</v>
      </c>
      <c r="C353" s="22">
        <v>0.6875</v>
      </c>
      <c r="D353" s="20" t="s">
        <v>1955</v>
      </c>
      <c r="E353" s="23" t="s">
        <v>2062</v>
      </c>
      <c r="F353" s="20"/>
      <c r="G353" s="22" cm="1">
        <f t="array" ref="G35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6.9444444444444531E-2</v>
      </c>
      <c r="H353" s="22" t="str">
        <f>IF(wh_table[[#This Row],[Subject 1]]&lt;&gt;"Sitting Adjourned", "", SUMIF(wh_table[Day], wh_table[[#This Row],[Day]],wh_table[Duration]))</f>
        <v/>
      </c>
      <c r="I353" s="24">
        <f>SUM(INDEX(wh_table[Duration],1):wh_table[[#This Row],[Duration]])</f>
        <v>11.776388888888894</v>
      </c>
      <c r="J353" s="22" t="str">
        <f>IF(wh_table[[#This Row],[Subject 1]]&lt;&gt;"Sitting Adjourned", "", SUMIFS(wh_table[Duration], wh_table[Day], wh_table[[#This Row],[Day]], wh_table[Tags], "&lt;&gt;[Questions]", wh_table[Tags], "&lt;&gt;[Questions][Divisions]"))</f>
        <v/>
      </c>
      <c r="K353" s="24">
        <f>IF(wh_table[[#This Row],[Tags]]="[Questions]","",IF(wh_table[[#This Row],[Tags]]="[Questions][Divisions]","",SUMIFS(INDEX(wh_table[Duration],1):wh_table[[#This Row],[Duration]], INDEX(wh_table[Tags],1):wh_table[[#This Row],[Tags]], "&lt;&gt;[Questions]",INDEX(wh_table[Tags],1):wh_table[[#This Row],[Tags]], "&lt;&gt;[Questions][Divisions]")))</f>
        <v>8.7298611111111111</v>
      </c>
    </row>
    <row r="354" spans="1:11" ht="15" customHeight="1" x14ac:dyDescent="0.35">
      <c r="A354" s="57">
        <v>50</v>
      </c>
      <c r="B354" s="58">
        <v>45677</v>
      </c>
      <c r="C354" s="65">
        <v>0.75694444444444453</v>
      </c>
      <c r="D354" s="66" t="s">
        <v>1840</v>
      </c>
      <c r="E354" s="67"/>
      <c r="F354" s="66"/>
      <c r="G354" s="65" t="str" cm="1">
        <f t="array" ref="G35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54" s="65">
        <f>IF(wh_table[[#This Row],[Subject 1]]&lt;&gt;"Sitting Adjourned", "", SUMIF(wh_table[Day], wh_table[[#This Row],[Day]],wh_table[Duration]))</f>
        <v>6.9444444444444531E-2</v>
      </c>
      <c r="I354" s="68">
        <f>SUM(INDEX(wh_table[Duration],1):wh_table[[#This Row],[Duration]])</f>
        <v>11.776388888888894</v>
      </c>
      <c r="J354" s="65">
        <f>IF(wh_table[[#This Row],[Subject 1]]&lt;&gt;"Sitting Adjourned", "", SUMIFS(wh_table[Duration], wh_table[Day], wh_table[[#This Row],[Day]], wh_table[Tags], "&lt;&gt;[Questions]", wh_table[Tags], "&lt;&gt;[Questions][Divisions]"))</f>
        <v>6.9444444444444531E-2</v>
      </c>
      <c r="K354" s="68">
        <f>IF(wh_table[[#This Row],[Tags]]="[Questions]","",IF(wh_table[[#This Row],[Tags]]="[Questions][Divisions]","",SUMIFS(INDEX(wh_table[Duration],1):wh_table[[#This Row],[Duration]], INDEX(wh_table[Tags],1):wh_table[[#This Row],[Tags]], "&lt;&gt;[Questions]",INDEX(wh_table[Tags],1):wh_table[[#This Row],[Tags]], "&lt;&gt;[Questions][Divisions]")))</f>
        <v>8.7298611111111111</v>
      </c>
    </row>
    <row r="355" spans="1:11" ht="15" customHeight="1" x14ac:dyDescent="0.35">
      <c r="A355" s="25">
        <v>51</v>
      </c>
      <c r="B355" s="21">
        <v>45678</v>
      </c>
      <c r="C355" s="14">
        <v>0.39583333333333331</v>
      </c>
      <c r="D355" s="17" t="s">
        <v>1833</v>
      </c>
      <c r="E355" s="18" t="s">
        <v>2063</v>
      </c>
      <c r="G355" s="14" cm="1">
        <f t="array" ref="G35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5.208333333333337E-2</v>
      </c>
      <c r="H355" s="14" t="str">
        <f>IF(wh_table[[#This Row],[Subject 1]]&lt;&gt;"Sitting Adjourned", "", SUMIF(wh_table[Day], wh_table[[#This Row],[Day]],wh_table[Duration]))</f>
        <v/>
      </c>
      <c r="I355" s="19">
        <f>SUM(INDEX(wh_table[Duration],1):wh_table[[#This Row],[Duration]])</f>
        <v>11.828472222222228</v>
      </c>
      <c r="J355" s="14" t="str">
        <f>IF(wh_table[[#This Row],[Subject 1]]&lt;&gt;"Sitting Adjourned", "", SUMIFS(wh_table[Duration], wh_table[Day], wh_table[[#This Row],[Day]], wh_table[Tags], "&lt;&gt;[Questions]", wh_table[Tags], "&lt;&gt;[Questions][Divisions]"))</f>
        <v/>
      </c>
      <c r="K355" s="19">
        <f>IF(wh_table[[#This Row],[Tags]]="[Questions]","",IF(wh_table[[#This Row],[Tags]]="[Questions][Divisions]","",SUMIFS(INDEX(wh_table[Duration],1):wh_table[[#This Row],[Duration]], INDEX(wh_table[Tags],1):wh_table[[#This Row],[Tags]], "&lt;&gt;[Questions]",INDEX(wh_table[Tags],1):wh_table[[#This Row],[Tags]], "&lt;&gt;[Questions][Divisions]")))</f>
        <v>8.781944444444445</v>
      </c>
    </row>
    <row r="356" spans="1:11" ht="15" customHeight="1" x14ac:dyDescent="0.35">
      <c r="A356" s="25">
        <v>51</v>
      </c>
      <c r="B356" s="21">
        <v>45678</v>
      </c>
      <c r="C356" s="14">
        <v>0.44791666666666669</v>
      </c>
      <c r="D356" s="17" t="s">
        <v>15</v>
      </c>
      <c r="G356" s="14" cm="1">
        <f t="array" ref="G35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1.041666666666663E-2</v>
      </c>
      <c r="H356" s="14" t="str">
        <f>IF(wh_table[[#This Row],[Subject 1]]&lt;&gt;"Sitting Adjourned", "", SUMIF(wh_table[Day], wh_table[[#This Row],[Day]],wh_table[Duration]))</f>
        <v/>
      </c>
      <c r="I356" s="19">
        <f>SUM(INDEX(wh_table[Duration],1):wh_table[[#This Row],[Duration]])</f>
        <v>11.838888888888894</v>
      </c>
      <c r="J356" s="14" t="str">
        <f>IF(wh_table[[#This Row],[Subject 1]]&lt;&gt;"Sitting Adjourned", "", SUMIFS(wh_table[Duration], wh_table[Day], wh_table[[#This Row],[Day]], wh_table[Tags], "&lt;&gt;[Questions]", wh_table[Tags], "&lt;&gt;[Questions][Divisions]"))</f>
        <v/>
      </c>
      <c r="K356" s="19">
        <f>IF(wh_table[[#This Row],[Tags]]="[Questions]","",IF(wh_table[[#This Row],[Tags]]="[Questions][Divisions]","",SUMIFS(INDEX(wh_table[Duration],1):wh_table[[#This Row],[Duration]], INDEX(wh_table[Tags],1):wh_table[[#This Row],[Tags]], "&lt;&gt;[Questions]",INDEX(wh_table[Tags],1):wh_table[[#This Row],[Tags]], "&lt;&gt;[Questions][Divisions]")))</f>
        <v>8.7923611111111111</v>
      </c>
    </row>
    <row r="357" spans="1:11" ht="15" customHeight="1" x14ac:dyDescent="0.35">
      <c r="A357" s="25">
        <v>51</v>
      </c>
      <c r="B357" s="21">
        <v>45678</v>
      </c>
      <c r="C357" s="22">
        <v>0.45833333333333331</v>
      </c>
      <c r="D357" s="20" t="s">
        <v>1833</v>
      </c>
      <c r="E357" s="23" t="s">
        <v>2064</v>
      </c>
      <c r="F357" s="20"/>
      <c r="G357" s="22" cm="1">
        <f t="array" ref="G35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1.9444444444444486E-2</v>
      </c>
      <c r="H357" s="22" t="str">
        <f>IF(wh_table[[#This Row],[Subject 1]]&lt;&gt;"Sitting Adjourned", "", SUMIF(wh_table[Day], wh_table[[#This Row],[Day]],wh_table[Duration]))</f>
        <v/>
      </c>
      <c r="I357" s="24">
        <f>SUM(INDEX(wh_table[Duration],1):wh_table[[#This Row],[Duration]])</f>
        <v>11.858333333333338</v>
      </c>
      <c r="J357" s="22" t="str">
        <f>IF(wh_table[[#This Row],[Subject 1]]&lt;&gt;"Sitting Adjourned", "", SUMIFS(wh_table[Duration], wh_table[Day], wh_table[[#This Row],[Day]], wh_table[Tags], "&lt;&gt;[Questions]", wh_table[Tags], "&lt;&gt;[Questions][Divisions]"))</f>
        <v/>
      </c>
      <c r="K357" s="24">
        <f>IF(wh_table[[#This Row],[Tags]]="[Questions]","",IF(wh_table[[#This Row],[Tags]]="[Questions][Divisions]","",SUMIFS(INDEX(wh_table[Duration],1):wh_table[[#This Row],[Duration]], INDEX(wh_table[Tags],1):wh_table[[#This Row],[Tags]], "&lt;&gt;[Questions]",INDEX(wh_table[Tags],1):wh_table[[#This Row],[Tags]], "&lt;&gt;[Questions][Divisions]")))</f>
        <v>8.811805555555555</v>
      </c>
    </row>
    <row r="358" spans="1:11" ht="15" customHeight="1" x14ac:dyDescent="0.35">
      <c r="A358" s="25">
        <v>51</v>
      </c>
      <c r="B358" s="21">
        <v>45678</v>
      </c>
      <c r="C358" s="14">
        <v>0.4777777777777778</v>
      </c>
      <c r="D358" s="17" t="s">
        <v>15</v>
      </c>
      <c r="F358" s="20" t="s">
        <v>1836</v>
      </c>
      <c r="G358" s="14" cm="1">
        <f t="array" ref="G35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0.12638888888888883</v>
      </c>
      <c r="H358" s="14" t="str">
        <f>IF(wh_table[[#This Row],[Subject 1]]&lt;&gt;"Sitting Adjourned", "", SUMIF(wh_table[Day], wh_table[[#This Row],[Day]],wh_table[Duration]))</f>
        <v/>
      </c>
      <c r="I358" s="19">
        <f>SUM(INDEX(wh_table[Duration],1):wh_table[[#This Row],[Duration]])</f>
        <v>11.984722222222226</v>
      </c>
      <c r="J358" s="14" t="str">
        <f>IF(wh_table[[#This Row],[Subject 1]]&lt;&gt;"Sitting Adjourned", "", SUMIFS(wh_table[Duration], wh_table[Day], wh_table[[#This Row],[Day]], wh_table[Tags], "&lt;&gt;[Questions]", wh_table[Tags], "&lt;&gt;[Questions][Divisions]"))</f>
        <v/>
      </c>
      <c r="K358" s="19" t="str">
        <f>IF(wh_table[[#This Row],[Tags]]="[Questions]","",IF(wh_table[[#This Row],[Tags]]="[Questions][Divisions]","",SUMIFS(INDEX(wh_table[Duration],1):wh_table[[#This Row],[Duration]], INDEX(wh_table[Tags],1):wh_table[[#This Row],[Tags]], "&lt;&gt;[Questions]",INDEX(wh_table[Tags],1):wh_table[[#This Row],[Tags]], "&lt;&gt;[Questions][Divisions]")))</f>
        <v/>
      </c>
    </row>
    <row r="359" spans="1:11" ht="15" customHeight="1" x14ac:dyDescent="0.35">
      <c r="A359" s="25">
        <v>51</v>
      </c>
      <c r="B359" s="21">
        <v>45678</v>
      </c>
      <c r="C359" s="14">
        <v>0.60416666666666663</v>
      </c>
      <c r="D359" s="17" t="s">
        <v>1833</v>
      </c>
      <c r="E359" s="18" t="s">
        <v>2065</v>
      </c>
      <c r="G359" s="14" cm="1">
        <f t="array" ref="G35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359" s="14" t="str">
        <f>IF(wh_table[[#This Row],[Subject 1]]&lt;&gt;"Sitting Adjourned", "", SUMIF(wh_table[Day], wh_table[[#This Row],[Day]],wh_table[Duration]))</f>
        <v/>
      </c>
      <c r="I359" s="19">
        <f>SUM(INDEX(wh_table[Duration],1):wh_table[[#This Row],[Duration]])</f>
        <v>12.047222222222226</v>
      </c>
      <c r="J359" s="14" t="str">
        <f>IF(wh_table[[#This Row],[Subject 1]]&lt;&gt;"Sitting Adjourned", "", SUMIFS(wh_table[Duration], wh_table[Day], wh_table[[#This Row],[Day]], wh_table[Tags], "&lt;&gt;[Questions]", wh_table[Tags], "&lt;&gt;[Questions][Divisions]"))</f>
        <v/>
      </c>
      <c r="K359" s="19">
        <f>IF(wh_table[[#This Row],[Tags]]="[Questions]","",IF(wh_table[[#This Row],[Tags]]="[Questions][Divisions]","",SUMIFS(INDEX(wh_table[Duration],1):wh_table[[#This Row],[Duration]], INDEX(wh_table[Tags],1):wh_table[[#This Row],[Tags]], "&lt;&gt;[Questions]",INDEX(wh_table[Tags],1):wh_table[[#This Row],[Tags]], "&lt;&gt;[Questions][Divisions]")))</f>
        <v>8.874305555555555</v>
      </c>
    </row>
    <row r="360" spans="1:11" ht="15" customHeight="1" x14ac:dyDescent="0.35">
      <c r="A360" s="25">
        <v>51</v>
      </c>
      <c r="B360" s="21">
        <v>45678</v>
      </c>
      <c r="C360" s="14">
        <v>0.66666666666666663</v>
      </c>
      <c r="D360" s="17" t="s">
        <v>1833</v>
      </c>
      <c r="E360" s="18" t="s">
        <v>2066</v>
      </c>
      <c r="G360" s="14" cm="1">
        <f t="array" ref="G36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1.6666666666666607E-2</v>
      </c>
      <c r="H360" s="14" t="str">
        <f>IF(wh_table[[#This Row],[Subject 1]]&lt;&gt;"Sitting Adjourned", "", SUMIF(wh_table[Day], wh_table[[#This Row],[Day]],wh_table[Duration]))</f>
        <v/>
      </c>
      <c r="I360" s="19">
        <f>SUM(INDEX(wh_table[Duration],1):wh_table[[#This Row],[Duration]])</f>
        <v>12.063888888888894</v>
      </c>
      <c r="J360" s="14" t="str">
        <f>IF(wh_table[[#This Row],[Subject 1]]&lt;&gt;"Sitting Adjourned", "", SUMIFS(wh_table[Duration], wh_table[Day], wh_table[[#This Row],[Day]], wh_table[Tags], "&lt;&gt;[Questions]", wh_table[Tags], "&lt;&gt;[Questions][Divisions]"))</f>
        <v/>
      </c>
      <c r="K360" s="19">
        <f>IF(wh_table[[#This Row],[Tags]]="[Questions]","",IF(wh_table[[#This Row],[Tags]]="[Questions][Divisions]","",SUMIFS(INDEX(wh_table[Duration],1):wh_table[[#This Row],[Duration]], INDEX(wh_table[Tags],1):wh_table[[#This Row],[Tags]], "&lt;&gt;[Questions]",INDEX(wh_table[Tags],1):wh_table[[#This Row],[Tags]], "&lt;&gt;[Questions][Divisions]")))</f>
        <v>8.8909722222222207</v>
      </c>
    </row>
    <row r="361" spans="1:11" ht="15" customHeight="1" x14ac:dyDescent="0.35">
      <c r="A361" s="25">
        <v>51</v>
      </c>
      <c r="B361" s="21">
        <v>45678</v>
      </c>
      <c r="C361" s="22">
        <v>0.68333333333333324</v>
      </c>
      <c r="D361" s="20" t="s">
        <v>15</v>
      </c>
      <c r="E361" s="23"/>
      <c r="F361" s="20"/>
      <c r="G361" s="22" cm="1">
        <f t="array" ref="G36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4.1666666666667629E-3</v>
      </c>
      <c r="H361" s="22" t="str">
        <f>IF(wh_table[[#This Row],[Subject 1]]&lt;&gt;"Sitting Adjourned", "", SUMIF(wh_table[Day], wh_table[[#This Row],[Day]],wh_table[Duration]))</f>
        <v/>
      </c>
      <c r="I361" s="24">
        <f>SUM(INDEX(wh_table[Duration],1):wh_table[[#This Row],[Duration]])</f>
        <v>12.06805555555556</v>
      </c>
      <c r="J361" s="22" t="str">
        <f>IF(wh_table[[#This Row],[Subject 1]]&lt;&gt;"Sitting Adjourned", "", SUMIFS(wh_table[Duration], wh_table[Day], wh_table[[#This Row],[Day]], wh_table[Tags], "&lt;&gt;[Questions]", wh_table[Tags], "&lt;&gt;[Questions][Divisions]"))</f>
        <v/>
      </c>
      <c r="K361" s="24">
        <f>IF(wh_table[[#This Row],[Tags]]="[Questions]","",IF(wh_table[[#This Row],[Tags]]="[Questions][Divisions]","",SUMIFS(INDEX(wh_table[Duration],1):wh_table[[#This Row],[Duration]], INDEX(wh_table[Tags],1):wh_table[[#This Row],[Tags]], "&lt;&gt;[Questions]",INDEX(wh_table[Tags],1):wh_table[[#This Row],[Tags]], "&lt;&gt;[Questions][Divisions]")))</f>
        <v>8.8951388888888872</v>
      </c>
    </row>
    <row r="362" spans="1:11" ht="15" customHeight="1" x14ac:dyDescent="0.35">
      <c r="A362" s="25">
        <v>51</v>
      </c>
      <c r="B362" s="21">
        <v>45678</v>
      </c>
      <c r="C362" s="22">
        <v>0.6875</v>
      </c>
      <c r="D362" s="20" t="s">
        <v>15</v>
      </c>
      <c r="E362" s="23"/>
      <c r="F362" s="20" t="s">
        <v>53</v>
      </c>
      <c r="G362" s="22" cm="1">
        <f t="array" ref="G36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2.4305555555555469E-2</v>
      </c>
      <c r="H362" s="22" t="str">
        <f>IF(wh_table[[#This Row],[Subject 1]]&lt;&gt;"Sitting Adjourned", "", SUMIF(wh_table[Day], wh_table[[#This Row],[Day]],wh_table[Duration]))</f>
        <v/>
      </c>
      <c r="I362" s="24">
        <f>SUM(INDEX(wh_table[Duration],1):wh_table[[#This Row],[Duration]])</f>
        <v>12.092361111111115</v>
      </c>
      <c r="J362" s="22" t="str">
        <f>IF(wh_table[[#This Row],[Subject 1]]&lt;&gt;"Sitting Adjourned", "", SUMIFS(wh_table[Duration], wh_table[Day], wh_table[[#This Row],[Day]], wh_table[Tags], "&lt;&gt;[Questions]", wh_table[Tags], "&lt;&gt;[Questions][Divisions]"))</f>
        <v/>
      </c>
      <c r="K362" s="24">
        <f>IF(wh_table[[#This Row],[Tags]]="[Questions]","",IF(wh_table[[#This Row],[Tags]]="[Questions][Divisions]","",SUMIFS(INDEX(wh_table[Duration],1):wh_table[[#This Row],[Duration]], INDEX(wh_table[Tags],1):wh_table[[#This Row],[Tags]], "&lt;&gt;[Questions]",INDEX(wh_table[Tags],1):wh_table[[#This Row],[Tags]], "&lt;&gt;[Questions][Divisions]")))</f>
        <v>8.9194444444444425</v>
      </c>
    </row>
    <row r="363" spans="1:11" ht="15" customHeight="1" x14ac:dyDescent="0.35">
      <c r="A363" s="25">
        <v>51</v>
      </c>
      <c r="B363" s="21">
        <v>45678</v>
      </c>
      <c r="C363" s="22">
        <v>0.71180555555555547</v>
      </c>
      <c r="D363" s="20" t="s">
        <v>1833</v>
      </c>
      <c r="E363" s="23" t="s">
        <v>2067</v>
      </c>
      <c r="F363" s="20"/>
      <c r="G363" s="22" cm="1">
        <f t="array" ref="G36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4.1666666666666741E-2</v>
      </c>
      <c r="H363" s="22" t="str">
        <f>IF(wh_table[[#This Row],[Subject 1]]&lt;&gt;"Sitting Adjourned", "", SUMIF(wh_table[Day], wh_table[[#This Row],[Day]],wh_table[Duration]))</f>
        <v/>
      </c>
      <c r="I363" s="24">
        <f>SUM(INDEX(wh_table[Duration],1):wh_table[[#This Row],[Duration]])</f>
        <v>12.134027777777781</v>
      </c>
      <c r="J363" s="22" t="str">
        <f>IF(wh_table[[#This Row],[Subject 1]]&lt;&gt;"Sitting Adjourned", "", SUMIFS(wh_table[Duration], wh_table[Day], wh_table[[#This Row],[Day]], wh_table[Tags], "&lt;&gt;[Questions]", wh_table[Tags], "&lt;&gt;[Questions][Divisions]"))</f>
        <v/>
      </c>
      <c r="K363" s="24">
        <f>IF(wh_table[[#This Row],[Tags]]="[Questions]","",IF(wh_table[[#This Row],[Tags]]="[Questions][Divisions]","",SUMIFS(INDEX(wh_table[Duration],1):wh_table[[#This Row],[Duration]], INDEX(wh_table[Tags],1):wh_table[[#This Row],[Tags]], "&lt;&gt;[Questions]",INDEX(wh_table[Tags],1):wh_table[[#This Row],[Tags]], "&lt;&gt;[Questions][Divisions]")))</f>
        <v>8.9611111111111086</v>
      </c>
    </row>
    <row r="364" spans="1:11" ht="15" customHeight="1" x14ac:dyDescent="0.35">
      <c r="A364" s="57">
        <v>51</v>
      </c>
      <c r="B364" s="58">
        <v>45678</v>
      </c>
      <c r="C364" s="65">
        <v>0.75347222222222221</v>
      </c>
      <c r="D364" s="66" t="s">
        <v>1840</v>
      </c>
      <c r="E364" s="67"/>
      <c r="F364" s="66"/>
      <c r="G364" s="65" t="str" cm="1">
        <f t="array" ref="G36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64" s="65">
        <f>IF(wh_table[[#This Row],[Subject 1]]&lt;&gt;"Sitting Adjourned", "", SUMIF(wh_table[Day], wh_table[[#This Row],[Day]],wh_table[Duration]))</f>
        <v>0.3576388888888889</v>
      </c>
      <c r="I364" s="68">
        <f>SUM(INDEX(wh_table[Duration],1):wh_table[[#This Row],[Duration]])</f>
        <v>12.134027777777781</v>
      </c>
      <c r="J364" s="65">
        <f>IF(wh_table[[#This Row],[Subject 1]]&lt;&gt;"Sitting Adjourned", "", SUMIFS(wh_table[Duration], wh_table[Day], wh_table[[#This Row],[Day]], wh_table[Tags], "&lt;&gt;[Questions]", wh_table[Tags], "&lt;&gt;[Questions][Divisions]"))</f>
        <v>0.23125000000000007</v>
      </c>
      <c r="K364" s="68">
        <f>IF(wh_table[[#This Row],[Tags]]="[Questions]","",IF(wh_table[[#This Row],[Tags]]="[Questions][Divisions]","",SUMIFS(INDEX(wh_table[Duration],1):wh_table[[#This Row],[Duration]], INDEX(wh_table[Tags],1):wh_table[[#This Row],[Tags]], "&lt;&gt;[Questions]",INDEX(wh_table[Tags],1):wh_table[[#This Row],[Tags]], "&lt;&gt;[Questions][Divisions]")))</f>
        <v>8.9611111111111086</v>
      </c>
    </row>
    <row r="365" spans="1:11" ht="15" customHeight="1" x14ac:dyDescent="0.35">
      <c r="A365" s="25">
        <v>52</v>
      </c>
      <c r="B365" s="21">
        <v>45679</v>
      </c>
      <c r="C365" s="22">
        <v>0.39583333333333331</v>
      </c>
      <c r="D365" s="20" t="s">
        <v>1833</v>
      </c>
      <c r="E365" s="23" t="s">
        <v>2068</v>
      </c>
      <c r="F365" s="20"/>
      <c r="G365" s="22" cm="1">
        <f t="array" ref="G36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1.1111111111111127E-2</v>
      </c>
      <c r="H365" s="22" t="str">
        <f>IF(wh_table[[#This Row],[Subject 1]]&lt;&gt;"Sitting Adjourned", "", SUMIF(wh_table[Day], wh_table[[#This Row],[Day]],wh_table[Duration]))</f>
        <v/>
      </c>
      <c r="I365" s="24">
        <f>SUM(INDEX(wh_table[Duration],1):wh_table[[#This Row],[Duration]])</f>
        <v>12.145138888888892</v>
      </c>
      <c r="J365" s="22" t="str">
        <f>IF(wh_table[[#This Row],[Subject 1]]&lt;&gt;"Sitting Adjourned", "", SUMIFS(wh_table[Duration], wh_table[Day], wh_table[[#This Row],[Day]], wh_table[Tags], "&lt;&gt;[Questions]", wh_table[Tags], "&lt;&gt;[Questions][Divisions]"))</f>
        <v/>
      </c>
      <c r="K365" s="24">
        <f>IF(wh_table[[#This Row],[Tags]]="[Questions]","",IF(wh_table[[#This Row],[Tags]]="[Questions][Divisions]","",SUMIFS(INDEX(wh_table[Duration],1):wh_table[[#This Row],[Duration]], INDEX(wh_table[Tags],1):wh_table[[#This Row],[Tags]], "&lt;&gt;[Questions]",INDEX(wh_table[Tags],1):wh_table[[#This Row],[Tags]], "&lt;&gt;[Questions][Divisions]")))</f>
        <v>8.9722222222222197</v>
      </c>
    </row>
    <row r="366" spans="1:11" ht="15" customHeight="1" x14ac:dyDescent="0.35">
      <c r="A366" s="25">
        <v>52</v>
      </c>
      <c r="B366" s="21">
        <v>45679</v>
      </c>
      <c r="C366" s="22">
        <v>0.40694444444444444</v>
      </c>
      <c r="D366" s="20" t="s">
        <v>28</v>
      </c>
      <c r="E366" s="23" t="s">
        <v>2069</v>
      </c>
      <c r="F366" s="20"/>
      <c r="G366" s="22" cm="1">
        <f t="array" ref="G36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366" s="22" t="str">
        <f>IF(wh_table[[#This Row],[Subject 1]]&lt;&gt;"Sitting Adjourned", "", SUMIF(wh_table[Day], wh_table[[#This Row],[Day]],wh_table[Duration]))</f>
        <v/>
      </c>
      <c r="I366" s="24">
        <f>SUM(INDEX(wh_table[Duration],1):wh_table[[#This Row],[Duration]])</f>
        <v>12.145138888888892</v>
      </c>
      <c r="J366" s="22" t="str">
        <f>IF(wh_table[[#This Row],[Subject 1]]&lt;&gt;"Sitting Adjourned", "", SUMIFS(wh_table[Duration], wh_table[Day], wh_table[[#This Row],[Day]], wh_table[Tags], "&lt;&gt;[Questions]", wh_table[Tags], "&lt;&gt;[Questions][Divisions]"))</f>
        <v/>
      </c>
      <c r="K366" s="24">
        <f>IF(wh_table[[#This Row],[Tags]]="[Questions]","",IF(wh_table[[#This Row],[Tags]]="[Questions][Divisions]","",SUMIFS(INDEX(wh_table[Duration],1):wh_table[[#This Row],[Duration]], INDEX(wh_table[Tags],1):wh_table[[#This Row],[Tags]], "&lt;&gt;[Questions]",INDEX(wh_table[Tags],1):wh_table[[#This Row],[Tags]], "&lt;&gt;[Questions][Divisions]")))</f>
        <v>8.9722222222222197</v>
      </c>
    </row>
    <row r="367" spans="1:11" ht="15" customHeight="1" x14ac:dyDescent="0.35">
      <c r="A367" s="25">
        <v>52</v>
      </c>
      <c r="B367" s="21">
        <v>45679</v>
      </c>
      <c r="C367" s="22">
        <v>0.40694444444444444</v>
      </c>
      <c r="D367" s="20" t="s">
        <v>1833</v>
      </c>
      <c r="E367" s="23" t="s">
        <v>2070</v>
      </c>
      <c r="F367" s="20"/>
      <c r="G367" s="22" cm="1">
        <f t="array" ref="G36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5.1388888888888873E-2</v>
      </c>
      <c r="H367" s="22" t="str">
        <f>IF(wh_table[[#This Row],[Subject 1]]&lt;&gt;"Sitting Adjourned", "", SUMIF(wh_table[Day], wh_table[[#This Row],[Day]],wh_table[Duration]))</f>
        <v/>
      </c>
      <c r="I367" s="24">
        <f>SUM(INDEX(wh_table[Duration],1):wh_table[[#This Row],[Duration]])</f>
        <v>12.196527777777781</v>
      </c>
      <c r="J367" s="22" t="str">
        <f>IF(wh_table[[#This Row],[Subject 1]]&lt;&gt;"Sitting Adjourned", "", SUMIFS(wh_table[Duration], wh_table[Day], wh_table[[#This Row],[Day]], wh_table[Tags], "&lt;&gt;[Questions]", wh_table[Tags], "&lt;&gt;[Questions][Divisions]"))</f>
        <v/>
      </c>
      <c r="K367" s="24">
        <f>IF(wh_table[[#This Row],[Tags]]="[Questions]","",IF(wh_table[[#This Row],[Tags]]="[Questions][Divisions]","",SUMIFS(INDEX(wh_table[Duration],1):wh_table[[#This Row],[Duration]], INDEX(wh_table[Tags],1):wh_table[[#This Row],[Tags]], "&lt;&gt;[Questions]",INDEX(wh_table[Tags],1):wh_table[[#This Row],[Tags]], "&lt;&gt;[Questions][Divisions]")))</f>
        <v>9.0236111111111086</v>
      </c>
    </row>
    <row r="368" spans="1:11" ht="15" customHeight="1" x14ac:dyDescent="0.35">
      <c r="A368" s="25">
        <v>52</v>
      </c>
      <c r="B368" s="21">
        <v>45679</v>
      </c>
      <c r="C368" s="22">
        <v>0.45833333333333331</v>
      </c>
      <c r="D368" s="20" t="s">
        <v>1833</v>
      </c>
      <c r="E368" t="s">
        <v>2071</v>
      </c>
      <c r="F368" s="20"/>
      <c r="G368" s="22" cm="1">
        <f t="array" ref="G36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368" s="22" t="str">
        <f>IF(wh_table[[#This Row],[Subject 1]]&lt;&gt;"Sitting Adjourned", "", SUMIF(wh_table[Day], wh_table[[#This Row],[Day]],wh_table[Duration]))</f>
        <v/>
      </c>
      <c r="I368" s="24">
        <f>SUM(INDEX(wh_table[Duration],1):wh_table[[#This Row],[Duration]])</f>
        <v>12.217361111111115</v>
      </c>
      <c r="J368" s="22" t="str">
        <f>IF(wh_table[[#This Row],[Subject 1]]&lt;&gt;"Sitting Adjourned", "", SUMIFS(wh_table[Duration], wh_table[Day], wh_table[[#This Row],[Day]], wh_table[Tags], "&lt;&gt;[Questions]", wh_table[Tags], "&lt;&gt;[Questions][Divisions]"))</f>
        <v/>
      </c>
      <c r="K368" s="24">
        <f>IF(wh_table[[#This Row],[Tags]]="[Questions]","",IF(wh_table[[#This Row],[Tags]]="[Questions][Divisions]","",SUMIFS(INDEX(wh_table[Duration],1):wh_table[[#This Row],[Duration]], INDEX(wh_table[Tags],1):wh_table[[#This Row],[Tags]], "&lt;&gt;[Questions]",INDEX(wh_table[Tags],1):wh_table[[#This Row],[Tags]], "&lt;&gt;[Questions][Divisions]")))</f>
        <v>9.0444444444444425</v>
      </c>
    </row>
    <row r="369" spans="1:11" ht="15" customHeight="1" x14ac:dyDescent="0.35">
      <c r="A369" s="25">
        <v>52</v>
      </c>
      <c r="B369" s="21">
        <v>45679</v>
      </c>
      <c r="C369" s="14">
        <v>0.47916666666666669</v>
      </c>
      <c r="D369" s="17" t="s">
        <v>15</v>
      </c>
      <c r="F369" s="20" t="s">
        <v>1836</v>
      </c>
      <c r="G369" s="14" cm="1">
        <f t="array" ref="G36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369" s="14" t="str">
        <f>IF(wh_table[[#This Row],[Subject 1]]&lt;&gt;"Sitting Adjourned", "", SUMIF(wh_table[Day], wh_table[[#This Row],[Day]],wh_table[Duration]))</f>
        <v/>
      </c>
      <c r="I369" s="19">
        <f>SUM(INDEX(wh_table[Duration],1):wh_table[[#This Row],[Duration]])</f>
        <v>12.342361111111115</v>
      </c>
      <c r="J369" s="14" t="str">
        <f>IF(wh_table[[#This Row],[Subject 1]]&lt;&gt;"Sitting Adjourned", "", SUMIFS(wh_table[Duration], wh_table[Day], wh_table[[#This Row],[Day]], wh_table[Tags], "&lt;&gt;[Questions]", wh_table[Tags], "&lt;&gt;[Questions][Divisions]"))</f>
        <v/>
      </c>
      <c r="K369" s="19" t="str">
        <f>IF(wh_table[[#This Row],[Tags]]="[Questions]","",IF(wh_table[[#This Row],[Tags]]="[Questions][Divisions]","",SUMIFS(INDEX(wh_table[Duration],1):wh_table[[#This Row],[Duration]], INDEX(wh_table[Tags],1):wh_table[[#This Row],[Tags]], "&lt;&gt;[Questions]",INDEX(wh_table[Tags],1):wh_table[[#This Row],[Tags]], "&lt;&gt;[Questions][Divisions]")))</f>
        <v/>
      </c>
    </row>
    <row r="370" spans="1:11" ht="15" customHeight="1" x14ac:dyDescent="0.35">
      <c r="A370" s="25">
        <v>52</v>
      </c>
      <c r="B370" s="21">
        <v>45679</v>
      </c>
      <c r="C370" s="14">
        <v>0.60416666666666663</v>
      </c>
      <c r="D370" s="17" t="s">
        <v>1833</v>
      </c>
      <c r="E370" s="18" t="s">
        <v>2072</v>
      </c>
      <c r="G370" s="14" cm="1">
        <f t="array" ref="G37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1.4583333333333393E-2</v>
      </c>
      <c r="H370" s="14" t="str">
        <f>IF(wh_table[[#This Row],[Subject 1]]&lt;&gt;"Sitting Adjourned", "", SUMIF(wh_table[Day], wh_table[[#This Row],[Day]],wh_table[Duration]))</f>
        <v/>
      </c>
      <c r="I370" s="19">
        <f>SUM(INDEX(wh_table[Duration],1):wh_table[[#This Row],[Duration]])</f>
        <v>12.356944444444448</v>
      </c>
      <c r="J370" s="14" t="str">
        <f>IF(wh_table[[#This Row],[Subject 1]]&lt;&gt;"Sitting Adjourned", "", SUMIFS(wh_table[Duration], wh_table[Day], wh_table[[#This Row],[Day]], wh_table[Tags], "&lt;&gt;[Questions]", wh_table[Tags], "&lt;&gt;[Questions][Divisions]"))</f>
        <v/>
      </c>
      <c r="K370" s="19">
        <f>IF(wh_table[[#This Row],[Tags]]="[Questions]","",IF(wh_table[[#This Row],[Tags]]="[Questions][Divisions]","",SUMIFS(INDEX(wh_table[Duration],1):wh_table[[#This Row],[Duration]], INDEX(wh_table[Tags],1):wh_table[[#This Row],[Tags]], "&lt;&gt;[Questions]",INDEX(wh_table[Tags],1):wh_table[[#This Row],[Tags]], "&lt;&gt;[Questions][Divisions]")))</f>
        <v>9.059027777777775</v>
      </c>
    </row>
    <row r="371" spans="1:11" ht="15" customHeight="1" x14ac:dyDescent="0.35">
      <c r="A371" s="25">
        <v>52</v>
      </c>
      <c r="B371" s="21">
        <v>45679</v>
      </c>
      <c r="C371" s="22">
        <v>0.61875000000000002</v>
      </c>
      <c r="D371" s="20" t="s">
        <v>28</v>
      </c>
      <c r="E371" s="23" t="s">
        <v>2073</v>
      </c>
      <c r="F371" s="20"/>
      <c r="G371" s="22" cm="1">
        <f t="array" ref="G37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371" s="22" t="str">
        <f>IF(wh_table[[#This Row],[Subject 1]]&lt;&gt;"Sitting Adjourned", "", SUMIF(wh_table[Day], wh_table[[#This Row],[Day]],wh_table[Duration]))</f>
        <v/>
      </c>
      <c r="I371" s="24">
        <f>SUM(INDEX(wh_table[Duration],1):wh_table[[#This Row],[Duration]])</f>
        <v>12.356944444444448</v>
      </c>
      <c r="J371" s="22" t="str">
        <f>IF(wh_table[[#This Row],[Subject 1]]&lt;&gt;"Sitting Adjourned", "", SUMIFS(wh_table[Duration], wh_table[Day], wh_table[[#This Row],[Day]], wh_table[Tags], "&lt;&gt;[Questions]", wh_table[Tags], "&lt;&gt;[Questions][Divisions]"))</f>
        <v/>
      </c>
      <c r="K371" s="24">
        <f>IF(wh_table[[#This Row],[Tags]]="[Questions]","",IF(wh_table[[#This Row],[Tags]]="[Questions][Divisions]","",SUMIFS(INDEX(wh_table[Duration],1):wh_table[[#This Row],[Duration]], INDEX(wh_table[Tags],1):wh_table[[#This Row],[Tags]], "&lt;&gt;[Questions]",INDEX(wh_table[Tags],1):wh_table[[#This Row],[Tags]], "&lt;&gt;[Questions][Divisions]")))</f>
        <v>9.059027777777775</v>
      </c>
    </row>
    <row r="372" spans="1:11" ht="15" customHeight="1" x14ac:dyDescent="0.35">
      <c r="A372" s="25">
        <v>52</v>
      </c>
      <c r="B372" s="21">
        <v>45679</v>
      </c>
      <c r="C372" s="22">
        <v>0.61875000000000002</v>
      </c>
      <c r="D372" s="17" t="s">
        <v>1833</v>
      </c>
      <c r="E372" s="18" t="s">
        <v>2074</v>
      </c>
      <c r="F372" s="20"/>
      <c r="G372" s="22" cm="1">
        <f t="array" ref="G37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4.7916666666666607E-2</v>
      </c>
      <c r="H372" s="22" t="str">
        <f>IF(wh_table[[#This Row],[Subject 1]]&lt;&gt;"Sitting Adjourned", "", SUMIF(wh_table[Day], wh_table[[#This Row],[Day]],wh_table[Duration]))</f>
        <v/>
      </c>
      <c r="I372" s="24">
        <f>SUM(INDEX(wh_table[Duration],1):wh_table[[#This Row],[Duration]])</f>
        <v>12.404861111111114</v>
      </c>
      <c r="J372" s="22" t="str">
        <f>IF(wh_table[[#This Row],[Subject 1]]&lt;&gt;"Sitting Adjourned", "", SUMIFS(wh_table[Duration], wh_table[Day], wh_table[[#This Row],[Day]], wh_table[Tags], "&lt;&gt;[Questions]", wh_table[Tags], "&lt;&gt;[Questions][Divisions]"))</f>
        <v/>
      </c>
      <c r="K372" s="24">
        <f>IF(wh_table[[#This Row],[Tags]]="[Questions]","",IF(wh_table[[#This Row],[Tags]]="[Questions][Divisions]","",SUMIFS(INDEX(wh_table[Duration],1):wh_table[[#This Row],[Duration]], INDEX(wh_table[Tags],1):wh_table[[#This Row],[Tags]], "&lt;&gt;[Questions]",INDEX(wh_table[Tags],1):wh_table[[#This Row],[Tags]], "&lt;&gt;[Questions][Divisions]")))</f>
        <v>9.1069444444444407</v>
      </c>
    </row>
    <row r="373" spans="1:11" ht="15" customHeight="1" x14ac:dyDescent="0.35">
      <c r="A373" s="25">
        <v>52</v>
      </c>
      <c r="B373" s="21">
        <v>45679</v>
      </c>
      <c r="C373" s="14">
        <v>0.66666666666666663</v>
      </c>
      <c r="D373" s="17" t="s">
        <v>1833</v>
      </c>
      <c r="E373" s="18" t="s">
        <v>2075</v>
      </c>
      <c r="G373" s="14" cm="1">
        <f t="array" ref="G37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373" s="14" t="str">
        <f>IF(wh_table[[#This Row],[Subject 1]]&lt;&gt;"Sitting Adjourned", "", SUMIF(wh_table[Day], wh_table[[#This Row],[Day]],wh_table[Duration]))</f>
        <v/>
      </c>
      <c r="I373" s="19">
        <f>SUM(INDEX(wh_table[Duration],1):wh_table[[#This Row],[Duration]])</f>
        <v>12.425694444444447</v>
      </c>
      <c r="J373" s="14" t="str">
        <f>IF(wh_table[[#This Row],[Subject 1]]&lt;&gt;"Sitting Adjourned", "", SUMIFS(wh_table[Duration], wh_table[Day], wh_table[[#This Row],[Day]], wh_table[Tags], "&lt;&gt;[Questions]", wh_table[Tags], "&lt;&gt;[Questions][Divisions]"))</f>
        <v/>
      </c>
      <c r="K373" s="19">
        <f>IF(wh_table[[#This Row],[Tags]]="[Questions]","",IF(wh_table[[#This Row],[Tags]]="[Questions][Divisions]","",SUMIFS(INDEX(wh_table[Duration],1):wh_table[[#This Row],[Duration]], INDEX(wh_table[Tags],1):wh_table[[#This Row],[Tags]], "&lt;&gt;[Questions]",INDEX(wh_table[Tags],1):wh_table[[#This Row],[Tags]], "&lt;&gt;[Questions][Divisions]")))</f>
        <v>9.1277777777777747</v>
      </c>
    </row>
    <row r="374" spans="1:11" ht="15" customHeight="1" x14ac:dyDescent="0.35">
      <c r="A374" s="25">
        <v>52</v>
      </c>
      <c r="B374" s="21">
        <v>45679</v>
      </c>
      <c r="C374" s="14">
        <v>0.6875</v>
      </c>
      <c r="D374" s="17" t="s">
        <v>1833</v>
      </c>
      <c r="E374" t="s">
        <v>2076</v>
      </c>
      <c r="G374" s="14" cm="1">
        <f t="array" ref="G37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4.0972222222222299E-2</v>
      </c>
      <c r="H374" s="14" t="str">
        <f>IF(wh_table[[#This Row],[Subject 1]]&lt;&gt;"Sitting Adjourned", "", SUMIF(wh_table[Day], wh_table[[#This Row],[Day]],wh_table[Duration]))</f>
        <v/>
      </c>
      <c r="I374" s="19">
        <f>SUM(INDEX(wh_table[Duration],1):wh_table[[#This Row],[Duration]])</f>
        <v>12.46666666666667</v>
      </c>
      <c r="J374" s="14" t="str">
        <f>IF(wh_table[[#This Row],[Subject 1]]&lt;&gt;"Sitting Adjourned", "", SUMIFS(wh_table[Duration], wh_table[Day], wh_table[[#This Row],[Day]], wh_table[Tags], "&lt;&gt;[Questions]", wh_table[Tags], "&lt;&gt;[Questions][Divisions]"))</f>
        <v/>
      </c>
      <c r="K374" s="19">
        <f>IF(wh_table[[#This Row],[Tags]]="[Questions]","",IF(wh_table[[#This Row],[Tags]]="[Questions][Divisions]","",SUMIFS(INDEX(wh_table[Duration],1):wh_table[[#This Row],[Duration]], INDEX(wh_table[Tags],1):wh_table[[#This Row],[Tags]], "&lt;&gt;[Questions]",INDEX(wh_table[Tags],1):wh_table[[#This Row],[Tags]], "&lt;&gt;[Questions][Divisions]")))</f>
        <v>9.1687499999999975</v>
      </c>
    </row>
    <row r="375" spans="1:11" ht="15" customHeight="1" x14ac:dyDescent="0.35">
      <c r="A375" s="57">
        <v>52</v>
      </c>
      <c r="B375" s="58">
        <v>45679</v>
      </c>
      <c r="C375" s="59">
        <v>0.7284722222222223</v>
      </c>
      <c r="D375" s="60" t="s">
        <v>1840</v>
      </c>
      <c r="E375" s="61"/>
      <c r="F375" s="60"/>
      <c r="G375" s="59" t="str" cm="1">
        <f t="array" ref="G37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75" s="59">
        <f>IF(wh_table[[#This Row],[Subject 1]]&lt;&gt;"Sitting Adjourned", "", SUMIF(wh_table[Day], wh_table[[#This Row],[Day]],wh_table[Duration]))</f>
        <v>0.33263888888888898</v>
      </c>
      <c r="I375" s="62">
        <f>SUM(INDEX(wh_table[Duration],1):wh_table[[#This Row],[Duration]])</f>
        <v>12.46666666666667</v>
      </c>
      <c r="J375" s="59">
        <f>IF(wh_table[[#This Row],[Subject 1]]&lt;&gt;"Sitting Adjourned", "", SUMIFS(wh_table[Duration], wh_table[Day], wh_table[[#This Row],[Day]], wh_table[Tags], "&lt;&gt;[Questions]", wh_table[Tags], "&lt;&gt;[Questions][Divisions]"))</f>
        <v>0.20763888888888904</v>
      </c>
      <c r="K375" s="62">
        <f>IF(wh_table[[#This Row],[Tags]]="[Questions]","",IF(wh_table[[#This Row],[Tags]]="[Questions][Divisions]","",SUMIFS(INDEX(wh_table[Duration],1):wh_table[[#This Row],[Duration]], INDEX(wh_table[Tags],1):wh_table[[#This Row],[Tags]], "&lt;&gt;[Questions]",INDEX(wh_table[Tags],1):wh_table[[#This Row],[Tags]], "&lt;&gt;[Questions][Divisions]")))</f>
        <v>9.1687499999999975</v>
      </c>
    </row>
    <row r="376" spans="1:11" ht="15" customHeight="1" x14ac:dyDescent="0.35">
      <c r="A376" s="25">
        <v>53</v>
      </c>
      <c r="B376" s="21">
        <v>45680</v>
      </c>
      <c r="C376" s="14">
        <v>0.5625</v>
      </c>
      <c r="D376" s="17" t="s">
        <v>1953</v>
      </c>
      <c r="E376" s="18" t="s">
        <v>2077</v>
      </c>
      <c r="G376" s="14" cm="1">
        <f t="array" ref="G37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4.9999999999999933E-2</v>
      </c>
      <c r="H376" s="14" t="str">
        <f>IF(wh_table[[#This Row],[Subject 1]]&lt;&gt;"Sitting Adjourned", "", SUMIF(wh_table[Day], wh_table[[#This Row],[Day]],wh_table[Duration]))</f>
        <v/>
      </c>
      <c r="I376" s="19">
        <f>SUM(INDEX(wh_table[Duration],1):wh_table[[#This Row],[Duration]])</f>
        <v>12.516666666666671</v>
      </c>
      <c r="J376" s="14" t="str">
        <f>IF(wh_table[[#This Row],[Subject 1]]&lt;&gt;"Sitting Adjourned", "", SUMIFS(wh_table[Duration], wh_table[Day], wh_table[[#This Row],[Day]], wh_table[Tags], "&lt;&gt;[Questions]", wh_table[Tags], "&lt;&gt;[Questions][Divisions]"))</f>
        <v/>
      </c>
      <c r="K376" s="19">
        <f>IF(wh_table[[#This Row],[Tags]]="[Questions]","",IF(wh_table[[#This Row],[Tags]]="[Questions][Divisions]","",SUMIFS(INDEX(wh_table[Duration],1):wh_table[[#This Row],[Duration]], INDEX(wh_table[Tags],1):wh_table[[#This Row],[Tags]], "&lt;&gt;[Questions]",INDEX(wh_table[Tags],1):wh_table[[#This Row],[Tags]], "&lt;&gt;[Questions][Divisions]")))</f>
        <v>9.2187499999999982</v>
      </c>
    </row>
    <row r="377" spans="1:11" ht="15" customHeight="1" x14ac:dyDescent="0.35">
      <c r="A377" s="25">
        <v>53</v>
      </c>
      <c r="B377" s="21">
        <v>45680</v>
      </c>
      <c r="C377" s="14">
        <v>0.61249999999999993</v>
      </c>
      <c r="D377" s="17" t="s">
        <v>15</v>
      </c>
      <c r="G377" s="14" cm="1">
        <f t="array" ref="G37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1.2500000000000067E-2</v>
      </c>
      <c r="H377" s="14" t="str">
        <f>IF(wh_table[[#This Row],[Subject 1]]&lt;&gt;"Sitting Adjourned", "", SUMIF(wh_table[Day], wh_table[[#This Row],[Day]],wh_table[Duration]))</f>
        <v/>
      </c>
      <c r="I377" s="19">
        <f>SUM(INDEX(wh_table[Duration],1):wh_table[[#This Row],[Duration]])</f>
        <v>12.52916666666667</v>
      </c>
      <c r="J377" s="14" t="str">
        <f>IF(wh_table[[#This Row],[Subject 1]]&lt;&gt;"Sitting Adjourned", "", SUMIFS(wh_table[Duration], wh_table[Day], wh_table[[#This Row],[Day]], wh_table[Tags], "&lt;&gt;[Questions]", wh_table[Tags], "&lt;&gt;[Questions][Divisions]"))</f>
        <v/>
      </c>
      <c r="K377" s="19">
        <f>IF(wh_table[[#This Row],[Tags]]="[Questions]","",IF(wh_table[[#This Row],[Tags]]="[Questions][Divisions]","",SUMIFS(INDEX(wh_table[Duration],1):wh_table[[#This Row],[Duration]], INDEX(wh_table[Tags],1):wh_table[[#This Row],[Tags]], "&lt;&gt;[Questions]",INDEX(wh_table[Tags],1):wh_table[[#This Row],[Tags]], "&lt;&gt;[Questions][Divisions]")))</f>
        <v>9.2312499999999975</v>
      </c>
    </row>
    <row r="378" spans="1:11" ht="15" customHeight="1" x14ac:dyDescent="0.35">
      <c r="A378" s="25">
        <v>53</v>
      </c>
      <c r="B378" s="21">
        <v>45680</v>
      </c>
      <c r="C378" s="14">
        <v>0.625</v>
      </c>
      <c r="D378" s="17" t="s">
        <v>1953</v>
      </c>
      <c r="E378" s="18" t="s">
        <v>2078</v>
      </c>
      <c r="G378" s="14" cm="1">
        <f t="array" ref="G37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378" s="14" t="str">
        <f>IF(wh_table[[#This Row],[Subject 1]]&lt;&gt;"Sitting Adjourned", "", SUMIF(wh_table[Day], wh_table[[#This Row],[Day]],wh_table[Duration]))</f>
        <v/>
      </c>
      <c r="I378" s="19">
        <f>SUM(INDEX(wh_table[Duration],1):wh_table[[#This Row],[Duration]])</f>
        <v>12.570833333333336</v>
      </c>
      <c r="J378" s="14" t="str">
        <f>IF(wh_table[[#This Row],[Subject 1]]&lt;&gt;"Sitting Adjourned", "", SUMIFS(wh_table[Duration], wh_table[Day], wh_table[[#This Row],[Day]], wh_table[Tags], "&lt;&gt;[Questions]", wh_table[Tags], "&lt;&gt;[Questions][Divisions]"))</f>
        <v/>
      </c>
      <c r="K378" s="19">
        <f>IF(wh_table[[#This Row],[Tags]]="[Questions]","",IF(wh_table[[#This Row],[Tags]]="[Questions][Divisions]","",SUMIFS(INDEX(wh_table[Duration],1):wh_table[[#This Row],[Duration]], INDEX(wh_table[Tags],1):wh_table[[#This Row],[Tags]], "&lt;&gt;[Questions]",INDEX(wh_table[Tags],1):wh_table[[#This Row],[Tags]], "&lt;&gt;[Questions][Divisions]")))</f>
        <v>9.2729166666666636</v>
      </c>
    </row>
    <row r="379" spans="1:11" ht="15" customHeight="1" x14ac:dyDescent="0.35">
      <c r="A379" s="57">
        <v>53</v>
      </c>
      <c r="B379" s="58">
        <v>45680</v>
      </c>
      <c r="C379" s="65">
        <v>0.66666666666666663</v>
      </c>
      <c r="D379" s="66" t="s">
        <v>1840</v>
      </c>
      <c r="E379" s="67"/>
      <c r="F379" s="66"/>
      <c r="G379" s="65" t="str" cm="1">
        <f t="array" ref="G37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79" s="65">
        <f>IF(wh_table[[#This Row],[Subject 1]]&lt;&gt;"Sitting Adjourned", "", SUMIF(wh_table[Day], wh_table[[#This Row],[Day]],wh_table[Duration]))</f>
        <v>0.10416666666666663</v>
      </c>
      <c r="I379" s="68">
        <f>SUM(INDEX(wh_table[Duration],1):wh_table[[#This Row],[Duration]])</f>
        <v>12.570833333333336</v>
      </c>
      <c r="J379" s="65">
        <f>IF(wh_table[[#This Row],[Subject 1]]&lt;&gt;"Sitting Adjourned", "", SUMIFS(wh_table[Duration], wh_table[Day], wh_table[[#This Row],[Day]], wh_table[Tags], "&lt;&gt;[Questions]", wh_table[Tags], "&lt;&gt;[Questions][Divisions]"))</f>
        <v>0.10416666666666663</v>
      </c>
      <c r="K379" s="68">
        <f>IF(wh_table[[#This Row],[Tags]]="[Questions]","",IF(wh_table[[#This Row],[Tags]]="[Questions][Divisions]","",SUMIFS(INDEX(wh_table[Duration],1):wh_table[[#This Row],[Duration]], INDEX(wh_table[Tags],1):wh_table[[#This Row],[Tags]], "&lt;&gt;[Questions]",INDEX(wh_table[Tags],1):wh_table[[#This Row],[Tags]], "&lt;&gt;[Questions][Divisions]")))</f>
        <v>9.2729166666666636</v>
      </c>
    </row>
    <row r="380" spans="1:11" ht="15" customHeight="1" x14ac:dyDescent="0.35">
      <c r="A380" s="25">
        <v>54</v>
      </c>
      <c r="B380" s="21">
        <v>45684</v>
      </c>
      <c r="C380" s="14">
        <v>0.6875</v>
      </c>
      <c r="D380" s="17" t="s">
        <v>1955</v>
      </c>
      <c r="E380" s="18" t="s">
        <v>2079</v>
      </c>
      <c r="G380" s="14" cm="1">
        <f t="array" ref="G38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6.7361111111111094E-2</v>
      </c>
      <c r="H380" s="14" t="str">
        <f>IF(wh_table[[#This Row],[Subject 1]]&lt;&gt;"Sitting Adjourned", "", SUMIF(wh_table[Day], wh_table[[#This Row],[Day]],wh_table[Duration]))</f>
        <v/>
      </c>
      <c r="I380" s="19">
        <f>SUM(INDEX(wh_table[Duration],1):wh_table[[#This Row],[Duration]])</f>
        <v>12.638194444444448</v>
      </c>
      <c r="J380" s="14" t="str">
        <f>IF(wh_table[[#This Row],[Subject 1]]&lt;&gt;"Sitting Adjourned", "", SUMIFS(wh_table[Duration], wh_table[Day], wh_table[[#This Row],[Day]], wh_table[Tags], "&lt;&gt;[Questions]", wh_table[Tags], "&lt;&gt;[Questions][Divisions]"))</f>
        <v/>
      </c>
      <c r="K380" s="19">
        <f>IF(wh_table[[#This Row],[Tags]]="[Questions]","",IF(wh_table[[#This Row],[Tags]]="[Questions][Divisions]","",SUMIFS(INDEX(wh_table[Duration],1):wh_table[[#This Row],[Duration]], INDEX(wh_table[Tags],1):wh_table[[#This Row],[Tags]], "&lt;&gt;[Questions]",INDEX(wh_table[Tags],1):wh_table[[#This Row],[Tags]], "&lt;&gt;[Questions][Divisions]")))</f>
        <v>9.340277777777775</v>
      </c>
    </row>
    <row r="381" spans="1:11" ht="15" customHeight="1" x14ac:dyDescent="0.35">
      <c r="A381" s="57">
        <v>54</v>
      </c>
      <c r="B381" s="58">
        <v>45684</v>
      </c>
      <c r="C381" s="59">
        <v>0.75486111111111109</v>
      </c>
      <c r="D381" s="60" t="s">
        <v>1840</v>
      </c>
      <c r="E381" s="61"/>
      <c r="F381" s="60"/>
      <c r="G381" s="59" t="str" cm="1">
        <f t="array" ref="G38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81" s="59">
        <f>IF(wh_table[[#This Row],[Subject 1]]&lt;&gt;"Sitting Adjourned", "", SUMIF(wh_table[Day], wh_table[[#This Row],[Day]],wh_table[Duration]))</f>
        <v>6.7361111111111094E-2</v>
      </c>
      <c r="I381" s="62">
        <f>SUM(INDEX(wh_table[Duration],1):wh_table[[#This Row],[Duration]])</f>
        <v>12.638194444444448</v>
      </c>
      <c r="J381" s="59">
        <f>IF(wh_table[[#This Row],[Subject 1]]&lt;&gt;"Sitting Adjourned", "", SUMIFS(wh_table[Duration], wh_table[Day], wh_table[[#This Row],[Day]], wh_table[Tags], "&lt;&gt;[Questions]", wh_table[Tags], "&lt;&gt;[Questions][Divisions]"))</f>
        <v>6.7361111111111094E-2</v>
      </c>
      <c r="K381" s="62">
        <f>IF(wh_table[[#This Row],[Tags]]="[Questions]","",IF(wh_table[[#This Row],[Tags]]="[Questions][Divisions]","",SUMIFS(INDEX(wh_table[Duration],1):wh_table[[#This Row],[Duration]], INDEX(wh_table[Tags],1):wh_table[[#This Row],[Tags]], "&lt;&gt;[Questions]",INDEX(wh_table[Tags],1):wh_table[[#This Row],[Tags]], "&lt;&gt;[Questions][Divisions]")))</f>
        <v>9.340277777777775</v>
      </c>
    </row>
    <row r="382" spans="1:11" ht="15" customHeight="1" x14ac:dyDescent="0.35">
      <c r="A382" s="25">
        <v>55</v>
      </c>
      <c r="B382" s="21">
        <v>45685</v>
      </c>
      <c r="C382" s="14">
        <v>0.39583333333333331</v>
      </c>
      <c r="D382" s="17" t="s">
        <v>1833</v>
      </c>
      <c r="E382" s="18" t="s">
        <v>2080</v>
      </c>
      <c r="G382" s="14" cm="1">
        <f t="array" ref="G38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1.1805555555555569E-2</v>
      </c>
      <c r="H382" s="14" t="str">
        <f>IF(wh_table[[#This Row],[Subject 1]]&lt;&gt;"Sitting Adjourned", "", SUMIF(wh_table[Day], wh_table[[#This Row],[Day]],wh_table[Duration]))</f>
        <v/>
      </c>
      <c r="I382" s="19">
        <f>SUM(INDEX(wh_table[Duration],1):wh_table[[#This Row],[Duration]])</f>
        <v>12.650000000000004</v>
      </c>
      <c r="J382" s="14" t="str">
        <f>IF(wh_table[[#This Row],[Subject 1]]&lt;&gt;"Sitting Adjourned", "", SUMIFS(wh_table[Duration], wh_table[Day], wh_table[[#This Row],[Day]], wh_table[Tags], "&lt;&gt;[Questions]", wh_table[Tags], "&lt;&gt;[Questions][Divisions]"))</f>
        <v/>
      </c>
      <c r="K382" s="19">
        <f>IF(wh_table[[#This Row],[Tags]]="[Questions]","",IF(wh_table[[#This Row],[Tags]]="[Questions][Divisions]","",SUMIFS(INDEX(wh_table[Duration],1):wh_table[[#This Row],[Duration]], INDEX(wh_table[Tags],1):wh_table[[#This Row],[Tags]], "&lt;&gt;[Questions]",INDEX(wh_table[Tags],1):wh_table[[#This Row],[Tags]], "&lt;&gt;[Questions][Divisions]")))</f>
        <v>9.3520833333333311</v>
      </c>
    </row>
    <row r="383" spans="1:11" ht="15" customHeight="1" x14ac:dyDescent="0.35">
      <c r="A383" s="25">
        <v>55</v>
      </c>
      <c r="B383" s="21">
        <v>45685</v>
      </c>
      <c r="C383" s="22">
        <v>0.40763888888888888</v>
      </c>
      <c r="D383" s="20" t="s">
        <v>28</v>
      </c>
      <c r="E383" s="23" t="s">
        <v>2081</v>
      </c>
      <c r="F383" s="20"/>
      <c r="G383" s="22" cm="1">
        <f t="array" ref="G38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383" s="22" t="str">
        <f>IF(wh_table[[#This Row],[Subject 1]]&lt;&gt;"Sitting Adjourned", "", SUMIF(wh_table[Day], wh_table[[#This Row],[Day]],wh_table[Duration]))</f>
        <v/>
      </c>
      <c r="I383" s="24">
        <f>SUM(INDEX(wh_table[Duration],1):wh_table[[#This Row],[Duration]])</f>
        <v>12.650000000000004</v>
      </c>
      <c r="J383" s="22" t="str">
        <f>IF(wh_table[[#This Row],[Subject 1]]&lt;&gt;"Sitting Adjourned", "", SUMIFS(wh_table[Duration], wh_table[Day], wh_table[[#This Row],[Day]], wh_table[Tags], "&lt;&gt;[Questions]", wh_table[Tags], "&lt;&gt;[Questions][Divisions]"))</f>
        <v/>
      </c>
      <c r="K383" s="24">
        <f>IF(wh_table[[#This Row],[Tags]]="[Questions]","",IF(wh_table[[#This Row],[Tags]]="[Questions][Divisions]","",SUMIFS(INDEX(wh_table[Duration],1):wh_table[[#This Row],[Duration]], INDEX(wh_table[Tags],1):wh_table[[#This Row],[Tags]], "&lt;&gt;[Questions]",INDEX(wh_table[Tags],1):wh_table[[#This Row],[Tags]], "&lt;&gt;[Questions][Divisions]")))</f>
        <v>9.3520833333333311</v>
      </c>
    </row>
    <row r="384" spans="1:11" ht="15" customHeight="1" x14ac:dyDescent="0.35">
      <c r="A384" s="25">
        <v>55</v>
      </c>
      <c r="B384" s="21">
        <v>45685</v>
      </c>
      <c r="C384" s="14">
        <v>0.40763888888888888</v>
      </c>
      <c r="D384" s="17" t="s">
        <v>1833</v>
      </c>
      <c r="E384" s="18" t="s">
        <v>2082</v>
      </c>
      <c r="F384" s="20"/>
      <c r="G384" s="22" cm="1">
        <f t="array" ref="G38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5.0694444444444431E-2</v>
      </c>
      <c r="H384" s="22" t="str">
        <f>IF(wh_table[[#This Row],[Subject 1]]&lt;&gt;"Sitting Adjourned", "", SUMIF(wh_table[Day], wh_table[[#This Row],[Day]],wh_table[Duration]))</f>
        <v/>
      </c>
      <c r="I384" s="24">
        <f>SUM(INDEX(wh_table[Duration],1):wh_table[[#This Row],[Duration]])</f>
        <v>12.700694444444448</v>
      </c>
      <c r="J384" s="22" t="str">
        <f>IF(wh_table[[#This Row],[Subject 1]]&lt;&gt;"Sitting Adjourned", "", SUMIFS(wh_table[Duration], wh_table[Day], wh_table[[#This Row],[Day]], wh_table[Tags], "&lt;&gt;[Questions]", wh_table[Tags], "&lt;&gt;[Questions][Divisions]"))</f>
        <v/>
      </c>
      <c r="K384" s="24">
        <f>IF(wh_table[[#This Row],[Tags]]="[Questions]","",IF(wh_table[[#This Row],[Tags]]="[Questions][Divisions]","",SUMIFS(INDEX(wh_table[Duration],1):wh_table[[#This Row],[Duration]], INDEX(wh_table[Tags],1):wh_table[[#This Row],[Tags]], "&lt;&gt;[Questions]",INDEX(wh_table[Tags],1):wh_table[[#This Row],[Tags]], "&lt;&gt;[Questions][Divisions]")))</f>
        <v>9.402777777777775</v>
      </c>
    </row>
    <row r="385" spans="1:11" ht="15" customHeight="1" x14ac:dyDescent="0.35">
      <c r="A385" s="25">
        <v>55</v>
      </c>
      <c r="B385" s="21">
        <v>45685</v>
      </c>
      <c r="C385" s="14">
        <v>0.45833333333333331</v>
      </c>
      <c r="D385" s="17" t="s">
        <v>1833</v>
      </c>
      <c r="E385" s="18" t="s">
        <v>2083</v>
      </c>
      <c r="G385" s="14" cm="1">
        <f t="array" ref="G38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1.9444444444444486E-2</v>
      </c>
      <c r="H385" s="14" t="str">
        <f>IF(wh_table[[#This Row],[Subject 1]]&lt;&gt;"Sitting Adjourned", "", SUMIF(wh_table[Day], wh_table[[#This Row],[Day]],wh_table[Duration]))</f>
        <v/>
      </c>
      <c r="I385" s="19">
        <f>SUM(INDEX(wh_table[Duration],1):wh_table[[#This Row],[Duration]])</f>
        <v>12.720138888888892</v>
      </c>
      <c r="J385" s="14" t="str">
        <f>IF(wh_table[[#This Row],[Subject 1]]&lt;&gt;"Sitting Adjourned", "", SUMIFS(wh_table[Duration], wh_table[Day], wh_table[[#This Row],[Day]], wh_table[Tags], "&lt;&gt;[Questions]", wh_table[Tags], "&lt;&gt;[Questions][Divisions]"))</f>
        <v/>
      </c>
      <c r="K385" s="19">
        <f>IF(wh_table[[#This Row],[Tags]]="[Questions]","",IF(wh_table[[#This Row],[Tags]]="[Questions][Divisions]","",SUMIFS(INDEX(wh_table[Duration],1):wh_table[[#This Row],[Duration]], INDEX(wh_table[Tags],1):wh_table[[#This Row],[Tags]], "&lt;&gt;[Questions]",INDEX(wh_table[Tags],1):wh_table[[#This Row],[Tags]], "&lt;&gt;[Questions][Divisions]")))</f>
        <v>9.4222222222222189</v>
      </c>
    </row>
    <row r="386" spans="1:11" ht="15" customHeight="1" x14ac:dyDescent="0.35">
      <c r="A386" s="25">
        <v>55</v>
      </c>
      <c r="B386" s="21">
        <v>45685</v>
      </c>
      <c r="C386" s="14">
        <v>0.4777777777777778</v>
      </c>
      <c r="D386" s="17" t="s">
        <v>15</v>
      </c>
      <c r="F386" s="20" t="s">
        <v>1836</v>
      </c>
      <c r="G386" s="14" cm="1">
        <f t="array" ref="G38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0.12638888888888883</v>
      </c>
      <c r="H386" s="14" t="str">
        <f>IF(wh_table[[#This Row],[Subject 1]]&lt;&gt;"Sitting Adjourned", "", SUMIF(wh_table[Day], wh_table[[#This Row],[Day]],wh_table[Duration]))</f>
        <v/>
      </c>
      <c r="I386" s="19">
        <f>SUM(INDEX(wh_table[Duration],1):wh_table[[#This Row],[Duration]])</f>
        <v>12.84652777777778</v>
      </c>
      <c r="J386" s="14" t="str">
        <f>IF(wh_table[[#This Row],[Subject 1]]&lt;&gt;"Sitting Adjourned", "", SUMIFS(wh_table[Duration], wh_table[Day], wh_table[[#This Row],[Day]], wh_table[Tags], "&lt;&gt;[Questions]", wh_table[Tags], "&lt;&gt;[Questions][Divisions]"))</f>
        <v/>
      </c>
      <c r="K386" s="19" t="str">
        <f>IF(wh_table[[#This Row],[Tags]]="[Questions]","",IF(wh_table[[#This Row],[Tags]]="[Questions][Divisions]","",SUMIFS(INDEX(wh_table[Duration],1):wh_table[[#This Row],[Duration]], INDEX(wh_table[Tags],1):wh_table[[#This Row],[Tags]], "&lt;&gt;[Questions]",INDEX(wh_table[Tags],1):wh_table[[#This Row],[Tags]], "&lt;&gt;[Questions][Divisions]")))</f>
        <v/>
      </c>
    </row>
    <row r="387" spans="1:11" ht="15" customHeight="1" x14ac:dyDescent="0.35">
      <c r="A387" s="25">
        <v>55</v>
      </c>
      <c r="B387" s="21">
        <v>45685</v>
      </c>
      <c r="C387" s="14">
        <v>0.60416666666666663</v>
      </c>
      <c r="D387" s="17" t="s">
        <v>1833</v>
      </c>
      <c r="E387" s="18" t="s">
        <v>2084</v>
      </c>
      <c r="G387" s="14" cm="1">
        <f t="array" ref="G38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1.5972222222222276E-2</v>
      </c>
      <c r="H387" s="14" t="str">
        <f>IF(wh_table[[#This Row],[Subject 1]]&lt;&gt;"Sitting Adjourned", "", SUMIF(wh_table[Day], wh_table[[#This Row],[Day]],wh_table[Duration]))</f>
        <v/>
      </c>
      <c r="I387" s="19">
        <f>SUM(INDEX(wh_table[Duration],1):wh_table[[#This Row],[Duration]])</f>
        <v>12.862500000000002</v>
      </c>
      <c r="J387" s="14" t="str">
        <f>IF(wh_table[[#This Row],[Subject 1]]&lt;&gt;"Sitting Adjourned", "", SUMIFS(wh_table[Duration], wh_table[Day], wh_table[[#This Row],[Day]], wh_table[Tags], "&lt;&gt;[Questions]", wh_table[Tags], "&lt;&gt;[Questions][Divisions]"))</f>
        <v/>
      </c>
      <c r="K387" s="19">
        <f>IF(wh_table[[#This Row],[Tags]]="[Questions]","",IF(wh_table[[#This Row],[Tags]]="[Questions][Divisions]","",SUMIFS(INDEX(wh_table[Duration],1):wh_table[[#This Row],[Duration]], INDEX(wh_table[Tags],1):wh_table[[#This Row],[Tags]], "&lt;&gt;[Questions]",INDEX(wh_table[Tags],1):wh_table[[#This Row],[Tags]], "&lt;&gt;[Questions][Divisions]")))</f>
        <v>9.4381944444444414</v>
      </c>
    </row>
    <row r="388" spans="1:11" ht="15" customHeight="1" x14ac:dyDescent="0.35">
      <c r="A388" s="25">
        <v>55</v>
      </c>
      <c r="B388" s="21">
        <v>45685</v>
      </c>
      <c r="C388" s="22">
        <v>0.62013888888888891</v>
      </c>
      <c r="D388" s="20" t="s">
        <v>28</v>
      </c>
      <c r="E388" s="23" t="s">
        <v>2085</v>
      </c>
      <c r="F388" s="20"/>
      <c r="G388" s="22" cm="1">
        <f t="array" ref="G38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388" s="22" t="str">
        <f>IF(wh_table[[#This Row],[Subject 1]]&lt;&gt;"Sitting Adjourned", "", SUMIF(wh_table[Day], wh_table[[#This Row],[Day]],wh_table[Duration]))</f>
        <v/>
      </c>
      <c r="I388" s="24">
        <f>SUM(INDEX(wh_table[Duration],1):wh_table[[#This Row],[Duration]])</f>
        <v>12.862500000000002</v>
      </c>
      <c r="J388" s="22" t="str">
        <f>IF(wh_table[[#This Row],[Subject 1]]&lt;&gt;"Sitting Adjourned", "", SUMIFS(wh_table[Duration], wh_table[Day], wh_table[[#This Row],[Day]], wh_table[Tags], "&lt;&gt;[Questions]", wh_table[Tags], "&lt;&gt;[Questions][Divisions]"))</f>
        <v/>
      </c>
      <c r="K388" s="24">
        <f>IF(wh_table[[#This Row],[Tags]]="[Questions]","",IF(wh_table[[#This Row],[Tags]]="[Questions][Divisions]","",SUMIFS(INDEX(wh_table[Duration],1):wh_table[[#This Row],[Duration]], INDEX(wh_table[Tags],1):wh_table[[#This Row],[Tags]], "&lt;&gt;[Questions]",INDEX(wh_table[Tags],1):wh_table[[#This Row],[Tags]], "&lt;&gt;[Questions][Divisions]")))</f>
        <v>9.4381944444444414</v>
      </c>
    </row>
    <row r="389" spans="1:11" ht="15" customHeight="1" x14ac:dyDescent="0.35">
      <c r="A389" s="25">
        <v>55</v>
      </c>
      <c r="B389" s="21">
        <v>45685</v>
      </c>
      <c r="C389" s="22">
        <v>0.62013888888888891</v>
      </c>
      <c r="D389" s="17" t="s">
        <v>1833</v>
      </c>
      <c r="E389" s="18" t="s">
        <v>2086</v>
      </c>
      <c r="F389" s="20"/>
      <c r="G389" s="22" cm="1">
        <f t="array" ref="G38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4.6527777777777724E-2</v>
      </c>
      <c r="H389" s="22" t="str">
        <f>IF(wh_table[[#This Row],[Subject 1]]&lt;&gt;"Sitting Adjourned", "", SUMIF(wh_table[Day], wh_table[[#This Row],[Day]],wh_table[Duration]))</f>
        <v/>
      </c>
      <c r="I389" s="24">
        <f>SUM(INDEX(wh_table[Duration],1):wh_table[[#This Row],[Duration]])</f>
        <v>12.90902777777778</v>
      </c>
      <c r="J389" s="22" t="str">
        <f>IF(wh_table[[#This Row],[Subject 1]]&lt;&gt;"Sitting Adjourned", "", SUMIFS(wh_table[Duration], wh_table[Day], wh_table[[#This Row],[Day]], wh_table[Tags], "&lt;&gt;[Questions]", wh_table[Tags], "&lt;&gt;[Questions][Divisions]"))</f>
        <v/>
      </c>
      <c r="K389" s="24">
        <f>IF(wh_table[[#This Row],[Tags]]="[Questions]","",IF(wh_table[[#This Row],[Tags]]="[Questions][Divisions]","",SUMIFS(INDEX(wh_table[Duration],1):wh_table[[#This Row],[Duration]], INDEX(wh_table[Tags],1):wh_table[[#This Row],[Tags]], "&lt;&gt;[Questions]",INDEX(wh_table[Tags],1):wh_table[[#This Row],[Tags]], "&lt;&gt;[Questions][Divisions]")))</f>
        <v>9.4847222222222189</v>
      </c>
    </row>
    <row r="390" spans="1:11" ht="15" customHeight="1" x14ac:dyDescent="0.35">
      <c r="A390" s="25">
        <v>55</v>
      </c>
      <c r="B390" s="21">
        <v>45685</v>
      </c>
      <c r="C390" s="22">
        <v>0.66666666666666663</v>
      </c>
      <c r="D390" s="20" t="s">
        <v>1833</v>
      </c>
      <c r="E390" s="23" t="s">
        <v>2087</v>
      </c>
      <c r="F390" s="20"/>
      <c r="G390" s="22" cm="1">
        <f t="array" ref="G39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1.6666666666666607E-2</v>
      </c>
      <c r="H390" s="22" t="str">
        <f>IF(wh_table[[#This Row],[Subject 1]]&lt;&gt;"Sitting Adjourned", "", SUMIF(wh_table[Day], wh_table[[#This Row],[Day]],wh_table[Duration]))</f>
        <v/>
      </c>
      <c r="I390" s="24">
        <f>SUM(INDEX(wh_table[Duration],1):wh_table[[#This Row],[Duration]])</f>
        <v>12.925694444444446</v>
      </c>
      <c r="J390" s="22" t="str">
        <f>IF(wh_table[[#This Row],[Subject 1]]&lt;&gt;"Sitting Adjourned", "", SUMIFS(wh_table[Duration], wh_table[Day], wh_table[[#This Row],[Day]], wh_table[Tags], "&lt;&gt;[Questions]", wh_table[Tags], "&lt;&gt;[Questions][Divisions]"))</f>
        <v/>
      </c>
      <c r="K390" s="24">
        <f>IF(wh_table[[#This Row],[Tags]]="[Questions]","",IF(wh_table[[#This Row],[Tags]]="[Questions][Divisions]","",SUMIFS(INDEX(wh_table[Duration],1):wh_table[[#This Row],[Duration]], INDEX(wh_table[Tags],1):wh_table[[#This Row],[Tags]], "&lt;&gt;[Questions]",INDEX(wh_table[Tags],1):wh_table[[#This Row],[Tags]], "&lt;&gt;[Questions][Divisions]")))</f>
        <v>9.5013888888888864</v>
      </c>
    </row>
    <row r="391" spans="1:11" ht="15" customHeight="1" x14ac:dyDescent="0.35">
      <c r="A391" s="25">
        <v>55</v>
      </c>
      <c r="B391" s="21">
        <v>45685</v>
      </c>
      <c r="C391" s="14">
        <v>0.68333333333333324</v>
      </c>
      <c r="D391" s="17" t="s">
        <v>15</v>
      </c>
      <c r="F391" s="17" t="s">
        <v>53</v>
      </c>
      <c r="G391" s="14" cm="1">
        <f t="array" ref="G39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1.1111111111111294E-2</v>
      </c>
      <c r="H391" s="14" t="str">
        <f>IF(wh_table[[#This Row],[Subject 1]]&lt;&gt;"Sitting Adjourned", "", SUMIF(wh_table[Day], wh_table[[#This Row],[Day]],wh_table[Duration]))</f>
        <v/>
      </c>
      <c r="I391" s="19">
        <f>SUM(INDEX(wh_table[Duration],1):wh_table[[#This Row],[Duration]])</f>
        <v>12.936805555555557</v>
      </c>
      <c r="J391" s="14" t="str">
        <f>IF(wh_table[[#This Row],[Subject 1]]&lt;&gt;"Sitting Adjourned", "", SUMIFS(wh_table[Duration], wh_table[Day], wh_table[[#This Row],[Day]], wh_table[Tags], "&lt;&gt;[Questions]", wh_table[Tags], "&lt;&gt;[Questions][Divisions]"))</f>
        <v/>
      </c>
      <c r="K391" s="19">
        <f>IF(wh_table[[#This Row],[Tags]]="[Questions]","",IF(wh_table[[#This Row],[Tags]]="[Questions][Divisions]","",SUMIFS(INDEX(wh_table[Duration],1):wh_table[[#This Row],[Duration]], INDEX(wh_table[Tags],1):wh_table[[#This Row],[Tags]], "&lt;&gt;[Questions]",INDEX(wh_table[Tags],1):wh_table[[#This Row],[Tags]], "&lt;&gt;[Questions][Divisions]")))</f>
        <v>9.5124999999999975</v>
      </c>
    </row>
    <row r="392" spans="1:11" ht="15" customHeight="1" x14ac:dyDescent="0.35">
      <c r="A392" s="25">
        <v>55</v>
      </c>
      <c r="B392" s="21">
        <v>45685</v>
      </c>
      <c r="C392" s="14">
        <v>0.69444444444444453</v>
      </c>
      <c r="D392" s="17" t="s">
        <v>1833</v>
      </c>
      <c r="E392" s="18" t="s">
        <v>2088</v>
      </c>
      <c r="G392" s="14" cm="1">
        <f t="array" ref="G39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9.0277777777777457E-3</v>
      </c>
      <c r="H392" s="14" t="str">
        <f>IF(wh_table[[#This Row],[Subject 1]]&lt;&gt;"Sitting Adjourned", "", SUMIF(wh_table[Day], wh_table[[#This Row],[Day]],wh_table[Duration]))</f>
        <v/>
      </c>
      <c r="I392" s="19">
        <f>SUM(INDEX(wh_table[Duration],1):wh_table[[#This Row],[Duration]])</f>
        <v>12.945833333333335</v>
      </c>
      <c r="J392" s="14" t="str">
        <f>IF(wh_table[[#This Row],[Subject 1]]&lt;&gt;"Sitting Adjourned", "", SUMIFS(wh_table[Duration], wh_table[Day], wh_table[[#This Row],[Day]], wh_table[Tags], "&lt;&gt;[Questions]", wh_table[Tags], "&lt;&gt;[Questions][Divisions]"))</f>
        <v/>
      </c>
      <c r="K392" s="19">
        <f>IF(wh_table[[#This Row],[Tags]]="[Questions]","",IF(wh_table[[#This Row],[Tags]]="[Questions][Divisions]","",SUMIFS(INDEX(wh_table[Duration],1):wh_table[[#This Row],[Duration]], INDEX(wh_table[Tags],1):wh_table[[#This Row],[Tags]], "&lt;&gt;[Questions]",INDEX(wh_table[Tags],1):wh_table[[#This Row],[Tags]], "&lt;&gt;[Questions][Divisions]")))</f>
        <v>9.5215277777777754</v>
      </c>
    </row>
    <row r="393" spans="1:11" ht="15" customHeight="1" x14ac:dyDescent="0.35">
      <c r="A393" s="25">
        <v>55</v>
      </c>
      <c r="B393" s="21">
        <v>45685</v>
      </c>
      <c r="C393" s="22">
        <v>0.70347222222222228</v>
      </c>
      <c r="D393" s="20" t="s">
        <v>28</v>
      </c>
      <c r="E393" s="23" t="s">
        <v>2089</v>
      </c>
      <c r="F393" s="20"/>
      <c r="G393" s="22" cm="1">
        <f t="array" ref="G39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393" s="22" t="str">
        <f>IF(wh_table[[#This Row],[Subject 1]]&lt;&gt;"Sitting Adjourned", "", SUMIF(wh_table[Day], wh_table[[#This Row],[Day]],wh_table[Duration]))</f>
        <v/>
      </c>
      <c r="I393" s="24">
        <f>SUM(INDEX(wh_table[Duration],1):wh_table[[#This Row],[Duration]])</f>
        <v>12.945833333333335</v>
      </c>
      <c r="J393" s="22" t="str">
        <f>IF(wh_table[[#This Row],[Subject 1]]&lt;&gt;"Sitting Adjourned", "", SUMIFS(wh_table[Duration], wh_table[Day], wh_table[[#This Row],[Day]], wh_table[Tags], "&lt;&gt;[Questions]", wh_table[Tags], "&lt;&gt;[Questions][Divisions]"))</f>
        <v/>
      </c>
      <c r="K393" s="24">
        <f>IF(wh_table[[#This Row],[Tags]]="[Questions]","",IF(wh_table[[#This Row],[Tags]]="[Questions][Divisions]","",SUMIFS(INDEX(wh_table[Duration],1):wh_table[[#This Row],[Duration]], INDEX(wh_table[Tags],1):wh_table[[#This Row],[Tags]], "&lt;&gt;[Questions]",INDEX(wh_table[Tags],1):wh_table[[#This Row],[Tags]], "&lt;&gt;[Questions][Divisions]")))</f>
        <v>9.5215277777777754</v>
      </c>
    </row>
    <row r="394" spans="1:11" ht="15" customHeight="1" x14ac:dyDescent="0.35">
      <c r="A394" s="25">
        <v>55</v>
      </c>
      <c r="B394" s="21">
        <v>45685</v>
      </c>
      <c r="C394" s="22">
        <v>0.70347222222222228</v>
      </c>
      <c r="D394" s="17" t="s">
        <v>1833</v>
      </c>
      <c r="E394" s="18" t="s">
        <v>2088</v>
      </c>
      <c r="F394" s="20"/>
      <c r="G394" s="22" cm="1">
        <f t="array" ref="G39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3.1944444444444331E-2</v>
      </c>
      <c r="H394" s="22" t="str">
        <f>IF(wh_table[[#This Row],[Subject 1]]&lt;&gt;"Sitting Adjourned", "", SUMIF(wh_table[Day], wh_table[[#This Row],[Day]],wh_table[Duration]))</f>
        <v/>
      </c>
      <c r="I394" s="24">
        <f>SUM(INDEX(wh_table[Duration],1):wh_table[[#This Row],[Duration]])</f>
        <v>12.97777777777778</v>
      </c>
      <c r="J394" s="22" t="str">
        <f>IF(wh_table[[#This Row],[Subject 1]]&lt;&gt;"Sitting Adjourned", "", SUMIFS(wh_table[Duration], wh_table[Day], wh_table[[#This Row],[Day]], wh_table[Tags], "&lt;&gt;[Questions]", wh_table[Tags], "&lt;&gt;[Questions][Divisions]"))</f>
        <v/>
      </c>
      <c r="K394" s="24">
        <f>IF(wh_table[[#This Row],[Tags]]="[Questions]","",IF(wh_table[[#This Row],[Tags]]="[Questions][Divisions]","",SUMIFS(INDEX(wh_table[Duration],1):wh_table[[#This Row],[Duration]], INDEX(wh_table[Tags],1):wh_table[[#This Row],[Tags]], "&lt;&gt;[Questions]",INDEX(wh_table[Tags],1):wh_table[[#This Row],[Tags]], "&lt;&gt;[Questions][Divisions]")))</f>
        <v>9.5534722222222204</v>
      </c>
    </row>
    <row r="395" spans="1:11" ht="15" customHeight="1" x14ac:dyDescent="0.35">
      <c r="A395" s="57">
        <v>55</v>
      </c>
      <c r="B395" s="58">
        <v>45685</v>
      </c>
      <c r="C395" s="65">
        <v>0.73541666666666661</v>
      </c>
      <c r="D395" s="66" t="s">
        <v>1840</v>
      </c>
      <c r="E395" s="67"/>
      <c r="F395" s="66"/>
      <c r="G395" s="65" t="str" cm="1">
        <f t="array" ref="G39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95" s="65">
        <f>IF(wh_table[[#This Row],[Subject 1]]&lt;&gt;"Sitting Adjourned", "", SUMIF(wh_table[Day], wh_table[[#This Row],[Day]],wh_table[Duration]))</f>
        <v>0.33958333333333329</v>
      </c>
      <c r="I395" s="68">
        <f>SUM(INDEX(wh_table[Duration],1):wh_table[[#This Row],[Duration]])</f>
        <v>12.97777777777778</v>
      </c>
      <c r="J395" s="65">
        <f>IF(wh_table[[#This Row],[Subject 1]]&lt;&gt;"Sitting Adjourned", "", SUMIFS(wh_table[Duration], wh_table[Day], wh_table[[#This Row],[Day]], wh_table[Tags], "&lt;&gt;[Questions]", wh_table[Tags], "&lt;&gt;[Questions][Divisions]"))</f>
        <v>0.21319444444444446</v>
      </c>
      <c r="K395" s="68">
        <f>IF(wh_table[[#This Row],[Tags]]="[Questions]","",IF(wh_table[[#This Row],[Tags]]="[Questions][Divisions]","",SUMIFS(INDEX(wh_table[Duration],1):wh_table[[#This Row],[Duration]], INDEX(wh_table[Tags],1):wh_table[[#This Row],[Tags]], "&lt;&gt;[Questions]",INDEX(wh_table[Tags],1):wh_table[[#This Row],[Tags]], "&lt;&gt;[Questions][Divisions]")))</f>
        <v>9.5534722222222204</v>
      </c>
    </row>
    <row r="396" spans="1:11" ht="15" customHeight="1" x14ac:dyDescent="0.35">
      <c r="A396" s="25">
        <v>56</v>
      </c>
      <c r="B396" s="21">
        <v>45686</v>
      </c>
      <c r="C396" s="14">
        <v>0.39583333333333331</v>
      </c>
      <c r="D396" s="17" t="s">
        <v>1833</v>
      </c>
      <c r="E396" s="18" t="s">
        <v>2090</v>
      </c>
      <c r="G396" s="14" cm="1">
        <f t="array" ref="G39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396" s="14" t="str">
        <f>IF(wh_table[[#This Row],[Subject 1]]&lt;&gt;"Sitting Adjourned", "", SUMIF(wh_table[Day], wh_table[[#This Row],[Day]],wh_table[Duration]))</f>
        <v/>
      </c>
      <c r="I396" s="19">
        <f>SUM(INDEX(wh_table[Duration],1):wh_table[[#This Row],[Duration]])</f>
        <v>13.04027777777778</v>
      </c>
      <c r="J396" s="14" t="str">
        <f>IF(wh_table[[#This Row],[Subject 1]]&lt;&gt;"Sitting Adjourned", "", SUMIFS(wh_table[Duration], wh_table[Day], wh_table[[#This Row],[Day]], wh_table[Tags], "&lt;&gt;[Questions]", wh_table[Tags], "&lt;&gt;[Questions][Divisions]"))</f>
        <v/>
      </c>
      <c r="K396" s="19">
        <f>IF(wh_table[[#This Row],[Tags]]="[Questions]","",IF(wh_table[[#This Row],[Tags]]="[Questions][Divisions]","",SUMIFS(INDEX(wh_table[Duration],1):wh_table[[#This Row],[Duration]], INDEX(wh_table[Tags],1):wh_table[[#This Row],[Tags]], "&lt;&gt;[Questions]",INDEX(wh_table[Tags],1):wh_table[[#This Row],[Tags]], "&lt;&gt;[Questions][Divisions]")))</f>
        <v>9.6159722222222204</v>
      </c>
    </row>
    <row r="397" spans="1:11" ht="15" customHeight="1" x14ac:dyDescent="0.35">
      <c r="A397" s="25">
        <v>56</v>
      </c>
      <c r="B397" s="21">
        <v>45686</v>
      </c>
      <c r="C397" s="14">
        <v>0.45833333333333331</v>
      </c>
      <c r="D397" s="17" t="s">
        <v>1833</v>
      </c>
      <c r="E397" s="18" t="s">
        <v>2091</v>
      </c>
      <c r="G397" s="14" cm="1">
        <f t="array" ref="G39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397" s="14" t="str">
        <f>IF(wh_table[[#This Row],[Subject 1]]&lt;&gt;"Sitting Adjourned", "", SUMIF(wh_table[Day], wh_table[[#This Row],[Day]],wh_table[Duration]))</f>
        <v/>
      </c>
      <c r="I397" s="19">
        <f>SUM(INDEX(wh_table[Duration],1):wh_table[[#This Row],[Duration]])</f>
        <v>13.061111111111114</v>
      </c>
      <c r="J397" s="14" t="str">
        <f>IF(wh_table[[#This Row],[Subject 1]]&lt;&gt;"Sitting Adjourned", "", SUMIFS(wh_table[Duration], wh_table[Day], wh_table[[#This Row],[Day]], wh_table[Tags], "&lt;&gt;[Questions]", wh_table[Tags], "&lt;&gt;[Questions][Divisions]"))</f>
        <v/>
      </c>
      <c r="K397" s="19">
        <f>IF(wh_table[[#This Row],[Tags]]="[Questions]","",IF(wh_table[[#This Row],[Tags]]="[Questions][Divisions]","",SUMIFS(INDEX(wh_table[Duration],1):wh_table[[#This Row],[Duration]], INDEX(wh_table[Tags],1):wh_table[[#This Row],[Tags]], "&lt;&gt;[Questions]",INDEX(wh_table[Tags],1):wh_table[[#This Row],[Tags]], "&lt;&gt;[Questions][Divisions]")))</f>
        <v>9.6368055555555543</v>
      </c>
    </row>
    <row r="398" spans="1:11" ht="15" customHeight="1" x14ac:dyDescent="0.35">
      <c r="A398" s="25">
        <v>56</v>
      </c>
      <c r="B398" s="21">
        <v>45686</v>
      </c>
      <c r="C398" s="22">
        <v>0.47916666666666669</v>
      </c>
      <c r="D398" s="20" t="s">
        <v>15</v>
      </c>
      <c r="E398" s="23"/>
      <c r="F398" s="20" t="s">
        <v>1836</v>
      </c>
      <c r="G398" s="22" cm="1">
        <f t="array" ref="G39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398" s="22" t="str">
        <f>IF(wh_table[[#This Row],[Subject 1]]&lt;&gt;"Sitting Adjourned", "", SUMIF(wh_table[Day], wh_table[[#This Row],[Day]],wh_table[Duration]))</f>
        <v/>
      </c>
      <c r="I398" s="24">
        <f>SUM(INDEX(wh_table[Duration],1):wh_table[[#This Row],[Duration]])</f>
        <v>13.186111111111114</v>
      </c>
      <c r="J398" s="22" t="str">
        <f>IF(wh_table[[#This Row],[Subject 1]]&lt;&gt;"Sitting Adjourned", "", SUMIFS(wh_table[Duration], wh_table[Day], wh_table[[#This Row],[Day]], wh_table[Tags], "&lt;&gt;[Questions]", wh_table[Tags], "&lt;&gt;[Questions][Divisions]"))</f>
        <v/>
      </c>
      <c r="K398" s="24" t="str">
        <f>IF(wh_table[[#This Row],[Tags]]="[Questions]","",IF(wh_table[[#This Row],[Tags]]="[Questions][Divisions]","",SUMIFS(INDEX(wh_table[Duration],1):wh_table[[#This Row],[Duration]], INDEX(wh_table[Tags],1):wh_table[[#This Row],[Tags]], "&lt;&gt;[Questions]",INDEX(wh_table[Tags],1):wh_table[[#This Row],[Tags]], "&lt;&gt;[Questions][Divisions]")))</f>
        <v/>
      </c>
    </row>
    <row r="399" spans="1:11" ht="15" customHeight="1" x14ac:dyDescent="0.35">
      <c r="A399" s="25">
        <v>56</v>
      </c>
      <c r="B399" s="21">
        <v>45686</v>
      </c>
      <c r="C399" s="14">
        <v>0.60416666666666663</v>
      </c>
      <c r="D399" s="17" t="s">
        <v>1833</v>
      </c>
      <c r="E399" s="18" t="s">
        <v>2092</v>
      </c>
      <c r="G399" s="14" cm="1">
        <f t="array" ref="G39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399" s="14" t="str">
        <f>IF(wh_table[[#This Row],[Subject 1]]&lt;&gt;"Sitting Adjourned", "", SUMIF(wh_table[Day], wh_table[[#This Row],[Day]],wh_table[Duration]))</f>
        <v/>
      </c>
      <c r="I399" s="19">
        <f>SUM(INDEX(wh_table[Duration],1):wh_table[[#This Row],[Duration]])</f>
        <v>13.248611111111114</v>
      </c>
      <c r="J399" s="14" t="str">
        <f>IF(wh_table[[#This Row],[Subject 1]]&lt;&gt;"Sitting Adjourned", "", SUMIFS(wh_table[Duration], wh_table[Day], wh_table[[#This Row],[Day]], wh_table[Tags], "&lt;&gt;[Questions]", wh_table[Tags], "&lt;&gt;[Questions][Divisions]"))</f>
        <v/>
      </c>
      <c r="K399" s="19">
        <f>IF(wh_table[[#This Row],[Tags]]="[Questions]","",IF(wh_table[[#This Row],[Tags]]="[Questions][Divisions]","",SUMIFS(INDEX(wh_table[Duration],1):wh_table[[#This Row],[Duration]], INDEX(wh_table[Tags],1):wh_table[[#This Row],[Tags]], "&lt;&gt;[Questions]",INDEX(wh_table[Tags],1):wh_table[[#This Row],[Tags]], "&lt;&gt;[Questions][Divisions]")))</f>
        <v>9.6993055555555543</v>
      </c>
    </row>
    <row r="400" spans="1:11" ht="15" customHeight="1" x14ac:dyDescent="0.35">
      <c r="A400" s="25">
        <v>56</v>
      </c>
      <c r="B400" s="21">
        <v>45686</v>
      </c>
      <c r="C400" s="14">
        <v>0.66666666666666663</v>
      </c>
      <c r="D400" s="17" t="s">
        <v>1833</v>
      </c>
      <c r="E400" s="18" t="s">
        <v>2093</v>
      </c>
      <c r="G400" s="14" cm="1">
        <f t="array" ref="G40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400" s="14" t="str">
        <f>IF(wh_table[[#This Row],[Subject 1]]&lt;&gt;"Sitting Adjourned", "", SUMIF(wh_table[Day], wh_table[[#This Row],[Day]],wh_table[Duration]))</f>
        <v/>
      </c>
      <c r="I400" s="19">
        <f>SUM(INDEX(wh_table[Duration],1):wh_table[[#This Row],[Duration]])</f>
        <v>13.269444444444447</v>
      </c>
      <c r="J400" s="14" t="str">
        <f>IF(wh_table[[#This Row],[Subject 1]]&lt;&gt;"Sitting Adjourned", "", SUMIFS(wh_table[Duration], wh_table[Day], wh_table[[#This Row],[Day]], wh_table[Tags], "&lt;&gt;[Questions]", wh_table[Tags], "&lt;&gt;[Questions][Divisions]"))</f>
        <v/>
      </c>
      <c r="K400" s="19">
        <f>IF(wh_table[[#This Row],[Tags]]="[Questions]","",IF(wh_table[[#This Row],[Tags]]="[Questions][Divisions]","",SUMIFS(INDEX(wh_table[Duration],1):wh_table[[#This Row],[Duration]], INDEX(wh_table[Tags],1):wh_table[[#This Row],[Tags]], "&lt;&gt;[Questions]",INDEX(wh_table[Tags],1):wh_table[[#This Row],[Tags]], "&lt;&gt;[Questions][Divisions]")))</f>
        <v>9.7201388888888882</v>
      </c>
    </row>
    <row r="401" spans="1:11" ht="15" customHeight="1" x14ac:dyDescent="0.35">
      <c r="A401" s="25">
        <v>56</v>
      </c>
      <c r="B401" s="21">
        <v>45686</v>
      </c>
      <c r="C401" s="14">
        <v>0.6875</v>
      </c>
      <c r="D401" s="17" t="s">
        <v>1833</v>
      </c>
      <c r="E401" s="18" t="s">
        <v>2094</v>
      </c>
      <c r="G401" s="14" cm="1">
        <f t="array" ref="G40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4.0972222222222299E-2</v>
      </c>
      <c r="H401" s="14" t="str">
        <f>IF(wh_table[[#This Row],[Subject 1]]&lt;&gt;"Sitting Adjourned", "", SUMIF(wh_table[Day], wh_table[[#This Row],[Day]],wh_table[Duration]))</f>
        <v/>
      </c>
      <c r="I401" s="19">
        <f>SUM(INDEX(wh_table[Duration],1):wh_table[[#This Row],[Duration]])</f>
        <v>13.31041666666667</v>
      </c>
      <c r="J401" s="14" t="str">
        <f>IF(wh_table[[#This Row],[Subject 1]]&lt;&gt;"Sitting Adjourned", "", SUMIFS(wh_table[Duration], wh_table[Day], wh_table[[#This Row],[Day]], wh_table[Tags], "&lt;&gt;[Questions]", wh_table[Tags], "&lt;&gt;[Questions][Divisions]"))</f>
        <v/>
      </c>
      <c r="K401" s="19">
        <f>IF(wh_table[[#This Row],[Tags]]="[Questions]","",IF(wh_table[[#This Row],[Tags]]="[Questions][Divisions]","",SUMIFS(INDEX(wh_table[Duration],1):wh_table[[#This Row],[Duration]], INDEX(wh_table[Tags],1):wh_table[[#This Row],[Tags]], "&lt;&gt;[Questions]",INDEX(wh_table[Tags],1):wh_table[[#This Row],[Tags]], "&lt;&gt;[Questions][Divisions]")))</f>
        <v>9.7611111111111111</v>
      </c>
    </row>
    <row r="402" spans="1:11" ht="15" customHeight="1" x14ac:dyDescent="0.35">
      <c r="A402" s="57">
        <v>56</v>
      </c>
      <c r="B402" s="58">
        <v>45686</v>
      </c>
      <c r="C402" s="59">
        <v>0.7284722222222223</v>
      </c>
      <c r="D402" s="60" t="s">
        <v>1840</v>
      </c>
      <c r="E402" s="61"/>
      <c r="F402" s="60"/>
      <c r="G402" s="59" t="str" cm="1">
        <f t="array" ref="G40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02" s="59">
        <f>IF(wh_table[[#This Row],[Subject 1]]&lt;&gt;"Sitting Adjourned", "", SUMIF(wh_table[Day], wh_table[[#This Row],[Day]],wh_table[Duration]))</f>
        <v>0.33263888888888898</v>
      </c>
      <c r="I402" s="62">
        <f>SUM(INDEX(wh_table[Duration],1):wh_table[[#This Row],[Duration]])</f>
        <v>13.31041666666667</v>
      </c>
      <c r="J402" s="59">
        <f>IF(wh_table[[#This Row],[Subject 1]]&lt;&gt;"Sitting Adjourned", "", SUMIFS(wh_table[Duration], wh_table[Day], wh_table[[#This Row],[Day]], wh_table[Tags], "&lt;&gt;[Questions]", wh_table[Tags], "&lt;&gt;[Questions][Divisions]"))</f>
        <v>0.20763888888888904</v>
      </c>
      <c r="K402" s="62">
        <f>IF(wh_table[[#This Row],[Tags]]="[Questions]","",IF(wh_table[[#This Row],[Tags]]="[Questions][Divisions]","",SUMIFS(INDEX(wh_table[Duration],1):wh_table[[#This Row],[Duration]], INDEX(wh_table[Tags],1):wh_table[[#This Row],[Tags]], "&lt;&gt;[Questions]",INDEX(wh_table[Tags],1):wh_table[[#This Row],[Tags]], "&lt;&gt;[Questions][Divisions]")))</f>
        <v>9.7611111111111111</v>
      </c>
    </row>
    <row r="403" spans="1:11" ht="15" customHeight="1" x14ac:dyDescent="0.35">
      <c r="A403" s="25">
        <v>57</v>
      </c>
      <c r="B403" s="21">
        <v>45687</v>
      </c>
      <c r="C403" s="14">
        <v>0.5625</v>
      </c>
      <c r="D403" s="17" t="s">
        <v>1953</v>
      </c>
      <c r="E403" s="18" t="s">
        <v>2095</v>
      </c>
      <c r="G403" s="14" cm="1">
        <f t="array" ref="G40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4.9305555555555602E-2</v>
      </c>
      <c r="H403" s="14" t="str">
        <f>IF(wh_table[[#This Row],[Subject 1]]&lt;&gt;"Sitting Adjourned", "", SUMIF(wh_table[Day], wh_table[[#This Row],[Day]],wh_table[Duration]))</f>
        <v/>
      </c>
      <c r="I403" s="19">
        <f>SUM(INDEX(wh_table[Duration],1):wh_table[[#This Row],[Duration]])</f>
        <v>13.359722222222226</v>
      </c>
      <c r="J403" s="14" t="str">
        <f>IF(wh_table[[#This Row],[Subject 1]]&lt;&gt;"Sitting Adjourned", "", SUMIFS(wh_table[Duration], wh_table[Day], wh_table[[#This Row],[Day]], wh_table[Tags], "&lt;&gt;[Questions]", wh_table[Tags], "&lt;&gt;[Questions][Divisions]"))</f>
        <v/>
      </c>
      <c r="K403" s="19">
        <f>IF(wh_table[[#This Row],[Tags]]="[Questions]","",IF(wh_table[[#This Row],[Tags]]="[Questions][Divisions]","",SUMIFS(INDEX(wh_table[Duration],1):wh_table[[#This Row],[Duration]], INDEX(wh_table[Tags],1):wh_table[[#This Row],[Tags]], "&lt;&gt;[Questions]",INDEX(wh_table[Tags],1):wh_table[[#This Row],[Tags]], "&lt;&gt;[Questions][Divisions]")))</f>
        <v>9.8104166666666668</v>
      </c>
    </row>
    <row r="404" spans="1:11" ht="15" customHeight="1" x14ac:dyDescent="0.35">
      <c r="A404" s="57">
        <v>57</v>
      </c>
      <c r="B404" s="58">
        <v>45687</v>
      </c>
      <c r="C404" s="59">
        <v>0.6118055555555556</v>
      </c>
      <c r="D404" s="60" t="s">
        <v>1840</v>
      </c>
      <c r="E404" s="61"/>
      <c r="F404" s="60"/>
      <c r="G404" s="59" t="str" cm="1">
        <f t="array" ref="G40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04" s="59">
        <f>IF(wh_table[[#This Row],[Subject 1]]&lt;&gt;"Sitting Adjourned", "", SUMIF(wh_table[Day], wh_table[[#This Row],[Day]],wh_table[Duration]))</f>
        <v>4.9305555555555602E-2</v>
      </c>
      <c r="I404" s="62">
        <f>SUM(INDEX(wh_table[Duration],1):wh_table[[#This Row],[Duration]])</f>
        <v>13.359722222222226</v>
      </c>
      <c r="J404" s="59">
        <f>IF(wh_table[[#This Row],[Subject 1]]&lt;&gt;"Sitting Adjourned", "", SUMIFS(wh_table[Duration], wh_table[Day], wh_table[[#This Row],[Day]], wh_table[Tags], "&lt;&gt;[Questions]", wh_table[Tags], "&lt;&gt;[Questions][Divisions]"))</f>
        <v>4.9305555555555602E-2</v>
      </c>
      <c r="K404" s="62">
        <f>IF(wh_table[[#This Row],[Tags]]="[Questions]","",IF(wh_table[[#This Row],[Tags]]="[Questions][Divisions]","",SUMIFS(INDEX(wh_table[Duration],1):wh_table[[#This Row],[Duration]], INDEX(wh_table[Tags],1):wh_table[[#This Row],[Tags]], "&lt;&gt;[Questions]",INDEX(wh_table[Tags],1):wh_table[[#This Row],[Tags]], "&lt;&gt;[Questions][Divisions]")))</f>
        <v>9.8104166666666668</v>
      </c>
    </row>
    <row r="405" spans="1:11" ht="15" customHeight="1" x14ac:dyDescent="0.35">
      <c r="A405" s="25">
        <v>58</v>
      </c>
      <c r="B405" s="21">
        <v>45691</v>
      </c>
      <c r="C405" s="14">
        <v>0.6875</v>
      </c>
      <c r="D405" s="17" t="s">
        <v>1955</v>
      </c>
      <c r="E405" s="18" t="s">
        <v>2096</v>
      </c>
      <c r="G405" s="14" cm="1">
        <f t="array" ref="G40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5.0694444444444375E-2</v>
      </c>
      <c r="H405" s="14" t="str">
        <f>IF(wh_table[[#This Row],[Subject 1]]&lt;&gt;"Sitting Adjourned", "", SUMIF(wh_table[Day], wh_table[[#This Row],[Day]],wh_table[Duration]))</f>
        <v/>
      </c>
      <c r="I405" s="19">
        <f>SUM(INDEX(wh_table[Duration],1):wh_table[[#This Row],[Duration]])</f>
        <v>13.41041666666667</v>
      </c>
      <c r="J405" s="14" t="str">
        <f>IF(wh_table[[#This Row],[Subject 1]]&lt;&gt;"Sitting Adjourned", "", SUMIFS(wh_table[Duration], wh_table[Day], wh_table[[#This Row],[Day]], wh_table[Tags], "&lt;&gt;[Questions]", wh_table[Tags], "&lt;&gt;[Questions][Divisions]"))</f>
        <v/>
      </c>
      <c r="K405" s="19">
        <f>IF(wh_table[[#This Row],[Tags]]="[Questions]","",IF(wh_table[[#This Row],[Tags]]="[Questions][Divisions]","",SUMIFS(INDEX(wh_table[Duration],1):wh_table[[#This Row],[Duration]], INDEX(wh_table[Tags],1):wh_table[[#This Row],[Tags]], "&lt;&gt;[Questions]",INDEX(wh_table[Tags],1):wh_table[[#This Row],[Tags]], "&lt;&gt;[Questions][Divisions]")))</f>
        <v>9.8611111111111107</v>
      </c>
    </row>
    <row r="406" spans="1:11" ht="15" customHeight="1" x14ac:dyDescent="0.35">
      <c r="A406" s="57">
        <v>58</v>
      </c>
      <c r="B406" s="58">
        <v>45691</v>
      </c>
      <c r="C406" s="65">
        <v>0.73819444444444438</v>
      </c>
      <c r="D406" s="66" t="s">
        <v>1840</v>
      </c>
      <c r="E406" s="67"/>
      <c r="F406" s="66"/>
      <c r="G406" s="65" t="str" cm="1">
        <f t="array" ref="G40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06" s="65">
        <f>IF(wh_table[[#This Row],[Subject 1]]&lt;&gt;"Sitting Adjourned", "", SUMIF(wh_table[Day], wh_table[[#This Row],[Day]],wh_table[Duration]))</f>
        <v>5.0694444444444375E-2</v>
      </c>
      <c r="I406" s="68">
        <f>SUM(INDEX(wh_table[Duration],1):wh_table[[#This Row],[Duration]])</f>
        <v>13.41041666666667</v>
      </c>
      <c r="J406" s="65">
        <f>IF(wh_table[[#This Row],[Subject 1]]&lt;&gt;"Sitting Adjourned", "", SUMIFS(wh_table[Duration], wh_table[Day], wh_table[[#This Row],[Day]], wh_table[Tags], "&lt;&gt;[Questions]", wh_table[Tags], "&lt;&gt;[Questions][Divisions]"))</f>
        <v>5.0694444444444375E-2</v>
      </c>
      <c r="K406" s="68">
        <f>IF(wh_table[[#This Row],[Tags]]="[Questions]","",IF(wh_table[[#This Row],[Tags]]="[Questions][Divisions]","",SUMIFS(INDEX(wh_table[Duration],1):wh_table[[#This Row],[Duration]], INDEX(wh_table[Tags],1):wh_table[[#This Row],[Tags]], "&lt;&gt;[Questions]",INDEX(wh_table[Tags],1):wh_table[[#This Row],[Tags]], "&lt;&gt;[Questions][Divisions]")))</f>
        <v>9.8611111111111107</v>
      </c>
    </row>
    <row r="407" spans="1:11" ht="15" customHeight="1" x14ac:dyDescent="0.35">
      <c r="A407" s="25">
        <v>59</v>
      </c>
      <c r="B407" s="21">
        <v>45692</v>
      </c>
      <c r="C407" s="14">
        <v>0.39583333333333331</v>
      </c>
      <c r="D407" s="17" t="s">
        <v>1833</v>
      </c>
      <c r="E407" s="18" t="s">
        <v>2097</v>
      </c>
      <c r="G407" s="14" cm="1">
        <f t="array" ref="G40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407" s="14" t="str">
        <f>IF(wh_table[[#This Row],[Subject 1]]&lt;&gt;"Sitting Adjourned", "", SUMIF(wh_table[Day], wh_table[[#This Row],[Day]],wh_table[Duration]))</f>
        <v/>
      </c>
      <c r="I407" s="19">
        <f>SUM(INDEX(wh_table[Duration],1):wh_table[[#This Row],[Duration]])</f>
        <v>13.47291666666667</v>
      </c>
      <c r="J407" s="14" t="str">
        <f>IF(wh_table[[#This Row],[Subject 1]]&lt;&gt;"Sitting Adjourned", "", SUMIFS(wh_table[Duration], wh_table[Day], wh_table[[#This Row],[Day]], wh_table[Tags], "&lt;&gt;[Questions]", wh_table[Tags], "&lt;&gt;[Questions][Divisions]"))</f>
        <v/>
      </c>
      <c r="K407" s="19">
        <f>IF(wh_table[[#This Row],[Tags]]="[Questions]","",IF(wh_table[[#This Row],[Tags]]="[Questions][Divisions]","",SUMIFS(INDEX(wh_table[Duration],1):wh_table[[#This Row],[Duration]], INDEX(wh_table[Tags],1):wh_table[[#This Row],[Tags]], "&lt;&gt;[Questions]",INDEX(wh_table[Tags],1):wh_table[[#This Row],[Tags]], "&lt;&gt;[Questions][Divisions]")))</f>
        <v>9.9236111111111107</v>
      </c>
    </row>
    <row r="408" spans="1:11" ht="15" customHeight="1" x14ac:dyDescent="0.35">
      <c r="A408" s="25">
        <v>59</v>
      </c>
      <c r="B408" s="21">
        <v>45692</v>
      </c>
      <c r="C408" s="14">
        <v>0.45833333333333331</v>
      </c>
      <c r="D408" s="17" t="s">
        <v>1833</v>
      </c>
      <c r="E408" s="18" t="s">
        <v>2098</v>
      </c>
      <c r="G408" s="14" cm="1">
        <f t="array" ref="G40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1.7361111111111105E-2</v>
      </c>
      <c r="H408" s="14" t="str">
        <f>IF(wh_table[[#This Row],[Subject 1]]&lt;&gt;"Sitting Adjourned", "", SUMIF(wh_table[Day], wh_table[[#This Row],[Day]],wh_table[Duration]))</f>
        <v/>
      </c>
      <c r="I408" s="19">
        <f>SUM(INDEX(wh_table[Duration],1):wh_table[[#This Row],[Duration]])</f>
        <v>13.490277777777781</v>
      </c>
      <c r="J408" s="14" t="str">
        <f>IF(wh_table[[#This Row],[Subject 1]]&lt;&gt;"Sitting Adjourned", "", SUMIFS(wh_table[Duration], wh_table[Day], wh_table[[#This Row],[Day]], wh_table[Tags], "&lt;&gt;[Questions]", wh_table[Tags], "&lt;&gt;[Questions][Divisions]"))</f>
        <v/>
      </c>
      <c r="K408" s="19">
        <f>IF(wh_table[[#This Row],[Tags]]="[Questions]","",IF(wh_table[[#This Row],[Tags]]="[Questions][Divisions]","",SUMIFS(INDEX(wh_table[Duration],1):wh_table[[#This Row],[Duration]], INDEX(wh_table[Tags],1):wh_table[[#This Row],[Tags]], "&lt;&gt;[Questions]",INDEX(wh_table[Tags],1):wh_table[[#This Row],[Tags]], "&lt;&gt;[Questions][Divisions]")))</f>
        <v>9.9409722222222214</v>
      </c>
    </row>
    <row r="409" spans="1:11" ht="15" customHeight="1" x14ac:dyDescent="0.35">
      <c r="A409" s="25">
        <v>59</v>
      </c>
      <c r="B409" s="21">
        <v>45692</v>
      </c>
      <c r="C409" s="14">
        <v>0.47569444444444442</v>
      </c>
      <c r="D409" s="17" t="s">
        <v>15</v>
      </c>
      <c r="F409" s="20" t="s">
        <v>1836</v>
      </c>
      <c r="G409" s="14" cm="1">
        <f t="array" ref="G40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0.12847222222222221</v>
      </c>
      <c r="H409" s="14" t="str">
        <f>IF(wh_table[[#This Row],[Subject 1]]&lt;&gt;"Sitting Adjourned", "", SUMIF(wh_table[Day], wh_table[[#This Row],[Day]],wh_table[Duration]))</f>
        <v/>
      </c>
      <c r="I409" s="19">
        <f>SUM(INDEX(wh_table[Duration],1):wh_table[[#This Row],[Duration]])</f>
        <v>13.618750000000002</v>
      </c>
      <c r="J409" s="14" t="str">
        <f>IF(wh_table[[#This Row],[Subject 1]]&lt;&gt;"Sitting Adjourned", "", SUMIFS(wh_table[Duration], wh_table[Day], wh_table[[#This Row],[Day]], wh_table[Tags], "&lt;&gt;[Questions]", wh_table[Tags], "&lt;&gt;[Questions][Divisions]"))</f>
        <v/>
      </c>
      <c r="K409" s="19" t="str">
        <f>IF(wh_table[[#This Row],[Tags]]="[Questions]","",IF(wh_table[[#This Row],[Tags]]="[Questions][Divisions]","",SUMIFS(INDEX(wh_table[Duration],1):wh_table[[#This Row],[Duration]], INDEX(wh_table[Tags],1):wh_table[[#This Row],[Tags]], "&lt;&gt;[Questions]",INDEX(wh_table[Tags],1):wh_table[[#This Row],[Tags]], "&lt;&gt;[Questions][Divisions]")))</f>
        <v/>
      </c>
    </row>
    <row r="410" spans="1:11" ht="15" customHeight="1" x14ac:dyDescent="0.35">
      <c r="A410" s="25">
        <v>59</v>
      </c>
      <c r="B410" s="21">
        <v>45692</v>
      </c>
      <c r="C410" s="14">
        <v>0.60416666666666663</v>
      </c>
      <c r="D410" s="17" t="s">
        <v>1833</v>
      </c>
      <c r="E410" s="18" t="s">
        <v>2099</v>
      </c>
      <c r="G410" s="14" cm="1">
        <f t="array" ref="G41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8.333333333333337E-2</v>
      </c>
      <c r="H410" s="14" t="str">
        <f>IF(wh_table[[#This Row],[Subject 1]]&lt;&gt;"Sitting Adjourned", "", SUMIF(wh_table[Day], wh_table[[#This Row],[Day]],wh_table[Duration]))</f>
        <v/>
      </c>
      <c r="I410" s="19">
        <f>SUM(INDEX(wh_table[Duration],1):wh_table[[#This Row],[Duration]])</f>
        <v>13.702083333333336</v>
      </c>
      <c r="J410" s="14" t="str">
        <f>IF(wh_table[[#This Row],[Subject 1]]&lt;&gt;"Sitting Adjourned", "", SUMIFS(wh_table[Duration], wh_table[Day], wh_table[[#This Row],[Day]], wh_table[Tags], "&lt;&gt;[Questions]", wh_table[Tags], "&lt;&gt;[Questions][Divisions]"))</f>
        <v/>
      </c>
      <c r="K410" s="19">
        <f>IF(wh_table[[#This Row],[Tags]]="[Questions]","",IF(wh_table[[#This Row],[Tags]]="[Questions][Divisions]","",SUMIFS(INDEX(wh_table[Duration],1):wh_table[[#This Row],[Duration]], INDEX(wh_table[Tags],1):wh_table[[#This Row],[Tags]], "&lt;&gt;[Questions]",INDEX(wh_table[Tags],1):wh_table[[#This Row],[Tags]], "&lt;&gt;[Questions][Divisions]")))</f>
        <v>10.024305555555555</v>
      </c>
    </row>
    <row r="411" spans="1:11" ht="15" customHeight="1" x14ac:dyDescent="0.35">
      <c r="A411" s="25">
        <v>59</v>
      </c>
      <c r="B411" s="21">
        <v>45692</v>
      </c>
      <c r="C411" s="14">
        <v>0.6875</v>
      </c>
      <c r="D411" s="17" t="s">
        <v>1833</v>
      </c>
      <c r="E411" s="18" t="s">
        <v>2100</v>
      </c>
      <c r="G411" s="14" cm="1">
        <f t="array" ref="G41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4.0277777777777746E-2</v>
      </c>
      <c r="H411" s="14" t="str">
        <f>IF(wh_table[[#This Row],[Subject 1]]&lt;&gt;"Sitting Adjourned", "", SUMIF(wh_table[Day], wh_table[[#This Row],[Day]],wh_table[Duration]))</f>
        <v/>
      </c>
      <c r="I411" s="19">
        <f>SUM(INDEX(wh_table[Duration],1):wh_table[[#This Row],[Duration]])</f>
        <v>13.742361111111114</v>
      </c>
      <c r="J411" s="14" t="str">
        <f>IF(wh_table[[#This Row],[Subject 1]]&lt;&gt;"Sitting Adjourned", "", SUMIFS(wh_table[Duration], wh_table[Day], wh_table[[#This Row],[Day]], wh_table[Tags], "&lt;&gt;[Questions]", wh_table[Tags], "&lt;&gt;[Questions][Divisions]"))</f>
        <v/>
      </c>
      <c r="K411" s="19">
        <f>IF(wh_table[[#This Row],[Tags]]="[Questions]","",IF(wh_table[[#This Row],[Tags]]="[Questions][Divisions]","",SUMIFS(INDEX(wh_table[Duration],1):wh_table[[#This Row],[Duration]], INDEX(wh_table[Tags],1):wh_table[[#This Row],[Tags]], "&lt;&gt;[Questions]",INDEX(wh_table[Tags],1):wh_table[[#This Row],[Tags]], "&lt;&gt;[Questions][Divisions]")))</f>
        <v>10.064583333333333</v>
      </c>
    </row>
    <row r="412" spans="1:11" ht="15" customHeight="1" x14ac:dyDescent="0.35">
      <c r="A412" s="57">
        <v>59</v>
      </c>
      <c r="B412" s="58">
        <v>45692</v>
      </c>
      <c r="C412" s="65">
        <v>0.72777777777777775</v>
      </c>
      <c r="D412" s="66" t="s">
        <v>1840</v>
      </c>
      <c r="E412" s="67"/>
      <c r="F412" s="66"/>
      <c r="G412" s="65" t="str" cm="1">
        <f t="array" ref="G41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12" s="65">
        <f>IF(wh_table[[#This Row],[Subject 1]]&lt;&gt;"Sitting Adjourned", "", SUMIF(wh_table[Day], wh_table[[#This Row],[Day]],wh_table[Duration]))</f>
        <v>0.33194444444444443</v>
      </c>
      <c r="I412" s="68">
        <f>SUM(INDEX(wh_table[Duration],1):wh_table[[#This Row],[Duration]])</f>
        <v>13.742361111111114</v>
      </c>
      <c r="J412" s="65">
        <f>IF(wh_table[[#This Row],[Subject 1]]&lt;&gt;"Sitting Adjourned", "", SUMIFS(wh_table[Duration], wh_table[Day], wh_table[[#This Row],[Day]], wh_table[Tags], "&lt;&gt;[Questions]", wh_table[Tags], "&lt;&gt;[Questions][Divisions]"))</f>
        <v>0.20347222222222222</v>
      </c>
      <c r="K412" s="68">
        <f>IF(wh_table[[#This Row],[Tags]]="[Questions]","",IF(wh_table[[#This Row],[Tags]]="[Questions][Divisions]","",SUMIFS(INDEX(wh_table[Duration],1):wh_table[[#This Row],[Duration]], INDEX(wh_table[Tags],1):wh_table[[#This Row],[Tags]], "&lt;&gt;[Questions]",INDEX(wh_table[Tags],1):wh_table[[#This Row],[Tags]], "&lt;&gt;[Questions][Divisions]")))</f>
        <v>10.064583333333333</v>
      </c>
    </row>
    <row r="413" spans="1:11" ht="15" customHeight="1" x14ac:dyDescent="0.35">
      <c r="A413" s="25">
        <v>60</v>
      </c>
      <c r="B413" s="21">
        <v>45693</v>
      </c>
      <c r="C413" s="14">
        <v>0.39583333333333331</v>
      </c>
      <c r="D413" s="17" t="s">
        <v>1833</v>
      </c>
      <c r="E413" s="18" t="s">
        <v>2101</v>
      </c>
      <c r="G413" s="14" cm="1">
        <f t="array" ref="G41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413" s="14" t="str">
        <f>IF(wh_table[[#This Row],[Subject 1]]&lt;&gt;"Sitting Adjourned", "", SUMIF(wh_table[Day], wh_table[[#This Row],[Day]],wh_table[Duration]))</f>
        <v/>
      </c>
      <c r="I413" s="19">
        <f>SUM(INDEX(wh_table[Duration],1):wh_table[[#This Row],[Duration]])</f>
        <v>13.804861111111114</v>
      </c>
      <c r="J413" s="14" t="str">
        <f>IF(wh_table[[#This Row],[Subject 1]]&lt;&gt;"Sitting Adjourned", "", SUMIFS(wh_table[Duration], wh_table[Day], wh_table[[#This Row],[Day]], wh_table[Tags], "&lt;&gt;[Questions]", wh_table[Tags], "&lt;&gt;[Questions][Divisions]"))</f>
        <v/>
      </c>
      <c r="K413" s="19">
        <f>IF(wh_table[[#This Row],[Tags]]="[Questions]","",IF(wh_table[[#This Row],[Tags]]="[Questions][Divisions]","",SUMIFS(INDEX(wh_table[Duration],1):wh_table[[#This Row],[Duration]], INDEX(wh_table[Tags],1):wh_table[[#This Row],[Tags]], "&lt;&gt;[Questions]",INDEX(wh_table[Tags],1):wh_table[[#This Row],[Tags]], "&lt;&gt;[Questions][Divisions]")))</f>
        <v>10.127083333333333</v>
      </c>
    </row>
    <row r="414" spans="1:11" ht="15" customHeight="1" x14ac:dyDescent="0.35">
      <c r="A414" s="25">
        <v>60</v>
      </c>
      <c r="B414" s="21">
        <v>45693</v>
      </c>
      <c r="C414" s="14">
        <v>0.45833333333333331</v>
      </c>
      <c r="D414" s="17" t="s">
        <v>1833</v>
      </c>
      <c r="E414" s="18" t="s">
        <v>2102</v>
      </c>
      <c r="G414" s="14" cm="1">
        <f t="array" ref="G41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414" s="14" t="str">
        <f>IF(wh_table[[#This Row],[Subject 1]]&lt;&gt;"Sitting Adjourned", "", SUMIF(wh_table[Day], wh_table[[#This Row],[Day]],wh_table[Duration]))</f>
        <v/>
      </c>
      <c r="I414" s="19">
        <f>SUM(INDEX(wh_table[Duration],1):wh_table[[#This Row],[Duration]])</f>
        <v>13.825694444444448</v>
      </c>
      <c r="J414" s="14" t="str">
        <f>IF(wh_table[[#This Row],[Subject 1]]&lt;&gt;"Sitting Adjourned", "", SUMIFS(wh_table[Duration], wh_table[Day], wh_table[[#This Row],[Day]], wh_table[Tags], "&lt;&gt;[Questions]", wh_table[Tags], "&lt;&gt;[Questions][Divisions]"))</f>
        <v/>
      </c>
      <c r="K414" s="19">
        <f>IF(wh_table[[#This Row],[Tags]]="[Questions]","",IF(wh_table[[#This Row],[Tags]]="[Questions][Divisions]","",SUMIFS(INDEX(wh_table[Duration],1):wh_table[[#This Row],[Duration]], INDEX(wh_table[Tags],1):wh_table[[#This Row],[Tags]], "&lt;&gt;[Questions]",INDEX(wh_table[Tags],1):wh_table[[#This Row],[Tags]], "&lt;&gt;[Questions][Divisions]")))</f>
        <v>10.147916666666667</v>
      </c>
    </row>
    <row r="415" spans="1:11" ht="15" customHeight="1" x14ac:dyDescent="0.35">
      <c r="A415" s="25">
        <v>60</v>
      </c>
      <c r="B415" s="21">
        <v>45693</v>
      </c>
      <c r="C415" s="14">
        <v>0.47916666666666669</v>
      </c>
      <c r="D415" s="17" t="s">
        <v>15</v>
      </c>
      <c r="F415" s="20" t="s">
        <v>1836</v>
      </c>
      <c r="G415" s="14" cm="1">
        <f t="array" ref="G41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415" s="14" t="str">
        <f>IF(wh_table[[#This Row],[Subject 1]]&lt;&gt;"Sitting Adjourned", "", SUMIF(wh_table[Day], wh_table[[#This Row],[Day]],wh_table[Duration]))</f>
        <v/>
      </c>
      <c r="I415" s="19">
        <f>SUM(INDEX(wh_table[Duration],1):wh_table[[#This Row],[Duration]])</f>
        <v>13.950694444444448</v>
      </c>
      <c r="J415" s="14" t="str">
        <f>IF(wh_table[[#This Row],[Subject 1]]&lt;&gt;"Sitting Adjourned", "", SUMIFS(wh_table[Duration], wh_table[Day], wh_table[[#This Row],[Day]], wh_table[Tags], "&lt;&gt;[Questions]", wh_table[Tags], "&lt;&gt;[Questions][Divisions]"))</f>
        <v/>
      </c>
      <c r="K415" s="19" t="str">
        <f>IF(wh_table[[#This Row],[Tags]]="[Questions]","",IF(wh_table[[#This Row],[Tags]]="[Questions][Divisions]","",SUMIFS(INDEX(wh_table[Duration],1):wh_table[[#This Row],[Duration]], INDEX(wh_table[Tags],1):wh_table[[#This Row],[Tags]], "&lt;&gt;[Questions]",INDEX(wh_table[Tags],1):wh_table[[#This Row],[Tags]], "&lt;&gt;[Questions][Divisions]")))</f>
        <v/>
      </c>
    </row>
    <row r="416" spans="1:11" ht="15" customHeight="1" x14ac:dyDescent="0.35">
      <c r="A416" s="25">
        <v>60</v>
      </c>
      <c r="B416" s="21">
        <v>45693</v>
      </c>
      <c r="C416" s="22">
        <v>0.60416666666666663</v>
      </c>
      <c r="D416" s="20" t="s">
        <v>1833</v>
      </c>
      <c r="E416" s="23" t="s">
        <v>2103</v>
      </c>
      <c r="F416" s="20"/>
      <c r="G416" s="22" cm="1">
        <f t="array" ref="G41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1.736111111111116E-2</v>
      </c>
      <c r="H416" s="22" t="str">
        <f>IF(wh_table[[#This Row],[Subject 1]]&lt;&gt;"Sitting Adjourned", "", SUMIF(wh_table[Day], wh_table[[#This Row],[Day]],wh_table[Duration]))</f>
        <v/>
      </c>
      <c r="I416" s="24">
        <f>SUM(INDEX(wh_table[Duration],1):wh_table[[#This Row],[Duration]])</f>
        <v>13.968055555555559</v>
      </c>
      <c r="J416" s="22" t="str">
        <f>IF(wh_table[[#This Row],[Subject 1]]&lt;&gt;"Sitting Adjourned", "", SUMIFS(wh_table[Duration], wh_table[Day], wh_table[[#This Row],[Day]], wh_table[Tags], "&lt;&gt;[Questions]", wh_table[Tags], "&lt;&gt;[Questions][Divisions]"))</f>
        <v/>
      </c>
      <c r="K416" s="24">
        <f>IF(wh_table[[#This Row],[Tags]]="[Questions]","",IF(wh_table[[#This Row],[Tags]]="[Questions][Divisions]","",SUMIFS(INDEX(wh_table[Duration],1):wh_table[[#This Row],[Duration]], INDEX(wh_table[Tags],1):wh_table[[#This Row],[Tags]], "&lt;&gt;[Questions]",INDEX(wh_table[Tags],1):wh_table[[#This Row],[Tags]], "&lt;&gt;[Questions][Divisions]")))</f>
        <v>10.165277777777778</v>
      </c>
    </row>
    <row r="417" spans="1:11" ht="15" customHeight="1" x14ac:dyDescent="0.35">
      <c r="A417" s="25">
        <v>60</v>
      </c>
      <c r="B417" s="21">
        <v>45693</v>
      </c>
      <c r="C417" s="22">
        <v>0.62152777777777779</v>
      </c>
      <c r="D417" s="20" t="s">
        <v>28</v>
      </c>
      <c r="E417" s="23" t="s">
        <v>2104</v>
      </c>
      <c r="F417" s="20"/>
      <c r="G417" s="22" cm="1">
        <f t="array" ref="G41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417" s="22" t="str">
        <f>IF(wh_table[[#This Row],[Subject 1]]&lt;&gt;"Sitting Adjourned", "", SUMIF(wh_table[Day], wh_table[[#This Row],[Day]],wh_table[Duration]))</f>
        <v/>
      </c>
      <c r="I417" s="24">
        <f>SUM(INDEX(wh_table[Duration],1):wh_table[[#This Row],[Duration]])</f>
        <v>13.968055555555559</v>
      </c>
      <c r="J417" s="22" t="str">
        <f>IF(wh_table[[#This Row],[Subject 1]]&lt;&gt;"Sitting Adjourned", "", SUMIFS(wh_table[Duration], wh_table[Day], wh_table[[#This Row],[Day]], wh_table[Tags], "&lt;&gt;[Questions]", wh_table[Tags], "&lt;&gt;[Questions][Divisions]"))</f>
        <v/>
      </c>
      <c r="K417" s="24">
        <f>IF(wh_table[[#This Row],[Tags]]="[Questions]","",IF(wh_table[[#This Row],[Tags]]="[Questions][Divisions]","",SUMIFS(INDEX(wh_table[Duration],1):wh_table[[#This Row],[Duration]], INDEX(wh_table[Tags],1):wh_table[[#This Row],[Tags]], "&lt;&gt;[Questions]",INDEX(wh_table[Tags],1):wh_table[[#This Row],[Tags]], "&lt;&gt;[Questions][Divisions]")))</f>
        <v>10.165277777777778</v>
      </c>
    </row>
    <row r="418" spans="1:11" ht="15" customHeight="1" x14ac:dyDescent="0.35">
      <c r="A418" s="25">
        <v>60</v>
      </c>
      <c r="B418" s="21">
        <v>45693</v>
      </c>
      <c r="C418" s="22">
        <v>0.62152777777777779</v>
      </c>
      <c r="D418" s="20" t="s">
        <v>1833</v>
      </c>
      <c r="E418" s="23" t="s">
        <v>2103</v>
      </c>
      <c r="F418" s="20"/>
      <c r="G418" s="22" cm="1">
        <f t="array" ref="G41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4.513888888888884E-2</v>
      </c>
      <c r="H418" s="22" t="str">
        <f>IF(wh_table[[#This Row],[Subject 1]]&lt;&gt;"Sitting Adjourned", "", SUMIF(wh_table[Day], wh_table[[#This Row],[Day]],wh_table[Duration]))</f>
        <v/>
      </c>
      <c r="I418" s="24">
        <f>SUM(INDEX(wh_table[Duration],1):wh_table[[#This Row],[Duration]])</f>
        <v>14.013194444444448</v>
      </c>
      <c r="J418" s="22" t="str">
        <f>IF(wh_table[[#This Row],[Subject 1]]&lt;&gt;"Sitting Adjourned", "", SUMIFS(wh_table[Duration], wh_table[Day], wh_table[[#This Row],[Day]], wh_table[Tags], "&lt;&gt;[Questions]", wh_table[Tags], "&lt;&gt;[Questions][Divisions]"))</f>
        <v/>
      </c>
      <c r="K418" s="24">
        <f>IF(wh_table[[#This Row],[Tags]]="[Questions]","",IF(wh_table[[#This Row],[Tags]]="[Questions][Divisions]","",SUMIFS(INDEX(wh_table[Duration],1):wh_table[[#This Row],[Duration]], INDEX(wh_table[Tags],1):wh_table[[#This Row],[Tags]], "&lt;&gt;[Questions]",INDEX(wh_table[Tags],1):wh_table[[#This Row],[Tags]], "&lt;&gt;[Questions][Divisions]")))</f>
        <v>10.210416666666667</v>
      </c>
    </row>
    <row r="419" spans="1:11" ht="15" customHeight="1" x14ac:dyDescent="0.35">
      <c r="A419" s="25">
        <v>60</v>
      </c>
      <c r="B419" s="21">
        <v>45693</v>
      </c>
      <c r="C419" s="14">
        <v>0.66666666666666663</v>
      </c>
      <c r="D419" s="20" t="s">
        <v>1833</v>
      </c>
      <c r="E419" t="s">
        <v>2105</v>
      </c>
      <c r="G419" s="14" cm="1">
        <f t="array" ref="G41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419" s="14" t="str">
        <f>IF(wh_table[[#This Row],[Subject 1]]&lt;&gt;"Sitting Adjourned", "", SUMIF(wh_table[Day], wh_table[[#This Row],[Day]],wh_table[Duration]))</f>
        <v/>
      </c>
      <c r="I419" s="19">
        <f>SUM(INDEX(wh_table[Duration],1):wh_table[[#This Row],[Duration]])</f>
        <v>14.034027777777782</v>
      </c>
      <c r="J419" s="14" t="str">
        <f>IF(wh_table[[#This Row],[Subject 1]]&lt;&gt;"Sitting Adjourned", "", SUMIFS(wh_table[Duration], wh_table[Day], wh_table[[#This Row],[Day]], wh_table[Tags], "&lt;&gt;[Questions]", wh_table[Tags], "&lt;&gt;[Questions][Divisions]"))</f>
        <v/>
      </c>
      <c r="K419" s="19">
        <f>IF(wh_table[[#This Row],[Tags]]="[Questions]","",IF(wh_table[[#This Row],[Tags]]="[Questions][Divisions]","",SUMIFS(INDEX(wh_table[Duration],1):wh_table[[#This Row],[Duration]], INDEX(wh_table[Tags],1):wh_table[[#This Row],[Tags]], "&lt;&gt;[Questions]",INDEX(wh_table[Tags],1):wh_table[[#This Row],[Tags]], "&lt;&gt;[Questions][Divisions]")))</f>
        <v>10.231250000000001</v>
      </c>
    </row>
    <row r="420" spans="1:11" ht="15" customHeight="1" x14ac:dyDescent="0.35">
      <c r="A420" s="25">
        <v>60</v>
      </c>
      <c r="B420" s="21">
        <v>45693</v>
      </c>
      <c r="C420" s="14">
        <v>0.6875</v>
      </c>
      <c r="D420" s="20" t="s">
        <v>1833</v>
      </c>
      <c r="E420" s="18" t="s">
        <v>2106</v>
      </c>
      <c r="G420" s="14" cm="1">
        <f t="array" ref="G42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4.0972222222222299E-2</v>
      </c>
      <c r="H420" s="14" t="str">
        <f>IF(wh_table[[#This Row],[Subject 1]]&lt;&gt;"Sitting Adjourned", "", SUMIF(wh_table[Day], wh_table[[#This Row],[Day]],wh_table[Duration]))</f>
        <v/>
      </c>
      <c r="I420" s="19">
        <f>SUM(INDEX(wh_table[Duration],1):wh_table[[#This Row],[Duration]])</f>
        <v>14.075000000000005</v>
      </c>
      <c r="J420" s="14" t="str">
        <f>IF(wh_table[[#This Row],[Subject 1]]&lt;&gt;"Sitting Adjourned", "", SUMIFS(wh_table[Duration], wh_table[Day], wh_table[[#This Row],[Day]], wh_table[Tags], "&lt;&gt;[Questions]", wh_table[Tags], "&lt;&gt;[Questions][Divisions]"))</f>
        <v/>
      </c>
      <c r="K420" s="19">
        <f>IF(wh_table[[#This Row],[Tags]]="[Questions]","",IF(wh_table[[#This Row],[Tags]]="[Questions][Divisions]","",SUMIFS(INDEX(wh_table[Duration],1):wh_table[[#This Row],[Duration]], INDEX(wh_table[Tags],1):wh_table[[#This Row],[Tags]], "&lt;&gt;[Questions]",INDEX(wh_table[Tags],1):wh_table[[#This Row],[Tags]], "&lt;&gt;[Questions][Divisions]")))</f>
        <v>10.272222222222224</v>
      </c>
    </row>
    <row r="421" spans="1:11" ht="15" customHeight="1" x14ac:dyDescent="0.35">
      <c r="A421" s="57">
        <v>60</v>
      </c>
      <c r="B421" s="58">
        <v>45693</v>
      </c>
      <c r="C421" s="59">
        <v>0.7284722222222223</v>
      </c>
      <c r="D421" s="60" t="s">
        <v>1840</v>
      </c>
      <c r="E421" s="61"/>
      <c r="F421" s="60"/>
      <c r="G421" s="59" t="str" cm="1">
        <f t="array" ref="G42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21" s="59">
        <f>IF(wh_table[[#This Row],[Subject 1]]&lt;&gt;"Sitting Adjourned", "", SUMIF(wh_table[Day], wh_table[[#This Row],[Day]],wh_table[Duration]))</f>
        <v>0.33263888888888898</v>
      </c>
      <c r="I421" s="62">
        <f>SUM(INDEX(wh_table[Duration],1):wh_table[[#This Row],[Duration]])</f>
        <v>14.075000000000005</v>
      </c>
      <c r="J421" s="59">
        <f>IF(wh_table[[#This Row],[Subject 1]]&lt;&gt;"Sitting Adjourned", "", SUMIFS(wh_table[Duration], wh_table[Day], wh_table[[#This Row],[Day]], wh_table[Tags], "&lt;&gt;[Questions]", wh_table[Tags], "&lt;&gt;[Questions][Divisions]"))</f>
        <v>0.20763888888888904</v>
      </c>
      <c r="K421" s="62">
        <f>IF(wh_table[[#This Row],[Tags]]="[Questions]","",IF(wh_table[[#This Row],[Tags]]="[Questions][Divisions]","",SUMIFS(INDEX(wh_table[Duration],1):wh_table[[#This Row],[Duration]], INDEX(wh_table[Tags],1):wh_table[[#This Row],[Tags]], "&lt;&gt;[Questions]",INDEX(wh_table[Tags],1):wh_table[[#This Row],[Tags]], "&lt;&gt;[Questions][Divisions]")))</f>
        <v>10.272222222222224</v>
      </c>
    </row>
    <row r="422" spans="1:11" ht="15" customHeight="1" x14ac:dyDescent="0.35">
      <c r="A422" s="25">
        <v>61</v>
      </c>
      <c r="B422" s="73">
        <v>45694</v>
      </c>
      <c r="C422" s="14">
        <v>0.5625</v>
      </c>
      <c r="D422" s="17" t="s">
        <v>1953</v>
      </c>
      <c r="E422" s="18" t="s">
        <v>2107</v>
      </c>
      <c r="G422" s="14" cm="1">
        <f t="array" ref="G42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4.3750000000000067E-2</v>
      </c>
      <c r="H422" s="14" t="str">
        <f>IF(wh_table[[#This Row],[Subject 1]]&lt;&gt;"Sitting Adjourned", "", SUMIF(wh_table[Day], wh_table[[#This Row],[Day]],wh_table[Duration]))</f>
        <v/>
      </c>
      <c r="I422" s="19">
        <f>SUM(INDEX(wh_table[Duration],1):wh_table[[#This Row],[Duration]])</f>
        <v>14.118750000000004</v>
      </c>
      <c r="J422" s="14" t="str">
        <f>IF(wh_table[[#This Row],[Subject 1]]&lt;&gt;"Sitting Adjourned", "", SUMIFS(wh_table[Duration], wh_table[Day], wh_table[[#This Row],[Day]], wh_table[Tags], "&lt;&gt;[Questions]", wh_table[Tags], "&lt;&gt;[Questions][Divisions]"))</f>
        <v/>
      </c>
      <c r="K422" s="19">
        <f>IF(wh_table[[#This Row],[Tags]]="[Questions]","",IF(wh_table[[#This Row],[Tags]]="[Questions][Divisions]","",SUMIFS(INDEX(wh_table[Duration],1):wh_table[[#This Row],[Duration]], INDEX(wh_table[Tags],1):wh_table[[#This Row],[Tags]], "&lt;&gt;[Questions]",INDEX(wh_table[Tags],1):wh_table[[#This Row],[Tags]], "&lt;&gt;[Questions][Divisions]")))</f>
        <v>10.315972222222223</v>
      </c>
    </row>
    <row r="423" spans="1:11" ht="15" customHeight="1" x14ac:dyDescent="0.35">
      <c r="A423" s="25">
        <v>61</v>
      </c>
      <c r="B423" s="73">
        <v>45694</v>
      </c>
      <c r="C423" s="14">
        <v>0.60625000000000007</v>
      </c>
      <c r="D423" s="17" t="s">
        <v>15</v>
      </c>
      <c r="G423" s="14" cm="1">
        <f t="array" ref="G42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1.8749999999999933E-2</v>
      </c>
      <c r="H423" s="14" t="str">
        <f>IF(wh_table[[#This Row],[Subject 1]]&lt;&gt;"Sitting Adjourned", "", SUMIF(wh_table[Day], wh_table[[#This Row],[Day]],wh_table[Duration]))</f>
        <v/>
      </c>
      <c r="I423" s="19">
        <f>SUM(INDEX(wh_table[Duration],1):wh_table[[#This Row],[Duration]])</f>
        <v>14.137500000000005</v>
      </c>
      <c r="J423" s="14" t="str">
        <f>IF(wh_table[[#This Row],[Subject 1]]&lt;&gt;"Sitting Adjourned", "", SUMIFS(wh_table[Duration], wh_table[Day], wh_table[[#This Row],[Day]], wh_table[Tags], "&lt;&gt;[Questions]", wh_table[Tags], "&lt;&gt;[Questions][Divisions]"))</f>
        <v/>
      </c>
      <c r="K423" s="19">
        <f>IF(wh_table[[#This Row],[Tags]]="[Questions]","",IF(wh_table[[#This Row],[Tags]]="[Questions][Divisions]","",SUMIFS(INDEX(wh_table[Duration],1):wh_table[[#This Row],[Duration]], INDEX(wh_table[Tags],1):wh_table[[#This Row],[Tags]], "&lt;&gt;[Questions]",INDEX(wh_table[Tags],1):wh_table[[#This Row],[Tags]], "&lt;&gt;[Questions][Divisions]")))</f>
        <v>10.334722222222224</v>
      </c>
    </row>
    <row r="424" spans="1:11" ht="15" customHeight="1" x14ac:dyDescent="0.35">
      <c r="A424" s="25">
        <v>61</v>
      </c>
      <c r="B424" s="73">
        <v>45694</v>
      </c>
      <c r="C424" s="22">
        <v>0.625</v>
      </c>
      <c r="D424" s="20" t="s">
        <v>1953</v>
      </c>
      <c r="E424" s="23" t="s">
        <v>2108</v>
      </c>
      <c r="F424" s="20"/>
      <c r="G424" s="22" cm="1">
        <f t="array" ref="G42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5.208333333333337E-2</v>
      </c>
      <c r="H424" s="22" t="str">
        <f>IF(wh_table[[#This Row],[Subject 1]]&lt;&gt;"Sitting Adjourned", "", SUMIF(wh_table[Day], wh_table[[#This Row],[Day]],wh_table[Duration]))</f>
        <v/>
      </c>
      <c r="I424" s="24">
        <f>SUM(INDEX(wh_table[Duration],1):wh_table[[#This Row],[Duration]])</f>
        <v>14.189583333333339</v>
      </c>
      <c r="J424" s="22" t="str">
        <f>IF(wh_table[[#This Row],[Subject 1]]&lt;&gt;"Sitting Adjourned", "", SUMIFS(wh_table[Duration], wh_table[Day], wh_table[[#This Row],[Day]], wh_table[Tags], "&lt;&gt;[Questions]", wh_table[Tags], "&lt;&gt;[Questions][Divisions]"))</f>
        <v/>
      </c>
      <c r="K424" s="24">
        <f>IF(wh_table[[#This Row],[Tags]]="[Questions]","",IF(wh_table[[#This Row],[Tags]]="[Questions][Divisions]","",SUMIFS(INDEX(wh_table[Duration],1):wh_table[[#This Row],[Duration]], INDEX(wh_table[Tags],1):wh_table[[#This Row],[Tags]], "&lt;&gt;[Questions]",INDEX(wh_table[Tags],1):wh_table[[#This Row],[Tags]], "&lt;&gt;[Questions][Divisions]")))</f>
        <v>10.386805555555558</v>
      </c>
    </row>
    <row r="425" spans="1:11" ht="15" customHeight="1" x14ac:dyDescent="0.35">
      <c r="A425" s="57">
        <v>61</v>
      </c>
      <c r="B425" s="74">
        <v>45694</v>
      </c>
      <c r="C425" s="59">
        <v>0.67708333333333337</v>
      </c>
      <c r="D425" s="60" t="s">
        <v>1840</v>
      </c>
      <c r="E425" s="61"/>
      <c r="F425" s="60"/>
      <c r="G425" s="59" t="str" cm="1">
        <f t="array" ref="G42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25" s="59">
        <f>IF(wh_table[[#This Row],[Subject 1]]&lt;&gt;"Sitting Adjourned", "", SUMIF(wh_table[Day], wh_table[[#This Row],[Day]],wh_table[Duration]))</f>
        <v>0.11458333333333337</v>
      </c>
      <c r="I425" s="62">
        <f>SUM(INDEX(wh_table[Duration],1):wh_table[[#This Row],[Duration]])</f>
        <v>14.189583333333339</v>
      </c>
      <c r="J425" s="59">
        <f>IF(wh_table[[#This Row],[Subject 1]]&lt;&gt;"Sitting Adjourned", "", SUMIFS(wh_table[Duration], wh_table[Day], wh_table[[#This Row],[Day]], wh_table[Tags], "&lt;&gt;[Questions]", wh_table[Tags], "&lt;&gt;[Questions][Divisions]"))</f>
        <v>0.11458333333333337</v>
      </c>
      <c r="K425" s="62">
        <f>IF(wh_table[[#This Row],[Tags]]="[Questions]","",IF(wh_table[[#This Row],[Tags]]="[Questions][Divisions]","",SUMIFS(INDEX(wh_table[Duration],1):wh_table[[#This Row],[Duration]], INDEX(wh_table[Tags],1):wh_table[[#This Row],[Tags]], "&lt;&gt;[Questions]",INDEX(wh_table[Tags],1):wh_table[[#This Row],[Tags]], "&lt;&gt;[Questions][Divisions]")))</f>
        <v>10.386805555555558</v>
      </c>
    </row>
    <row r="426" spans="1:11" ht="15" customHeight="1" x14ac:dyDescent="0.35">
      <c r="A426" s="25">
        <v>62</v>
      </c>
      <c r="B426" s="69">
        <v>45698</v>
      </c>
      <c r="C426" s="14">
        <v>0.6875</v>
      </c>
      <c r="D426" s="17" t="s">
        <v>28</v>
      </c>
      <c r="E426" s="18" t="s">
        <v>2109</v>
      </c>
      <c r="F426" s="20"/>
      <c r="G426" s="14" cm="1">
        <f t="array" ref="G42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6.9444444444444198E-4</v>
      </c>
      <c r="H426" s="14" t="str">
        <f>IF(wh_table[[#This Row],[Subject 1]]&lt;&gt;"Sitting Adjourned", "", SUMIF(wh_table[Day], wh_table[[#This Row],[Day]],wh_table[Duration]))</f>
        <v/>
      </c>
      <c r="I426" s="19">
        <f>SUM(INDEX(wh_table[Duration],1):wh_table[[#This Row],[Duration]])</f>
        <v>14.190277777777784</v>
      </c>
      <c r="J426" s="14" t="str">
        <f>IF(wh_table[[#This Row],[Subject 1]]&lt;&gt;"Sitting Adjourned", "", SUMIFS(wh_table[Duration], wh_table[Day], wh_table[[#This Row],[Day]], wh_table[Tags], "&lt;&gt;[Questions]", wh_table[Tags], "&lt;&gt;[Questions][Divisions]"))</f>
        <v/>
      </c>
      <c r="K426" s="19">
        <f>IF(wh_table[[#This Row],[Tags]]="[Questions]","",IF(wh_table[[#This Row],[Tags]]="[Questions][Divisions]","",SUMIFS(INDEX(wh_table[Duration],1):wh_table[[#This Row],[Duration]], INDEX(wh_table[Tags],1):wh_table[[#This Row],[Tags]], "&lt;&gt;[Questions]",INDEX(wh_table[Tags],1):wh_table[[#This Row],[Tags]], "&lt;&gt;[Questions][Divisions]")))</f>
        <v>10.387500000000003</v>
      </c>
    </row>
    <row r="427" spans="1:11" ht="15" customHeight="1" x14ac:dyDescent="0.35">
      <c r="A427" s="25">
        <v>62</v>
      </c>
      <c r="B427" s="69">
        <v>45698</v>
      </c>
      <c r="C427" s="14">
        <v>0.68819444444444444</v>
      </c>
      <c r="D427" s="17" t="s">
        <v>1955</v>
      </c>
      <c r="E427" s="18" t="s">
        <v>2110</v>
      </c>
      <c r="G427" s="14" cm="1">
        <f t="array" ref="G42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0.12361111111111112</v>
      </c>
      <c r="H427" s="14" t="str">
        <f>IF(wh_table[[#This Row],[Subject 1]]&lt;&gt;"Sitting Adjourned", "", SUMIF(wh_table[Day], wh_table[[#This Row],[Day]],wh_table[Duration]))</f>
        <v/>
      </c>
      <c r="I427" s="19">
        <f>SUM(INDEX(wh_table[Duration],1):wh_table[[#This Row],[Duration]])</f>
        <v>14.313888888888895</v>
      </c>
      <c r="J427" s="14" t="str">
        <f>IF(wh_table[[#This Row],[Subject 1]]&lt;&gt;"Sitting Adjourned", "", SUMIFS(wh_table[Duration], wh_table[Day], wh_table[[#This Row],[Day]], wh_table[Tags], "&lt;&gt;[Questions]", wh_table[Tags], "&lt;&gt;[Questions][Divisions]"))</f>
        <v/>
      </c>
      <c r="K427" s="19">
        <f>IF(wh_table[[#This Row],[Tags]]="[Questions]","",IF(wh_table[[#This Row],[Tags]]="[Questions][Divisions]","",SUMIFS(INDEX(wh_table[Duration],1):wh_table[[#This Row],[Duration]], INDEX(wh_table[Tags],1):wh_table[[#This Row],[Tags]], "&lt;&gt;[Questions]",INDEX(wh_table[Tags],1):wh_table[[#This Row],[Tags]], "&lt;&gt;[Questions][Divisions]")))</f>
        <v>10.511111111111115</v>
      </c>
    </row>
    <row r="428" spans="1:11" ht="15" customHeight="1" x14ac:dyDescent="0.35">
      <c r="A428" s="57">
        <v>62</v>
      </c>
      <c r="B428" s="70">
        <v>45698</v>
      </c>
      <c r="C428" s="59">
        <v>0.81180555555555556</v>
      </c>
      <c r="D428" s="60" t="s">
        <v>1840</v>
      </c>
      <c r="E428" s="61"/>
      <c r="F428" s="60"/>
      <c r="G428" s="59" t="str" cm="1">
        <f t="array" ref="G42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28" s="59">
        <f>IF(wh_table[[#This Row],[Subject 1]]&lt;&gt;"Sitting Adjourned", "", SUMIF(wh_table[Day], wh_table[[#This Row],[Day]],wh_table[Duration]))</f>
        <v>0.12430555555555556</v>
      </c>
      <c r="I428" s="62">
        <f>SUM(INDEX(wh_table[Duration],1):wh_table[[#This Row],[Duration]])</f>
        <v>14.313888888888895</v>
      </c>
      <c r="J428" s="59">
        <f>IF(wh_table[[#This Row],[Subject 1]]&lt;&gt;"Sitting Adjourned", "", SUMIFS(wh_table[Duration], wh_table[Day], wh_table[[#This Row],[Day]], wh_table[Tags], "&lt;&gt;[Questions]", wh_table[Tags], "&lt;&gt;[Questions][Divisions]"))</f>
        <v>0.12430555555555556</v>
      </c>
      <c r="K428" s="62">
        <f>IF(wh_table[[#This Row],[Tags]]="[Questions]","",IF(wh_table[[#This Row],[Tags]]="[Questions][Divisions]","",SUMIFS(INDEX(wh_table[Duration],1):wh_table[[#This Row],[Duration]], INDEX(wh_table[Tags],1):wh_table[[#This Row],[Tags]], "&lt;&gt;[Questions]",INDEX(wh_table[Tags],1):wh_table[[#This Row],[Tags]], "&lt;&gt;[Questions][Divisions]")))</f>
        <v>10.511111111111115</v>
      </c>
    </row>
    <row r="429" spans="1:11" ht="15" customHeight="1" x14ac:dyDescent="0.35">
      <c r="A429" s="25">
        <v>63</v>
      </c>
      <c r="B429" s="69">
        <v>45699</v>
      </c>
      <c r="C429" s="14">
        <v>0.39583333333333331</v>
      </c>
      <c r="D429" s="17" t="s">
        <v>1833</v>
      </c>
      <c r="E429" s="18" t="s">
        <v>2111</v>
      </c>
      <c r="G429" s="14" cm="1">
        <f t="array" ref="G42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429" s="14" t="str">
        <f>IF(wh_table[[#This Row],[Subject 1]]&lt;&gt;"Sitting Adjourned", "", SUMIF(wh_table[Day], wh_table[[#This Row],[Day]],wh_table[Duration]))</f>
        <v/>
      </c>
      <c r="I429" s="19">
        <f>SUM(INDEX(wh_table[Duration],1):wh_table[[#This Row],[Duration]])</f>
        <v>14.376388888888895</v>
      </c>
      <c r="J429" s="14" t="str">
        <f>IF(wh_table[[#This Row],[Subject 1]]&lt;&gt;"Sitting Adjourned", "", SUMIFS(wh_table[Duration], wh_table[Day], wh_table[[#This Row],[Day]], wh_table[Tags], "&lt;&gt;[Questions]", wh_table[Tags], "&lt;&gt;[Questions][Divisions]"))</f>
        <v/>
      </c>
      <c r="K429" s="19">
        <f>IF(wh_table[[#This Row],[Tags]]="[Questions]","",IF(wh_table[[#This Row],[Tags]]="[Questions][Divisions]","",SUMIFS(INDEX(wh_table[Duration],1):wh_table[[#This Row],[Duration]], INDEX(wh_table[Tags],1):wh_table[[#This Row],[Tags]], "&lt;&gt;[Questions]",INDEX(wh_table[Tags],1):wh_table[[#This Row],[Tags]], "&lt;&gt;[Questions][Divisions]")))</f>
        <v>10.573611111111115</v>
      </c>
    </row>
    <row r="430" spans="1:11" ht="15" customHeight="1" x14ac:dyDescent="0.35">
      <c r="A430" s="25">
        <v>63</v>
      </c>
      <c r="B430" s="69">
        <v>45699</v>
      </c>
      <c r="C430" s="14">
        <v>0.45833333333333331</v>
      </c>
      <c r="D430" s="17" t="s">
        <v>1833</v>
      </c>
      <c r="E430" s="18" t="s">
        <v>2112</v>
      </c>
      <c r="G430" s="14" cm="1">
        <f t="array" ref="G43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1.4583333333333337E-2</v>
      </c>
      <c r="H430" s="14" t="str">
        <f>IF(wh_table[[#This Row],[Subject 1]]&lt;&gt;"Sitting Adjourned", "", SUMIF(wh_table[Day], wh_table[[#This Row],[Day]],wh_table[Duration]))</f>
        <v/>
      </c>
      <c r="I430" s="19">
        <f>SUM(INDEX(wh_table[Duration],1):wh_table[[#This Row],[Duration]])</f>
        <v>14.390972222222228</v>
      </c>
      <c r="J430" s="14" t="str">
        <f>IF(wh_table[[#This Row],[Subject 1]]&lt;&gt;"Sitting Adjourned", "", SUMIFS(wh_table[Duration], wh_table[Day], wh_table[[#This Row],[Day]], wh_table[Tags], "&lt;&gt;[Questions]", wh_table[Tags], "&lt;&gt;[Questions][Divisions]"))</f>
        <v/>
      </c>
      <c r="K430" s="19">
        <f>IF(wh_table[[#This Row],[Tags]]="[Questions]","",IF(wh_table[[#This Row],[Tags]]="[Questions][Divisions]","",SUMIFS(INDEX(wh_table[Duration],1):wh_table[[#This Row],[Duration]], INDEX(wh_table[Tags],1):wh_table[[#This Row],[Tags]], "&lt;&gt;[Questions]",INDEX(wh_table[Tags],1):wh_table[[#This Row],[Tags]], "&lt;&gt;[Questions][Divisions]")))</f>
        <v>10.588194444444447</v>
      </c>
    </row>
    <row r="431" spans="1:11" ht="15" customHeight="1" x14ac:dyDescent="0.35">
      <c r="A431" s="25">
        <v>63</v>
      </c>
      <c r="B431" s="69">
        <v>45699</v>
      </c>
      <c r="C431" s="14">
        <v>0.47291666666666665</v>
      </c>
      <c r="D431" s="17" t="s">
        <v>15</v>
      </c>
      <c r="G431" s="14" cm="1">
        <f t="array" ref="G43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0.13124999999999998</v>
      </c>
      <c r="H431" s="14" t="str">
        <f>IF(wh_table[[#This Row],[Subject 1]]&lt;&gt;"Sitting Adjourned", "", SUMIF(wh_table[Day], wh_table[[#This Row],[Day]],wh_table[Duration]))</f>
        <v/>
      </c>
      <c r="I431" s="19">
        <f>SUM(INDEX(wh_table[Duration],1):wh_table[[#This Row],[Duration]])</f>
        <v>14.522222222222227</v>
      </c>
      <c r="J431" s="14" t="str">
        <f>IF(wh_table[[#This Row],[Subject 1]]&lt;&gt;"Sitting Adjourned", "", SUMIFS(wh_table[Duration], wh_table[Day], wh_table[[#This Row],[Day]], wh_table[Tags], "&lt;&gt;[Questions]", wh_table[Tags], "&lt;&gt;[Questions][Divisions]"))</f>
        <v/>
      </c>
      <c r="K431" s="19">
        <f>IF(wh_table[[#This Row],[Tags]]="[Questions]","",IF(wh_table[[#This Row],[Tags]]="[Questions][Divisions]","",SUMIFS(INDEX(wh_table[Duration],1):wh_table[[#This Row],[Duration]], INDEX(wh_table[Tags],1):wh_table[[#This Row],[Tags]], "&lt;&gt;[Questions]",INDEX(wh_table[Tags],1):wh_table[[#This Row],[Tags]], "&lt;&gt;[Questions][Divisions]")))</f>
        <v>10.719444444444447</v>
      </c>
    </row>
    <row r="432" spans="1:11" ht="15" customHeight="1" x14ac:dyDescent="0.35">
      <c r="A432" s="25">
        <v>63</v>
      </c>
      <c r="B432" s="69">
        <v>45699</v>
      </c>
      <c r="C432" s="22">
        <v>0.60416666666666663</v>
      </c>
      <c r="D432" s="20" t="s">
        <v>1833</v>
      </c>
      <c r="E432" s="23" t="s">
        <v>2113</v>
      </c>
      <c r="F432" s="20"/>
      <c r="G432" s="22" cm="1">
        <f t="array" ref="G43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2.083333333333437E-3</v>
      </c>
      <c r="H432" s="22" t="str">
        <f>IF(wh_table[[#This Row],[Subject 1]]&lt;&gt;"Sitting Adjourned", "", SUMIF(wh_table[Day], wh_table[[#This Row],[Day]],wh_table[Duration]))</f>
        <v/>
      </c>
      <c r="I432" s="24">
        <f>SUM(INDEX(wh_table[Duration],1):wh_table[[#This Row],[Duration]])</f>
        <v>14.524305555555561</v>
      </c>
      <c r="J432" s="22" t="str">
        <f>IF(wh_table[[#This Row],[Subject 1]]&lt;&gt;"Sitting Adjourned", "", SUMIFS(wh_table[Duration], wh_table[Day], wh_table[[#This Row],[Day]], wh_table[Tags], "&lt;&gt;[Questions]", wh_table[Tags], "&lt;&gt;[Questions][Divisions]"))</f>
        <v/>
      </c>
      <c r="K432" s="24">
        <f>IF(wh_table[[#This Row],[Tags]]="[Questions]","",IF(wh_table[[#This Row],[Tags]]="[Questions][Divisions]","",SUMIFS(INDEX(wh_table[Duration],1):wh_table[[#This Row],[Duration]], INDEX(wh_table[Tags],1):wh_table[[#This Row],[Tags]], "&lt;&gt;[Questions]",INDEX(wh_table[Tags],1):wh_table[[#This Row],[Tags]], "&lt;&gt;[Questions][Divisions]")))</f>
        <v>10.72152777777778</v>
      </c>
    </row>
    <row r="433" spans="1:11" ht="15" customHeight="1" x14ac:dyDescent="0.35">
      <c r="A433" s="25">
        <v>63</v>
      </c>
      <c r="B433" s="69">
        <v>45699</v>
      </c>
      <c r="C433" s="14">
        <v>0.60625000000000007</v>
      </c>
      <c r="D433" s="17" t="s">
        <v>15</v>
      </c>
      <c r="F433" s="17" t="s">
        <v>53</v>
      </c>
      <c r="G433" s="14" cm="1">
        <f t="array" ref="G43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9.0277777777777457E-3</v>
      </c>
      <c r="H433" s="14" t="str">
        <f>IF(wh_table[[#This Row],[Subject 1]]&lt;&gt;"Sitting Adjourned", "", SUMIF(wh_table[Day], wh_table[[#This Row],[Day]],wh_table[Duration]))</f>
        <v/>
      </c>
      <c r="I433" s="19">
        <f>SUM(INDEX(wh_table[Duration],1):wh_table[[#This Row],[Duration]])</f>
        <v>14.533333333333339</v>
      </c>
      <c r="J433" s="14" t="str">
        <f>IF(wh_table[[#This Row],[Subject 1]]&lt;&gt;"Sitting Adjourned", "", SUMIFS(wh_table[Duration], wh_table[Day], wh_table[[#This Row],[Day]], wh_table[Tags], "&lt;&gt;[Questions]", wh_table[Tags], "&lt;&gt;[Questions][Divisions]"))</f>
        <v/>
      </c>
      <c r="K433" s="19">
        <f>IF(wh_table[[#This Row],[Tags]]="[Questions]","",IF(wh_table[[#This Row],[Tags]]="[Questions][Divisions]","",SUMIFS(INDEX(wh_table[Duration],1):wh_table[[#This Row],[Duration]], INDEX(wh_table[Tags],1):wh_table[[#This Row],[Tags]], "&lt;&gt;[Questions]",INDEX(wh_table[Tags],1):wh_table[[#This Row],[Tags]], "&lt;&gt;[Questions][Divisions]")))</f>
        <v>10.730555555555558</v>
      </c>
    </row>
    <row r="434" spans="1:11" ht="15" customHeight="1" x14ac:dyDescent="0.35">
      <c r="A434" s="25">
        <v>63</v>
      </c>
      <c r="B434" s="69">
        <v>45699</v>
      </c>
      <c r="C434" s="14">
        <v>0.61527777777777781</v>
      </c>
      <c r="D434" s="20" t="s">
        <v>1833</v>
      </c>
      <c r="E434" s="23" t="s">
        <v>2114</v>
      </c>
      <c r="G434" s="14" cm="1">
        <f t="array" ref="G43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2.9166666666666674E-2</v>
      </c>
      <c r="H434" s="14" t="str">
        <f>IF(wh_table[[#This Row],[Subject 1]]&lt;&gt;"Sitting Adjourned", "", SUMIF(wh_table[Day], wh_table[[#This Row],[Day]],wh_table[Duration]))</f>
        <v/>
      </c>
      <c r="I434" s="19">
        <f>SUM(INDEX(wh_table[Duration],1):wh_table[[#This Row],[Duration]])</f>
        <v>14.562500000000005</v>
      </c>
      <c r="J434" s="14" t="str">
        <f>IF(wh_table[[#This Row],[Subject 1]]&lt;&gt;"Sitting Adjourned", "", SUMIFS(wh_table[Duration], wh_table[Day], wh_table[[#This Row],[Day]], wh_table[Tags], "&lt;&gt;[Questions]", wh_table[Tags], "&lt;&gt;[Questions][Divisions]"))</f>
        <v/>
      </c>
      <c r="K434" s="19">
        <f>IF(wh_table[[#This Row],[Tags]]="[Questions]","",IF(wh_table[[#This Row],[Tags]]="[Questions][Divisions]","",SUMIFS(INDEX(wh_table[Duration],1):wh_table[[#This Row],[Duration]], INDEX(wh_table[Tags],1):wh_table[[#This Row],[Tags]], "&lt;&gt;[Questions]",INDEX(wh_table[Tags],1):wh_table[[#This Row],[Tags]], "&lt;&gt;[Questions][Divisions]")))</f>
        <v>10.759722222222225</v>
      </c>
    </row>
    <row r="435" spans="1:11" ht="15" customHeight="1" x14ac:dyDescent="0.35">
      <c r="A435" s="25">
        <v>63</v>
      </c>
      <c r="B435" s="69">
        <v>45699</v>
      </c>
      <c r="C435" s="14">
        <v>0.64444444444444449</v>
      </c>
      <c r="D435" s="17" t="s">
        <v>15</v>
      </c>
      <c r="G435" s="14" cm="1">
        <f t="array" ref="G43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2.2222222222222143E-2</v>
      </c>
      <c r="H435" s="14" t="str">
        <f>IF(wh_table[[#This Row],[Subject 1]]&lt;&gt;"Sitting Adjourned", "", SUMIF(wh_table[Day], wh_table[[#This Row],[Day]],wh_table[Duration]))</f>
        <v/>
      </c>
      <c r="I435" s="19">
        <f>SUM(INDEX(wh_table[Duration],1):wh_table[[#This Row],[Duration]])</f>
        <v>14.584722222222227</v>
      </c>
      <c r="J435" s="14" t="str">
        <f>IF(wh_table[[#This Row],[Subject 1]]&lt;&gt;"Sitting Adjourned", "", SUMIFS(wh_table[Duration], wh_table[Day], wh_table[[#This Row],[Day]], wh_table[Tags], "&lt;&gt;[Questions]", wh_table[Tags], "&lt;&gt;[Questions][Divisions]"))</f>
        <v/>
      </c>
      <c r="K435" s="19">
        <f>IF(wh_table[[#This Row],[Tags]]="[Questions]","",IF(wh_table[[#This Row],[Tags]]="[Questions][Divisions]","",SUMIFS(INDEX(wh_table[Duration],1):wh_table[[#This Row],[Duration]], INDEX(wh_table[Tags],1):wh_table[[#This Row],[Tags]], "&lt;&gt;[Questions]",INDEX(wh_table[Tags],1):wh_table[[#This Row],[Tags]], "&lt;&gt;[Questions][Divisions]")))</f>
        <v>10.781944444444447</v>
      </c>
    </row>
    <row r="436" spans="1:11" ht="15" customHeight="1" x14ac:dyDescent="0.35">
      <c r="A436" s="25">
        <v>63</v>
      </c>
      <c r="B436" s="69">
        <v>45699</v>
      </c>
      <c r="C436" s="14">
        <v>0.66666666666666663</v>
      </c>
      <c r="D436" s="17" t="s">
        <v>1833</v>
      </c>
      <c r="E436" s="18" t="s">
        <v>2115</v>
      </c>
      <c r="G436" s="14" cm="1">
        <f t="array" ref="G43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2.1527777777777812E-2</v>
      </c>
      <c r="H436" s="14" t="str">
        <f>IF(wh_table[[#This Row],[Subject 1]]&lt;&gt;"Sitting Adjourned", "", SUMIF(wh_table[Day], wh_table[[#This Row],[Day]],wh_table[Duration]))</f>
        <v/>
      </c>
      <c r="I436" s="19">
        <f>SUM(INDEX(wh_table[Duration],1):wh_table[[#This Row],[Duration]])</f>
        <v>14.606250000000005</v>
      </c>
      <c r="J436" s="14" t="str">
        <f>IF(wh_table[[#This Row],[Subject 1]]&lt;&gt;"Sitting Adjourned", "", SUMIFS(wh_table[Duration], wh_table[Day], wh_table[[#This Row],[Day]], wh_table[Tags], "&lt;&gt;[Questions]", wh_table[Tags], "&lt;&gt;[Questions][Divisions]"))</f>
        <v/>
      </c>
      <c r="K436" s="19">
        <f>IF(wh_table[[#This Row],[Tags]]="[Questions]","",IF(wh_table[[#This Row],[Tags]]="[Questions][Divisions]","",SUMIFS(INDEX(wh_table[Duration],1):wh_table[[#This Row],[Duration]], INDEX(wh_table[Tags],1):wh_table[[#This Row],[Tags]], "&lt;&gt;[Questions]",INDEX(wh_table[Tags],1):wh_table[[#This Row],[Tags]], "&lt;&gt;[Questions][Divisions]")))</f>
        <v>10.803472222222224</v>
      </c>
    </row>
    <row r="437" spans="1:11" ht="15" customHeight="1" x14ac:dyDescent="0.35">
      <c r="A437" s="25">
        <v>63</v>
      </c>
      <c r="B437" s="69">
        <v>45699</v>
      </c>
      <c r="C437" s="14">
        <v>0.68819444444444444</v>
      </c>
      <c r="D437" s="17" t="s">
        <v>1833</v>
      </c>
      <c r="E437" s="18" t="s">
        <v>2116</v>
      </c>
      <c r="G437" s="14" cm="1">
        <f t="array" ref="G43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3.4722222222222321E-2</v>
      </c>
      <c r="H437" s="14" t="str">
        <f>IF(wh_table[[#This Row],[Subject 1]]&lt;&gt;"Sitting Adjourned", "", SUMIF(wh_table[Day], wh_table[[#This Row],[Day]],wh_table[Duration]))</f>
        <v/>
      </c>
      <c r="I437" s="19">
        <f>SUM(INDEX(wh_table[Duration],1):wh_table[[#This Row],[Duration]])</f>
        <v>14.640972222222228</v>
      </c>
      <c r="J437" s="14" t="str">
        <f>IF(wh_table[[#This Row],[Subject 1]]&lt;&gt;"Sitting Adjourned", "", SUMIFS(wh_table[Duration], wh_table[Day], wh_table[[#This Row],[Day]], wh_table[Tags], "&lt;&gt;[Questions]", wh_table[Tags], "&lt;&gt;[Questions][Divisions]"))</f>
        <v/>
      </c>
      <c r="K437" s="19">
        <f>IF(wh_table[[#This Row],[Tags]]="[Questions]","",IF(wh_table[[#This Row],[Tags]]="[Questions][Divisions]","",SUMIFS(INDEX(wh_table[Duration],1):wh_table[[#This Row],[Duration]], INDEX(wh_table[Tags],1):wh_table[[#This Row],[Tags]], "&lt;&gt;[Questions]",INDEX(wh_table[Tags],1):wh_table[[#This Row],[Tags]], "&lt;&gt;[Questions][Divisions]")))</f>
        <v>10.838194444444447</v>
      </c>
    </row>
    <row r="438" spans="1:11" ht="15" customHeight="1" x14ac:dyDescent="0.35">
      <c r="A438" s="57">
        <v>63</v>
      </c>
      <c r="B438" s="70">
        <v>45699</v>
      </c>
      <c r="C438" s="65">
        <v>0.72291666666666676</v>
      </c>
      <c r="D438" s="66" t="s">
        <v>1840</v>
      </c>
      <c r="E438" s="67"/>
      <c r="F438" s="66"/>
      <c r="G438" s="65" t="str" cm="1">
        <f t="array" ref="G43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38" s="65">
        <f>IF(wh_table[[#This Row],[Subject 1]]&lt;&gt;"Sitting Adjourned", "", SUMIF(wh_table[Day], wh_table[[#This Row],[Day]],wh_table[Duration]))</f>
        <v>0.32708333333333345</v>
      </c>
      <c r="I438" s="68">
        <f>SUM(INDEX(wh_table[Duration],1):wh_table[[#This Row],[Duration]])</f>
        <v>14.640972222222228</v>
      </c>
      <c r="J438" s="65">
        <f>IF(wh_table[[#This Row],[Subject 1]]&lt;&gt;"Sitting Adjourned", "", SUMIFS(wh_table[Duration], wh_table[Day], wh_table[[#This Row],[Day]], wh_table[Tags], "&lt;&gt;[Questions]", wh_table[Tags], "&lt;&gt;[Questions][Divisions]"))</f>
        <v>0.32708333333333345</v>
      </c>
      <c r="K438" s="68">
        <f>IF(wh_table[[#This Row],[Tags]]="[Questions]","",IF(wh_table[[#This Row],[Tags]]="[Questions][Divisions]","",SUMIFS(INDEX(wh_table[Duration],1):wh_table[[#This Row],[Duration]], INDEX(wh_table[Tags],1):wh_table[[#This Row],[Tags]], "&lt;&gt;[Questions]",INDEX(wh_table[Tags],1):wh_table[[#This Row],[Tags]], "&lt;&gt;[Questions][Divisions]")))</f>
        <v>10.838194444444447</v>
      </c>
    </row>
    <row r="439" spans="1:11" ht="15" customHeight="1" x14ac:dyDescent="0.35">
      <c r="A439" s="25">
        <v>64</v>
      </c>
      <c r="B439" s="21">
        <v>45700</v>
      </c>
      <c r="C439" s="22">
        <v>0.39583333333333331</v>
      </c>
      <c r="D439" s="20" t="s">
        <v>1833</v>
      </c>
      <c r="E439" s="23" t="s">
        <v>2117</v>
      </c>
      <c r="F439" s="20"/>
      <c r="G439" s="22" cm="1">
        <f t="array" ref="G43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439" s="22" t="str">
        <f>IF(wh_table[[#This Row],[Subject 1]]&lt;&gt;"Sitting Adjourned", "", SUMIF(wh_table[Day], wh_table[[#This Row],[Day]],wh_table[Duration]))</f>
        <v/>
      </c>
      <c r="I439" s="24">
        <f>SUM(INDEX(wh_table[Duration],1):wh_table[[#This Row],[Duration]])</f>
        <v>14.703472222222228</v>
      </c>
      <c r="J439" s="22" t="str">
        <f>IF(wh_table[[#This Row],[Subject 1]]&lt;&gt;"Sitting Adjourned", "", SUMIFS(wh_table[Duration], wh_table[Day], wh_table[[#This Row],[Day]], wh_table[Tags], "&lt;&gt;[Questions]", wh_table[Tags], "&lt;&gt;[Questions][Divisions]"))</f>
        <v/>
      </c>
      <c r="K439" s="24">
        <f>IF(wh_table[[#This Row],[Tags]]="[Questions]","",IF(wh_table[[#This Row],[Tags]]="[Questions][Divisions]","",SUMIFS(INDEX(wh_table[Duration],1):wh_table[[#This Row],[Duration]], INDEX(wh_table[Tags],1):wh_table[[#This Row],[Tags]], "&lt;&gt;[Questions]",INDEX(wh_table[Tags],1):wh_table[[#This Row],[Tags]], "&lt;&gt;[Questions][Divisions]")))</f>
        <v>10.900694444444447</v>
      </c>
    </row>
    <row r="440" spans="1:11" ht="15" customHeight="1" x14ac:dyDescent="0.35">
      <c r="A440" s="25">
        <v>64</v>
      </c>
      <c r="B440" s="21">
        <v>45700</v>
      </c>
      <c r="C440" s="22">
        <v>0.45833333333333331</v>
      </c>
      <c r="D440" s="20" t="s">
        <v>1833</v>
      </c>
      <c r="E440" s="23" t="s">
        <v>2118</v>
      </c>
      <c r="F440" s="20"/>
      <c r="G440" s="22" cm="1">
        <f t="array" ref="G44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440" s="22" t="str">
        <f>IF(wh_table[[#This Row],[Subject 1]]&lt;&gt;"Sitting Adjourned", "", SUMIF(wh_table[Day], wh_table[[#This Row],[Day]],wh_table[Duration]))</f>
        <v/>
      </c>
      <c r="I440" s="24">
        <f>SUM(INDEX(wh_table[Duration],1):wh_table[[#This Row],[Duration]])</f>
        <v>14.724305555555562</v>
      </c>
      <c r="J440" s="22" t="str">
        <f>IF(wh_table[[#This Row],[Subject 1]]&lt;&gt;"Sitting Adjourned", "", SUMIFS(wh_table[Duration], wh_table[Day], wh_table[[#This Row],[Day]], wh_table[Tags], "&lt;&gt;[Questions]", wh_table[Tags], "&lt;&gt;[Questions][Divisions]"))</f>
        <v/>
      </c>
      <c r="K440" s="24">
        <f>IF(wh_table[[#This Row],[Tags]]="[Questions]","",IF(wh_table[[#This Row],[Tags]]="[Questions][Divisions]","",SUMIFS(INDEX(wh_table[Duration],1):wh_table[[#This Row],[Duration]], INDEX(wh_table[Tags],1):wh_table[[#This Row],[Tags]], "&lt;&gt;[Questions]",INDEX(wh_table[Tags],1):wh_table[[#This Row],[Tags]], "&lt;&gt;[Questions][Divisions]")))</f>
        <v>10.921527777777781</v>
      </c>
    </row>
    <row r="441" spans="1:11" ht="15" customHeight="1" x14ac:dyDescent="0.35">
      <c r="A441" s="25">
        <v>64</v>
      </c>
      <c r="B441" s="21">
        <v>45700</v>
      </c>
      <c r="C441" s="14">
        <v>0.47916666666666669</v>
      </c>
      <c r="D441" s="17" t="s">
        <v>15</v>
      </c>
      <c r="F441" s="20" t="s">
        <v>1836</v>
      </c>
      <c r="G441" s="14" cm="1">
        <f t="array" ref="G44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441" s="14" t="str">
        <f>IF(wh_table[[#This Row],[Subject 1]]&lt;&gt;"Sitting Adjourned", "", SUMIF(wh_table[Day], wh_table[[#This Row],[Day]],wh_table[Duration]))</f>
        <v/>
      </c>
      <c r="I441" s="19">
        <f>SUM(INDEX(wh_table[Duration],1):wh_table[[#This Row],[Duration]])</f>
        <v>14.849305555555562</v>
      </c>
      <c r="J441" s="14" t="str">
        <f>IF(wh_table[[#This Row],[Subject 1]]&lt;&gt;"Sitting Adjourned", "", SUMIFS(wh_table[Duration], wh_table[Day], wh_table[[#This Row],[Day]], wh_table[Tags], "&lt;&gt;[Questions]", wh_table[Tags], "&lt;&gt;[Questions][Divisions]"))</f>
        <v/>
      </c>
      <c r="K441" s="19" t="str">
        <f>IF(wh_table[[#This Row],[Tags]]="[Questions]","",IF(wh_table[[#This Row],[Tags]]="[Questions][Divisions]","",SUMIFS(INDEX(wh_table[Duration],1):wh_table[[#This Row],[Duration]], INDEX(wh_table[Tags],1):wh_table[[#This Row],[Tags]], "&lt;&gt;[Questions]",INDEX(wh_table[Tags],1):wh_table[[#This Row],[Tags]], "&lt;&gt;[Questions][Divisions]")))</f>
        <v/>
      </c>
    </row>
    <row r="442" spans="1:11" ht="15" customHeight="1" x14ac:dyDescent="0.35">
      <c r="A442" s="25">
        <v>64</v>
      </c>
      <c r="B442" s="21">
        <v>45700</v>
      </c>
      <c r="C442" s="14">
        <v>0.60416666666666663</v>
      </c>
      <c r="D442" s="17" t="s">
        <v>1833</v>
      </c>
      <c r="E442" s="23" t="s">
        <v>2119</v>
      </c>
      <c r="G442" s="14" cm="1">
        <f t="array" ref="G44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442" s="14" t="str">
        <f>IF(wh_table[[#This Row],[Subject 1]]&lt;&gt;"Sitting Adjourned", "", SUMIF(wh_table[Day], wh_table[[#This Row],[Day]],wh_table[Duration]))</f>
        <v/>
      </c>
      <c r="I442" s="19">
        <f>SUM(INDEX(wh_table[Duration],1):wh_table[[#This Row],[Duration]])</f>
        <v>14.911805555555562</v>
      </c>
      <c r="J442" s="14" t="str">
        <f>IF(wh_table[[#This Row],[Subject 1]]&lt;&gt;"Sitting Adjourned", "", SUMIFS(wh_table[Duration], wh_table[Day], wh_table[[#This Row],[Day]], wh_table[Tags], "&lt;&gt;[Questions]", wh_table[Tags], "&lt;&gt;[Questions][Divisions]"))</f>
        <v/>
      </c>
      <c r="K442" s="19">
        <f>IF(wh_table[[#This Row],[Tags]]="[Questions]","",IF(wh_table[[#This Row],[Tags]]="[Questions][Divisions]","",SUMIFS(INDEX(wh_table[Duration],1):wh_table[[#This Row],[Duration]], INDEX(wh_table[Tags],1):wh_table[[#This Row],[Tags]], "&lt;&gt;[Questions]",INDEX(wh_table[Tags],1):wh_table[[#This Row],[Tags]], "&lt;&gt;[Questions][Divisions]")))</f>
        <v>10.984027777777781</v>
      </c>
    </row>
    <row r="443" spans="1:11" ht="15" customHeight="1" x14ac:dyDescent="0.35">
      <c r="A443" s="25">
        <v>64</v>
      </c>
      <c r="B443" s="21">
        <v>45700</v>
      </c>
      <c r="C443" s="14">
        <v>0.66666666666666663</v>
      </c>
      <c r="D443" s="17" t="s">
        <v>1833</v>
      </c>
      <c r="E443" s="18" t="s">
        <v>2120</v>
      </c>
      <c r="G443" s="14" cm="1">
        <f t="array" ref="G44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2.1527777777777812E-2</v>
      </c>
      <c r="H443" s="14" t="str">
        <f>IF(wh_table[[#This Row],[Subject 1]]&lt;&gt;"Sitting Adjourned", "", SUMIF(wh_table[Day], wh_table[[#This Row],[Day]],wh_table[Duration]))</f>
        <v/>
      </c>
      <c r="I443" s="19">
        <f>SUM(INDEX(wh_table[Duration],1):wh_table[[#This Row],[Duration]])</f>
        <v>14.933333333333339</v>
      </c>
      <c r="J443" s="14" t="str">
        <f>IF(wh_table[[#This Row],[Subject 1]]&lt;&gt;"Sitting Adjourned", "", SUMIFS(wh_table[Duration], wh_table[Day], wh_table[[#This Row],[Day]], wh_table[Tags], "&lt;&gt;[Questions]", wh_table[Tags], "&lt;&gt;[Questions][Divisions]"))</f>
        <v/>
      </c>
      <c r="K443" s="19">
        <f>IF(wh_table[[#This Row],[Tags]]="[Questions]","",IF(wh_table[[#This Row],[Tags]]="[Questions][Divisions]","",SUMIFS(INDEX(wh_table[Duration],1):wh_table[[#This Row],[Duration]], INDEX(wh_table[Tags],1):wh_table[[#This Row],[Tags]], "&lt;&gt;[Questions]",INDEX(wh_table[Tags],1):wh_table[[#This Row],[Tags]], "&lt;&gt;[Questions][Divisions]")))</f>
        <v>11.005555555555558</v>
      </c>
    </row>
    <row r="444" spans="1:11" ht="15" customHeight="1" x14ac:dyDescent="0.35">
      <c r="A444" s="25">
        <v>64</v>
      </c>
      <c r="B444" s="21">
        <v>45700</v>
      </c>
      <c r="C444" s="14">
        <v>0.68819444444444444</v>
      </c>
      <c r="D444" s="17" t="s">
        <v>1833</v>
      </c>
      <c r="E444" s="18" t="s">
        <v>2121</v>
      </c>
      <c r="G444" s="14" cm="1">
        <f t="array" ref="G44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9.0277777777778567E-3</v>
      </c>
      <c r="H444" s="14" t="str">
        <f>IF(wh_table[[#This Row],[Subject 1]]&lt;&gt;"Sitting Adjourned", "", SUMIF(wh_table[Day], wh_table[[#This Row],[Day]],wh_table[Duration]))</f>
        <v/>
      </c>
      <c r="I444" s="19">
        <f>SUM(INDEX(wh_table[Duration],1):wh_table[[#This Row],[Duration]])</f>
        <v>14.942361111111117</v>
      </c>
      <c r="J444" s="14" t="str">
        <f>IF(wh_table[[#This Row],[Subject 1]]&lt;&gt;"Sitting Adjourned", "", SUMIFS(wh_table[Duration], wh_table[Day], wh_table[[#This Row],[Day]], wh_table[Tags], "&lt;&gt;[Questions]", wh_table[Tags], "&lt;&gt;[Questions][Divisions]"))</f>
        <v/>
      </c>
      <c r="K444" s="19">
        <f>IF(wh_table[[#This Row],[Tags]]="[Questions]","",IF(wh_table[[#This Row],[Tags]]="[Questions][Divisions]","",SUMIFS(INDEX(wh_table[Duration],1):wh_table[[#This Row],[Duration]], INDEX(wh_table[Tags],1):wh_table[[#This Row],[Tags]], "&lt;&gt;[Questions]",INDEX(wh_table[Tags],1):wh_table[[#This Row],[Tags]], "&lt;&gt;[Questions][Divisions]")))</f>
        <v>11.014583333333336</v>
      </c>
    </row>
    <row r="445" spans="1:11" ht="15" customHeight="1" x14ac:dyDescent="0.35">
      <c r="A445" s="25">
        <v>64</v>
      </c>
      <c r="B445" s="21">
        <v>45700</v>
      </c>
      <c r="C445" s="14">
        <v>0.6972222222222223</v>
      </c>
      <c r="D445" s="17" t="s">
        <v>28</v>
      </c>
      <c r="E445" s="18" t="s">
        <v>2122</v>
      </c>
      <c r="F445" s="20"/>
      <c r="G445" s="14" cm="1">
        <f t="array" ref="G44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6.9444444444433095E-4</v>
      </c>
      <c r="H445" s="14" t="str">
        <f>IF(wh_table[[#This Row],[Subject 1]]&lt;&gt;"Sitting Adjourned", "", SUMIF(wh_table[Day], wh_table[[#This Row],[Day]],wh_table[Duration]))</f>
        <v/>
      </c>
      <c r="I445" s="19">
        <f>SUM(INDEX(wh_table[Duration],1):wh_table[[#This Row],[Duration]])</f>
        <v>14.943055555555562</v>
      </c>
      <c r="J445" s="14" t="str">
        <f>IF(wh_table[[#This Row],[Subject 1]]&lt;&gt;"Sitting Adjourned", "", SUMIFS(wh_table[Duration], wh_table[Day], wh_table[[#This Row],[Day]], wh_table[Tags], "&lt;&gt;[Questions]", wh_table[Tags], "&lt;&gt;[Questions][Divisions]"))</f>
        <v/>
      </c>
      <c r="K445" s="19">
        <f>IF(wh_table[[#This Row],[Tags]]="[Questions]","",IF(wh_table[[#This Row],[Tags]]="[Questions][Divisions]","",SUMIFS(INDEX(wh_table[Duration],1):wh_table[[#This Row],[Duration]], INDEX(wh_table[Tags],1):wh_table[[#This Row],[Tags]], "&lt;&gt;[Questions]",INDEX(wh_table[Tags],1):wh_table[[#This Row],[Tags]], "&lt;&gt;[Questions][Divisions]")))</f>
        <v>11.015277777777781</v>
      </c>
    </row>
    <row r="446" spans="1:11" ht="15" customHeight="1" x14ac:dyDescent="0.35">
      <c r="A446" s="25">
        <v>64</v>
      </c>
      <c r="B446" s="21">
        <v>45700</v>
      </c>
      <c r="C446" s="14">
        <v>0.69791666666666663</v>
      </c>
      <c r="D446" s="17" t="s">
        <v>1833</v>
      </c>
      <c r="E446" s="18" t="s">
        <v>2123</v>
      </c>
      <c r="G446" s="14" cm="1">
        <f t="array" ref="G44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3.125E-2</v>
      </c>
      <c r="H446" s="14" t="str">
        <f>IF(wh_table[[#This Row],[Subject 1]]&lt;&gt;"Sitting Adjourned", "", SUMIF(wh_table[Day], wh_table[[#This Row],[Day]],wh_table[Duration]))</f>
        <v/>
      </c>
      <c r="I446" s="19">
        <f>SUM(INDEX(wh_table[Duration],1):wh_table[[#This Row],[Duration]])</f>
        <v>14.974305555555562</v>
      </c>
      <c r="J446" s="14" t="str">
        <f>IF(wh_table[[#This Row],[Subject 1]]&lt;&gt;"Sitting Adjourned", "", SUMIFS(wh_table[Duration], wh_table[Day], wh_table[[#This Row],[Day]], wh_table[Tags], "&lt;&gt;[Questions]", wh_table[Tags], "&lt;&gt;[Questions][Divisions]"))</f>
        <v/>
      </c>
      <c r="K446" s="19">
        <f>IF(wh_table[[#This Row],[Tags]]="[Questions]","",IF(wh_table[[#This Row],[Tags]]="[Questions][Divisions]","",SUMIFS(INDEX(wh_table[Duration],1):wh_table[[#This Row],[Duration]], INDEX(wh_table[Tags],1):wh_table[[#This Row],[Tags]], "&lt;&gt;[Questions]",INDEX(wh_table[Tags],1):wh_table[[#This Row],[Tags]], "&lt;&gt;[Questions][Divisions]")))</f>
        <v>11.046527777777781</v>
      </c>
    </row>
    <row r="447" spans="1:11" ht="15" customHeight="1" x14ac:dyDescent="0.35">
      <c r="A447" s="57">
        <v>64</v>
      </c>
      <c r="B447" s="58">
        <v>45700</v>
      </c>
      <c r="C447" s="59">
        <v>0.72916666666666663</v>
      </c>
      <c r="D447" s="60" t="s">
        <v>1840</v>
      </c>
      <c r="E447" s="61"/>
      <c r="F447" s="60"/>
      <c r="G447" s="59" t="str" cm="1">
        <f t="array" ref="G44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47" s="59">
        <f>IF(wh_table[[#This Row],[Subject 1]]&lt;&gt;"Sitting Adjourned", "", SUMIF(wh_table[Day], wh_table[[#This Row],[Day]],wh_table[Duration]))</f>
        <v>0.33333333333333331</v>
      </c>
      <c r="I447" s="62">
        <f>SUM(INDEX(wh_table[Duration],1):wh_table[[#This Row],[Duration]])</f>
        <v>14.974305555555562</v>
      </c>
      <c r="J447" s="59">
        <f>IF(wh_table[[#This Row],[Subject 1]]&lt;&gt;"Sitting Adjourned", "", SUMIFS(wh_table[Duration], wh_table[Day], wh_table[[#This Row],[Day]], wh_table[Tags], "&lt;&gt;[Questions]", wh_table[Tags], "&lt;&gt;[Questions][Divisions]"))</f>
        <v>0.20833333333333337</v>
      </c>
      <c r="K447" s="62">
        <f>IF(wh_table[[#This Row],[Tags]]="[Questions]","",IF(wh_table[[#This Row],[Tags]]="[Questions][Divisions]","",SUMIFS(INDEX(wh_table[Duration],1):wh_table[[#This Row],[Duration]], INDEX(wh_table[Tags],1):wh_table[[#This Row],[Tags]], "&lt;&gt;[Questions]",INDEX(wh_table[Tags],1):wh_table[[#This Row],[Tags]], "&lt;&gt;[Questions][Divisions]")))</f>
        <v>11.046527777777781</v>
      </c>
    </row>
    <row r="448" spans="1:11" ht="15" customHeight="1" x14ac:dyDescent="0.35">
      <c r="A448" s="25">
        <v>65</v>
      </c>
      <c r="B448" s="21">
        <v>45701</v>
      </c>
      <c r="C448" s="22">
        <v>0.5625</v>
      </c>
      <c r="D448" s="20" t="s">
        <v>1953</v>
      </c>
      <c r="E448" s="23" t="s">
        <v>2124</v>
      </c>
      <c r="F448" s="20"/>
      <c r="G448" s="22" cm="1">
        <f t="array" ref="G44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6.3194444444444442E-2</v>
      </c>
      <c r="H448" s="22" t="str">
        <f>IF(wh_table[[#This Row],[Subject 1]]&lt;&gt;"Sitting Adjourned", "", SUMIF(wh_table[Day], wh_table[[#This Row],[Day]],wh_table[Duration]))</f>
        <v/>
      </c>
      <c r="I448" s="24">
        <f>SUM(INDEX(wh_table[Duration],1):wh_table[[#This Row],[Duration]])</f>
        <v>15.037500000000007</v>
      </c>
      <c r="J448" s="22" t="str">
        <f>IF(wh_table[[#This Row],[Subject 1]]&lt;&gt;"Sitting Adjourned", "", SUMIFS(wh_table[Duration], wh_table[Day], wh_table[[#This Row],[Day]], wh_table[Tags], "&lt;&gt;[Questions]", wh_table[Tags], "&lt;&gt;[Questions][Divisions]"))</f>
        <v/>
      </c>
      <c r="K448" s="24">
        <f>IF(wh_table[[#This Row],[Tags]]="[Questions]","",IF(wh_table[[#This Row],[Tags]]="[Questions][Divisions]","",SUMIFS(INDEX(wh_table[Duration],1):wh_table[[#This Row],[Duration]], INDEX(wh_table[Tags],1):wh_table[[#This Row],[Tags]], "&lt;&gt;[Questions]",INDEX(wh_table[Tags],1):wh_table[[#This Row],[Tags]], "&lt;&gt;[Questions][Divisions]")))</f>
        <v>11.109722222222226</v>
      </c>
    </row>
    <row r="449" spans="1:11" ht="15" customHeight="1" x14ac:dyDescent="0.35">
      <c r="A449" s="25">
        <v>65</v>
      </c>
      <c r="B449" s="21">
        <v>45701</v>
      </c>
      <c r="C449" s="22">
        <v>0.62569444444444444</v>
      </c>
      <c r="D449" s="20" t="s">
        <v>1953</v>
      </c>
      <c r="E449" s="23" t="s">
        <v>2125</v>
      </c>
      <c r="F449" s="20"/>
      <c r="G449" s="22" cm="1">
        <f t="array" ref="G44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5.2083333333333259E-2</v>
      </c>
      <c r="H449" s="22" t="str">
        <f>IF(wh_table[[#This Row],[Subject 1]]&lt;&gt;"Sitting Adjourned", "", SUMIF(wh_table[Day], wh_table[[#This Row],[Day]],wh_table[Duration]))</f>
        <v/>
      </c>
      <c r="I449" s="24">
        <f>SUM(INDEX(wh_table[Duration],1):wh_table[[#This Row],[Duration]])</f>
        <v>15.089583333333341</v>
      </c>
      <c r="J449" s="22" t="str">
        <f>IF(wh_table[[#This Row],[Subject 1]]&lt;&gt;"Sitting Adjourned", "", SUMIFS(wh_table[Duration], wh_table[Day], wh_table[[#This Row],[Day]], wh_table[Tags], "&lt;&gt;[Questions]", wh_table[Tags], "&lt;&gt;[Questions][Divisions]"))</f>
        <v/>
      </c>
      <c r="K449" s="24">
        <f>IF(wh_table[[#This Row],[Tags]]="[Questions]","",IF(wh_table[[#This Row],[Tags]]="[Questions][Divisions]","",SUMIFS(INDEX(wh_table[Duration],1):wh_table[[#This Row],[Duration]], INDEX(wh_table[Tags],1):wh_table[[#This Row],[Tags]], "&lt;&gt;[Questions]",INDEX(wh_table[Tags],1):wh_table[[#This Row],[Tags]], "&lt;&gt;[Questions][Divisions]")))</f>
        <v>11.16180555555556</v>
      </c>
    </row>
    <row r="450" spans="1:11" ht="15" customHeight="1" x14ac:dyDescent="0.35">
      <c r="A450" s="57">
        <v>65</v>
      </c>
      <c r="B450" s="58">
        <v>45701</v>
      </c>
      <c r="C450" s="59">
        <v>0.6777777777777777</v>
      </c>
      <c r="D450" s="60" t="s">
        <v>1840</v>
      </c>
      <c r="E450" s="61"/>
      <c r="F450" s="60"/>
      <c r="G450" s="59" t="str" cm="1">
        <f t="array" ref="G45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50" s="59">
        <f>IF(wh_table[[#This Row],[Subject 1]]&lt;&gt;"Sitting Adjourned", "", SUMIF(wh_table[Day], wh_table[[#This Row],[Day]],wh_table[Duration]))</f>
        <v>0.1152777777777777</v>
      </c>
      <c r="I450" s="62">
        <f>SUM(INDEX(wh_table[Duration],1):wh_table[[#This Row],[Duration]])</f>
        <v>15.089583333333341</v>
      </c>
      <c r="J450" s="59">
        <f>IF(wh_table[[#This Row],[Subject 1]]&lt;&gt;"Sitting Adjourned", "", SUMIFS(wh_table[Duration], wh_table[Day], wh_table[[#This Row],[Day]], wh_table[Tags], "&lt;&gt;[Questions]", wh_table[Tags], "&lt;&gt;[Questions][Divisions]"))</f>
        <v>0.1152777777777777</v>
      </c>
      <c r="K450" s="62">
        <f>IF(wh_table[[#This Row],[Tags]]="[Questions]","",IF(wh_table[[#This Row],[Tags]]="[Questions][Divisions]","",SUMIFS(INDEX(wh_table[Duration],1):wh_table[[#This Row],[Duration]], INDEX(wh_table[Tags],1):wh_table[[#This Row],[Tags]], "&lt;&gt;[Questions]",INDEX(wh_table[Tags],1):wh_table[[#This Row],[Tags]], "&lt;&gt;[Questions][Divisions]")))</f>
        <v>11.16180555555556</v>
      </c>
    </row>
    <row r="451" spans="1:11" ht="15" customHeight="1" x14ac:dyDescent="0.35">
      <c r="A451" s="25">
        <v>66</v>
      </c>
      <c r="B451" s="21">
        <v>45712</v>
      </c>
      <c r="C451" s="14">
        <v>0.6875</v>
      </c>
      <c r="D451" s="17" t="s">
        <v>1955</v>
      </c>
      <c r="E451" s="18" t="s">
        <v>2126</v>
      </c>
      <c r="G451" s="14" cm="1">
        <f t="array" ref="G45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0.10902777777777783</v>
      </c>
      <c r="H451" s="14" t="str">
        <f>IF(wh_table[[#This Row],[Subject 1]]&lt;&gt;"Sitting Adjourned", "", SUMIF(wh_table[Day], wh_table[[#This Row],[Day]],wh_table[Duration]))</f>
        <v/>
      </c>
      <c r="I451" s="19">
        <f>SUM(INDEX(wh_table[Duration],1):wh_table[[#This Row],[Duration]])</f>
        <v>15.198611111111118</v>
      </c>
      <c r="J451" s="14" t="str">
        <f>IF(wh_table[[#This Row],[Subject 1]]&lt;&gt;"Sitting Adjourned", "", SUMIFS(wh_table[Duration], wh_table[Day], wh_table[[#This Row],[Day]], wh_table[Tags], "&lt;&gt;[Questions]", wh_table[Tags], "&lt;&gt;[Questions][Divisions]"))</f>
        <v/>
      </c>
      <c r="K451" s="19">
        <f>IF(wh_table[[#This Row],[Tags]]="[Questions]","",IF(wh_table[[#This Row],[Tags]]="[Questions][Divisions]","",SUMIFS(INDEX(wh_table[Duration],1):wh_table[[#This Row],[Duration]], INDEX(wh_table[Tags],1):wh_table[[#This Row],[Tags]], "&lt;&gt;[Questions]",INDEX(wh_table[Tags],1):wh_table[[#This Row],[Tags]], "&lt;&gt;[Questions][Divisions]")))</f>
        <v>11.270833333333337</v>
      </c>
    </row>
    <row r="452" spans="1:11" ht="15" customHeight="1" x14ac:dyDescent="0.35">
      <c r="A452" s="57">
        <v>66</v>
      </c>
      <c r="B452" s="58">
        <v>45712</v>
      </c>
      <c r="C452" s="59">
        <v>0.79652777777777783</v>
      </c>
      <c r="D452" s="60" t="s">
        <v>1840</v>
      </c>
      <c r="E452" s="61"/>
      <c r="F452" s="60"/>
      <c r="G452" s="59" t="str" cm="1">
        <f t="array" ref="G45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52" s="59">
        <f>IF(wh_table[[#This Row],[Subject 1]]&lt;&gt;"Sitting Adjourned", "", SUMIF(wh_table[Day], wh_table[[#This Row],[Day]],wh_table[Duration]))</f>
        <v>0.10902777777777783</v>
      </c>
      <c r="I452" s="62">
        <f>SUM(INDEX(wh_table[Duration],1):wh_table[[#This Row],[Duration]])</f>
        <v>15.198611111111118</v>
      </c>
      <c r="J452" s="59">
        <f>IF(wh_table[[#This Row],[Subject 1]]&lt;&gt;"Sitting Adjourned", "", SUMIFS(wh_table[Duration], wh_table[Day], wh_table[[#This Row],[Day]], wh_table[Tags], "&lt;&gt;[Questions]", wh_table[Tags], "&lt;&gt;[Questions][Divisions]"))</f>
        <v>0.10902777777777783</v>
      </c>
      <c r="K452" s="62">
        <f>IF(wh_table[[#This Row],[Tags]]="[Questions]","",IF(wh_table[[#This Row],[Tags]]="[Questions][Divisions]","",SUMIFS(INDEX(wh_table[Duration],1):wh_table[[#This Row],[Duration]], INDEX(wh_table[Tags],1):wh_table[[#This Row],[Tags]], "&lt;&gt;[Questions]",INDEX(wh_table[Tags],1):wh_table[[#This Row],[Tags]], "&lt;&gt;[Questions][Divisions]")))</f>
        <v>11.270833333333337</v>
      </c>
    </row>
    <row r="453" spans="1:11" ht="15" customHeight="1" x14ac:dyDescent="0.35">
      <c r="A453" s="25">
        <v>67</v>
      </c>
      <c r="B453" s="21">
        <v>45713</v>
      </c>
      <c r="C453" s="14">
        <v>0.39583333333333331</v>
      </c>
      <c r="D453" s="17" t="s">
        <v>1833</v>
      </c>
      <c r="E453" s="18" t="s">
        <v>2127</v>
      </c>
      <c r="F453" s="17">
        <v>1</v>
      </c>
      <c r="G453" s="14" cm="1">
        <f t="array" ref="G45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453" s="14" t="str">
        <f>IF(wh_table[[#This Row],[Subject 1]]&lt;&gt;"Sitting Adjourned", "", SUMIF(wh_table[Day], wh_table[[#This Row],[Day]],wh_table[Duration]))</f>
        <v/>
      </c>
      <c r="I453" s="19">
        <f>SUM(INDEX(wh_table[Duration],1):wh_table[[#This Row],[Duration]])</f>
        <v>15.261111111111118</v>
      </c>
      <c r="J453" s="14" t="str">
        <f>IF(wh_table[[#This Row],[Subject 1]]&lt;&gt;"Sitting Adjourned", "", SUMIFS(wh_table[Duration], wh_table[Day], wh_table[[#This Row],[Day]], wh_table[Tags], "&lt;&gt;[Questions]", wh_table[Tags], "&lt;&gt;[Questions][Divisions]"))</f>
        <v/>
      </c>
      <c r="K453" s="19">
        <f>IF(wh_table[[#This Row],[Tags]]="[Questions]","",IF(wh_table[[#This Row],[Tags]]="[Questions][Divisions]","",SUMIFS(INDEX(wh_table[Duration],1):wh_table[[#This Row],[Duration]], INDEX(wh_table[Tags],1):wh_table[[#This Row],[Tags]], "&lt;&gt;[Questions]",INDEX(wh_table[Tags],1):wh_table[[#This Row],[Tags]], "&lt;&gt;[Questions][Divisions]")))</f>
        <v>11.333333333333337</v>
      </c>
    </row>
    <row r="454" spans="1:11" ht="15" customHeight="1" x14ac:dyDescent="0.35">
      <c r="A454" s="25">
        <v>67</v>
      </c>
      <c r="B454" s="21">
        <v>45713</v>
      </c>
      <c r="C454" s="14">
        <v>0.45833333333333331</v>
      </c>
      <c r="D454" s="17" t="s">
        <v>1833</v>
      </c>
      <c r="E454" s="18" t="s">
        <v>2128</v>
      </c>
      <c r="G454" s="14" cm="1">
        <f t="array" ref="G45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1.5277777777777835E-2</v>
      </c>
      <c r="H454" s="14" t="str">
        <f>IF(wh_table[[#This Row],[Subject 1]]&lt;&gt;"Sitting Adjourned", "", SUMIF(wh_table[Day], wh_table[[#This Row],[Day]],wh_table[Duration]))</f>
        <v/>
      </c>
      <c r="I454" s="19">
        <f>SUM(INDEX(wh_table[Duration],1):wh_table[[#This Row],[Duration]])</f>
        <v>15.276388888888896</v>
      </c>
      <c r="J454" s="14" t="str">
        <f>IF(wh_table[[#This Row],[Subject 1]]&lt;&gt;"Sitting Adjourned", "", SUMIFS(wh_table[Duration], wh_table[Day], wh_table[[#This Row],[Day]], wh_table[Tags], "&lt;&gt;[Questions]", wh_table[Tags], "&lt;&gt;[Questions][Divisions]"))</f>
        <v/>
      </c>
      <c r="K454" s="19">
        <f>IF(wh_table[[#This Row],[Tags]]="[Questions]","",IF(wh_table[[#This Row],[Tags]]="[Questions][Divisions]","",SUMIFS(INDEX(wh_table[Duration],1):wh_table[[#This Row],[Duration]], INDEX(wh_table[Tags],1):wh_table[[#This Row],[Tags]], "&lt;&gt;[Questions]",INDEX(wh_table[Tags],1):wh_table[[#This Row],[Tags]], "&lt;&gt;[Questions][Divisions]")))</f>
        <v>11.348611111111115</v>
      </c>
    </row>
    <row r="455" spans="1:11" ht="15" customHeight="1" x14ac:dyDescent="0.35">
      <c r="A455" s="25">
        <v>67</v>
      </c>
      <c r="B455" s="21">
        <v>45713</v>
      </c>
      <c r="C455" s="14">
        <v>0.47361111111111115</v>
      </c>
      <c r="D455" s="17" t="s">
        <v>15</v>
      </c>
      <c r="F455" s="20" t="s">
        <v>1836</v>
      </c>
      <c r="G455" s="14" cm="1">
        <f t="array" ref="G45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0.13055555555555548</v>
      </c>
      <c r="H455" s="14" t="str">
        <f>IF(wh_table[[#This Row],[Subject 1]]&lt;&gt;"Sitting Adjourned", "", SUMIF(wh_table[Day], wh_table[[#This Row],[Day]],wh_table[Duration]))</f>
        <v/>
      </c>
      <c r="I455" s="19">
        <f>SUM(INDEX(wh_table[Duration],1):wh_table[[#This Row],[Duration]])</f>
        <v>15.40694444444445</v>
      </c>
      <c r="J455" s="14" t="str">
        <f>IF(wh_table[[#This Row],[Subject 1]]&lt;&gt;"Sitting Adjourned", "", SUMIFS(wh_table[Duration], wh_table[Day], wh_table[[#This Row],[Day]], wh_table[Tags], "&lt;&gt;[Questions]", wh_table[Tags], "&lt;&gt;[Questions][Divisions]"))</f>
        <v/>
      </c>
      <c r="K455" s="19" t="str">
        <f>IF(wh_table[[#This Row],[Tags]]="[Questions]","",IF(wh_table[[#This Row],[Tags]]="[Questions][Divisions]","",SUMIFS(INDEX(wh_table[Duration],1):wh_table[[#This Row],[Duration]], INDEX(wh_table[Tags],1):wh_table[[#This Row],[Tags]], "&lt;&gt;[Questions]",INDEX(wh_table[Tags],1):wh_table[[#This Row],[Tags]], "&lt;&gt;[Questions][Divisions]")))</f>
        <v/>
      </c>
    </row>
    <row r="456" spans="1:11" ht="15" customHeight="1" x14ac:dyDescent="0.35">
      <c r="A456" s="25">
        <v>67</v>
      </c>
      <c r="B456" s="21">
        <v>45713</v>
      </c>
      <c r="C456" s="14">
        <v>0.60416666666666663</v>
      </c>
      <c r="D456" s="17" t="s">
        <v>1833</v>
      </c>
      <c r="E456" t="s">
        <v>2129</v>
      </c>
      <c r="G456" s="14" cm="1">
        <f t="array" ref="G45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6.3194444444444442E-2</v>
      </c>
      <c r="H456" s="14" t="str">
        <f>IF(wh_table[[#This Row],[Subject 1]]&lt;&gt;"Sitting Adjourned", "", SUMIF(wh_table[Day], wh_table[[#This Row],[Day]],wh_table[Duration]))</f>
        <v/>
      </c>
      <c r="I456" s="19">
        <f>SUM(INDEX(wh_table[Duration],1):wh_table[[#This Row],[Duration]])</f>
        <v>15.470138888888895</v>
      </c>
      <c r="J456" s="14" t="str">
        <f>IF(wh_table[[#This Row],[Subject 1]]&lt;&gt;"Sitting Adjourned", "", SUMIFS(wh_table[Duration], wh_table[Day], wh_table[[#This Row],[Day]], wh_table[Tags], "&lt;&gt;[Questions]", wh_table[Tags], "&lt;&gt;[Questions][Divisions]"))</f>
        <v/>
      </c>
      <c r="K456" s="19">
        <f>IF(wh_table[[#This Row],[Tags]]="[Questions]","",IF(wh_table[[#This Row],[Tags]]="[Questions][Divisions]","",SUMIFS(INDEX(wh_table[Duration],1):wh_table[[#This Row],[Duration]], INDEX(wh_table[Tags],1):wh_table[[#This Row],[Tags]], "&lt;&gt;[Questions]",INDEX(wh_table[Tags],1):wh_table[[#This Row],[Tags]], "&lt;&gt;[Questions][Divisions]")))</f>
        <v>11.41180555555556</v>
      </c>
    </row>
    <row r="457" spans="1:11" ht="15" customHeight="1" x14ac:dyDescent="0.35">
      <c r="A457" s="25">
        <v>67</v>
      </c>
      <c r="B457" s="21">
        <v>45713</v>
      </c>
      <c r="C457" s="14">
        <v>0.66736111111111107</v>
      </c>
      <c r="D457" s="17" t="s">
        <v>1833</v>
      </c>
      <c r="E457" s="18" t="s">
        <v>2130</v>
      </c>
      <c r="G457" s="14" cm="1">
        <f t="array" ref="G45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2.0138888888888928E-2</v>
      </c>
      <c r="H457" s="14" t="str">
        <f>IF(wh_table[[#This Row],[Subject 1]]&lt;&gt;"Sitting Adjourned", "", SUMIF(wh_table[Day], wh_table[[#This Row],[Day]],wh_table[Duration]))</f>
        <v/>
      </c>
      <c r="I457" s="19">
        <f>SUM(INDEX(wh_table[Duration],1):wh_table[[#This Row],[Duration]])</f>
        <v>15.490277777777784</v>
      </c>
      <c r="J457" s="14" t="str">
        <f>IF(wh_table[[#This Row],[Subject 1]]&lt;&gt;"Sitting Adjourned", "", SUMIFS(wh_table[Duration], wh_table[Day], wh_table[[#This Row],[Day]], wh_table[Tags], "&lt;&gt;[Questions]", wh_table[Tags], "&lt;&gt;[Questions][Divisions]"))</f>
        <v/>
      </c>
      <c r="K457" s="19">
        <f>IF(wh_table[[#This Row],[Tags]]="[Questions]","",IF(wh_table[[#This Row],[Tags]]="[Questions][Divisions]","",SUMIFS(INDEX(wh_table[Duration],1):wh_table[[#This Row],[Duration]], INDEX(wh_table[Tags],1):wh_table[[#This Row],[Tags]], "&lt;&gt;[Questions]",INDEX(wh_table[Tags],1):wh_table[[#This Row],[Tags]], "&lt;&gt;[Questions][Divisions]")))</f>
        <v>11.431944444444449</v>
      </c>
    </row>
    <row r="458" spans="1:11" ht="15" customHeight="1" x14ac:dyDescent="0.35">
      <c r="A458" s="25">
        <v>67</v>
      </c>
      <c r="B458" s="21">
        <v>45713</v>
      </c>
      <c r="C458" s="22">
        <v>0.6875</v>
      </c>
      <c r="D458" s="20" t="s">
        <v>1833</v>
      </c>
      <c r="E458" s="23" t="s">
        <v>2131</v>
      </c>
      <c r="F458" s="20"/>
      <c r="G458" s="22" cm="1">
        <f t="array" ref="G45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4.0972222222222299E-2</v>
      </c>
      <c r="H458" s="22" t="str">
        <f>IF(wh_table[[#This Row],[Subject 1]]&lt;&gt;"Sitting Adjourned", "", SUMIF(wh_table[Day], wh_table[[#This Row],[Day]],wh_table[Duration]))</f>
        <v/>
      </c>
      <c r="I458" s="24">
        <f>SUM(INDEX(wh_table[Duration],1):wh_table[[#This Row],[Duration]])</f>
        <v>15.531250000000007</v>
      </c>
      <c r="J458" s="22" t="str">
        <f>IF(wh_table[[#This Row],[Subject 1]]&lt;&gt;"Sitting Adjourned", "", SUMIFS(wh_table[Duration], wh_table[Day], wh_table[[#This Row],[Day]], wh_table[Tags], "&lt;&gt;[Questions]", wh_table[Tags], "&lt;&gt;[Questions][Divisions]"))</f>
        <v/>
      </c>
      <c r="K458" s="24">
        <f>IF(wh_table[[#This Row],[Tags]]="[Questions]","",IF(wh_table[[#This Row],[Tags]]="[Questions][Divisions]","",SUMIFS(INDEX(wh_table[Duration],1):wh_table[[#This Row],[Duration]], INDEX(wh_table[Tags],1):wh_table[[#This Row],[Tags]], "&lt;&gt;[Questions]",INDEX(wh_table[Tags],1):wh_table[[#This Row],[Tags]], "&lt;&gt;[Questions][Divisions]")))</f>
        <v>11.472916666666672</v>
      </c>
    </row>
    <row r="459" spans="1:11" ht="15" customHeight="1" x14ac:dyDescent="0.35">
      <c r="A459" s="57">
        <v>67</v>
      </c>
      <c r="B459" s="58">
        <v>45713</v>
      </c>
      <c r="C459" s="59">
        <v>0.7284722222222223</v>
      </c>
      <c r="D459" s="60" t="s">
        <v>1840</v>
      </c>
      <c r="E459" s="61"/>
      <c r="F459" s="60"/>
      <c r="G459" s="59" t="str" cm="1">
        <f t="array" ref="G45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59" s="59">
        <f>IF(wh_table[[#This Row],[Subject 1]]&lt;&gt;"Sitting Adjourned", "", SUMIF(wh_table[Day], wh_table[[#This Row],[Day]],wh_table[Duration]))</f>
        <v>0.33263888888888898</v>
      </c>
      <c r="I459" s="62">
        <f>SUM(INDEX(wh_table[Duration],1):wh_table[[#This Row],[Duration]])</f>
        <v>15.531250000000007</v>
      </c>
      <c r="J459" s="59">
        <f>IF(wh_table[[#This Row],[Subject 1]]&lt;&gt;"Sitting Adjourned", "", SUMIFS(wh_table[Duration], wh_table[Day], wh_table[[#This Row],[Day]], wh_table[Tags], "&lt;&gt;[Questions]", wh_table[Tags], "&lt;&gt;[Questions][Divisions]"))</f>
        <v>0.2020833333333335</v>
      </c>
      <c r="K459" s="62">
        <f>IF(wh_table[[#This Row],[Tags]]="[Questions]","",IF(wh_table[[#This Row],[Tags]]="[Questions][Divisions]","",SUMIFS(INDEX(wh_table[Duration],1):wh_table[[#This Row],[Duration]], INDEX(wh_table[Tags],1):wh_table[[#This Row],[Tags]], "&lt;&gt;[Questions]",INDEX(wh_table[Tags],1):wh_table[[#This Row],[Tags]], "&lt;&gt;[Questions][Divisions]")))</f>
        <v>11.472916666666672</v>
      </c>
    </row>
    <row r="460" spans="1:11" ht="15" customHeight="1" x14ac:dyDescent="0.35">
      <c r="A460" s="25">
        <v>68</v>
      </c>
      <c r="B460" s="21">
        <v>45714</v>
      </c>
      <c r="C460" s="14">
        <v>0.39583333333333331</v>
      </c>
      <c r="D460" s="17" t="s">
        <v>1833</v>
      </c>
      <c r="E460" s="18" t="s">
        <v>2132</v>
      </c>
      <c r="G460" s="14" cm="1">
        <f t="array" ref="G46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1.4583333333333337E-2</v>
      </c>
      <c r="H460" s="14" t="str">
        <f>IF(wh_table[[#This Row],[Subject 1]]&lt;&gt;"Sitting Adjourned", "", SUMIF(wh_table[Day], wh_table[[#This Row],[Day]],wh_table[Duration]))</f>
        <v/>
      </c>
      <c r="I460" s="19">
        <f>SUM(INDEX(wh_table[Duration],1):wh_table[[#This Row],[Duration]])</f>
        <v>15.54583333333334</v>
      </c>
      <c r="J460" s="14" t="str">
        <f>IF(wh_table[[#This Row],[Subject 1]]&lt;&gt;"Sitting Adjourned", "", SUMIFS(wh_table[Duration], wh_table[Day], wh_table[[#This Row],[Day]], wh_table[Tags], "&lt;&gt;[Questions]", wh_table[Tags], "&lt;&gt;[Questions][Divisions]"))</f>
        <v/>
      </c>
      <c r="K460" s="19">
        <f>IF(wh_table[[#This Row],[Tags]]="[Questions]","",IF(wh_table[[#This Row],[Tags]]="[Questions][Divisions]","",SUMIFS(INDEX(wh_table[Duration],1):wh_table[[#This Row],[Duration]], INDEX(wh_table[Tags],1):wh_table[[#This Row],[Tags]], "&lt;&gt;[Questions]",INDEX(wh_table[Tags],1):wh_table[[#This Row],[Tags]], "&lt;&gt;[Questions][Divisions]")))</f>
        <v>11.487500000000004</v>
      </c>
    </row>
    <row r="461" spans="1:11" ht="15" customHeight="1" x14ac:dyDescent="0.35">
      <c r="A461" s="25">
        <v>68</v>
      </c>
      <c r="B461" s="21">
        <v>45714</v>
      </c>
      <c r="C461" s="22">
        <v>0.41041666666666665</v>
      </c>
      <c r="D461" s="20" t="s">
        <v>28</v>
      </c>
      <c r="E461" s="23" t="s">
        <v>2085</v>
      </c>
      <c r="F461" s="20"/>
      <c r="G461" s="22" cm="1">
        <f t="array" ref="G46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461" s="22" t="str">
        <f>IF(wh_table[[#This Row],[Subject 1]]&lt;&gt;"Sitting Adjourned", "", SUMIF(wh_table[Day], wh_table[[#This Row],[Day]],wh_table[Duration]))</f>
        <v/>
      </c>
      <c r="I461" s="24">
        <f>SUM(INDEX(wh_table[Duration],1):wh_table[[#This Row],[Duration]])</f>
        <v>15.54583333333334</v>
      </c>
      <c r="J461" s="22" t="str">
        <f>IF(wh_table[[#This Row],[Subject 1]]&lt;&gt;"Sitting Adjourned", "", SUMIFS(wh_table[Duration], wh_table[Day], wh_table[[#This Row],[Day]], wh_table[Tags], "&lt;&gt;[Questions]", wh_table[Tags], "&lt;&gt;[Questions][Divisions]"))</f>
        <v/>
      </c>
      <c r="K461" s="24">
        <f>IF(wh_table[[#This Row],[Tags]]="[Questions]","",IF(wh_table[[#This Row],[Tags]]="[Questions][Divisions]","",SUMIFS(INDEX(wh_table[Duration],1):wh_table[[#This Row],[Duration]], INDEX(wh_table[Tags],1):wh_table[[#This Row],[Tags]], "&lt;&gt;[Questions]",INDEX(wh_table[Tags],1):wh_table[[#This Row],[Tags]], "&lt;&gt;[Questions][Divisions]")))</f>
        <v>11.487500000000004</v>
      </c>
    </row>
    <row r="462" spans="1:11" ht="15" customHeight="1" x14ac:dyDescent="0.35">
      <c r="A462" s="25">
        <v>68</v>
      </c>
      <c r="B462" s="21">
        <v>45714</v>
      </c>
      <c r="C462" s="22">
        <v>0.41041666666666665</v>
      </c>
      <c r="D462" s="17" t="s">
        <v>1833</v>
      </c>
      <c r="E462" s="18" t="s">
        <v>2132</v>
      </c>
      <c r="F462" s="20"/>
      <c r="G462" s="22" cm="1">
        <f t="array" ref="G46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4.7916666666666663E-2</v>
      </c>
      <c r="H462" s="22" t="str">
        <f>IF(wh_table[[#This Row],[Subject 1]]&lt;&gt;"Sitting Adjourned", "", SUMIF(wh_table[Day], wh_table[[#This Row],[Day]],wh_table[Duration]))</f>
        <v/>
      </c>
      <c r="I462" s="24">
        <f>SUM(INDEX(wh_table[Duration],1):wh_table[[#This Row],[Duration]])</f>
        <v>15.593750000000007</v>
      </c>
      <c r="J462" s="22" t="str">
        <f>IF(wh_table[[#This Row],[Subject 1]]&lt;&gt;"Sitting Adjourned", "", SUMIFS(wh_table[Duration], wh_table[Day], wh_table[[#This Row],[Day]], wh_table[Tags], "&lt;&gt;[Questions]", wh_table[Tags], "&lt;&gt;[Questions][Divisions]"))</f>
        <v/>
      </c>
      <c r="K462" s="24">
        <f>IF(wh_table[[#This Row],[Tags]]="[Questions]","",IF(wh_table[[#This Row],[Tags]]="[Questions][Divisions]","",SUMIFS(INDEX(wh_table[Duration],1):wh_table[[#This Row],[Duration]], INDEX(wh_table[Tags],1):wh_table[[#This Row],[Tags]], "&lt;&gt;[Questions]",INDEX(wh_table[Tags],1):wh_table[[#This Row],[Tags]], "&lt;&gt;[Questions][Divisions]")))</f>
        <v>11.535416666666672</v>
      </c>
    </row>
    <row r="463" spans="1:11" ht="15" customHeight="1" x14ac:dyDescent="0.35">
      <c r="A463" s="25">
        <v>68</v>
      </c>
      <c r="B463" s="21">
        <v>45714</v>
      </c>
      <c r="C463" s="14">
        <v>0.45833333333333331</v>
      </c>
      <c r="D463" s="17" t="s">
        <v>1833</v>
      </c>
      <c r="E463" s="18" t="s">
        <v>2133</v>
      </c>
      <c r="G463" s="14" cm="1">
        <f t="array" ref="G46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463" s="14" t="str">
        <f>IF(wh_table[[#This Row],[Subject 1]]&lt;&gt;"Sitting Adjourned", "", SUMIF(wh_table[Day], wh_table[[#This Row],[Day]],wh_table[Duration]))</f>
        <v/>
      </c>
      <c r="I463" s="19">
        <f>SUM(INDEX(wh_table[Duration],1):wh_table[[#This Row],[Duration]])</f>
        <v>15.614583333333341</v>
      </c>
      <c r="J463" s="14" t="str">
        <f>IF(wh_table[[#This Row],[Subject 1]]&lt;&gt;"Sitting Adjourned", "", SUMIFS(wh_table[Duration], wh_table[Day], wh_table[[#This Row],[Day]], wh_table[Tags], "&lt;&gt;[Questions]", wh_table[Tags], "&lt;&gt;[Questions][Divisions]"))</f>
        <v/>
      </c>
      <c r="K463" s="19">
        <f>IF(wh_table[[#This Row],[Tags]]="[Questions]","",IF(wh_table[[#This Row],[Tags]]="[Questions][Divisions]","",SUMIFS(INDEX(wh_table[Duration],1):wh_table[[#This Row],[Duration]], INDEX(wh_table[Tags],1):wh_table[[#This Row],[Tags]], "&lt;&gt;[Questions]",INDEX(wh_table[Tags],1):wh_table[[#This Row],[Tags]], "&lt;&gt;[Questions][Divisions]")))</f>
        <v>11.556250000000006</v>
      </c>
    </row>
    <row r="464" spans="1:11" ht="15" customHeight="1" x14ac:dyDescent="0.35">
      <c r="A464" s="25">
        <v>68</v>
      </c>
      <c r="B464" s="21">
        <v>45714</v>
      </c>
      <c r="C464" s="22">
        <v>0.47916666666666669</v>
      </c>
      <c r="D464" s="20" t="s">
        <v>15</v>
      </c>
      <c r="E464" s="23"/>
      <c r="F464" s="20" t="s">
        <v>1836</v>
      </c>
      <c r="G464" s="22" cm="1">
        <f t="array" ref="G46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464" s="22" t="str">
        <f>IF(wh_table[[#This Row],[Subject 1]]&lt;&gt;"Sitting Adjourned", "", SUMIF(wh_table[Day], wh_table[[#This Row],[Day]],wh_table[Duration]))</f>
        <v/>
      </c>
      <c r="I464" s="24">
        <f>SUM(INDEX(wh_table[Duration],1):wh_table[[#This Row],[Duration]])</f>
        <v>15.739583333333341</v>
      </c>
      <c r="J464" s="22" t="str">
        <f>IF(wh_table[[#This Row],[Subject 1]]&lt;&gt;"Sitting Adjourned", "", SUMIFS(wh_table[Duration], wh_table[Day], wh_table[[#This Row],[Day]], wh_table[Tags], "&lt;&gt;[Questions]", wh_table[Tags], "&lt;&gt;[Questions][Divisions]"))</f>
        <v/>
      </c>
      <c r="K464" s="24" t="str">
        <f>IF(wh_table[[#This Row],[Tags]]="[Questions]","",IF(wh_table[[#This Row],[Tags]]="[Questions][Divisions]","",SUMIFS(INDEX(wh_table[Duration],1):wh_table[[#This Row],[Duration]], INDEX(wh_table[Tags],1):wh_table[[#This Row],[Tags]], "&lt;&gt;[Questions]",INDEX(wh_table[Tags],1):wh_table[[#This Row],[Tags]], "&lt;&gt;[Questions][Divisions]")))</f>
        <v/>
      </c>
    </row>
    <row r="465" spans="1:11" ht="15" customHeight="1" x14ac:dyDescent="0.35">
      <c r="A465" s="25">
        <v>68</v>
      </c>
      <c r="B465" s="21">
        <v>45714</v>
      </c>
      <c r="C465" s="14">
        <v>0.60416666666666663</v>
      </c>
      <c r="D465" s="17" t="s">
        <v>1833</v>
      </c>
      <c r="E465" s="18" t="s">
        <v>2134</v>
      </c>
      <c r="G465" s="14" cm="1">
        <f t="array" ref="G46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465" s="14" t="str">
        <f>IF(wh_table[[#This Row],[Subject 1]]&lt;&gt;"Sitting Adjourned", "", SUMIF(wh_table[Day], wh_table[[#This Row],[Day]],wh_table[Duration]))</f>
        <v/>
      </c>
      <c r="I465" s="19">
        <f>SUM(INDEX(wh_table[Duration],1):wh_table[[#This Row],[Duration]])</f>
        <v>15.802083333333341</v>
      </c>
      <c r="J465" s="14" t="str">
        <f>IF(wh_table[[#This Row],[Subject 1]]&lt;&gt;"Sitting Adjourned", "", SUMIFS(wh_table[Duration], wh_table[Day], wh_table[[#This Row],[Day]], wh_table[Tags], "&lt;&gt;[Questions]", wh_table[Tags], "&lt;&gt;[Questions][Divisions]"))</f>
        <v/>
      </c>
      <c r="K465" s="19">
        <f>IF(wh_table[[#This Row],[Tags]]="[Questions]","",IF(wh_table[[#This Row],[Tags]]="[Questions][Divisions]","",SUMIFS(INDEX(wh_table[Duration],1):wh_table[[#This Row],[Duration]], INDEX(wh_table[Tags],1):wh_table[[#This Row],[Tags]], "&lt;&gt;[Questions]",INDEX(wh_table[Tags],1):wh_table[[#This Row],[Tags]], "&lt;&gt;[Questions][Divisions]")))</f>
        <v>11.618750000000006</v>
      </c>
    </row>
    <row r="466" spans="1:11" ht="15" customHeight="1" x14ac:dyDescent="0.35">
      <c r="A466" s="25">
        <v>68</v>
      </c>
      <c r="B466" s="21">
        <v>45714</v>
      </c>
      <c r="C466" s="14">
        <v>0.66666666666666663</v>
      </c>
      <c r="D466" s="17" t="s">
        <v>1833</v>
      </c>
      <c r="E466" s="18" t="s">
        <v>2135</v>
      </c>
      <c r="G466" s="14" cm="1">
        <f t="array" ref="G46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466" s="14" t="str">
        <f>IF(wh_table[[#This Row],[Subject 1]]&lt;&gt;"Sitting Adjourned", "", SUMIF(wh_table[Day], wh_table[[#This Row],[Day]],wh_table[Duration]))</f>
        <v/>
      </c>
      <c r="I466" s="19">
        <f>SUM(INDEX(wh_table[Duration],1):wh_table[[#This Row],[Duration]])</f>
        <v>15.822916666666675</v>
      </c>
      <c r="J466" s="14" t="str">
        <f>IF(wh_table[[#This Row],[Subject 1]]&lt;&gt;"Sitting Adjourned", "", SUMIFS(wh_table[Duration], wh_table[Day], wh_table[[#This Row],[Day]], wh_table[Tags], "&lt;&gt;[Questions]", wh_table[Tags], "&lt;&gt;[Questions][Divisions]"))</f>
        <v/>
      </c>
      <c r="K466" s="19">
        <f>IF(wh_table[[#This Row],[Tags]]="[Questions]","",IF(wh_table[[#This Row],[Tags]]="[Questions][Divisions]","",SUMIFS(INDEX(wh_table[Duration],1):wh_table[[#This Row],[Duration]], INDEX(wh_table[Tags],1):wh_table[[#This Row],[Tags]], "&lt;&gt;[Questions]",INDEX(wh_table[Tags],1):wh_table[[#This Row],[Tags]], "&lt;&gt;[Questions][Divisions]")))</f>
        <v>11.63958333333334</v>
      </c>
    </row>
    <row r="467" spans="1:11" ht="15" customHeight="1" x14ac:dyDescent="0.35">
      <c r="A467" s="25">
        <v>68</v>
      </c>
      <c r="B467" s="21">
        <v>45714</v>
      </c>
      <c r="C467" s="14">
        <v>0.6875</v>
      </c>
      <c r="D467" s="17" t="s">
        <v>1833</v>
      </c>
      <c r="E467" s="18" t="s">
        <v>2136</v>
      </c>
      <c r="G467" s="14" cm="1">
        <f t="array" ref="G46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1.1805555555555514E-2</v>
      </c>
      <c r="H467" s="14" t="str">
        <f>IF(wh_table[[#This Row],[Subject 1]]&lt;&gt;"Sitting Adjourned", "", SUMIF(wh_table[Day], wh_table[[#This Row],[Day]],wh_table[Duration]))</f>
        <v/>
      </c>
      <c r="I467" s="19">
        <f>SUM(INDEX(wh_table[Duration],1):wh_table[[#This Row],[Duration]])</f>
        <v>15.834722222222231</v>
      </c>
      <c r="J467" s="14" t="str">
        <f>IF(wh_table[[#This Row],[Subject 1]]&lt;&gt;"Sitting Adjourned", "", SUMIFS(wh_table[Duration], wh_table[Day], wh_table[[#This Row],[Day]], wh_table[Tags], "&lt;&gt;[Questions]", wh_table[Tags], "&lt;&gt;[Questions][Divisions]"))</f>
        <v/>
      </c>
      <c r="K467" s="19">
        <f>IF(wh_table[[#This Row],[Tags]]="[Questions]","",IF(wh_table[[#This Row],[Tags]]="[Questions][Divisions]","",SUMIFS(INDEX(wh_table[Duration],1):wh_table[[#This Row],[Duration]], INDEX(wh_table[Tags],1):wh_table[[#This Row],[Tags]], "&lt;&gt;[Questions]",INDEX(wh_table[Tags],1):wh_table[[#This Row],[Tags]], "&lt;&gt;[Questions][Divisions]")))</f>
        <v>11.651388888888896</v>
      </c>
    </row>
    <row r="468" spans="1:11" ht="15" customHeight="1" x14ac:dyDescent="0.35">
      <c r="A468" s="25">
        <v>68</v>
      </c>
      <c r="B468" s="21">
        <v>45714</v>
      </c>
      <c r="C468" s="22">
        <v>0.69930555555555551</v>
      </c>
      <c r="D468" s="20" t="s">
        <v>28</v>
      </c>
      <c r="E468" s="23" t="s">
        <v>2137</v>
      </c>
      <c r="F468" s="20"/>
      <c r="G468" s="22" cm="1">
        <f t="array" ref="G46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468" s="22" t="str">
        <f>IF(wh_table[[#This Row],[Subject 1]]&lt;&gt;"Sitting Adjourned", "", SUMIF(wh_table[Day], wh_table[[#This Row],[Day]],wh_table[Duration]))</f>
        <v/>
      </c>
      <c r="I468" s="24">
        <f>SUM(INDEX(wh_table[Duration],1):wh_table[[#This Row],[Duration]])</f>
        <v>15.834722222222231</v>
      </c>
      <c r="J468" s="22" t="str">
        <f>IF(wh_table[[#This Row],[Subject 1]]&lt;&gt;"Sitting Adjourned", "", SUMIFS(wh_table[Duration], wh_table[Day], wh_table[[#This Row],[Day]], wh_table[Tags], "&lt;&gt;[Questions]", wh_table[Tags], "&lt;&gt;[Questions][Divisions]"))</f>
        <v/>
      </c>
      <c r="K468" s="24">
        <f>IF(wh_table[[#This Row],[Tags]]="[Questions]","",IF(wh_table[[#This Row],[Tags]]="[Questions][Divisions]","",SUMIFS(INDEX(wh_table[Duration],1):wh_table[[#This Row],[Duration]], INDEX(wh_table[Tags],1):wh_table[[#This Row],[Tags]], "&lt;&gt;[Questions]",INDEX(wh_table[Tags],1):wh_table[[#This Row],[Tags]], "&lt;&gt;[Questions][Divisions]")))</f>
        <v>11.651388888888896</v>
      </c>
    </row>
    <row r="469" spans="1:11" ht="15" customHeight="1" x14ac:dyDescent="0.35">
      <c r="A469" s="25">
        <v>68</v>
      </c>
      <c r="B469" s="21">
        <v>45714</v>
      </c>
      <c r="C469" s="22">
        <v>0.69930555555555551</v>
      </c>
      <c r="D469" s="17" t="s">
        <v>1833</v>
      </c>
      <c r="E469" s="18" t="s">
        <v>2136</v>
      </c>
      <c r="F469" s="20"/>
      <c r="G469" s="22" cm="1">
        <f t="array" ref="G46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2.7083333333333348E-2</v>
      </c>
      <c r="H469" s="22" t="str">
        <f>IF(wh_table[[#This Row],[Subject 1]]&lt;&gt;"Sitting Adjourned", "", SUMIF(wh_table[Day], wh_table[[#This Row],[Day]],wh_table[Duration]))</f>
        <v/>
      </c>
      <c r="I469" s="24">
        <f>SUM(INDEX(wh_table[Duration],1):wh_table[[#This Row],[Duration]])</f>
        <v>15.861805555555565</v>
      </c>
      <c r="J469" s="22" t="str">
        <f>IF(wh_table[[#This Row],[Subject 1]]&lt;&gt;"Sitting Adjourned", "", SUMIFS(wh_table[Duration], wh_table[Day], wh_table[[#This Row],[Day]], wh_table[Tags], "&lt;&gt;[Questions]", wh_table[Tags], "&lt;&gt;[Questions][Divisions]"))</f>
        <v/>
      </c>
      <c r="K469" s="24">
        <f>IF(wh_table[[#This Row],[Tags]]="[Questions]","",IF(wh_table[[#This Row],[Tags]]="[Questions][Divisions]","",SUMIFS(INDEX(wh_table[Duration],1):wh_table[[#This Row],[Duration]], INDEX(wh_table[Tags],1):wh_table[[#This Row],[Tags]], "&lt;&gt;[Questions]",INDEX(wh_table[Tags],1):wh_table[[#This Row],[Tags]], "&lt;&gt;[Questions][Divisions]")))</f>
        <v>11.678472222222229</v>
      </c>
    </row>
    <row r="470" spans="1:11" ht="15" customHeight="1" x14ac:dyDescent="0.35">
      <c r="A470" s="25">
        <v>68</v>
      </c>
      <c r="B470" s="21">
        <v>45714</v>
      </c>
      <c r="C470" s="14">
        <v>0.72638888888888886</v>
      </c>
      <c r="D470" s="17" t="s">
        <v>15</v>
      </c>
      <c r="F470" s="17" t="s">
        <v>53</v>
      </c>
      <c r="G470" s="14" cm="1">
        <f t="array" ref="G47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1.0416666666666741E-2</v>
      </c>
      <c r="H470" s="14" t="str">
        <f>IF(wh_table[[#This Row],[Subject 1]]&lt;&gt;"Sitting Adjourned", "", SUMIF(wh_table[Day], wh_table[[#This Row],[Day]],wh_table[Duration]))</f>
        <v/>
      </c>
      <c r="I470" s="19">
        <f>SUM(INDEX(wh_table[Duration],1):wh_table[[#This Row],[Duration]])</f>
        <v>15.872222222222231</v>
      </c>
      <c r="J470" s="14" t="str">
        <f>IF(wh_table[[#This Row],[Subject 1]]&lt;&gt;"Sitting Adjourned", "", SUMIFS(wh_table[Duration], wh_table[Day], wh_table[[#This Row],[Day]], wh_table[Tags], "&lt;&gt;[Questions]", wh_table[Tags], "&lt;&gt;[Questions][Divisions]"))</f>
        <v/>
      </c>
      <c r="K470" s="19">
        <f>IF(wh_table[[#This Row],[Tags]]="[Questions]","",IF(wh_table[[#This Row],[Tags]]="[Questions][Divisions]","",SUMIFS(INDEX(wh_table[Duration],1):wh_table[[#This Row],[Duration]], INDEX(wh_table[Tags],1):wh_table[[#This Row],[Tags]], "&lt;&gt;[Questions]",INDEX(wh_table[Tags],1):wh_table[[#This Row],[Tags]], "&lt;&gt;[Questions][Divisions]")))</f>
        <v>11.688888888888895</v>
      </c>
    </row>
    <row r="471" spans="1:11" ht="15" customHeight="1" x14ac:dyDescent="0.35">
      <c r="A471" s="25">
        <v>68</v>
      </c>
      <c r="B471" s="21">
        <v>45714</v>
      </c>
      <c r="C471" s="14">
        <v>0.7368055555555556</v>
      </c>
      <c r="D471" s="17" t="s">
        <v>1833</v>
      </c>
      <c r="E471" s="18" t="s">
        <v>2138</v>
      </c>
      <c r="G471" s="14" cm="1">
        <f t="array" ref="G47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2.7777777777777679E-3</v>
      </c>
      <c r="H471" s="14" t="str">
        <f>IF(wh_table[[#This Row],[Subject 1]]&lt;&gt;"Sitting Adjourned", "", SUMIF(wh_table[Day], wh_table[[#This Row],[Day]],wh_table[Duration]))</f>
        <v/>
      </c>
      <c r="I471" s="19">
        <f>SUM(INDEX(wh_table[Duration],1):wh_table[[#This Row],[Duration]])</f>
        <v>15.875000000000009</v>
      </c>
      <c r="J471" s="14" t="str">
        <f>IF(wh_table[[#This Row],[Subject 1]]&lt;&gt;"Sitting Adjourned", "", SUMIFS(wh_table[Duration], wh_table[Day], wh_table[[#This Row],[Day]], wh_table[Tags], "&lt;&gt;[Questions]", wh_table[Tags], "&lt;&gt;[Questions][Divisions]"))</f>
        <v/>
      </c>
      <c r="K471" s="19">
        <f>IF(wh_table[[#This Row],[Tags]]="[Questions]","",IF(wh_table[[#This Row],[Tags]]="[Questions][Divisions]","",SUMIFS(INDEX(wh_table[Duration],1):wh_table[[#This Row],[Duration]], INDEX(wh_table[Tags],1):wh_table[[#This Row],[Tags]], "&lt;&gt;[Questions]",INDEX(wh_table[Tags],1):wh_table[[#This Row],[Tags]], "&lt;&gt;[Questions][Divisions]")))</f>
        <v>11.691666666666674</v>
      </c>
    </row>
    <row r="472" spans="1:11" ht="15" customHeight="1" x14ac:dyDescent="0.35">
      <c r="A472" s="57">
        <v>68</v>
      </c>
      <c r="B472" s="58">
        <v>45714</v>
      </c>
      <c r="C472" s="65">
        <v>0.73958333333333337</v>
      </c>
      <c r="D472" s="66" t="s">
        <v>1840</v>
      </c>
      <c r="E472" s="67"/>
      <c r="F472" s="66"/>
      <c r="G472" s="65" t="str" cm="1">
        <f t="array" ref="G47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72" s="65">
        <f>IF(wh_table[[#This Row],[Subject 1]]&lt;&gt;"Sitting Adjourned", "", SUMIF(wh_table[Day], wh_table[[#This Row],[Day]],wh_table[Duration]))</f>
        <v>0.34375000000000006</v>
      </c>
      <c r="I472" s="68">
        <f>SUM(INDEX(wh_table[Duration],1):wh_table[[#This Row],[Duration]])</f>
        <v>15.875000000000009</v>
      </c>
      <c r="J472" s="65">
        <f>IF(wh_table[[#This Row],[Subject 1]]&lt;&gt;"Sitting Adjourned", "", SUMIFS(wh_table[Duration], wh_table[Day], wh_table[[#This Row],[Day]], wh_table[Tags], "&lt;&gt;[Questions]", wh_table[Tags], "&lt;&gt;[Questions][Divisions]"))</f>
        <v>0.21875000000000011</v>
      </c>
      <c r="K472" s="68">
        <f>IF(wh_table[[#This Row],[Tags]]="[Questions]","",IF(wh_table[[#This Row],[Tags]]="[Questions][Divisions]","",SUMIFS(INDEX(wh_table[Duration],1):wh_table[[#This Row],[Duration]], INDEX(wh_table[Tags],1):wh_table[[#This Row],[Tags]], "&lt;&gt;[Questions]",INDEX(wh_table[Tags],1):wh_table[[#This Row],[Tags]], "&lt;&gt;[Questions][Divisions]")))</f>
        <v>11.691666666666674</v>
      </c>
    </row>
    <row r="473" spans="1:11" ht="15" customHeight="1" x14ac:dyDescent="0.35">
      <c r="A473" s="25">
        <v>69</v>
      </c>
      <c r="B473" s="21">
        <v>45715</v>
      </c>
      <c r="C473" s="22">
        <v>0.5625</v>
      </c>
      <c r="D473" s="20" t="s">
        <v>1953</v>
      </c>
      <c r="E473" s="23" t="s">
        <v>2139</v>
      </c>
      <c r="F473" s="20"/>
      <c r="G473" s="22" cm="1">
        <f t="array" ref="G47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473" s="22" t="str">
        <f>IF(wh_table[[#This Row],[Subject 1]]&lt;&gt;"Sitting Adjourned", "", SUMIF(wh_table[Day], wh_table[[#This Row],[Day]],wh_table[Duration]))</f>
        <v/>
      </c>
      <c r="I473" s="24">
        <f>SUM(INDEX(wh_table[Duration],1):wh_table[[#This Row],[Duration]])</f>
        <v>15.937500000000009</v>
      </c>
      <c r="J473" s="22" t="str">
        <f>IF(wh_table[[#This Row],[Subject 1]]&lt;&gt;"Sitting Adjourned", "", SUMIFS(wh_table[Duration], wh_table[Day], wh_table[[#This Row],[Day]], wh_table[Tags], "&lt;&gt;[Questions]", wh_table[Tags], "&lt;&gt;[Questions][Divisions]"))</f>
        <v/>
      </c>
      <c r="K473" s="24">
        <f>IF(wh_table[[#This Row],[Tags]]="[Questions]","",IF(wh_table[[#This Row],[Tags]]="[Questions][Divisions]","",SUMIFS(INDEX(wh_table[Duration],1):wh_table[[#This Row],[Duration]], INDEX(wh_table[Tags],1):wh_table[[#This Row],[Tags]], "&lt;&gt;[Questions]",INDEX(wh_table[Tags],1):wh_table[[#This Row],[Tags]], "&lt;&gt;[Questions][Divisions]")))</f>
        <v>11.754166666666674</v>
      </c>
    </row>
    <row r="474" spans="1:11" ht="15" customHeight="1" x14ac:dyDescent="0.35">
      <c r="A474" s="25">
        <v>69</v>
      </c>
      <c r="B474" s="21">
        <v>45715</v>
      </c>
      <c r="C474" s="22">
        <v>0.625</v>
      </c>
      <c r="D474" s="20" t="s">
        <v>1953</v>
      </c>
      <c r="E474" s="23" t="s">
        <v>2140</v>
      </c>
      <c r="F474" s="20"/>
      <c r="G474" s="22" cm="1">
        <f t="array" ref="G47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1.1111111111111072E-2</v>
      </c>
      <c r="H474" s="22" t="str">
        <f>IF(wh_table[[#This Row],[Subject 1]]&lt;&gt;"Sitting Adjourned", "", SUMIF(wh_table[Day], wh_table[[#This Row],[Day]],wh_table[Duration]))</f>
        <v/>
      </c>
      <c r="I474" s="24">
        <f>SUM(INDEX(wh_table[Duration],1):wh_table[[#This Row],[Duration]])</f>
        <v>15.94861111111112</v>
      </c>
      <c r="J474" s="22" t="str">
        <f>IF(wh_table[[#This Row],[Subject 1]]&lt;&gt;"Sitting Adjourned", "", SUMIFS(wh_table[Duration], wh_table[Day], wh_table[[#This Row],[Day]], wh_table[Tags], "&lt;&gt;[Questions]", wh_table[Tags], "&lt;&gt;[Questions][Divisions]"))</f>
        <v/>
      </c>
      <c r="K474" s="24">
        <f>IF(wh_table[[#This Row],[Tags]]="[Questions]","",IF(wh_table[[#This Row],[Tags]]="[Questions][Divisions]","",SUMIFS(INDEX(wh_table[Duration],1):wh_table[[#This Row],[Duration]], INDEX(wh_table[Tags],1):wh_table[[#This Row],[Tags]], "&lt;&gt;[Questions]",INDEX(wh_table[Tags],1):wh_table[[#This Row],[Tags]], "&lt;&gt;[Questions][Divisions]")))</f>
        <v>11.765277777777785</v>
      </c>
    </row>
    <row r="475" spans="1:11" ht="15" customHeight="1" x14ac:dyDescent="0.35">
      <c r="A475" s="25">
        <v>69</v>
      </c>
      <c r="B475" s="21">
        <v>45715</v>
      </c>
      <c r="C475" s="22">
        <v>0.63611111111111107</v>
      </c>
      <c r="D475" s="20" t="s">
        <v>28</v>
      </c>
      <c r="E475" s="23" t="s">
        <v>2141</v>
      </c>
      <c r="F475" s="20"/>
      <c r="G475" s="22" cm="1">
        <f t="array" ref="G47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475" s="22" t="str">
        <f>IF(wh_table[[#This Row],[Subject 1]]&lt;&gt;"Sitting Adjourned", "", SUMIF(wh_table[Day], wh_table[[#This Row],[Day]],wh_table[Duration]))</f>
        <v/>
      </c>
      <c r="I475" s="24">
        <f>SUM(INDEX(wh_table[Duration],1):wh_table[[#This Row],[Duration]])</f>
        <v>15.94861111111112</v>
      </c>
      <c r="J475" s="22" t="str">
        <f>IF(wh_table[[#This Row],[Subject 1]]&lt;&gt;"Sitting Adjourned", "", SUMIFS(wh_table[Duration], wh_table[Day], wh_table[[#This Row],[Day]], wh_table[Tags], "&lt;&gt;[Questions]", wh_table[Tags], "&lt;&gt;[Questions][Divisions]"))</f>
        <v/>
      </c>
      <c r="K475" s="24">
        <f>IF(wh_table[[#This Row],[Tags]]="[Questions]","",IF(wh_table[[#This Row],[Tags]]="[Questions][Divisions]","",SUMIFS(INDEX(wh_table[Duration],1):wh_table[[#This Row],[Duration]], INDEX(wh_table[Tags],1):wh_table[[#This Row],[Tags]], "&lt;&gt;[Questions]",INDEX(wh_table[Tags],1):wh_table[[#This Row],[Tags]], "&lt;&gt;[Questions][Divisions]")))</f>
        <v>11.765277777777785</v>
      </c>
    </row>
    <row r="476" spans="1:11" ht="15" customHeight="1" x14ac:dyDescent="0.35">
      <c r="A476" s="25">
        <v>69</v>
      </c>
      <c r="B476" s="21">
        <v>45715</v>
      </c>
      <c r="C476" s="22">
        <v>0.63611111111111107</v>
      </c>
      <c r="D476" s="20" t="s">
        <v>1953</v>
      </c>
      <c r="E476" s="23" t="s">
        <v>2142</v>
      </c>
      <c r="F476" s="20"/>
      <c r="G476" s="22" cm="1">
        <f t="array" ref="G47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5.1388888888888928E-2</v>
      </c>
      <c r="H476" s="22" t="str">
        <f>IF(wh_table[[#This Row],[Subject 1]]&lt;&gt;"Sitting Adjourned", "", SUMIF(wh_table[Day], wh_table[[#This Row],[Day]],wh_table[Duration]))</f>
        <v/>
      </c>
      <c r="I476" s="24">
        <f>SUM(INDEX(wh_table[Duration],1):wh_table[[#This Row],[Duration]])</f>
        <v>16.000000000000007</v>
      </c>
      <c r="J476" s="22" t="str">
        <f>IF(wh_table[[#This Row],[Subject 1]]&lt;&gt;"Sitting Adjourned", "", SUMIFS(wh_table[Duration], wh_table[Day], wh_table[[#This Row],[Day]], wh_table[Tags], "&lt;&gt;[Questions]", wh_table[Tags], "&lt;&gt;[Questions][Divisions]"))</f>
        <v/>
      </c>
      <c r="K476" s="24">
        <f>IF(wh_table[[#This Row],[Tags]]="[Questions]","",IF(wh_table[[#This Row],[Tags]]="[Questions][Divisions]","",SUMIFS(INDEX(wh_table[Duration],1):wh_table[[#This Row],[Duration]], INDEX(wh_table[Tags],1):wh_table[[#This Row],[Tags]], "&lt;&gt;[Questions]",INDEX(wh_table[Tags],1):wh_table[[#This Row],[Tags]], "&lt;&gt;[Questions][Divisions]")))</f>
        <v>11.816666666666674</v>
      </c>
    </row>
    <row r="477" spans="1:11" ht="15" customHeight="1" x14ac:dyDescent="0.35">
      <c r="A477" s="57">
        <v>69</v>
      </c>
      <c r="B477" s="58">
        <v>45715</v>
      </c>
      <c r="C477" s="59">
        <v>0.6875</v>
      </c>
      <c r="D477" s="60" t="s">
        <v>1840</v>
      </c>
      <c r="E477" s="61"/>
      <c r="F477" s="60"/>
      <c r="G477" s="59" t="str" cm="1">
        <f t="array" ref="G47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77" s="59">
        <f>IF(wh_table[[#This Row],[Subject 1]]&lt;&gt;"Sitting Adjourned", "", SUMIF(wh_table[Day], wh_table[[#This Row],[Day]],wh_table[Duration]))</f>
        <v>0.125</v>
      </c>
      <c r="I477" s="62">
        <f>SUM(INDEX(wh_table[Duration],1):wh_table[[#This Row],[Duration]])</f>
        <v>16.000000000000007</v>
      </c>
      <c r="J477" s="59">
        <f>IF(wh_table[[#This Row],[Subject 1]]&lt;&gt;"Sitting Adjourned", "", SUMIFS(wh_table[Duration], wh_table[Day], wh_table[[#This Row],[Day]], wh_table[Tags], "&lt;&gt;[Questions]", wh_table[Tags], "&lt;&gt;[Questions][Divisions]"))</f>
        <v>0.125</v>
      </c>
      <c r="K477" s="62">
        <f>IF(wh_table[[#This Row],[Tags]]="[Questions]","",IF(wh_table[[#This Row],[Tags]]="[Questions][Divisions]","",SUMIFS(INDEX(wh_table[Duration],1):wh_table[[#This Row],[Duration]], INDEX(wh_table[Tags],1):wh_table[[#This Row],[Tags]], "&lt;&gt;[Questions]",INDEX(wh_table[Tags],1):wh_table[[#This Row],[Tags]], "&lt;&gt;[Questions][Divisions]")))</f>
        <v>11.816666666666674</v>
      </c>
    </row>
    <row r="478" spans="1:11" ht="15" customHeight="1" x14ac:dyDescent="0.35">
      <c r="A478" s="25">
        <v>70</v>
      </c>
      <c r="B478" s="69">
        <v>45719</v>
      </c>
      <c r="C478" s="14">
        <v>0.6875</v>
      </c>
      <c r="D478" s="17" t="s">
        <v>1955</v>
      </c>
      <c r="E478" s="18" t="s">
        <v>2143</v>
      </c>
      <c r="G478" s="14" cm="1">
        <f t="array" ref="G47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0.10277777777777775</v>
      </c>
      <c r="H478" s="14" t="str">
        <f>IF(wh_table[[#This Row],[Subject 1]]&lt;&gt;"Sitting Adjourned", "", SUMIF(wh_table[Day], wh_table[[#This Row],[Day]],wh_table[Duration]))</f>
        <v/>
      </c>
      <c r="I478" s="19">
        <f>SUM(INDEX(wh_table[Duration],1):wh_table[[#This Row],[Duration]])</f>
        <v>16.102777777777785</v>
      </c>
      <c r="J478" s="14" t="str">
        <f>IF(wh_table[[#This Row],[Subject 1]]&lt;&gt;"Sitting Adjourned", "", SUMIFS(wh_table[Duration], wh_table[Day], wh_table[[#This Row],[Day]], wh_table[Tags], "&lt;&gt;[Questions]", wh_table[Tags], "&lt;&gt;[Questions][Divisions]"))</f>
        <v/>
      </c>
      <c r="K478" s="19">
        <f>IF(wh_table[[#This Row],[Tags]]="[Questions]","",IF(wh_table[[#This Row],[Tags]]="[Questions][Divisions]","",SUMIFS(INDEX(wh_table[Duration],1):wh_table[[#This Row],[Duration]], INDEX(wh_table[Tags],1):wh_table[[#This Row],[Tags]], "&lt;&gt;[Questions]",INDEX(wh_table[Tags],1):wh_table[[#This Row],[Tags]], "&lt;&gt;[Questions][Divisions]")))</f>
        <v>11.919444444444451</v>
      </c>
    </row>
    <row r="479" spans="1:11" ht="15" customHeight="1" x14ac:dyDescent="0.35">
      <c r="A479" s="57">
        <v>70</v>
      </c>
      <c r="B479" s="70">
        <v>45719</v>
      </c>
      <c r="C479" s="59">
        <v>0.79027777777777775</v>
      </c>
      <c r="D479" s="60" t="s">
        <v>1840</v>
      </c>
      <c r="E479" s="61"/>
      <c r="F479" s="60"/>
      <c r="G479" s="59" t="str" cm="1">
        <f t="array" ref="G47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79" s="59">
        <f>IF(wh_table[[#This Row],[Subject 1]]&lt;&gt;"Sitting Adjourned", "", SUMIF(wh_table[Day], wh_table[[#This Row],[Day]],wh_table[Duration]))</f>
        <v>0.10277777777777775</v>
      </c>
      <c r="I479" s="62">
        <f>SUM(INDEX(wh_table[Duration],1):wh_table[[#This Row],[Duration]])</f>
        <v>16.102777777777785</v>
      </c>
      <c r="J479" s="59">
        <f>IF(wh_table[[#This Row],[Subject 1]]&lt;&gt;"Sitting Adjourned", "", SUMIFS(wh_table[Duration], wh_table[Day], wh_table[[#This Row],[Day]], wh_table[Tags], "&lt;&gt;[Questions]", wh_table[Tags], "&lt;&gt;[Questions][Divisions]"))</f>
        <v>0.10277777777777775</v>
      </c>
      <c r="K479" s="62">
        <f>IF(wh_table[[#This Row],[Tags]]="[Questions]","",IF(wh_table[[#This Row],[Tags]]="[Questions][Divisions]","",SUMIFS(INDEX(wh_table[Duration],1):wh_table[[#This Row],[Duration]], INDEX(wh_table[Tags],1):wh_table[[#This Row],[Tags]], "&lt;&gt;[Questions]",INDEX(wh_table[Tags],1):wh_table[[#This Row],[Tags]], "&lt;&gt;[Questions][Divisions]")))</f>
        <v>11.919444444444451</v>
      </c>
    </row>
    <row r="480" spans="1:11" ht="15" customHeight="1" x14ac:dyDescent="0.35">
      <c r="A480" s="25">
        <v>71</v>
      </c>
      <c r="B480" s="21">
        <v>45720</v>
      </c>
      <c r="C480" s="22">
        <v>0.39583333333333331</v>
      </c>
      <c r="D480" s="20" t="s">
        <v>1833</v>
      </c>
      <c r="E480" s="23" t="s">
        <v>2144</v>
      </c>
      <c r="F480" s="20"/>
      <c r="G480" s="22" cm="1">
        <f t="array" ref="G48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480" s="22" t="str">
        <f>IF(wh_table[[#This Row],[Subject 1]]&lt;&gt;"Sitting Adjourned", "", SUMIF(wh_table[Day], wh_table[[#This Row],[Day]],wh_table[Duration]))</f>
        <v/>
      </c>
      <c r="I480" s="24">
        <f>SUM(INDEX(wh_table[Duration],1):wh_table[[#This Row],[Duration]])</f>
        <v>16.165277777777785</v>
      </c>
      <c r="J480" s="22" t="str">
        <f>IF(wh_table[[#This Row],[Subject 1]]&lt;&gt;"Sitting Adjourned", "", SUMIFS(wh_table[Duration], wh_table[Day], wh_table[[#This Row],[Day]], wh_table[Tags], "&lt;&gt;[Questions]", wh_table[Tags], "&lt;&gt;[Questions][Divisions]"))</f>
        <v/>
      </c>
      <c r="K480" s="24">
        <f>IF(wh_table[[#This Row],[Tags]]="[Questions]","",IF(wh_table[[#This Row],[Tags]]="[Questions][Divisions]","",SUMIFS(INDEX(wh_table[Duration],1):wh_table[[#This Row],[Duration]], INDEX(wh_table[Tags],1):wh_table[[#This Row],[Tags]], "&lt;&gt;[Questions]",INDEX(wh_table[Tags],1):wh_table[[#This Row],[Tags]], "&lt;&gt;[Questions][Divisions]")))</f>
        <v>11.981944444444451</v>
      </c>
    </row>
    <row r="481" spans="1:11" ht="15" customHeight="1" x14ac:dyDescent="0.35">
      <c r="A481" s="25">
        <v>71</v>
      </c>
      <c r="B481" s="21">
        <v>45720</v>
      </c>
      <c r="C481" s="14">
        <v>0.45833333333333331</v>
      </c>
      <c r="D481" s="20" t="s">
        <v>1833</v>
      </c>
      <c r="E481" s="18" t="s">
        <v>2145</v>
      </c>
      <c r="G481" s="14" cm="1">
        <f t="array" ref="G48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1.8749999999999989E-2</v>
      </c>
      <c r="H481" s="14" t="str">
        <f>IF(wh_table[[#This Row],[Subject 1]]&lt;&gt;"Sitting Adjourned", "", SUMIF(wh_table[Day], wh_table[[#This Row],[Day]],wh_table[Duration]))</f>
        <v/>
      </c>
      <c r="I481" s="19">
        <f>SUM(INDEX(wh_table[Duration],1):wh_table[[#This Row],[Duration]])</f>
        <v>16.184027777777786</v>
      </c>
      <c r="J481" s="14" t="str">
        <f>IF(wh_table[[#This Row],[Subject 1]]&lt;&gt;"Sitting Adjourned", "", SUMIFS(wh_table[Duration], wh_table[Day], wh_table[[#This Row],[Day]], wh_table[Tags], "&lt;&gt;[Questions]", wh_table[Tags], "&lt;&gt;[Questions][Divisions]"))</f>
        <v/>
      </c>
      <c r="K481" s="19">
        <f>IF(wh_table[[#This Row],[Tags]]="[Questions]","",IF(wh_table[[#This Row],[Tags]]="[Questions][Divisions]","",SUMIFS(INDEX(wh_table[Duration],1):wh_table[[#This Row],[Duration]], INDEX(wh_table[Tags],1):wh_table[[#This Row],[Tags]], "&lt;&gt;[Questions]",INDEX(wh_table[Tags],1):wh_table[[#This Row],[Tags]], "&lt;&gt;[Questions][Divisions]")))</f>
        <v>12.000694444444452</v>
      </c>
    </row>
    <row r="482" spans="1:11" ht="15" customHeight="1" x14ac:dyDescent="0.35">
      <c r="A482" s="25">
        <v>71</v>
      </c>
      <c r="B482" s="21">
        <v>45720</v>
      </c>
      <c r="C482" s="14">
        <v>0.4770833333333333</v>
      </c>
      <c r="D482" s="17" t="s">
        <v>15</v>
      </c>
      <c r="F482" s="20" t="s">
        <v>1836</v>
      </c>
      <c r="G482" s="14" cm="1">
        <f t="array" ref="G48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0.12708333333333333</v>
      </c>
      <c r="H482" s="14" t="str">
        <f>IF(wh_table[[#This Row],[Subject 1]]&lt;&gt;"Sitting Adjourned", "", SUMIF(wh_table[Day], wh_table[[#This Row],[Day]],wh_table[Duration]))</f>
        <v/>
      </c>
      <c r="I482" s="19">
        <f>SUM(INDEX(wh_table[Duration],1):wh_table[[#This Row],[Duration]])</f>
        <v>16.311111111111121</v>
      </c>
      <c r="J482" s="14" t="str">
        <f>IF(wh_table[[#This Row],[Subject 1]]&lt;&gt;"Sitting Adjourned", "", SUMIFS(wh_table[Duration], wh_table[Day], wh_table[[#This Row],[Day]], wh_table[Tags], "&lt;&gt;[Questions]", wh_table[Tags], "&lt;&gt;[Questions][Divisions]"))</f>
        <v/>
      </c>
      <c r="K482" s="19" t="str">
        <f>IF(wh_table[[#This Row],[Tags]]="[Questions]","",IF(wh_table[[#This Row],[Tags]]="[Questions][Divisions]","",SUMIFS(INDEX(wh_table[Duration],1):wh_table[[#This Row],[Duration]], INDEX(wh_table[Tags],1):wh_table[[#This Row],[Tags]], "&lt;&gt;[Questions]",INDEX(wh_table[Tags],1):wh_table[[#This Row],[Tags]], "&lt;&gt;[Questions][Divisions]")))</f>
        <v/>
      </c>
    </row>
    <row r="483" spans="1:11" ht="15" customHeight="1" x14ac:dyDescent="0.35">
      <c r="A483" s="25">
        <v>71</v>
      </c>
      <c r="B483" s="21">
        <v>45720</v>
      </c>
      <c r="C483" s="14">
        <v>0.60416666666666663</v>
      </c>
      <c r="D483" s="17" t="s">
        <v>1833</v>
      </c>
      <c r="E483" s="18" t="s">
        <v>2146</v>
      </c>
      <c r="G483" s="14" cm="1">
        <f t="array" ref="G48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483" s="14" t="str">
        <f>IF(wh_table[[#This Row],[Subject 1]]&lt;&gt;"Sitting Adjourned", "", SUMIF(wh_table[Day], wh_table[[#This Row],[Day]],wh_table[Duration]))</f>
        <v/>
      </c>
      <c r="I483" s="19">
        <f>SUM(INDEX(wh_table[Duration],1):wh_table[[#This Row],[Duration]])</f>
        <v>16.373611111111121</v>
      </c>
      <c r="J483" s="14" t="str">
        <f>IF(wh_table[[#This Row],[Subject 1]]&lt;&gt;"Sitting Adjourned", "", SUMIFS(wh_table[Duration], wh_table[Day], wh_table[[#This Row],[Day]], wh_table[Tags], "&lt;&gt;[Questions]", wh_table[Tags], "&lt;&gt;[Questions][Divisions]"))</f>
        <v/>
      </c>
      <c r="K483" s="19">
        <f>IF(wh_table[[#This Row],[Tags]]="[Questions]","",IF(wh_table[[#This Row],[Tags]]="[Questions][Divisions]","",SUMIFS(INDEX(wh_table[Duration],1):wh_table[[#This Row],[Duration]], INDEX(wh_table[Tags],1):wh_table[[#This Row],[Tags]], "&lt;&gt;[Questions]",INDEX(wh_table[Tags],1):wh_table[[#This Row],[Tags]], "&lt;&gt;[Questions][Divisions]")))</f>
        <v>12.063194444444452</v>
      </c>
    </row>
    <row r="484" spans="1:11" ht="15" customHeight="1" x14ac:dyDescent="0.35">
      <c r="A484" s="25">
        <v>71</v>
      </c>
      <c r="B484" s="21">
        <v>45720</v>
      </c>
      <c r="C484" s="22">
        <v>0.66666666666666663</v>
      </c>
      <c r="D484" s="20" t="s">
        <v>1833</v>
      </c>
      <c r="E484" s="23" t="s">
        <v>2147</v>
      </c>
      <c r="F484" s="20"/>
      <c r="G484" s="22" cm="1">
        <f t="array" ref="G48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484" s="22" t="str">
        <f>IF(wh_table[[#This Row],[Subject 1]]&lt;&gt;"Sitting Adjourned", "", SUMIF(wh_table[Day], wh_table[[#This Row],[Day]],wh_table[Duration]))</f>
        <v/>
      </c>
      <c r="I484" s="24">
        <f>SUM(INDEX(wh_table[Duration],1):wh_table[[#This Row],[Duration]])</f>
        <v>16.394444444444453</v>
      </c>
      <c r="J484" s="22" t="str">
        <f>IF(wh_table[[#This Row],[Subject 1]]&lt;&gt;"Sitting Adjourned", "", SUMIFS(wh_table[Duration], wh_table[Day], wh_table[[#This Row],[Day]], wh_table[Tags], "&lt;&gt;[Questions]", wh_table[Tags], "&lt;&gt;[Questions][Divisions]"))</f>
        <v/>
      </c>
      <c r="K484" s="24">
        <f>IF(wh_table[[#This Row],[Tags]]="[Questions]","",IF(wh_table[[#This Row],[Tags]]="[Questions][Divisions]","",SUMIFS(INDEX(wh_table[Duration],1):wh_table[[#This Row],[Duration]], INDEX(wh_table[Tags],1):wh_table[[#This Row],[Tags]], "&lt;&gt;[Questions]",INDEX(wh_table[Tags],1):wh_table[[#This Row],[Tags]], "&lt;&gt;[Questions][Divisions]")))</f>
        <v>12.084027777777786</v>
      </c>
    </row>
    <row r="485" spans="1:11" ht="15" customHeight="1" x14ac:dyDescent="0.35">
      <c r="A485" s="25">
        <v>71</v>
      </c>
      <c r="B485" s="21">
        <v>45720</v>
      </c>
      <c r="C485" s="14">
        <v>0.6875</v>
      </c>
      <c r="D485" s="17" t="s">
        <v>1833</v>
      </c>
      <c r="E485" s="18" t="s">
        <v>2148</v>
      </c>
      <c r="G485" s="14" cm="1">
        <f t="array" ref="G48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4.0972222222222299E-2</v>
      </c>
      <c r="H485" s="14" t="str">
        <f>IF(wh_table[[#This Row],[Subject 1]]&lt;&gt;"Sitting Adjourned", "", SUMIF(wh_table[Day], wh_table[[#This Row],[Day]],wh_table[Duration]))</f>
        <v/>
      </c>
      <c r="I485" s="19">
        <f>SUM(INDEX(wh_table[Duration],1):wh_table[[#This Row],[Duration]])</f>
        <v>16.435416666666676</v>
      </c>
      <c r="J485" s="14" t="str">
        <f>IF(wh_table[[#This Row],[Subject 1]]&lt;&gt;"Sitting Adjourned", "", SUMIFS(wh_table[Duration], wh_table[Day], wh_table[[#This Row],[Day]], wh_table[Tags], "&lt;&gt;[Questions]", wh_table[Tags], "&lt;&gt;[Questions][Divisions]"))</f>
        <v/>
      </c>
      <c r="K485" s="19">
        <f>IF(wh_table[[#This Row],[Tags]]="[Questions]","",IF(wh_table[[#This Row],[Tags]]="[Questions][Divisions]","",SUMIFS(INDEX(wh_table[Duration],1):wh_table[[#This Row],[Duration]], INDEX(wh_table[Tags],1):wh_table[[#This Row],[Tags]], "&lt;&gt;[Questions]",INDEX(wh_table[Tags],1):wh_table[[#This Row],[Tags]], "&lt;&gt;[Questions][Divisions]")))</f>
        <v>12.125000000000009</v>
      </c>
    </row>
    <row r="486" spans="1:11" ht="15" customHeight="1" x14ac:dyDescent="0.35">
      <c r="A486" s="57">
        <v>71</v>
      </c>
      <c r="B486" s="58">
        <v>45720</v>
      </c>
      <c r="C486" s="59">
        <v>0.7284722222222223</v>
      </c>
      <c r="D486" s="60" t="s">
        <v>1840</v>
      </c>
      <c r="E486" s="61"/>
      <c r="F486" s="60"/>
      <c r="G486" s="59" t="str" cm="1">
        <f t="array" ref="G48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86" s="59">
        <f>IF(wh_table[[#This Row],[Subject 1]]&lt;&gt;"Sitting Adjourned", "", SUMIF(wh_table[Day], wh_table[[#This Row],[Day]],wh_table[Duration]))</f>
        <v>0.33263888888888898</v>
      </c>
      <c r="I486" s="62">
        <f>SUM(INDEX(wh_table[Duration],1):wh_table[[#This Row],[Duration]])</f>
        <v>16.435416666666676</v>
      </c>
      <c r="J486" s="59">
        <f>IF(wh_table[[#This Row],[Subject 1]]&lt;&gt;"Sitting Adjourned", "", SUMIFS(wh_table[Duration], wh_table[Day], wh_table[[#This Row],[Day]], wh_table[Tags], "&lt;&gt;[Questions]", wh_table[Tags], "&lt;&gt;[Questions][Divisions]"))</f>
        <v>0.20555555555555566</v>
      </c>
      <c r="K486" s="62">
        <f>IF(wh_table[[#This Row],[Tags]]="[Questions]","",IF(wh_table[[#This Row],[Tags]]="[Questions][Divisions]","",SUMIFS(INDEX(wh_table[Duration],1):wh_table[[#This Row],[Duration]], INDEX(wh_table[Tags],1):wh_table[[#This Row],[Tags]], "&lt;&gt;[Questions]",INDEX(wh_table[Tags],1):wh_table[[#This Row],[Tags]], "&lt;&gt;[Questions][Divisions]")))</f>
        <v>12.125000000000009</v>
      </c>
    </row>
    <row r="487" spans="1:11" ht="15" customHeight="1" x14ac:dyDescent="0.35">
      <c r="A487" s="25">
        <v>72</v>
      </c>
      <c r="B487" s="21">
        <v>45721</v>
      </c>
      <c r="C487" s="14">
        <v>0.39583333333333331</v>
      </c>
      <c r="D487" s="17" t="s">
        <v>1833</v>
      </c>
      <c r="E487" s="18" t="s">
        <v>2149</v>
      </c>
      <c r="G487" s="14" cm="1">
        <f t="array" ref="G48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487" s="14" t="str">
        <f>IF(wh_table[[#This Row],[Subject 1]]&lt;&gt;"Sitting Adjourned", "", SUMIF(wh_table[Day], wh_table[[#This Row],[Day]],wh_table[Duration]))</f>
        <v/>
      </c>
      <c r="I487" s="19">
        <f>SUM(INDEX(wh_table[Duration],1):wh_table[[#This Row],[Duration]])</f>
        <v>16.497916666666676</v>
      </c>
      <c r="J487" s="14" t="str">
        <f>IF(wh_table[[#This Row],[Subject 1]]&lt;&gt;"Sitting Adjourned", "", SUMIFS(wh_table[Duration], wh_table[Day], wh_table[[#This Row],[Day]], wh_table[Tags], "&lt;&gt;[Questions]", wh_table[Tags], "&lt;&gt;[Questions][Divisions]"))</f>
        <v/>
      </c>
      <c r="K487" s="19">
        <f>IF(wh_table[[#This Row],[Tags]]="[Questions]","",IF(wh_table[[#This Row],[Tags]]="[Questions][Divisions]","",SUMIFS(INDEX(wh_table[Duration],1):wh_table[[#This Row],[Duration]], INDEX(wh_table[Tags],1):wh_table[[#This Row],[Tags]], "&lt;&gt;[Questions]",INDEX(wh_table[Tags],1):wh_table[[#This Row],[Tags]], "&lt;&gt;[Questions][Divisions]")))</f>
        <v>12.187500000000009</v>
      </c>
    </row>
    <row r="488" spans="1:11" ht="15" customHeight="1" x14ac:dyDescent="0.35">
      <c r="A488" s="25">
        <v>72</v>
      </c>
      <c r="B488" s="21">
        <v>45721</v>
      </c>
      <c r="C488" s="22">
        <v>0.45833333333333331</v>
      </c>
      <c r="D488" s="20" t="s">
        <v>1833</v>
      </c>
      <c r="E488" s="23" t="s">
        <v>2150</v>
      </c>
      <c r="F488" s="20"/>
      <c r="G488" s="22" cm="1">
        <f t="array" ref="G48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1.5972222222222221E-2</v>
      </c>
      <c r="H488" s="22" t="str">
        <f>IF(wh_table[[#This Row],[Subject 1]]&lt;&gt;"Sitting Adjourned", "", SUMIF(wh_table[Day], wh_table[[#This Row],[Day]],wh_table[Duration]))</f>
        <v/>
      </c>
      <c r="I488" s="24">
        <f>SUM(INDEX(wh_table[Duration],1):wh_table[[#This Row],[Duration]])</f>
        <v>16.513888888888896</v>
      </c>
      <c r="J488" s="22" t="str">
        <f>IF(wh_table[[#This Row],[Subject 1]]&lt;&gt;"Sitting Adjourned", "", SUMIFS(wh_table[Duration], wh_table[Day], wh_table[[#This Row],[Day]], wh_table[Tags], "&lt;&gt;[Questions]", wh_table[Tags], "&lt;&gt;[Questions][Divisions]"))</f>
        <v/>
      </c>
      <c r="K488" s="24">
        <f>IF(wh_table[[#This Row],[Tags]]="[Questions]","",IF(wh_table[[#This Row],[Tags]]="[Questions][Divisions]","",SUMIFS(INDEX(wh_table[Duration],1):wh_table[[#This Row],[Duration]], INDEX(wh_table[Tags],1):wh_table[[#This Row],[Tags]], "&lt;&gt;[Questions]",INDEX(wh_table[Tags],1):wh_table[[#This Row],[Tags]], "&lt;&gt;[Questions][Divisions]")))</f>
        <v>12.203472222222231</v>
      </c>
    </row>
    <row r="489" spans="1:11" ht="15" customHeight="1" x14ac:dyDescent="0.35">
      <c r="A489" s="25">
        <v>72</v>
      </c>
      <c r="B489" s="21">
        <v>45721</v>
      </c>
      <c r="C489" s="14">
        <v>0.47430555555555554</v>
      </c>
      <c r="D489" s="17" t="s">
        <v>15</v>
      </c>
      <c r="F489" s="20" t="s">
        <v>1836</v>
      </c>
      <c r="G489" s="14" cm="1">
        <f t="array" ref="G48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0.12986111111111109</v>
      </c>
      <c r="H489" s="14" t="str">
        <f>IF(wh_table[[#This Row],[Subject 1]]&lt;&gt;"Sitting Adjourned", "", SUMIF(wh_table[Day], wh_table[[#This Row],[Day]],wh_table[Duration]))</f>
        <v/>
      </c>
      <c r="I489" s="19">
        <f>SUM(INDEX(wh_table[Duration],1):wh_table[[#This Row],[Duration]])</f>
        <v>16.643750000000008</v>
      </c>
      <c r="J489" s="14" t="str">
        <f>IF(wh_table[[#This Row],[Subject 1]]&lt;&gt;"Sitting Adjourned", "", SUMIFS(wh_table[Duration], wh_table[Day], wh_table[[#This Row],[Day]], wh_table[Tags], "&lt;&gt;[Questions]", wh_table[Tags], "&lt;&gt;[Questions][Divisions]"))</f>
        <v/>
      </c>
      <c r="K489" s="19" t="str">
        <f>IF(wh_table[[#This Row],[Tags]]="[Questions]","",IF(wh_table[[#This Row],[Tags]]="[Questions][Divisions]","",SUMIFS(INDEX(wh_table[Duration],1):wh_table[[#This Row],[Duration]], INDEX(wh_table[Tags],1):wh_table[[#This Row],[Tags]], "&lt;&gt;[Questions]",INDEX(wh_table[Tags],1):wh_table[[#This Row],[Tags]], "&lt;&gt;[Questions][Divisions]")))</f>
        <v/>
      </c>
    </row>
    <row r="490" spans="1:11" ht="15" customHeight="1" x14ac:dyDescent="0.35">
      <c r="A490" s="25">
        <v>72</v>
      </c>
      <c r="B490" s="21">
        <v>45721</v>
      </c>
      <c r="C490" s="14">
        <v>0.60416666666666663</v>
      </c>
      <c r="D490" s="17" t="s">
        <v>1833</v>
      </c>
      <c r="E490" s="18" t="s">
        <v>2151</v>
      </c>
      <c r="G490" s="14" cm="1">
        <f t="array" ref="G49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4.4444444444444509E-2</v>
      </c>
      <c r="H490" s="14" t="str">
        <f>IF(wh_table[[#This Row],[Subject 1]]&lt;&gt;"Sitting Adjourned", "", SUMIF(wh_table[Day], wh_table[[#This Row],[Day]],wh_table[Duration]))</f>
        <v/>
      </c>
      <c r="I490" s="19">
        <f>SUM(INDEX(wh_table[Duration],1):wh_table[[#This Row],[Duration]])</f>
        <v>16.688194444444452</v>
      </c>
      <c r="J490" s="14" t="str">
        <f>IF(wh_table[[#This Row],[Subject 1]]&lt;&gt;"Sitting Adjourned", "", SUMIFS(wh_table[Duration], wh_table[Day], wh_table[[#This Row],[Day]], wh_table[Tags], "&lt;&gt;[Questions]", wh_table[Tags], "&lt;&gt;[Questions][Divisions]"))</f>
        <v/>
      </c>
      <c r="K490" s="19">
        <f>IF(wh_table[[#This Row],[Tags]]="[Questions]","",IF(wh_table[[#This Row],[Tags]]="[Questions][Divisions]","",SUMIFS(INDEX(wh_table[Duration],1):wh_table[[#This Row],[Duration]], INDEX(wh_table[Tags],1):wh_table[[#This Row],[Tags]], "&lt;&gt;[Questions]",INDEX(wh_table[Tags],1):wh_table[[#This Row],[Tags]], "&lt;&gt;[Questions][Divisions]")))</f>
        <v>12.247916666666676</v>
      </c>
    </row>
    <row r="491" spans="1:11" ht="15" customHeight="1" x14ac:dyDescent="0.35">
      <c r="A491" s="25">
        <v>72</v>
      </c>
      <c r="B491" s="21">
        <v>45721</v>
      </c>
      <c r="C491" s="14">
        <v>0.64861111111111114</v>
      </c>
      <c r="D491" s="17" t="s">
        <v>15</v>
      </c>
      <c r="G491" s="14" cm="1">
        <f t="array" ref="G49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1.8055555555555491E-2</v>
      </c>
      <c r="H491" s="14" t="str">
        <f>IF(wh_table[[#This Row],[Subject 1]]&lt;&gt;"Sitting Adjourned", "", SUMIF(wh_table[Day], wh_table[[#This Row],[Day]],wh_table[Duration]))</f>
        <v/>
      </c>
      <c r="I491" s="19">
        <f>SUM(INDEX(wh_table[Duration],1):wh_table[[#This Row],[Duration]])</f>
        <v>16.706250000000008</v>
      </c>
      <c r="J491" s="14" t="str">
        <f>IF(wh_table[[#This Row],[Subject 1]]&lt;&gt;"Sitting Adjourned", "", SUMIFS(wh_table[Duration], wh_table[Day], wh_table[[#This Row],[Day]], wh_table[Tags], "&lt;&gt;[Questions]", wh_table[Tags], "&lt;&gt;[Questions][Divisions]"))</f>
        <v/>
      </c>
      <c r="K491" s="19">
        <f>IF(wh_table[[#This Row],[Tags]]="[Questions]","",IF(wh_table[[#This Row],[Tags]]="[Questions][Divisions]","",SUMIFS(INDEX(wh_table[Duration],1):wh_table[[#This Row],[Duration]], INDEX(wh_table[Tags],1):wh_table[[#This Row],[Tags]], "&lt;&gt;[Questions]",INDEX(wh_table[Tags],1):wh_table[[#This Row],[Tags]], "&lt;&gt;[Questions][Divisions]")))</f>
        <v>12.265972222222231</v>
      </c>
    </row>
    <row r="492" spans="1:11" ht="15" customHeight="1" x14ac:dyDescent="0.35">
      <c r="A492" s="25">
        <v>72</v>
      </c>
      <c r="B492" s="21">
        <v>45721</v>
      </c>
      <c r="C492" s="14">
        <v>0.66666666666666663</v>
      </c>
      <c r="D492" s="17" t="s">
        <v>1833</v>
      </c>
      <c r="E492" s="18" t="s">
        <v>2152</v>
      </c>
      <c r="G492" s="14" cm="1">
        <f t="array" ref="G49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492" s="14" t="str">
        <f>IF(wh_table[[#This Row],[Subject 1]]&lt;&gt;"Sitting Adjourned", "", SUMIF(wh_table[Day], wh_table[[#This Row],[Day]],wh_table[Duration]))</f>
        <v/>
      </c>
      <c r="I492" s="19">
        <f>SUM(INDEX(wh_table[Duration],1):wh_table[[#This Row],[Duration]])</f>
        <v>16.72708333333334</v>
      </c>
      <c r="J492" s="14" t="str">
        <f>IF(wh_table[[#This Row],[Subject 1]]&lt;&gt;"Sitting Adjourned", "", SUMIFS(wh_table[Duration], wh_table[Day], wh_table[[#This Row],[Day]], wh_table[Tags], "&lt;&gt;[Questions]", wh_table[Tags], "&lt;&gt;[Questions][Divisions]"))</f>
        <v/>
      </c>
      <c r="K492" s="19">
        <f>IF(wh_table[[#This Row],[Tags]]="[Questions]","",IF(wh_table[[#This Row],[Tags]]="[Questions][Divisions]","",SUMIFS(INDEX(wh_table[Duration],1):wh_table[[#This Row],[Duration]], INDEX(wh_table[Tags],1):wh_table[[#This Row],[Tags]], "&lt;&gt;[Questions]",INDEX(wh_table[Tags],1):wh_table[[#This Row],[Tags]], "&lt;&gt;[Questions][Divisions]")))</f>
        <v>12.286805555555565</v>
      </c>
    </row>
    <row r="493" spans="1:11" ht="15" customHeight="1" x14ac:dyDescent="0.35">
      <c r="A493" s="25">
        <v>72</v>
      </c>
      <c r="B493" s="21">
        <v>45721</v>
      </c>
      <c r="C493" s="14">
        <v>0.6875</v>
      </c>
      <c r="D493" s="17" t="s">
        <v>1833</v>
      </c>
      <c r="E493" s="18" t="s">
        <v>2153</v>
      </c>
      <c r="G493" s="14" cm="1">
        <f t="array" ref="G49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493" s="14" t="str">
        <f>IF(wh_table[[#This Row],[Subject 1]]&lt;&gt;"Sitting Adjourned", "", SUMIF(wh_table[Day], wh_table[[#This Row],[Day]],wh_table[Duration]))</f>
        <v/>
      </c>
      <c r="I493" s="19">
        <f>SUM(INDEX(wh_table[Duration],1):wh_table[[#This Row],[Duration]])</f>
        <v>16.768750000000008</v>
      </c>
      <c r="J493" s="14" t="str">
        <f>IF(wh_table[[#This Row],[Subject 1]]&lt;&gt;"Sitting Adjourned", "", SUMIFS(wh_table[Duration], wh_table[Day], wh_table[[#This Row],[Day]], wh_table[Tags], "&lt;&gt;[Questions]", wh_table[Tags], "&lt;&gt;[Questions][Divisions]"))</f>
        <v/>
      </c>
      <c r="K493" s="19">
        <f>IF(wh_table[[#This Row],[Tags]]="[Questions]","",IF(wh_table[[#This Row],[Tags]]="[Questions][Divisions]","",SUMIFS(INDEX(wh_table[Duration],1):wh_table[[#This Row],[Duration]], INDEX(wh_table[Tags],1):wh_table[[#This Row],[Tags]], "&lt;&gt;[Questions]",INDEX(wh_table[Tags],1):wh_table[[#This Row],[Tags]], "&lt;&gt;[Questions][Divisions]")))</f>
        <v>12.328472222222231</v>
      </c>
    </row>
    <row r="494" spans="1:11" ht="15" customHeight="1" x14ac:dyDescent="0.35">
      <c r="A494" s="57">
        <v>72</v>
      </c>
      <c r="B494" s="58">
        <v>45721</v>
      </c>
      <c r="C494" s="59">
        <v>0.72916666666666663</v>
      </c>
      <c r="D494" s="60" t="s">
        <v>1840</v>
      </c>
      <c r="E494" s="61"/>
      <c r="F494" s="60"/>
      <c r="G494" s="59" t="str" cm="1">
        <f t="array" ref="G49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94" s="59">
        <f>IF(wh_table[[#This Row],[Subject 1]]&lt;&gt;"Sitting Adjourned", "", SUMIF(wh_table[Day], wh_table[[#This Row],[Day]],wh_table[Duration]))</f>
        <v>0.33333333333333331</v>
      </c>
      <c r="I494" s="62">
        <f>SUM(INDEX(wh_table[Duration],1):wh_table[[#This Row],[Duration]])</f>
        <v>16.768750000000008</v>
      </c>
      <c r="J494" s="59">
        <f>IF(wh_table[[#This Row],[Subject 1]]&lt;&gt;"Sitting Adjourned", "", SUMIFS(wh_table[Duration], wh_table[Day], wh_table[[#This Row],[Day]], wh_table[Tags], "&lt;&gt;[Questions]", wh_table[Tags], "&lt;&gt;[Questions][Divisions]"))</f>
        <v>0.20347222222222222</v>
      </c>
      <c r="K494" s="62">
        <f>IF(wh_table[[#This Row],[Tags]]="[Questions]","",IF(wh_table[[#This Row],[Tags]]="[Questions][Divisions]","",SUMIFS(INDEX(wh_table[Duration],1):wh_table[[#This Row],[Duration]], INDEX(wh_table[Tags],1):wh_table[[#This Row],[Tags]], "&lt;&gt;[Questions]",INDEX(wh_table[Tags],1):wh_table[[#This Row],[Tags]], "&lt;&gt;[Questions][Divisions]")))</f>
        <v>12.328472222222231</v>
      </c>
    </row>
    <row r="495" spans="1:11" ht="15" customHeight="1" x14ac:dyDescent="0.35">
      <c r="A495" s="25">
        <v>73</v>
      </c>
      <c r="B495" s="21">
        <v>45722</v>
      </c>
      <c r="C495" s="14">
        <v>0.5625</v>
      </c>
      <c r="D495" s="17" t="s">
        <v>1953</v>
      </c>
      <c r="E495" s="18" t="s">
        <v>2154</v>
      </c>
      <c r="G495" s="14" cm="1">
        <f t="array" ref="G49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1.041666666666663E-2</v>
      </c>
      <c r="H495" s="14" t="str">
        <f>IF(wh_table[[#This Row],[Subject 1]]&lt;&gt;"Sitting Adjourned", "", SUMIF(wh_table[Day], wh_table[[#This Row],[Day]],wh_table[Duration]))</f>
        <v/>
      </c>
      <c r="I495" s="19">
        <f>SUM(INDEX(wh_table[Duration],1):wh_table[[#This Row],[Duration]])</f>
        <v>16.779166666666676</v>
      </c>
      <c r="J495" s="14" t="str">
        <f>IF(wh_table[[#This Row],[Subject 1]]&lt;&gt;"Sitting Adjourned", "", SUMIFS(wh_table[Duration], wh_table[Day], wh_table[[#This Row],[Day]], wh_table[Tags], "&lt;&gt;[Questions]", wh_table[Tags], "&lt;&gt;[Questions][Divisions]"))</f>
        <v/>
      </c>
      <c r="K495" s="19">
        <f>IF(wh_table[[#This Row],[Tags]]="[Questions]","",IF(wh_table[[#This Row],[Tags]]="[Questions][Divisions]","",SUMIFS(INDEX(wh_table[Duration],1):wh_table[[#This Row],[Duration]], INDEX(wh_table[Tags],1):wh_table[[#This Row],[Tags]], "&lt;&gt;[Questions]",INDEX(wh_table[Tags],1):wh_table[[#This Row],[Tags]], "&lt;&gt;[Questions][Divisions]")))</f>
        <v>12.338888888888897</v>
      </c>
    </row>
    <row r="496" spans="1:11" ht="15" customHeight="1" x14ac:dyDescent="0.35">
      <c r="A496" s="25">
        <v>73</v>
      </c>
      <c r="B496" s="21">
        <v>45722</v>
      </c>
      <c r="C496" s="14">
        <v>0.57291666666666663</v>
      </c>
      <c r="D496" s="17" t="s">
        <v>28</v>
      </c>
      <c r="E496" s="18" t="s">
        <v>2155</v>
      </c>
      <c r="F496" s="20"/>
      <c r="G496" s="14" cm="1">
        <f t="array" ref="G49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6.94444444444553E-4</v>
      </c>
      <c r="H496" s="14" t="str">
        <f>IF(wh_table[[#This Row],[Subject 1]]&lt;&gt;"Sitting Adjourned", "", SUMIF(wh_table[Day], wh_table[[#This Row],[Day]],wh_table[Duration]))</f>
        <v/>
      </c>
      <c r="I496" s="19">
        <f>SUM(INDEX(wh_table[Duration],1):wh_table[[#This Row],[Duration]])</f>
        <v>16.779861111111121</v>
      </c>
      <c r="J496" s="14" t="str">
        <f>IF(wh_table[[#This Row],[Subject 1]]&lt;&gt;"Sitting Adjourned", "", SUMIFS(wh_table[Duration], wh_table[Day], wh_table[[#This Row],[Day]], wh_table[Tags], "&lt;&gt;[Questions]", wh_table[Tags], "&lt;&gt;[Questions][Divisions]"))</f>
        <v/>
      </c>
      <c r="K496" s="19">
        <f>IF(wh_table[[#This Row],[Tags]]="[Questions]","",IF(wh_table[[#This Row],[Tags]]="[Questions][Divisions]","",SUMIFS(INDEX(wh_table[Duration],1):wh_table[[#This Row],[Duration]], INDEX(wh_table[Tags],1):wh_table[[#This Row],[Tags]], "&lt;&gt;[Questions]",INDEX(wh_table[Tags],1):wh_table[[#This Row],[Tags]], "&lt;&gt;[Questions][Divisions]")))</f>
        <v>12.339583333333342</v>
      </c>
    </row>
    <row r="497" spans="1:11" ht="15" customHeight="1" x14ac:dyDescent="0.35">
      <c r="A497" s="25">
        <v>73</v>
      </c>
      <c r="B497" s="21">
        <v>45722</v>
      </c>
      <c r="C497" s="22">
        <v>0.57361111111111118</v>
      </c>
      <c r="D497" s="17" t="s">
        <v>1953</v>
      </c>
      <c r="E497" s="18" t="s">
        <v>2156</v>
      </c>
      <c r="F497" s="20"/>
      <c r="G497" s="22" cm="1">
        <f t="array" ref="G49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4.8611111111111049E-2</v>
      </c>
      <c r="H497" s="22" t="str">
        <f>IF(wh_table[[#This Row],[Subject 1]]&lt;&gt;"Sitting Adjourned", "", SUMIF(wh_table[Day], wh_table[[#This Row],[Day]],wh_table[Duration]))</f>
        <v/>
      </c>
      <c r="I497" s="24">
        <f>SUM(INDEX(wh_table[Duration],1):wh_table[[#This Row],[Duration]])</f>
        <v>16.828472222222231</v>
      </c>
      <c r="J497" s="22" t="str">
        <f>IF(wh_table[[#This Row],[Subject 1]]&lt;&gt;"Sitting Adjourned", "", SUMIFS(wh_table[Duration], wh_table[Day], wh_table[[#This Row],[Day]], wh_table[Tags], "&lt;&gt;[Questions]", wh_table[Tags], "&lt;&gt;[Questions][Divisions]"))</f>
        <v/>
      </c>
      <c r="K497" s="24">
        <f>IF(wh_table[[#This Row],[Tags]]="[Questions]","",IF(wh_table[[#This Row],[Tags]]="[Questions][Divisions]","",SUMIFS(INDEX(wh_table[Duration],1):wh_table[[#This Row],[Duration]], INDEX(wh_table[Tags],1):wh_table[[#This Row],[Tags]], "&lt;&gt;[Questions]",INDEX(wh_table[Tags],1):wh_table[[#This Row],[Tags]], "&lt;&gt;[Questions][Divisions]")))</f>
        <v>12.388194444444453</v>
      </c>
    </row>
    <row r="498" spans="1:11" ht="15" customHeight="1" x14ac:dyDescent="0.35">
      <c r="A498" s="25">
        <v>73</v>
      </c>
      <c r="B498" s="21">
        <v>45722</v>
      </c>
      <c r="C498" s="14">
        <v>0.62222222222222223</v>
      </c>
      <c r="D498" s="17" t="s">
        <v>15</v>
      </c>
      <c r="G498" s="14" cm="1">
        <f t="array" ref="G49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2.7777777777777679E-3</v>
      </c>
      <c r="H498" s="14" t="str">
        <f>IF(wh_table[[#This Row],[Subject 1]]&lt;&gt;"Sitting Adjourned", "", SUMIF(wh_table[Day], wh_table[[#This Row],[Day]],wh_table[Duration]))</f>
        <v/>
      </c>
      <c r="I498" s="19">
        <f>SUM(INDEX(wh_table[Duration],1):wh_table[[#This Row],[Duration]])</f>
        <v>16.831250000000008</v>
      </c>
      <c r="J498" s="14" t="str">
        <f>IF(wh_table[[#This Row],[Subject 1]]&lt;&gt;"Sitting Adjourned", "", SUMIFS(wh_table[Duration], wh_table[Day], wh_table[[#This Row],[Day]], wh_table[Tags], "&lt;&gt;[Questions]", wh_table[Tags], "&lt;&gt;[Questions][Divisions]"))</f>
        <v/>
      </c>
      <c r="K498" s="19">
        <f>IF(wh_table[[#This Row],[Tags]]="[Questions]","",IF(wh_table[[#This Row],[Tags]]="[Questions][Divisions]","",SUMIFS(INDEX(wh_table[Duration],1):wh_table[[#This Row],[Duration]], INDEX(wh_table[Tags],1):wh_table[[#This Row],[Tags]], "&lt;&gt;[Questions]",INDEX(wh_table[Tags],1):wh_table[[#This Row],[Tags]], "&lt;&gt;[Questions][Divisions]")))</f>
        <v>12.390972222222231</v>
      </c>
    </row>
    <row r="499" spans="1:11" ht="15" customHeight="1" x14ac:dyDescent="0.35">
      <c r="A499" s="25">
        <v>73</v>
      </c>
      <c r="B499" s="21">
        <v>45722</v>
      </c>
      <c r="C499" s="14">
        <v>0.625</v>
      </c>
      <c r="D499" s="17" t="s">
        <v>1953</v>
      </c>
      <c r="E499" s="18" t="s">
        <v>2157</v>
      </c>
      <c r="G499" s="14" cm="1">
        <f t="array" ref="G49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5.208333333333337E-2</v>
      </c>
      <c r="H499" s="14" t="str">
        <f>IF(wh_table[[#This Row],[Subject 1]]&lt;&gt;"Sitting Adjourned", "", SUMIF(wh_table[Day], wh_table[[#This Row],[Day]],wh_table[Duration]))</f>
        <v/>
      </c>
      <c r="I499" s="19">
        <f>SUM(INDEX(wh_table[Duration],1):wh_table[[#This Row],[Duration]])</f>
        <v>16.88333333333334</v>
      </c>
      <c r="J499" s="14" t="str">
        <f>IF(wh_table[[#This Row],[Subject 1]]&lt;&gt;"Sitting Adjourned", "", SUMIFS(wh_table[Duration], wh_table[Day], wh_table[[#This Row],[Day]], wh_table[Tags], "&lt;&gt;[Questions]", wh_table[Tags], "&lt;&gt;[Questions][Divisions]"))</f>
        <v/>
      </c>
      <c r="K499" s="19">
        <f>IF(wh_table[[#This Row],[Tags]]="[Questions]","",IF(wh_table[[#This Row],[Tags]]="[Questions][Divisions]","",SUMIFS(INDEX(wh_table[Duration],1):wh_table[[#This Row],[Duration]], INDEX(wh_table[Tags],1):wh_table[[#This Row],[Tags]], "&lt;&gt;[Questions]",INDEX(wh_table[Tags],1):wh_table[[#This Row],[Tags]], "&lt;&gt;[Questions][Divisions]")))</f>
        <v>12.443055555555565</v>
      </c>
    </row>
    <row r="500" spans="1:11" ht="15" customHeight="1" x14ac:dyDescent="0.35">
      <c r="A500" s="57">
        <v>73</v>
      </c>
      <c r="B500" s="58">
        <v>45722</v>
      </c>
      <c r="C500" s="59">
        <v>0.67708333333333337</v>
      </c>
      <c r="D500" s="60" t="s">
        <v>1840</v>
      </c>
      <c r="E500" s="61"/>
      <c r="F500" s="60"/>
      <c r="G500" s="59" t="str" cm="1">
        <f t="array" ref="G50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00" s="59">
        <f>IF(wh_table[[#This Row],[Subject 1]]&lt;&gt;"Sitting Adjourned", "", SUMIF(wh_table[Day], wh_table[[#This Row],[Day]],wh_table[Duration]))</f>
        <v>0.11458333333333337</v>
      </c>
      <c r="I500" s="62">
        <f>SUM(INDEX(wh_table[Duration],1):wh_table[[#This Row],[Duration]])</f>
        <v>16.88333333333334</v>
      </c>
      <c r="J500" s="59">
        <f>IF(wh_table[[#This Row],[Subject 1]]&lt;&gt;"Sitting Adjourned", "", SUMIFS(wh_table[Duration], wh_table[Day], wh_table[[#This Row],[Day]], wh_table[Tags], "&lt;&gt;[Questions]", wh_table[Tags], "&lt;&gt;[Questions][Divisions]"))</f>
        <v>0.11458333333333337</v>
      </c>
      <c r="K500" s="62">
        <f>IF(wh_table[[#This Row],[Tags]]="[Questions]","",IF(wh_table[[#This Row],[Tags]]="[Questions][Divisions]","",SUMIFS(INDEX(wh_table[Duration],1):wh_table[[#This Row],[Duration]], INDEX(wh_table[Tags],1):wh_table[[#This Row],[Tags]], "&lt;&gt;[Questions]",INDEX(wh_table[Tags],1):wh_table[[#This Row],[Tags]], "&lt;&gt;[Questions][Divisions]")))</f>
        <v>12.443055555555565</v>
      </c>
    </row>
    <row r="501" spans="1:11" ht="15" customHeight="1" x14ac:dyDescent="0.35">
      <c r="A501" s="25">
        <v>74</v>
      </c>
      <c r="B501" s="21">
        <v>45726</v>
      </c>
      <c r="C501" s="14">
        <v>0.6875</v>
      </c>
      <c r="D501" s="17" t="s">
        <v>1955</v>
      </c>
      <c r="E501" s="18" t="s">
        <v>2158</v>
      </c>
      <c r="G501" s="14" cm="1">
        <f t="array" ref="G50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8.6111111111111138E-2</v>
      </c>
      <c r="H501" s="14" t="str">
        <f>IF(wh_table[[#This Row],[Subject 1]]&lt;&gt;"Sitting Adjourned", "", SUMIF(wh_table[Day], wh_table[[#This Row],[Day]],wh_table[Duration]))</f>
        <v/>
      </c>
      <c r="I501" s="19">
        <f>SUM(INDEX(wh_table[Duration],1):wh_table[[#This Row],[Duration]])</f>
        <v>16.969444444444452</v>
      </c>
      <c r="J501" s="14" t="str">
        <f>IF(wh_table[[#This Row],[Subject 1]]&lt;&gt;"Sitting Adjourned", "", SUMIFS(wh_table[Duration], wh_table[Day], wh_table[[#This Row],[Day]], wh_table[Tags], "&lt;&gt;[Questions]", wh_table[Tags], "&lt;&gt;[Questions][Divisions]"))</f>
        <v/>
      </c>
      <c r="K501" s="19">
        <f>IF(wh_table[[#This Row],[Tags]]="[Questions]","",IF(wh_table[[#This Row],[Tags]]="[Questions][Divisions]","",SUMIFS(INDEX(wh_table[Duration],1):wh_table[[#This Row],[Duration]], INDEX(wh_table[Tags],1):wh_table[[#This Row],[Tags]], "&lt;&gt;[Questions]",INDEX(wh_table[Tags],1):wh_table[[#This Row],[Tags]], "&lt;&gt;[Questions][Divisions]")))</f>
        <v>12.529166666666676</v>
      </c>
    </row>
    <row r="502" spans="1:11" ht="15" customHeight="1" x14ac:dyDescent="0.35">
      <c r="A502" s="57">
        <v>74</v>
      </c>
      <c r="B502" s="58">
        <v>45726</v>
      </c>
      <c r="C502" s="65">
        <v>0.77361111111111114</v>
      </c>
      <c r="D502" s="66" t="s">
        <v>1840</v>
      </c>
      <c r="E502" s="67"/>
      <c r="F502" s="66"/>
      <c r="G502" s="65" t="str" cm="1">
        <f t="array" ref="G50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02" s="65">
        <f>IF(wh_table[[#This Row],[Subject 1]]&lt;&gt;"Sitting Adjourned", "", SUMIF(wh_table[Day], wh_table[[#This Row],[Day]],wh_table[Duration]))</f>
        <v>8.6111111111111138E-2</v>
      </c>
      <c r="I502" s="68">
        <f>SUM(INDEX(wh_table[Duration],1):wh_table[[#This Row],[Duration]])</f>
        <v>16.969444444444452</v>
      </c>
      <c r="J502" s="65">
        <f>IF(wh_table[[#This Row],[Subject 1]]&lt;&gt;"Sitting Adjourned", "", SUMIFS(wh_table[Duration], wh_table[Day], wh_table[[#This Row],[Day]], wh_table[Tags], "&lt;&gt;[Questions]", wh_table[Tags], "&lt;&gt;[Questions][Divisions]"))</f>
        <v>8.6111111111111138E-2</v>
      </c>
      <c r="K502" s="68">
        <f>IF(wh_table[[#This Row],[Tags]]="[Questions]","",IF(wh_table[[#This Row],[Tags]]="[Questions][Divisions]","",SUMIFS(INDEX(wh_table[Duration],1):wh_table[[#This Row],[Duration]], INDEX(wh_table[Tags],1):wh_table[[#This Row],[Tags]], "&lt;&gt;[Questions]",INDEX(wh_table[Tags],1):wh_table[[#This Row],[Tags]], "&lt;&gt;[Questions][Divisions]")))</f>
        <v>12.529166666666676</v>
      </c>
    </row>
    <row r="503" spans="1:11" ht="15" customHeight="1" x14ac:dyDescent="0.35">
      <c r="A503" s="25">
        <v>75</v>
      </c>
      <c r="B503" s="21">
        <v>45727</v>
      </c>
      <c r="C503" s="14">
        <v>0.39583333333333331</v>
      </c>
      <c r="D503" s="17" t="s">
        <v>1833</v>
      </c>
      <c r="E503" s="18" t="s">
        <v>2159</v>
      </c>
      <c r="G503" s="14" cm="1">
        <f t="array" ref="G50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503" s="14" t="str">
        <f>IF(wh_table[[#This Row],[Subject 1]]&lt;&gt;"Sitting Adjourned", "", SUMIF(wh_table[Day], wh_table[[#This Row],[Day]],wh_table[Duration]))</f>
        <v/>
      </c>
      <c r="I503" s="19">
        <f>SUM(INDEX(wh_table[Duration],1):wh_table[[#This Row],[Duration]])</f>
        <v>17.031944444444452</v>
      </c>
      <c r="J503" s="14" t="str">
        <f>IF(wh_table[[#This Row],[Subject 1]]&lt;&gt;"Sitting Adjourned", "", SUMIFS(wh_table[Duration], wh_table[Day], wh_table[[#This Row],[Day]], wh_table[Tags], "&lt;&gt;[Questions]", wh_table[Tags], "&lt;&gt;[Questions][Divisions]"))</f>
        <v/>
      </c>
      <c r="K503" s="19">
        <f>IF(wh_table[[#This Row],[Tags]]="[Questions]","",IF(wh_table[[#This Row],[Tags]]="[Questions][Divisions]","",SUMIFS(INDEX(wh_table[Duration],1):wh_table[[#This Row],[Duration]], INDEX(wh_table[Tags],1):wh_table[[#This Row],[Tags]], "&lt;&gt;[Questions]",INDEX(wh_table[Tags],1):wh_table[[#This Row],[Tags]], "&lt;&gt;[Questions][Divisions]")))</f>
        <v>12.591666666666676</v>
      </c>
    </row>
    <row r="504" spans="1:11" ht="15" customHeight="1" x14ac:dyDescent="0.35">
      <c r="A504" s="25">
        <v>75</v>
      </c>
      <c r="B504" s="21">
        <v>45727</v>
      </c>
      <c r="C504" s="14">
        <v>0.45833333333333331</v>
      </c>
      <c r="D504" s="17" t="s">
        <v>1833</v>
      </c>
      <c r="E504" s="18" t="s">
        <v>2160</v>
      </c>
      <c r="G504" s="14" cm="1">
        <f t="array" ref="G50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1.9444444444444486E-2</v>
      </c>
      <c r="H504" s="14" t="str">
        <f>IF(wh_table[[#This Row],[Subject 1]]&lt;&gt;"Sitting Adjourned", "", SUMIF(wh_table[Day], wh_table[[#This Row],[Day]],wh_table[Duration]))</f>
        <v/>
      </c>
      <c r="I504" s="19">
        <f>SUM(INDEX(wh_table[Duration],1):wh_table[[#This Row],[Duration]])</f>
        <v>17.051388888888898</v>
      </c>
      <c r="J504" s="14" t="str">
        <f>IF(wh_table[[#This Row],[Subject 1]]&lt;&gt;"Sitting Adjourned", "", SUMIFS(wh_table[Duration], wh_table[Day], wh_table[[#This Row],[Day]], wh_table[Tags], "&lt;&gt;[Questions]", wh_table[Tags], "&lt;&gt;[Questions][Divisions]"))</f>
        <v/>
      </c>
      <c r="K504" s="19">
        <f>IF(wh_table[[#This Row],[Tags]]="[Questions]","",IF(wh_table[[#This Row],[Tags]]="[Questions][Divisions]","",SUMIFS(INDEX(wh_table[Duration],1):wh_table[[#This Row],[Duration]], INDEX(wh_table[Tags],1):wh_table[[#This Row],[Tags]], "&lt;&gt;[Questions]",INDEX(wh_table[Tags],1):wh_table[[#This Row],[Tags]], "&lt;&gt;[Questions][Divisions]")))</f>
        <v>12.61111111111112</v>
      </c>
    </row>
    <row r="505" spans="1:11" ht="15" customHeight="1" x14ac:dyDescent="0.35">
      <c r="A505" s="25">
        <v>75</v>
      </c>
      <c r="B505" s="21">
        <v>45727</v>
      </c>
      <c r="C505" s="14">
        <v>0.4777777777777778</v>
      </c>
      <c r="D505" s="17" t="s">
        <v>15</v>
      </c>
      <c r="F505" s="20" t="s">
        <v>1836</v>
      </c>
      <c r="G505" s="14" cm="1">
        <f t="array" ref="G50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0.12638888888888883</v>
      </c>
      <c r="H505" s="14" t="str">
        <f>IF(wh_table[[#This Row],[Subject 1]]&lt;&gt;"Sitting Adjourned", "", SUMIF(wh_table[Day], wh_table[[#This Row],[Day]],wh_table[Duration]))</f>
        <v/>
      </c>
      <c r="I505" s="19">
        <f>SUM(INDEX(wh_table[Duration],1):wh_table[[#This Row],[Duration]])</f>
        <v>17.177777777777788</v>
      </c>
      <c r="J505" s="14" t="str">
        <f>IF(wh_table[[#This Row],[Subject 1]]&lt;&gt;"Sitting Adjourned", "", SUMIFS(wh_table[Duration], wh_table[Day], wh_table[[#This Row],[Day]], wh_table[Tags], "&lt;&gt;[Questions]", wh_table[Tags], "&lt;&gt;[Questions][Divisions]"))</f>
        <v/>
      </c>
      <c r="K505" s="19" t="str">
        <f>IF(wh_table[[#This Row],[Tags]]="[Questions]","",IF(wh_table[[#This Row],[Tags]]="[Questions][Divisions]","",SUMIFS(INDEX(wh_table[Duration],1):wh_table[[#This Row],[Duration]], INDEX(wh_table[Tags],1):wh_table[[#This Row],[Tags]], "&lt;&gt;[Questions]",INDEX(wh_table[Tags],1):wh_table[[#This Row],[Tags]], "&lt;&gt;[Questions][Divisions]")))</f>
        <v/>
      </c>
    </row>
    <row r="506" spans="1:11" ht="15" customHeight="1" x14ac:dyDescent="0.35">
      <c r="A506" s="25">
        <v>75</v>
      </c>
      <c r="B506" s="21">
        <v>45727</v>
      </c>
      <c r="C506" s="22">
        <v>0.60416666666666663</v>
      </c>
      <c r="D506" s="20" t="s">
        <v>1833</v>
      </c>
      <c r="E506" s="23" t="s">
        <v>2161</v>
      </c>
      <c r="F506" s="20"/>
      <c r="G506" s="22" cm="1">
        <f t="array" ref="G50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506" s="22" t="str">
        <f>IF(wh_table[[#This Row],[Subject 1]]&lt;&gt;"Sitting Adjourned", "", SUMIF(wh_table[Day], wh_table[[#This Row],[Day]],wh_table[Duration]))</f>
        <v/>
      </c>
      <c r="I506" s="24">
        <f>SUM(INDEX(wh_table[Duration],1):wh_table[[#This Row],[Duration]])</f>
        <v>17.240277777777788</v>
      </c>
      <c r="J506" s="22" t="str">
        <f>IF(wh_table[[#This Row],[Subject 1]]&lt;&gt;"Sitting Adjourned", "", SUMIFS(wh_table[Duration], wh_table[Day], wh_table[[#This Row],[Day]], wh_table[Tags], "&lt;&gt;[Questions]", wh_table[Tags], "&lt;&gt;[Questions][Divisions]"))</f>
        <v/>
      </c>
      <c r="K506" s="24">
        <f>IF(wh_table[[#This Row],[Tags]]="[Questions]","",IF(wh_table[[#This Row],[Tags]]="[Questions][Divisions]","",SUMIFS(INDEX(wh_table[Duration],1):wh_table[[#This Row],[Duration]], INDEX(wh_table[Tags],1):wh_table[[#This Row],[Tags]], "&lt;&gt;[Questions]",INDEX(wh_table[Tags],1):wh_table[[#This Row],[Tags]], "&lt;&gt;[Questions][Divisions]")))</f>
        <v>12.67361111111112</v>
      </c>
    </row>
    <row r="507" spans="1:11" ht="15" customHeight="1" x14ac:dyDescent="0.35">
      <c r="A507" s="25">
        <v>75</v>
      </c>
      <c r="B507" s="21">
        <v>45727</v>
      </c>
      <c r="C507" s="14">
        <v>0.66666666666666663</v>
      </c>
      <c r="D507" s="17" t="s">
        <v>1833</v>
      </c>
      <c r="E507" s="18" t="s">
        <v>2162</v>
      </c>
      <c r="G507" s="14" cm="1">
        <f t="array" ref="G50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1.8055555555555602E-2</v>
      </c>
      <c r="H507" s="14" t="str">
        <f>IF(wh_table[[#This Row],[Subject 1]]&lt;&gt;"Sitting Adjourned", "", SUMIF(wh_table[Day], wh_table[[#This Row],[Day]],wh_table[Duration]))</f>
        <v/>
      </c>
      <c r="I507" s="19">
        <f>SUM(INDEX(wh_table[Duration],1):wh_table[[#This Row],[Duration]])</f>
        <v>17.258333333333344</v>
      </c>
      <c r="J507" s="14" t="str">
        <f>IF(wh_table[[#This Row],[Subject 1]]&lt;&gt;"Sitting Adjourned", "", SUMIFS(wh_table[Duration], wh_table[Day], wh_table[[#This Row],[Day]], wh_table[Tags], "&lt;&gt;[Questions]", wh_table[Tags], "&lt;&gt;[Questions][Divisions]"))</f>
        <v/>
      </c>
      <c r="K507" s="19">
        <f>IF(wh_table[[#This Row],[Tags]]="[Questions]","",IF(wh_table[[#This Row],[Tags]]="[Questions][Divisions]","",SUMIFS(INDEX(wh_table[Duration],1):wh_table[[#This Row],[Duration]], INDEX(wh_table[Tags],1):wh_table[[#This Row],[Tags]], "&lt;&gt;[Questions]",INDEX(wh_table[Tags],1):wh_table[[#This Row],[Tags]], "&lt;&gt;[Questions][Divisions]")))</f>
        <v>12.691666666666675</v>
      </c>
    </row>
    <row r="508" spans="1:11" ht="15" customHeight="1" x14ac:dyDescent="0.35">
      <c r="A508" s="25">
        <v>75</v>
      </c>
      <c r="B508" s="21">
        <v>45727</v>
      </c>
      <c r="C508" s="14">
        <v>0.68472222222222223</v>
      </c>
      <c r="D508" s="17" t="s">
        <v>15</v>
      </c>
      <c r="G508" s="14" cm="1">
        <f t="array" ref="G50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2.7777777777777679E-3</v>
      </c>
      <c r="H508" s="14" t="str">
        <f>IF(wh_table[[#This Row],[Subject 1]]&lt;&gt;"Sitting Adjourned", "", SUMIF(wh_table[Day], wh_table[[#This Row],[Day]],wh_table[Duration]))</f>
        <v/>
      </c>
      <c r="I508" s="19">
        <f>SUM(INDEX(wh_table[Duration],1):wh_table[[#This Row],[Duration]])</f>
        <v>17.26111111111112</v>
      </c>
      <c r="J508" s="14" t="str">
        <f>IF(wh_table[[#This Row],[Subject 1]]&lt;&gt;"Sitting Adjourned", "", SUMIFS(wh_table[Duration], wh_table[Day], wh_table[[#This Row],[Day]], wh_table[Tags], "&lt;&gt;[Questions]", wh_table[Tags], "&lt;&gt;[Questions][Divisions]"))</f>
        <v/>
      </c>
      <c r="K508" s="19">
        <f>IF(wh_table[[#This Row],[Tags]]="[Questions]","",IF(wh_table[[#This Row],[Tags]]="[Questions][Divisions]","",SUMIFS(INDEX(wh_table[Duration],1):wh_table[[#This Row],[Duration]], INDEX(wh_table[Tags],1):wh_table[[#This Row],[Tags]], "&lt;&gt;[Questions]",INDEX(wh_table[Tags],1):wh_table[[#This Row],[Tags]], "&lt;&gt;[Questions][Divisions]")))</f>
        <v>12.694444444444454</v>
      </c>
    </row>
    <row r="509" spans="1:11" ht="15" customHeight="1" x14ac:dyDescent="0.35">
      <c r="A509" s="25">
        <v>75</v>
      </c>
      <c r="B509" s="21">
        <v>45727</v>
      </c>
      <c r="C509" s="14">
        <v>0.6875</v>
      </c>
      <c r="D509" s="17" t="s">
        <v>1833</v>
      </c>
      <c r="E509" s="18" t="s">
        <v>2163</v>
      </c>
      <c r="G509" s="14" cm="1">
        <f t="array" ref="G50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509" s="14" t="str">
        <f>IF(wh_table[[#This Row],[Subject 1]]&lt;&gt;"Sitting Adjourned", "", SUMIF(wh_table[Day], wh_table[[#This Row],[Day]],wh_table[Duration]))</f>
        <v/>
      </c>
      <c r="I509" s="19">
        <f>SUM(INDEX(wh_table[Duration],1):wh_table[[#This Row],[Duration]])</f>
        <v>17.302777777777788</v>
      </c>
      <c r="J509" s="14" t="str">
        <f>IF(wh_table[[#This Row],[Subject 1]]&lt;&gt;"Sitting Adjourned", "", SUMIFS(wh_table[Duration], wh_table[Day], wh_table[[#This Row],[Day]], wh_table[Tags], "&lt;&gt;[Questions]", wh_table[Tags], "&lt;&gt;[Questions][Divisions]"))</f>
        <v/>
      </c>
      <c r="K509" s="19">
        <f>IF(wh_table[[#This Row],[Tags]]="[Questions]","",IF(wh_table[[#This Row],[Tags]]="[Questions][Divisions]","",SUMIFS(INDEX(wh_table[Duration],1):wh_table[[#This Row],[Duration]], INDEX(wh_table[Tags],1):wh_table[[#This Row],[Tags]], "&lt;&gt;[Questions]",INDEX(wh_table[Tags],1):wh_table[[#This Row],[Tags]], "&lt;&gt;[Questions][Divisions]")))</f>
        <v>12.73611111111112</v>
      </c>
    </row>
    <row r="510" spans="1:11" ht="15" customHeight="1" x14ac:dyDescent="0.35">
      <c r="A510" s="57">
        <v>75</v>
      </c>
      <c r="B510" s="58">
        <v>45727</v>
      </c>
      <c r="C510" s="59">
        <v>0.72916666666666663</v>
      </c>
      <c r="D510" s="60" t="s">
        <v>1840</v>
      </c>
      <c r="E510" s="61"/>
      <c r="F510" s="60"/>
      <c r="G510" s="59" t="str" cm="1">
        <f t="array" ref="G51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10" s="59">
        <f>IF(wh_table[[#This Row],[Subject 1]]&lt;&gt;"Sitting Adjourned", "", SUMIF(wh_table[Day], wh_table[[#This Row],[Day]],wh_table[Duration]))</f>
        <v>0.33333333333333331</v>
      </c>
      <c r="I510" s="62">
        <f>SUM(INDEX(wh_table[Duration],1):wh_table[[#This Row],[Duration]])</f>
        <v>17.302777777777788</v>
      </c>
      <c r="J510" s="59">
        <f>IF(wh_table[[#This Row],[Subject 1]]&lt;&gt;"Sitting Adjourned", "", SUMIFS(wh_table[Duration], wh_table[Day], wh_table[[#This Row],[Day]], wh_table[Tags], "&lt;&gt;[Questions]", wh_table[Tags], "&lt;&gt;[Questions][Divisions]"))</f>
        <v>0.20694444444444449</v>
      </c>
      <c r="K510" s="62">
        <f>IF(wh_table[[#This Row],[Tags]]="[Questions]","",IF(wh_table[[#This Row],[Tags]]="[Questions][Divisions]","",SUMIFS(INDEX(wh_table[Duration],1):wh_table[[#This Row],[Duration]], INDEX(wh_table[Tags],1):wh_table[[#This Row],[Tags]], "&lt;&gt;[Questions]",INDEX(wh_table[Tags],1):wh_table[[#This Row],[Tags]], "&lt;&gt;[Questions][Divisions]")))</f>
        <v>12.73611111111112</v>
      </c>
    </row>
    <row r="511" spans="1:11" ht="15" customHeight="1" x14ac:dyDescent="0.35">
      <c r="A511" s="25">
        <v>76</v>
      </c>
      <c r="B511" s="21">
        <v>45728</v>
      </c>
      <c r="C511" s="22">
        <v>0.39583333333333331</v>
      </c>
      <c r="D511" s="20" t="s">
        <v>1833</v>
      </c>
      <c r="E511" s="23" t="s">
        <v>2164</v>
      </c>
      <c r="F511" s="20"/>
      <c r="G511" s="22" cm="1">
        <f t="array" ref="G51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4.5833333333333337E-2</v>
      </c>
      <c r="H511" s="22" t="str">
        <f>IF(wh_table[[#This Row],[Subject 1]]&lt;&gt;"Sitting Adjourned", "", SUMIF(wh_table[Day], wh_table[[#This Row],[Day]],wh_table[Duration]))</f>
        <v/>
      </c>
      <c r="I511" s="24">
        <f>SUM(INDEX(wh_table[Duration],1):wh_table[[#This Row],[Duration]])</f>
        <v>17.348611111111122</v>
      </c>
      <c r="J511" s="22" t="str">
        <f>IF(wh_table[[#This Row],[Subject 1]]&lt;&gt;"Sitting Adjourned", "", SUMIFS(wh_table[Duration], wh_table[Day], wh_table[[#This Row],[Day]], wh_table[Tags], "&lt;&gt;[Questions]", wh_table[Tags], "&lt;&gt;[Questions][Divisions]"))</f>
        <v/>
      </c>
      <c r="K511" s="24">
        <f>IF(wh_table[[#This Row],[Tags]]="[Questions]","",IF(wh_table[[#This Row],[Tags]]="[Questions][Divisions]","",SUMIFS(INDEX(wh_table[Duration],1):wh_table[[#This Row],[Duration]], INDEX(wh_table[Tags],1):wh_table[[#This Row],[Tags]], "&lt;&gt;[Questions]",INDEX(wh_table[Tags],1):wh_table[[#This Row],[Tags]], "&lt;&gt;[Questions][Divisions]")))</f>
        <v>12.781944444444452</v>
      </c>
    </row>
    <row r="512" spans="1:11" ht="15" customHeight="1" x14ac:dyDescent="0.35">
      <c r="A512" s="25">
        <v>76</v>
      </c>
      <c r="B512" s="21">
        <v>45728</v>
      </c>
      <c r="C512" s="22">
        <v>0.44166666666666665</v>
      </c>
      <c r="D512" s="20" t="s">
        <v>15</v>
      </c>
      <c r="E512" s="23"/>
      <c r="F512" s="20"/>
      <c r="G512" s="22" cm="1">
        <f t="array" ref="G51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1.6666666666666663E-2</v>
      </c>
      <c r="H512" s="22" t="str">
        <f>IF(wh_table[[#This Row],[Subject 1]]&lt;&gt;"Sitting Adjourned", "", SUMIF(wh_table[Day], wh_table[[#This Row],[Day]],wh_table[Duration]))</f>
        <v/>
      </c>
      <c r="I512" s="24">
        <f>SUM(INDEX(wh_table[Duration],1):wh_table[[#This Row],[Duration]])</f>
        <v>17.365277777777788</v>
      </c>
      <c r="J512" s="22" t="str">
        <f>IF(wh_table[[#This Row],[Subject 1]]&lt;&gt;"Sitting Adjourned", "", SUMIFS(wh_table[Duration], wh_table[Day], wh_table[[#This Row],[Day]], wh_table[Tags], "&lt;&gt;[Questions]", wh_table[Tags], "&lt;&gt;[Questions][Divisions]"))</f>
        <v/>
      </c>
      <c r="K512" s="24">
        <f>IF(wh_table[[#This Row],[Tags]]="[Questions]","",IF(wh_table[[#This Row],[Tags]]="[Questions][Divisions]","",SUMIFS(INDEX(wh_table[Duration],1):wh_table[[#This Row],[Duration]], INDEX(wh_table[Tags],1):wh_table[[#This Row],[Tags]], "&lt;&gt;[Questions]",INDEX(wh_table[Tags],1):wh_table[[#This Row],[Tags]], "&lt;&gt;[Questions][Divisions]")))</f>
        <v>12.79861111111112</v>
      </c>
    </row>
    <row r="513" spans="1:11" ht="15" customHeight="1" x14ac:dyDescent="0.35">
      <c r="A513" s="25">
        <v>76</v>
      </c>
      <c r="B513" s="21">
        <v>45728</v>
      </c>
      <c r="C513" s="14">
        <v>0.45833333333333331</v>
      </c>
      <c r="D513" s="17" t="s">
        <v>1833</v>
      </c>
      <c r="E513" s="18" t="s">
        <v>2165</v>
      </c>
      <c r="G513" s="14" cm="1">
        <f t="array" ref="G51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513" s="14" t="str">
        <f>IF(wh_table[[#This Row],[Subject 1]]&lt;&gt;"Sitting Adjourned", "", SUMIF(wh_table[Day], wh_table[[#This Row],[Day]],wh_table[Duration]))</f>
        <v/>
      </c>
      <c r="I513" s="19">
        <f>SUM(INDEX(wh_table[Duration],1):wh_table[[#This Row],[Duration]])</f>
        <v>17.38611111111112</v>
      </c>
      <c r="J513" s="14" t="str">
        <f>IF(wh_table[[#This Row],[Subject 1]]&lt;&gt;"Sitting Adjourned", "", SUMIFS(wh_table[Duration], wh_table[Day], wh_table[[#This Row],[Day]], wh_table[Tags], "&lt;&gt;[Questions]", wh_table[Tags], "&lt;&gt;[Questions][Divisions]"))</f>
        <v/>
      </c>
      <c r="K513" s="19">
        <f>IF(wh_table[[#This Row],[Tags]]="[Questions]","",IF(wh_table[[#This Row],[Tags]]="[Questions][Divisions]","",SUMIFS(INDEX(wh_table[Duration],1):wh_table[[#This Row],[Duration]], INDEX(wh_table[Tags],1):wh_table[[#This Row],[Tags]], "&lt;&gt;[Questions]",INDEX(wh_table[Tags],1):wh_table[[#This Row],[Tags]], "&lt;&gt;[Questions][Divisions]")))</f>
        <v>12.819444444444454</v>
      </c>
    </row>
    <row r="514" spans="1:11" ht="15" customHeight="1" x14ac:dyDescent="0.35">
      <c r="A514" s="25">
        <v>76</v>
      </c>
      <c r="B514" s="21">
        <v>45728</v>
      </c>
      <c r="C514" s="14">
        <v>0.47916666666666669</v>
      </c>
      <c r="D514" s="17" t="s">
        <v>15</v>
      </c>
      <c r="F514" s="20" t="s">
        <v>1836</v>
      </c>
      <c r="G514" s="14" cm="1">
        <f t="array" ref="G51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514" s="14" t="str">
        <f>IF(wh_table[[#This Row],[Subject 1]]&lt;&gt;"Sitting Adjourned", "", SUMIF(wh_table[Day], wh_table[[#This Row],[Day]],wh_table[Duration]))</f>
        <v/>
      </c>
      <c r="I514" s="19">
        <f>SUM(INDEX(wh_table[Duration],1):wh_table[[#This Row],[Duration]])</f>
        <v>17.51111111111112</v>
      </c>
      <c r="J514" s="14" t="str">
        <f>IF(wh_table[[#This Row],[Subject 1]]&lt;&gt;"Sitting Adjourned", "", SUMIFS(wh_table[Duration], wh_table[Day], wh_table[[#This Row],[Day]], wh_table[Tags], "&lt;&gt;[Questions]", wh_table[Tags], "&lt;&gt;[Questions][Divisions]"))</f>
        <v/>
      </c>
      <c r="K514" s="19" t="str">
        <f>IF(wh_table[[#This Row],[Tags]]="[Questions]","",IF(wh_table[[#This Row],[Tags]]="[Questions][Divisions]","",SUMIFS(INDEX(wh_table[Duration],1):wh_table[[#This Row],[Duration]], INDEX(wh_table[Tags],1):wh_table[[#This Row],[Tags]], "&lt;&gt;[Questions]",INDEX(wh_table[Tags],1):wh_table[[#This Row],[Tags]], "&lt;&gt;[Questions][Divisions]")))</f>
        <v/>
      </c>
    </row>
    <row r="515" spans="1:11" ht="15" customHeight="1" x14ac:dyDescent="0.35">
      <c r="A515" s="25">
        <v>76</v>
      </c>
      <c r="B515" s="21">
        <v>45728</v>
      </c>
      <c r="C515" s="14">
        <v>0.60416666666666663</v>
      </c>
      <c r="D515" s="17" t="s">
        <v>1833</v>
      </c>
      <c r="E515" s="18" t="s">
        <v>2166</v>
      </c>
      <c r="G515" s="14" cm="1">
        <f t="array" ref="G51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515" s="14" t="str">
        <f>IF(wh_table[[#This Row],[Subject 1]]&lt;&gt;"Sitting Adjourned", "", SUMIF(wh_table[Day], wh_table[[#This Row],[Day]],wh_table[Duration]))</f>
        <v/>
      </c>
      <c r="I515" s="19">
        <f>SUM(INDEX(wh_table[Duration],1):wh_table[[#This Row],[Duration]])</f>
        <v>17.57361111111112</v>
      </c>
      <c r="J515" s="14" t="str">
        <f>IF(wh_table[[#This Row],[Subject 1]]&lt;&gt;"Sitting Adjourned", "", SUMIFS(wh_table[Duration], wh_table[Day], wh_table[[#This Row],[Day]], wh_table[Tags], "&lt;&gt;[Questions]", wh_table[Tags], "&lt;&gt;[Questions][Divisions]"))</f>
        <v/>
      </c>
      <c r="K515" s="19">
        <f>IF(wh_table[[#This Row],[Tags]]="[Questions]","",IF(wh_table[[#This Row],[Tags]]="[Questions][Divisions]","",SUMIFS(INDEX(wh_table[Duration],1):wh_table[[#This Row],[Duration]], INDEX(wh_table[Tags],1):wh_table[[#This Row],[Tags]], "&lt;&gt;[Questions]",INDEX(wh_table[Tags],1):wh_table[[#This Row],[Tags]], "&lt;&gt;[Questions][Divisions]")))</f>
        <v>12.881944444444454</v>
      </c>
    </row>
    <row r="516" spans="1:11" ht="15" customHeight="1" x14ac:dyDescent="0.35">
      <c r="A516" s="25">
        <v>76</v>
      </c>
      <c r="B516" s="21">
        <v>45728</v>
      </c>
      <c r="C516" s="14">
        <v>0.66666666666666663</v>
      </c>
      <c r="D516" s="17" t="s">
        <v>1833</v>
      </c>
      <c r="E516" s="18" t="s">
        <v>2167</v>
      </c>
      <c r="G516" s="14" cm="1">
        <f t="array" ref="G51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1.736111111111116E-2</v>
      </c>
      <c r="H516" s="14" t="str">
        <f>IF(wh_table[[#This Row],[Subject 1]]&lt;&gt;"Sitting Adjourned", "", SUMIF(wh_table[Day], wh_table[[#This Row],[Day]],wh_table[Duration]))</f>
        <v/>
      </c>
      <c r="I516" s="19">
        <f>SUM(INDEX(wh_table[Duration],1):wh_table[[#This Row],[Duration]])</f>
        <v>17.590972222222231</v>
      </c>
      <c r="J516" s="14" t="str">
        <f>IF(wh_table[[#This Row],[Subject 1]]&lt;&gt;"Sitting Adjourned", "", SUMIFS(wh_table[Duration], wh_table[Day], wh_table[[#This Row],[Day]], wh_table[Tags], "&lt;&gt;[Questions]", wh_table[Tags], "&lt;&gt;[Questions][Divisions]"))</f>
        <v/>
      </c>
      <c r="K516" s="19">
        <f>IF(wh_table[[#This Row],[Tags]]="[Questions]","",IF(wh_table[[#This Row],[Tags]]="[Questions][Divisions]","",SUMIFS(INDEX(wh_table[Duration],1):wh_table[[#This Row],[Duration]], INDEX(wh_table[Tags],1):wh_table[[#This Row],[Tags]], "&lt;&gt;[Questions]",INDEX(wh_table[Tags],1):wh_table[[#This Row],[Tags]], "&lt;&gt;[Questions][Divisions]")))</f>
        <v>12.899305555555564</v>
      </c>
    </row>
    <row r="517" spans="1:11" ht="15" customHeight="1" x14ac:dyDescent="0.35">
      <c r="A517" s="25">
        <v>76</v>
      </c>
      <c r="B517" s="21">
        <v>45728</v>
      </c>
      <c r="C517" s="14">
        <v>0.68402777777777779</v>
      </c>
      <c r="D517" s="17" t="s">
        <v>15</v>
      </c>
      <c r="G517" s="14" cm="1">
        <f t="array" ref="G51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3.4722222222222099E-3</v>
      </c>
      <c r="H517" s="14" t="str">
        <f>IF(wh_table[[#This Row],[Subject 1]]&lt;&gt;"Sitting Adjourned", "", SUMIF(wh_table[Day], wh_table[[#This Row],[Day]],wh_table[Duration]))</f>
        <v/>
      </c>
      <c r="I517" s="19">
        <f>SUM(INDEX(wh_table[Duration],1):wh_table[[#This Row],[Duration]])</f>
        <v>17.594444444444452</v>
      </c>
      <c r="J517" s="14" t="str">
        <f>IF(wh_table[[#This Row],[Subject 1]]&lt;&gt;"Sitting Adjourned", "", SUMIFS(wh_table[Duration], wh_table[Day], wh_table[[#This Row],[Day]], wh_table[Tags], "&lt;&gt;[Questions]", wh_table[Tags], "&lt;&gt;[Questions][Divisions]"))</f>
        <v/>
      </c>
      <c r="K517" s="19">
        <f>IF(wh_table[[#This Row],[Tags]]="[Questions]","",IF(wh_table[[#This Row],[Tags]]="[Questions][Divisions]","",SUMIFS(INDEX(wh_table[Duration],1):wh_table[[#This Row],[Duration]], INDEX(wh_table[Tags],1):wh_table[[#This Row],[Tags]], "&lt;&gt;[Questions]",INDEX(wh_table[Tags],1):wh_table[[#This Row],[Tags]], "&lt;&gt;[Questions][Divisions]")))</f>
        <v>12.902777777777786</v>
      </c>
    </row>
    <row r="518" spans="1:11" ht="15" customHeight="1" x14ac:dyDescent="0.35">
      <c r="A518" s="25">
        <v>76</v>
      </c>
      <c r="B518" s="21">
        <v>45728</v>
      </c>
      <c r="C518" s="14">
        <v>0.6875</v>
      </c>
      <c r="D518" s="17" t="s">
        <v>1833</v>
      </c>
      <c r="E518" s="18" t="s">
        <v>2168</v>
      </c>
      <c r="G518" s="14" cm="1">
        <f t="array" ref="G51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518" s="14" t="str">
        <f>IF(wh_table[[#This Row],[Subject 1]]&lt;&gt;"Sitting Adjourned", "", SUMIF(wh_table[Day], wh_table[[#This Row],[Day]],wh_table[Duration]))</f>
        <v/>
      </c>
      <c r="I518" s="19">
        <f>SUM(INDEX(wh_table[Duration],1):wh_table[[#This Row],[Duration]])</f>
        <v>17.63611111111112</v>
      </c>
      <c r="J518" s="14" t="str">
        <f>IF(wh_table[[#This Row],[Subject 1]]&lt;&gt;"Sitting Adjourned", "", SUMIFS(wh_table[Duration], wh_table[Day], wh_table[[#This Row],[Day]], wh_table[Tags], "&lt;&gt;[Questions]", wh_table[Tags], "&lt;&gt;[Questions][Divisions]"))</f>
        <v/>
      </c>
      <c r="K518" s="19">
        <f>IF(wh_table[[#This Row],[Tags]]="[Questions]","",IF(wh_table[[#This Row],[Tags]]="[Questions][Divisions]","",SUMIFS(INDEX(wh_table[Duration],1):wh_table[[#This Row],[Duration]], INDEX(wh_table[Tags],1):wh_table[[#This Row],[Tags]], "&lt;&gt;[Questions]",INDEX(wh_table[Tags],1):wh_table[[#This Row],[Tags]], "&lt;&gt;[Questions][Divisions]")))</f>
        <v>12.944444444444452</v>
      </c>
    </row>
    <row r="519" spans="1:11" ht="15" customHeight="1" x14ac:dyDescent="0.35">
      <c r="A519" s="57">
        <v>76</v>
      </c>
      <c r="B519" s="58">
        <v>45728</v>
      </c>
      <c r="C519" s="59">
        <v>0.72916666666666663</v>
      </c>
      <c r="D519" s="60" t="s">
        <v>1840</v>
      </c>
      <c r="E519" s="61"/>
      <c r="F519" s="60"/>
      <c r="G519" s="59" t="str" cm="1">
        <f t="array" ref="G51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19" s="59">
        <f>IF(wh_table[[#This Row],[Subject 1]]&lt;&gt;"Sitting Adjourned", "", SUMIF(wh_table[Day], wh_table[[#This Row],[Day]],wh_table[Duration]))</f>
        <v>0.33333333333333331</v>
      </c>
      <c r="I519" s="62">
        <f>SUM(INDEX(wh_table[Duration],1):wh_table[[#This Row],[Duration]])</f>
        <v>17.63611111111112</v>
      </c>
      <c r="J519" s="59">
        <f>IF(wh_table[[#This Row],[Subject 1]]&lt;&gt;"Sitting Adjourned", "", SUMIFS(wh_table[Duration], wh_table[Day], wh_table[[#This Row],[Day]], wh_table[Tags], "&lt;&gt;[Questions]", wh_table[Tags], "&lt;&gt;[Questions][Divisions]"))</f>
        <v>0.20833333333333337</v>
      </c>
      <c r="K519" s="62">
        <f>IF(wh_table[[#This Row],[Tags]]="[Questions]","",IF(wh_table[[#This Row],[Tags]]="[Questions][Divisions]","",SUMIFS(INDEX(wh_table[Duration],1):wh_table[[#This Row],[Duration]], INDEX(wh_table[Tags],1):wh_table[[#This Row],[Tags]], "&lt;&gt;[Questions]",INDEX(wh_table[Tags],1):wh_table[[#This Row],[Tags]], "&lt;&gt;[Questions][Divisions]")))</f>
        <v>12.944444444444452</v>
      </c>
    </row>
    <row r="520" spans="1:11" ht="15" customHeight="1" x14ac:dyDescent="0.35">
      <c r="A520" s="25">
        <v>77</v>
      </c>
      <c r="B520" s="21">
        <v>45729</v>
      </c>
      <c r="C520" s="14">
        <v>0.5625</v>
      </c>
      <c r="D520" s="17" t="s">
        <v>1953</v>
      </c>
      <c r="E520" s="18" t="s">
        <v>2169</v>
      </c>
      <c r="G520" s="14" cm="1">
        <f t="array" ref="G52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3.819444444444442E-2</v>
      </c>
      <c r="H520" s="14" t="str">
        <f>IF(wh_table[[#This Row],[Subject 1]]&lt;&gt;"Sitting Adjourned", "", SUMIF(wh_table[Day], wh_table[[#This Row],[Day]],wh_table[Duration]))</f>
        <v/>
      </c>
      <c r="I520" s="19">
        <f>SUM(INDEX(wh_table[Duration],1):wh_table[[#This Row],[Duration]])</f>
        <v>17.674305555555563</v>
      </c>
      <c r="J520" s="14" t="str">
        <f>IF(wh_table[[#This Row],[Subject 1]]&lt;&gt;"Sitting Adjourned", "", SUMIFS(wh_table[Duration], wh_table[Day], wh_table[[#This Row],[Day]], wh_table[Tags], "&lt;&gt;[Questions]", wh_table[Tags], "&lt;&gt;[Questions][Divisions]"))</f>
        <v/>
      </c>
      <c r="K520" s="19">
        <f>IF(wh_table[[#This Row],[Tags]]="[Questions]","",IF(wh_table[[#This Row],[Tags]]="[Questions][Divisions]","",SUMIFS(INDEX(wh_table[Duration],1):wh_table[[#This Row],[Duration]], INDEX(wh_table[Tags],1):wh_table[[#This Row],[Tags]], "&lt;&gt;[Questions]",INDEX(wh_table[Tags],1):wh_table[[#This Row],[Tags]], "&lt;&gt;[Questions][Divisions]")))</f>
        <v>12.982638888888896</v>
      </c>
    </row>
    <row r="521" spans="1:11" ht="15" customHeight="1" x14ac:dyDescent="0.35">
      <c r="A521" s="57">
        <v>77</v>
      </c>
      <c r="B521" s="58">
        <v>45729</v>
      </c>
      <c r="C521" s="65">
        <v>0.60069444444444442</v>
      </c>
      <c r="D521" s="66" t="s">
        <v>1840</v>
      </c>
      <c r="E521" s="67"/>
      <c r="F521" s="66"/>
      <c r="G521" s="65" t="str" cm="1">
        <f t="array" ref="G52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21" s="65">
        <f>IF(wh_table[[#This Row],[Subject 1]]&lt;&gt;"Sitting Adjourned", "", SUMIF(wh_table[Day], wh_table[[#This Row],[Day]],wh_table[Duration]))</f>
        <v>3.819444444444442E-2</v>
      </c>
      <c r="I521" s="68">
        <f>SUM(INDEX(wh_table[Duration],1):wh_table[[#This Row],[Duration]])</f>
        <v>17.674305555555563</v>
      </c>
      <c r="J521" s="65">
        <f>IF(wh_table[[#This Row],[Subject 1]]&lt;&gt;"Sitting Adjourned", "", SUMIFS(wh_table[Duration], wh_table[Day], wh_table[[#This Row],[Day]], wh_table[Tags], "&lt;&gt;[Questions]", wh_table[Tags], "&lt;&gt;[Questions][Divisions]"))</f>
        <v>3.819444444444442E-2</v>
      </c>
      <c r="K521" s="68">
        <f>IF(wh_table[[#This Row],[Tags]]="[Questions]","",IF(wh_table[[#This Row],[Tags]]="[Questions][Divisions]","",SUMIFS(INDEX(wh_table[Duration],1):wh_table[[#This Row],[Duration]], INDEX(wh_table[Tags],1):wh_table[[#This Row],[Tags]], "&lt;&gt;[Questions]",INDEX(wh_table[Tags],1):wh_table[[#This Row],[Tags]], "&lt;&gt;[Questions][Divisions]")))</f>
        <v>12.982638888888896</v>
      </c>
    </row>
    <row r="522" spans="1:11" ht="15" customHeight="1" x14ac:dyDescent="0.35">
      <c r="A522" s="25">
        <v>78</v>
      </c>
      <c r="B522" s="21">
        <v>45733</v>
      </c>
      <c r="C522" s="22">
        <v>0.6875</v>
      </c>
      <c r="D522" s="20" t="s">
        <v>1955</v>
      </c>
      <c r="E522" s="23" t="s">
        <v>2170</v>
      </c>
      <c r="F522" s="20"/>
      <c r="G522" s="22" cm="1">
        <f t="array" ref="G52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7.6388888888888618E-3</v>
      </c>
      <c r="H522" s="22" t="str">
        <f>IF(wh_table[[#This Row],[Subject 1]]&lt;&gt;"Sitting Adjourned", "", SUMIF(wh_table[Day], wh_table[[#This Row],[Day]],wh_table[Duration]))</f>
        <v/>
      </c>
      <c r="I522" s="24">
        <f>SUM(INDEX(wh_table[Duration],1):wh_table[[#This Row],[Duration]])</f>
        <v>17.681944444444451</v>
      </c>
      <c r="J522" s="22" t="str">
        <f>IF(wh_table[[#This Row],[Subject 1]]&lt;&gt;"Sitting Adjourned", "", SUMIFS(wh_table[Duration], wh_table[Day], wh_table[[#This Row],[Day]], wh_table[Tags], "&lt;&gt;[Questions]", wh_table[Tags], "&lt;&gt;[Questions][Divisions]"))</f>
        <v/>
      </c>
      <c r="K522" s="24">
        <f>IF(wh_table[[#This Row],[Tags]]="[Questions]","",IF(wh_table[[#This Row],[Tags]]="[Questions][Divisions]","",SUMIFS(INDEX(wh_table[Duration],1):wh_table[[#This Row],[Duration]], INDEX(wh_table[Tags],1):wh_table[[#This Row],[Tags]], "&lt;&gt;[Questions]",INDEX(wh_table[Tags],1):wh_table[[#This Row],[Tags]], "&lt;&gt;[Questions][Divisions]")))</f>
        <v>12.990277777777786</v>
      </c>
    </row>
    <row r="523" spans="1:11" ht="15" customHeight="1" x14ac:dyDescent="0.35">
      <c r="A523" s="25">
        <v>78</v>
      </c>
      <c r="B523" s="21">
        <v>45733</v>
      </c>
      <c r="C523" s="22">
        <v>0.69513888888888886</v>
      </c>
      <c r="D523" s="20" t="s">
        <v>28</v>
      </c>
      <c r="E523" s="23" t="s">
        <v>2171</v>
      </c>
      <c r="F523" s="20"/>
      <c r="G523" s="22" cm="1">
        <f t="array" ref="G52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523" s="22" t="str">
        <f>IF(wh_table[[#This Row],[Subject 1]]&lt;&gt;"Sitting Adjourned", "", SUMIF(wh_table[Day], wh_table[[#This Row],[Day]],wh_table[Duration]))</f>
        <v/>
      </c>
      <c r="I523" s="24">
        <f>SUM(INDEX(wh_table[Duration],1):wh_table[[#This Row],[Duration]])</f>
        <v>17.681944444444451</v>
      </c>
      <c r="J523" s="22" t="str">
        <f>IF(wh_table[[#This Row],[Subject 1]]&lt;&gt;"Sitting Adjourned", "", SUMIFS(wh_table[Duration], wh_table[Day], wh_table[[#This Row],[Day]], wh_table[Tags], "&lt;&gt;[Questions]", wh_table[Tags], "&lt;&gt;[Questions][Divisions]"))</f>
        <v/>
      </c>
      <c r="K523" s="24">
        <f>IF(wh_table[[#This Row],[Tags]]="[Questions]","",IF(wh_table[[#This Row],[Tags]]="[Questions][Divisions]","",SUMIFS(INDEX(wh_table[Duration],1):wh_table[[#This Row],[Duration]], INDEX(wh_table[Tags],1):wh_table[[#This Row],[Tags]], "&lt;&gt;[Questions]",INDEX(wh_table[Tags],1):wh_table[[#This Row],[Tags]], "&lt;&gt;[Questions][Divisions]")))</f>
        <v>12.990277777777786</v>
      </c>
    </row>
    <row r="524" spans="1:11" ht="15" customHeight="1" x14ac:dyDescent="0.35">
      <c r="A524" s="25">
        <v>78</v>
      </c>
      <c r="B524" s="21">
        <v>45733</v>
      </c>
      <c r="C524" s="22">
        <v>0.69513888888888886</v>
      </c>
      <c r="D524" s="20" t="s">
        <v>1955</v>
      </c>
      <c r="E524" s="23" t="s">
        <v>2172</v>
      </c>
      <c r="F524" s="20"/>
      <c r="G524" s="22" cm="1">
        <f t="array" ref="G52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9.1666666666666674E-2</v>
      </c>
      <c r="H524" s="22" t="str">
        <f>IF(wh_table[[#This Row],[Subject 1]]&lt;&gt;"Sitting Adjourned", "", SUMIF(wh_table[Day], wh_table[[#This Row],[Day]],wh_table[Duration]))</f>
        <v/>
      </c>
      <c r="I524" s="24">
        <f>SUM(INDEX(wh_table[Duration],1):wh_table[[#This Row],[Duration]])</f>
        <v>17.773611111111116</v>
      </c>
      <c r="J524" s="22" t="str">
        <f>IF(wh_table[[#This Row],[Subject 1]]&lt;&gt;"Sitting Adjourned", "", SUMIFS(wh_table[Duration], wh_table[Day], wh_table[[#This Row],[Day]], wh_table[Tags], "&lt;&gt;[Questions]", wh_table[Tags], "&lt;&gt;[Questions][Divisions]"))</f>
        <v/>
      </c>
      <c r="K524" s="24">
        <f>IF(wh_table[[#This Row],[Tags]]="[Questions]","",IF(wh_table[[#This Row],[Tags]]="[Questions][Divisions]","",SUMIFS(INDEX(wh_table[Duration],1):wh_table[[#This Row],[Duration]], INDEX(wh_table[Tags],1):wh_table[[#This Row],[Tags]], "&lt;&gt;[Questions]",INDEX(wh_table[Tags],1):wh_table[[#This Row],[Tags]], "&lt;&gt;[Questions][Divisions]")))</f>
        <v>13.081944444444453</v>
      </c>
    </row>
    <row r="525" spans="1:11" ht="15" customHeight="1" x14ac:dyDescent="0.35">
      <c r="A525" s="57">
        <v>78</v>
      </c>
      <c r="B525" s="58">
        <v>45733</v>
      </c>
      <c r="C525" s="65">
        <v>0.78680555555555554</v>
      </c>
      <c r="D525" s="66" t="s">
        <v>1840</v>
      </c>
      <c r="E525" s="67"/>
      <c r="F525" s="66"/>
      <c r="G525" s="65" t="str" cm="1">
        <f t="array" ref="G52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25" s="65">
        <f>IF(wh_table[[#This Row],[Subject 1]]&lt;&gt;"Sitting Adjourned", "", SUMIF(wh_table[Day], wh_table[[#This Row],[Day]],wh_table[Duration]))</f>
        <v>9.9305555555555536E-2</v>
      </c>
      <c r="I525" s="68">
        <f>SUM(INDEX(wh_table[Duration],1):wh_table[[#This Row],[Duration]])</f>
        <v>17.773611111111116</v>
      </c>
      <c r="J525" s="65">
        <f>IF(wh_table[[#This Row],[Subject 1]]&lt;&gt;"Sitting Adjourned", "", SUMIFS(wh_table[Duration], wh_table[Day], wh_table[[#This Row],[Day]], wh_table[Tags], "&lt;&gt;[Questions]", wh_table[Tags], "&lt;&gt;[Questions][Divisions]"))</f>
        <v>9.9305555555555536E-2</v>
      </c>
      <c r="K525" s="68">
        <f>IF(wh_table[[#This Row],[Tags]]="[Questions]","",IF(wh_table[[#This Row],[Tags]]="[Questions][Divisions]","",SUMIFS(INDEX(wh_table[Duration],1):wh_table[[#This Row],[Duration]], INDEX(wh_table[Tags],1):wh_table[[#This Row],[Tags]], "&lt;&gt;[Questions]",INDEX(wh_table[Tags],1):wh_table[[#This Row],[Tags]], "&lt;&gt;[Questions][Divisions]")))</f>
        <v>13.081944444444453</v>
      </c>
    </row>
    <row r="526" spans="1:11" ht="15" customHeight="1" x14ac:dyDescent="0.35">
      <c r="A526" s="25">
        <v>79</v>
      </c>
      <c r="B526" s="21">
        <v>45734</v>
      </c>
      <c r="C526" s="14">
        <v>0.39583333333333331</v>
      </c>
      <c r="D526" s="17" t="s">
        <v>1833</v>
      </c>
      <c r="E526" s="18" t="s">
        <v>2173</v>
      </c>
      <c r="G526" s="14" cm="1">
        <f t="array" ref="G52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5.4166666666666696E-2</v>
      </c>
      <c r="H526" s="14" t="str">
        <f>IF(wh_table[[#This Row],[Subject 1]]&lt;&gt;"Sitting Adjourned", "", SUMIF(wh_table[Day], wh_table[[#This Row],[Day]],wh_table[Duration]))</f>
        <v/>
      </c>
      <c r="I526" s="19">
        <f>SUM(INDEX(wh_table[Duration],1):wh_table[[#This Row],[Duration]])</f>
        <v>17.827777777777783</v>
      </c>
      <c r="J526" s="14" t="str">
        <f>IF(wh_table[[#This Row],[Subject 1]]&lt;&gt;"Sitting Adjourned", "", SUMIFS(wh_table[Duration], wh_table[Day], wh_table[[#This Row],[Day]], wh_table[Tags], "&lt;&gt;[Questions]", wh_table[Tags], "&lt;&gt;[Questions][Divisions]"))</f>
        <v/>
      </c>
      <c r="K526" s="19">
        <f>IF(wh_table[[#This Row],[Tags]]="[Questions]","",IF(wh_table[[#This Row],[Tags]]="[Questions][Divisions]","",SUMIFS(INDEX(wh_table[Duration],1):wh_table[[#This Row],[Duration]], INDEX(wh_table[Tags],1):wh_table[[#This Row],[Tags]], "&lt;&gt;[Questions]",INDEX(wh_table[Tags],1):wh_table[[#This Row],[Tags]], "&lt;&gt;[Questions][Divisions]")))</f>
        <v>13.13611111111112</v>
      </c>
    </row>
    <row r="527" spans="1:11" ht="15" customHeight="1" x14ac:dyDescent="0.35">
      <c r="A527" s="25">
        <v>79</v>
      </c>
      <c r="B527" s="21">
        <v>45734</v>
      </c>
      <c r="C527" s="14">
        <v>0.45</v>
      </c>
      <c r="D527" s="17" t="s">
        <v>15</v>
      </c>
      <c r="G527" s="14" cm="1">
        <f t="array" ref="G52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7.6388888888888618E-3</v>
      </c>
      <c r="H527" s="14" t="str">
        <f>IF(wh_table[[#This Row],[Subject 1]]&lt;&gt;"Sitting Adjourned", "", SUMIF(wh_table[Day], wh_table[[#This Row],[Day]],wh_table[Duration]))</f>
        <v/>
      </c>
      <c r="I527" s="19">
        <f>SUM(INDEX(wh_table[Duration],1):wh_table[[#This Row],[Duration]])</f>
        <v>17.835416666666671</v>
      </c>
      <c r="J527" s="14" t="str">
        <f>IF(wh_table[[#This Row],[Subject 1]]&lt;&gt;"Sitting Adjourned", "", SUMIFS(wh_table[Duration], wh_table[Day], wh_table[[#This Row],[Day]], wh_table[Tags], "&lt;&gt;[Questions]", wh_table[Tags], "&lt;&gt;[Questions][Divisions]"))</f>
        <v/>
      </c>
      <c r="K527" s="19">
        <f>IF(wh_table[[#This Row],[Tags]]="[Questions]","",IF(wh_table[[#This Row],[Tags]]="[Questions][Divisions]","",SUMIFS(INDEX(wh_table[Duration],1):wh_table[[#This Row],[Duration]], INDEX(wh_table[Tags],1):wh_table[[#This Row],[Tags]], "&lt;&gt;[Questions]",INDEX(wh_table[Tags],1):wh_table[[#This Row],[Tags]], "&lt;&gt;[Questions][Divisions]")))</f>
        <v>13.14375000000001</v>
      </c>
    </row>
    <row r="528" spans="1:11" ht="15" customHeight="1" x14ac:dyDescent="0.35">
      <c r="A528" s="25">
        <v>79</v>
      </c>
      <c r="B528" s="21">
        <v>45734</v>
      </c>
      <c r="C528" s="14">
        <v>0.45763888888888887</v>
      </c>
      <c r="D528" s="17" t="s">
        <v>1833</v>
      </c>
      <c r="E528" s="18" t="s">
        <v>2174</v>
      </c>
      <c r="G528" s="14" cm="1">
        <f t="array" ref="G52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1.6666666666666663E-2</v>
      </c>
      <c r="H528" s="14" t="str">
        <f>IF(wh_table[[#This Row],[Subject 1]]&lt;&gt;"Sitting Adjourned", "", SUMIF(wh_table[Day], wh_table[[#This Row],[Day]],wh_table[Duration]))</f>
        <v/>
      </c>
      <c r="I528" s="19">
        <f>SUM(INDEX(wh_table[Duration],1):wh_table[[#This Row],[Duration]])</f>
        <v>17.852083333333336</v>
      </c>
      <c r="J528" s="14" t="str">
        <f>IF(wh_table[[#This Row],[Subject 1]]&lt;&gt;"Sitting Adjourned", "", SUMIFS(wh_table[Duration], wh_table[Day], wh_table[[#This Row],[Day]], wh_table[Tags], "&lt;&gt;[Questions]", wh_table[Tags], "&lt;&gt;[Questions][Divisions]"))</f>
        <v/>
      </c>
      <c r="K528" s="19">
        <f>IF(wh_table[[#This Row],[Tags]]="[Questions]","",IF(wh_table[[#This Row],[Tags]]="[Questions][Divisions]","",SUMIFS(INDEX(wh_table[Duration],1):wh_table[[#This Row],[Duration]], INDEX(wh_table[Tags],1):wh_table[[#This Row],[Tags]], "&lt;&gt;[Questions]",INDEX(wh_table[Tags],1):wh_table[[#This Row],[Tags]], "&lt;&gt;[Questions][Divisions]")))</f>
        <v>13.160416666666677</v>
      </c>
    </row>
    <row r="529" spans="1:11" ht="15" customHeight="1" x14ac:dyDescent="0.35">
      <c r="A529" s="25">
        <v>79</v>
      </c>
      <c r="B529" s="21">
        <v>45734</v>
      </c>
      <c r="C529" s="14">
        <v>0.47430555555555554</v>
      </c>
      <c r="D529" s="17" t="s">
        <v>15</v>
      </c>
      <c r="F529" s="20" t="s">
        <v>1836</v>
      </c>
      <c r="G529" s="14" cm="1">
        <f t="array" ref="G52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0.12986111111111109</v>
      </c>
      <c r="H529" s="14" t="str">
        <f>IF(wh_table[[#This Row],[Subject 1]]&lt;&gt;"Sitting Adjourned", "", SUMIF(wh_table[Day], wh_table[[#This Row],[Day]],wh_table[Duration]))</f>
        <v/>
      </c>
      <c r="I529" s="19">
        <f>SUM(INDEX(wh_table[Duration],1):wh_table[[#This Row],[Duration]])</f>
        <v>17.981944444444448</v>
      </c>
      <c r="J529" s="14" t="str">
        <f>IF(wh_table[[#This Row],[Subject 1]]&lt;&gt;"Sitting Adjourned", "", SUMIFS(wh_table[Duration], wh_table[Day], wh_table[[#This Row],[Day]], wh_table[Tags], "&lt;&gt;[Questions]", wh_table[Tags], "&lt;&gt;[Questions][Divisions]"))</f>
        <v/>
      </c>
      <c r="K529" s="19" t="str">
        <f>IF(wh_table[[#This Row],[Tags]]="[Questions]","",IF(wh_table[[#This Row],[Tags]]="[Questions][Divisions]","",SUMIFS(INDEX(wh_table[Duration],1):wh_table[[#This Row],[Duration]], INDEX(wh_table[Tags],1):wh_table[[#This Row],[Tags]], "&lt;&gt;[Questions]",INDEX(wh_table[Tags],1):wh_table[[#This Row],[Tags]], "&lt;&gt;[Questions][Divisions]")))</f>
        <v/>
      </c>
    </row>
    <row r="530" spans="1:11" ht="15" customHeight="1" x14ac:dyDescent="0.35">
      <c r="A530" s="25">
        <v>79</v>
      </c>
      <c r="B530" s="21">
        <v>45734</v>
      </c>
      <c r="C530" s="14">
        <v>0.60416666666666663</v>
      </c>
      <c r="D530" s="17" t="s">
        <v>1833</v>
      </c>
      <c r="E530" s="18" t="s">
        <v>2175</v>
      </c>
      <c r="G530" s="14" cm="1">
        <f t="array" ref="G53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5.6944444444444464E-2</v>
      </c>
      <c r="H530" s="14" t="str">
        <f>IF(wh_table[[#This Row],[Subject 1]]&lt;&gt;"Sitting Adjourned", "", SUMIF(wh_table[Day], wh_table[[#This Row],[Day]],wh_table[Duration]))</f>
        <v/>
      </c>
      <c r="I530" s="19">
        <f>SUM(INDEX(wh_table[Duration],1):wh_table[[#This Row],[Duration]])</f>
        <v>18.038888888888891</v>
      </c>
      <c r="J530" s="14" t="str">
        <f>IF(wh_table[[#This Row],[Subject 1]]&lt;&gt;"Sitting Adjourned", "", SUMIFS(wh_table[Duration], wh_table[Day], wh_table[[#This Row],[Day]], wh_table[Tags], "&lt;&gt;[Questions]", wh_table[Tags], "&lt;&gt;[Questions][Divisions]"))</f>
        <v/>
      </c>
      <c r="K530" s="19">
        <f>IF(wh_table[[#This Row],[Tags]]="[Questions]","",IF(wh_table[[#This Row],[Tags]]="[Questions][Divisions]","",SUMIFS(INDEX(wh_table[Duration],1):wh_table[[#This Row],[Duration]], INDEX(wh_table[Tags],1):wh_table[[#This Row],[Tags]], "&lt;&gt;[Questions]",INDEX(wh_table[Tags],1):wh_table[[#This Row],[Tags]], "&lt;&gt;[Questions][Divisions]")))</f>
        <v>13.217361111111121</v>
      </c>
    </row>
    <row r="531" spans="1:11" ht="15" customHeight="1" x14ac:dyDescent="0.35">
      <c r="A531" s="25">
        <v>79</v>
      </c>
      <c r="B531" s="21">
        <v>45734</v>
      </c>
      <c r="C531" s="14">
        <v>0.66111111111111109</v>
      </c>
      <c r="D531" s="17" t="s">
        <v>15</v>
      </c>
      <c r="G531" s="14" cm="1">
        <f t="array" ref="G53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2.6388888888888906E-2</v>
      </c>
      <c r="H531" s="14" t="str">
        <f>IF(wh_table[[#This Row],[Subject 1]]&lt;&gt;"Sitting Adjourned", "", SUMIF(wh_table[Day], wh_table[[#This Row],[Day]],wh_table[Duration]))</f>
        <v/>
      </c>
      <c r="I531" s="19">
        <f>SUM(INDEX(wh_table[Duration],1):wh_table[[#This Row],[Duration]])</f>
        <v>18.06527777777778</v>
      </c>
      <c r="J531" s="14" t="str">
        <f>IF(wh_table[[#This Row],[Subject 1]]&lt;&gt;"Sitting Adjourned", "", SUMIFS(wh_table[Duration], wh_table[Day], wh_table[[#This Row],[Day]], wh_table[Tags], "&lt;&gt;[Questions]", wh_table[Tags], "&lt;&gt;[Questions][Divisions]"))</f>
        <v/>
      </c>
      <c r="K531" s="19">
        <f>IF(wh_table[[#This Row],[Tags]]="[Questions]","",IF(wh_table[[#This Row],[Tags]]="[Questions][Divisions]","",SUMIFS(INDEX(wh_table[Duration],1):wh_table[[#This Row],[Duration]], INDEX(wh_table[Tags],1):wh_table[[#This Row],[Tags]], "&lt;&gt;[Questions]",INDEX(wh_table[Tags],1):wh_table[[#This Row],[Tags]], "&lt;&gt;[Questions][Divisions]")))</f>
        <v>13.243750000000009</v>
      </c>
    </row>
    <row r="532" spans="1:11" ht="15" customHeight="1" x14ac:dyDescent="0.35">
      <c r="A532" s="25">
        <v>79</v>
      </c>
      <c r="B532" s="21">
        <v>45734</v>
      </c>
      <c r="C532" s="22">
        <v>0.6875</v>
      </c>
      <c r="D532" s="20" t="s">
        <v>1833</v>
      </c>
      <c r="E532" s="23" t="s">
        <v>2176</v>
      </c>
      <c r="F532" s="20"/>
      <c r="G532" s="22" cm="1">
        <f t="array" ref="G53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1.8750000000000044E-2</v>
      </c>
      <c r="H532" s="22" t="str">
        <f>IF(wh_table[[#This Row],[Subject 1]]&lt;&gt;"Sitting Adjourned", "", SUMIF(wh_table[Day], wh_table[[#This Row],[Day]],wh_table[Duration]))</f>
        <v/>
      </c>
      <c r="I532" s="24">
        <f>SUM(INDEX(wh_table[Duration],1):wh_table[[#This Row],[Duration]])</f>
        <v>18.084027777777781</v>
      </c>
      <c r="J532" s="22" t="str">
        <f>IF(wh_table[[#This Row],[Subject 1]]&lt;&gt;"Sitting Adjourned", "", SUMIFS(wh_table[Duration], wh_table[Day], wh_table[[#This Row],[Day]], wh_table[Tags], "&lt;&gt;[Questions]", wh_table[Tags], "&lt;&gt;[Questions][Divisions]"))</f>
        <v/>
      </c>
      <c r="K532" s="24">
        <f>IF(wh_table[[#This Row],[Tags]]="[Questions]","",IF(wh_table[[#This Row],[Tags]]="[Questions][Divisions]","",SUMIFS(INDEX(wh_table[Duration],1):wh_table[[#This Row],[Duration]], INDEX(wh_table[Tags],1):wh_table[[#This Row],[Tags]], "&lt;&gt;[Questions]",INDEX(wh_table[Tags],1):wh_table[[#This Row],[Tags]], "&lt;&gt;[Questions][Divisions]")))</f>
        <v>13.26250000000001</v>
      </c>
    </row>
    <row r="533" spans="1:11" ht="15" customHeight="1" x14ac:dyDescent="0.35">
      <c r="A533" s="25">
        <v>79</v>
      </c>
      <c r="B533" s="21">
        <v>45734</v>
      </c>
      <c r="C533" s="22">
        <v>0.70625000000000004</v>
      </c>
      <c r="D533" s="20" t="s">
        <v>28</v>
      </c>
      <c r="E533" s="23" t="s">
        <v>2177</v>
      </c>
      <c r="F533" s="20"/>
      <c r="G533" s="22" cm="1">
        <f t="array" ref="G53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533" s="22" t="str">
        <f>IF(wh_table[[#This Row],[Subject 1]]&lt;&gt;"Sitting Adjourned", "", SUMIF(wh_table[Day], wh_table[[#This Row],[Day]],wh_table[Duration]))</f>
        <v/>
      </c>
      <c r="I533" s="24">
        <f>SUM(INDEX(wh_table[Duration],1):wh_table[[#This Row],[Duration]])</f>
        <v>18.084027777777781</v>
      </c>
      <c r="J533" s="22" t="str">
        <f>IF(wh_table[[#This Row],[Subject 1]]&lt;&gt;"Sitting Adjourned", "", SUMIFS(wh_table[Duration], wh_table[Day], wh_table[[#This Row],[Day]], wh_table[Tags], "&lt;&gt;[Questions]", wh_table[Tags], "&lt;&gt;[Questions][Divisions]"))</f>
        <v/>
      </c>
      <c r="K533" s="24">
        <f>IF(wh_table[[#This Row],[Tags]]="[Questions]","",IF(wh_table[[#This Row],[Tags]]="[Questions][Divisions]","",SUMIFS(INDEX(wh_table[Duration],1):wh_table[[#This Row],[Duration]], INDEX(wh_table[Tags],1):wh_table[[#This Row],[Tags]], "&lt;&gt;[Questions]",INDEX(wh_table[Tags],1):wh_table[[#This Row],[Tags]], "&lt;&gt;[Questions][Divisions]")))</f>
        <v>13.26250000000001</v>
      </c>
    </row>
    <row r="534" spans="1:11" ht="15" customHeight="1" x14ac:dyDescent="0.35">
      <c r="A534" s="25">
        <v>79</v>
      </c>
      <c r="B534" s="21">
        <v>45734</v>
      </c>
      <c r="C534" s="22">
        <v>0.70625000000000004</v>
      </c>
      <c r="D534" s="20" t="s">
        <v>1833</v>
      </c>
      <c r="E534" s="23" t="s">
        <v>2178</v>
      </c>
      <c r="F534" s="20"/>
      <c r="G534" s="22" cm="1">
        <f t="array" ref="G53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2.2222222222222254E-2</v>
      </c>
      <c r="H534" s="22" t="str">
        <f>IF(wh_table[[#This Row],[Subject 1]]&lt;&gt;"Sitting Adjourned", "", SUMIF(wh_table[Day], wh_table[[#This Row],[Day]],wh_table[Duration]))</f>
        <v/>
      </c>
      <c r="I534" s="24">
        <f>SUM(INDEX(wh_table[Duration],1):wh_table[[#This Row],[Duration]])</f>
        <v>18.106250000000003</v>
      </c>
      <c r="J534" s="22" t="str">
        <f>IF(wh_table[[#This Row],[Subject 1]]&lt;&gt;"Sitting Adjourned", "", SUMIFS(wh_table[Duration], wh_table[Day], wh_table[[#This Row],[Day]], wh_table[Tags], "&lt;&gt;[Questions]", wh_table[Tags], "&lt;&gt;[Questions][Divisions]"))</f>
        <v/>
      </c>
      <c r="K534" s="24">
        <f>IF(wh_table[[#This Row],[Tags]]="[Questions]","",IF(wh_table[[#This Row],[Tags]]="[Questions][Divisions]","",SUMIFS(INDEX(wh_table[Duration],1):wh_table[[#This Row],[Duration]], INDEX(wh_table[Tags],1):wh_table[[#This Row],[Tags]], "&lt;&gt;[Questions]",INDEX(wh_table[Tags],1):wh_table[[#This Row],[Tags]], "&lt;&gt;[Questions][Divisions]")))</f>
        <v>13.284722222222232</v>
      </c>
    </row>
    <row r="535" spans="1:11" ht="15" customHeight="1" x14ac:dyDescent="0.35">
      <c r="A535" s="57">
        <v>79</v>
      </c>
      <c r="B535" s="58">
        <v>45734</v>
      </c>
      <c r="C535" s="59">
        <v>0.7284722222222223</v>
      </c>
      <c r="D535" s="60" t="s">
        <v>1840</v>
      </c>
      <c r="E535" s="61"/>
      <c r="F535" s="60"/>
      <c r="G535" s="59" t="str" cm="1">
        <f t="array" ref="G53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35" s="59">
        <f>IF(wh_table[[#This Row],[Subject 1]]&lt;&gt;"Sitting Adjourned", "", SUMIF(wh_table[Day], wh_table[[#This Row],[Day]],wh_table[Duration]))</f>
        <v>0.33263888888888898</v>
      </c>
      <c r="I535" s="62">
        <f>SUM(INDEX(wh_table[Duration],1):wh_table[[#This Row],[Duration]])</f>
        <v>18.106250000000003</v>
      </c>
      <c r="J535" s="59">
        <f>IF(wh_table[[#This Row],[Subject 1]]&lt;&gt;"Sitting Adjourned", "", SUMIFS(wh_table[Duration], wh_table[Day], wh_table[[#This Row],[Day]], wh_table[Tags], "&lt;&gt;[Questions]", wh_table[Tags], "&lt;&gt;[Questions][Divisions]"))</f>
        <v>0.20277777777777789</v>
      </c>
      <c r="K535" s="62">
        <f>IF(wh_table[[#This Row],[Tags]]="[Questions]","",IF(wh_table[[#This Row],[Tags]]="[Questions][Divisions]","",SUMIFS(INDEX(wh_table[Duration],1):wh_table[[#This Row],[Duration]], INDEX(wh_table[Tags],1):wh_table[[#This Row],[Tags]], "&lt;&gt;[Questions]",INDEX(wh_table[Tags],1):wh_table[[#This Row],[Tags]], "&lt;&gt;[Questions][Divisions]")))</f>
        <v>13.284722222222232</v>
      </c>
    </row>
    <row r="536" spans="1:11" ht="15" customHeight="1" x14ac:dyDescent="0.35">
      <c r="A536" s="25">
        <v>80</v>
      </c>
      <c r="B536" s="21">
        <v>45735</v>
      </c>
      <c r="C536" s="14">
        <v>0.39583333333333331</v>
      </c>
      <c r="D536" s="17" t="s">
        <v>1833</v>
      </c>
      <c r="E536" s="18" t="s">
        <v>2179</v>
      </c>
      <c r="G536" s="14" cm="1">
        <f t="array" ref="G53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536" s="14" t="str">
        <f>IF(wh_table[[#This Row],[Subject 1]]&lt;&gt;"Sitting Adjourned", "", SUMIF(wh_table[Day], wh_table[[#This Row],[Day]],wh_table[Duration]))</f>
        <v/>
      </c>
      <c r="I536" s="19">
        <f>SUM(INDEX(wh_table[Duration],1):wh_table[[#This Row],[Duration]])</f>
        <v>18.168750000000003</v>
      </c>
      <c r="J536" s="14" t="str">
        <f>IF(wh_table[[#This Row],[Subject 1]]&lt;&gt;"Sitting Adjourned", "", SUMIFS(wh_table[Duration], wh_table[Day], wh_table[[#This Row],[Day]], wh_table[Tags], "&lt;&gt;[Questions]", wh_table[Tags], "&lt;&gt;[Questions][Divisions]"))</f>
        <v/>
      </c>
      <c r="K536" s="19">
        <f>IF(wh_table[[#This Row],[Tags]]="[Questions]","",IF(wh_table[[#This Row],[Tags]]="[Questions][Divisions]","",SUMIFS(INDEX(wh_table[Duration],1):wh_table[[#This Row],[Duration]], INDEX(wh_table[Tags],1):wh_table[[#This Row],[Tags]], "&lt;&gt;[Questions]",INDEX(wh_table[Tags],1):wh_table[[#This Row],[Tags]], "&lt;&gt;[Questions][Divisions]")))</f>
        <v>13.347222222222232</v>
      </c>
    </row>
    <row r="537" spans="1:11" ht="15" customHeight="1" x14ac:dyDescent="0.35">
      <c r="A537" s="25">
        <v>80</v>
      </c>
      <c r="B537" s="21">
        <v>45735</v>
      </c>
      <c r="C537" s="14">
        <v>0.45833333333333331</v>
      </c>
      <c r="D537" s="17" t="s">
        <v>1833</v>
      </c>
      <c r="E537" s="18" t="s">
        <v>2180</v>
      </c>
      <c r="G537" s="14" cm="1">
        <f t="array" ref="G53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537" s="14" t="str">
        <f>IF(wh_table[[#This Row],[Subject 1]]&lt;&gt;"Sitting Adjourned", "", SUMIF(wh_table[Day], wh_table[[#This Row],[Day]],wh_table[Duration]))</f>
        <v/>
      </c>
      <c r="I537" s="19">
        <f>SUM(INDEX(wh_table[Duration],1):wh_table[[#This Row],[Duration]])</f>
        <v>18.189583333333335</v>
      </c>
      <c r="J537" s="14" t="str">
        <f>IF(wh_table[[#This Row],[Subject 1]]&lt;&gt;"Sitting Adjourned", "", SUMIFS(wh_table[Duration], wh_table[Day], wh_table[[#This Row],[Day]], wh_table[Tags], "&lt;&gt;[Questions]", wh_table[Tags], "&lt;&gt;[Questions][Divisions]"))</f>
        <v/>
      </c>
      <c r="K537" s="19">
        <f>IF(wh_table[[#This Row],[Tags]]="[Questions]","",IF(wh_table[[#This Row],[Tags]]="[Questions][Divisions]","",SUMIFS(INDEX(wh_table[Duration],1):wh_table[[#This Row],[Duration]], INDEX(wh_table[Tags],1):wh_table[[#This Row],[Tags]], "&lt;&gt;[Questions]",INDEX(wh_table[Tags],1):wh_table[[#This Row],[Tags]], "&lt;&gt;[Questions][Divisions]")))</f>
        <v>13.368055555555566</v>
      </c>
    </row>
    <row r="538" spans="1:11" ht="15" customHeight="1" x14ac:dyDescent="0.35">
      <c r="A538" s="25">
        <v>80</v>
      </c>
      <c r="B538" s="21">
        <v>45735</v>
      </c>
      <c r="C538" s="22">
        <v>0.47916666666666669</v>
      </c>
      <c r="D538" s="20" t="s">
        <v>15</v>
      </c>
      <c r="E538" s="23"/>
      <c r="F538" s="20" t="s">
        <v>1836</v>
      </c>
      <c r="G538" s="22" cm="1">
        <f t="array" ref="G53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538" s="22" t="str">
        <f>IF(wh_table[[#This Row],[Subject 1]]&lt;&gt;"Sitting Adjourned", "", SUMIF(wh_table[Day], wh_table[[#This Row],[Day]],wh_table[Duration]))</f>
        <v/>
      </c>
      <c r="I538" s="24">
        <f>SUM(INDEX(wh_table[Duration],1):wh_table[[#This Row],[Duration]])</f>
        <v>18.314583333333335</v>
      </c>
      <c r="J538" s="22" t="str">
        <f>IF(wh_table[[#This Row],[Subject 1]]&lt;&gt;"Sitting Adjourned", "", SUMIFS(wh_table[Duration], wh_table[Day], wh_table[[#This Row],[Day]], wh_table[Tags], "&lt;&gt;[Questions]", wh_table[Tags], "&lt;&gt;[Questions][Divisions]"))</f>
        <v/>
      </c>
      <c r="K538" s="24" t="str">
        <f>IF(wh_table[[#This Row],[Tags]]="[Questions]","",IF(wh_table[[#This Row],[Tags]]="[Questions][Divisions]","",SUMIFS(INDEX(wh_table[Duration],1):wh_table[[#This Row],[Duration]], INDEX(wh_table[Tags],1):wh_table[[#This Row],[Tags]], "&lt;&gt;[Questions]",INDEX(wh_table[Tags],1):wh_table[[#This Row],[Tags]], "&lt;&gt;[Questions][Divisions]")))</f>
        <v/>
      </c>
    </row>
    <row r="539" spans="1:11" ht="15" customHeight="1" x14ac:dyDescent="0.35">
      <c r="A539" s="25">
        <v>80</v>
      </c>
      <c r="B539" s="21">
        <v>45735</v>
      </c>
      <c r="C539" s="14">
        <v>0.60416666666666663</v>
      </c>
      <c r="D539" s="17" t="s">
        <v>1833</v>
      </c>
      <c r="E539" s="18" t="s">
        <v>2181</v>
      </c>
      <c r="G539" s="14" cm="1">
        <f t="array" ref="G53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1.1805555555555625E-2</v>
      </c>
      <c r="H539" s="14" t="str">
        <f>IF(wh_table[[#This Row],[Subject 1]]&lt;&gt;"Sitting Adjourned", "", SUMIF(wh_table[Day], wh_table[[#This Row],[Day]],wh_table[Duration]))</f>
        <v/>
      </c>
      <c r="I539" s="19">
        <f>SUM(INDEX(wh_table[Duration],1):wh_table[[#This Row],[Duration]])</f>
        <v>18.326388888888889</v>
      </c>
      <c r="J539" s="14" t="str">
        <f>IF(wh_table[[#This Row],[Subject 1]]&lt;&gt;"Sitting Adjourned", "", SUMIFS(wh_table[Duration], wh_table[Day], wh_table[[#This Row],[Day]], wh_table[Tags], "&lt;&gt;[Questions]", wh_table[Tags], "&lt;&gt;[Questions][Divisions]"))</f>
        <v/>
      </c>
      <c r="K539" s="19">
        <f>IF(wh_table[[#This Row],[Tags]]="[Questions]","",IF(wh_table[[#This Row],[Tags]]="[Questions][Divisions]","",SUMIFS(INDEX(wh_table[Duration],1):wh_table[[#This Row],[Duration]], INDEX(wh_table[Tags],1):wh_table[[#This Row],[Tags]], "&lt;&gt;[Questions]",INDEX(wh_table[Tags],1):wh_table[[#This Row],[Tags]], "&lt;&gt;[Questions][Divisions]")))</f>
        <v>13.379861111111122</v>
      </c>
    </row>
    <row r="540" spans="1:11" ht="15" customHeight="1" x14ac:dyDescent="0.35">
      <c r="A540" s="25">
        <v>80</v>
      </c>
      <c r="B540" s="21">
        <v>45735</v>
      </c>
      <c r="C540" s="14">
        <v>0.61597222222222225</v>
      </c>
      <c r="D540" s="17" t="s">
        <v>15</v>
      </c>
      <c r="F540" s="17" t="s">
        <v>53</v>
      </c>
      <c r="G540" s="14" cm="1">
        <f t="array" ref="G54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5.0694444444444375E-2</v>
      </c>
      <c r="H540" s="14" t="str">
        <f>IF(wh_table[[#This Row],[Subject 1]]&lt;&gt;"Sitting Adjourned", "", SUMIF(wh_table[Day], wh_table[[#This Row],[Day]],wh_table[Duration]))</f>
        <v/>
      </c>
      <c r="I540" s="19">
        <f>SUM(INDEX(wh_table[Duration],1):wh_table[[#This Row],[Duration]])</f>
        <v>18.377083333333335</v>
      </c>
      <c r="J540" s="14" t="str">
        <f>IF(wh_table[[#This Row],[Subject 1]]&lt;&gt;"Sitting Adjourned", "", SUMIFS(wh_table[Duration], wh_table[Day], wh_table[[#This Row],[Day]], wh_table[Tags], "&lt;&gt;[Questions]", wh_table[Tags], "&lt;&gt;[Questions][Divisions]"))</f>
        <v/>
      </c>
      <c r="K540" s="19">
        <f>IF(wh_table[[#This Row],[Tags]]="[Questions]","",IF(wh_table[[#This Row],[Tags]]="[Questions][Divisions]","",SUMIFS(INDEX(wh_table[Duration],1):wh_table[[#This Row],[Duration]], INDEX(wh_table[Tags],1):wh_table[[#This Row],[Tags]], "&lt;&gt;[Questions]",INDEX(wh_table[Tags],1):wh_table[[#This Row],[Tags]], "&lt;&gt;[Questions][Divisions]")))</f>
        <v>13.430555555555566</v>
      </c>
    </row>
    <row r="541" spans="1:11" ht="15" customHeight="1" x14ac:dyDescent="0.35">
      <c r="A541" s="25">
        <v>80</v>
      </c>
      <c r="B541" s="21">
        <v>45735</v>
      </c>
      <c r="C541" s="14">
        <v>0.66666666666666663</v>
      </c>
      <c r="D541" s="17" t="s">
        <v>1833</v>
      </c>
      <c r="E541" s="18" t="s">
        <v>2182</v>
      </c>
      <c r="G541" s="14" cm="1">
        <f t="array" ref="G54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3.9583333333333304E-2</v>
      </c>
      <c r="H541" s="14" t="str">
        <f>IF(wh_table[[#This Row],[Subject 1]]&lt;&gt;"Sitting Adjourned", "", SUMIF(wh_table[Day], wh_table[[#This Row],[Day]],wh_table[Duration]))</f>
        <v/>
      </c>
      <c r="I541" s="19">
        <f>SUM(INDEX(wh_table[Duration],1):wh_table[[#This Row],[Duration]])</f>
        <v>18.416666666666668</v>
      </c>
      <c r="J541" s="14" t="str">
        <f>IF(wh_table[[#This Row],[Subject 1]]&lt;&gt;"Sitting Adjourned", "", SUMIFS(wh_table[Duration], wh_table[Day], wh_table[[#This Row],[Day]], wh_table[Tags], "&lt;&gt;[Questions]", wh_table[Tags], "&lt;&gt;[Questions][Divisions]"))</f>
        <v/>
      </c>
      <c r="K541" s="19">
        <f>IF(wh_table[[#This Row],[Tags]]="[Questions]","",IF(wh_table[[#This Row],[Tags]]="[Questions][Divisions]","",SUMIFS(INDEX(wh_table[Duration],1):wh_table[[#This Row],[Duration]], INDEX(wh_table[Tags],1):wh_table[[#This Row],[Tags]], "&lt;&gt;[Questions]",INDEX(wh_table[Tags],1):wh_table[[#This Row],[Tags]], "&lt;&gt;[Questions][Divisions]")))</f>
        <v>13.470138888888899</v>
      </c>
    </row>
    <row r="542" spans="1:11" ht="15" customHeight="1" x14ac:dyDescent="0.35">
      <c r="A542" s="25">
        <v>80</v>
      </c>
      <c r="B542" s="21">
        <v>45735</v>
      </c>
      <c r="C542" s="14">
        <v>0.70624999999999993</v>
      </c>
      <c r="D542" s="17" t="s">
        <v>15</v>
      </c>
      <c r="G542" s="14" cm="1">
        <f t="array" ref="G54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6.2500000000000888E-3</v>
      </c>
      <c r="H542" s="14" t="str">
        <f>IF(wh_table[[#This Row],[Subject 1]]&lt;&gt;"Sitting Adjourned", "", SUMIF(wh_table[Day], wh_table[[#This Row],[Day]],wh_table[Duration]))</f>
        <v/>
      </c>
      <c r="I542" s="19">
        <f>SUM(INDEX(wh_table[Duration],1):wh_table[[#This Row],[Duration]])</f>
        <v>18.422916666666669</v>
      </c>
      <c r="J542" s="14" t="str">
        <f>IF(wh_table[[#This Row],[Subject 1]]&lt;&gt;"Sitting Adjourned", "", SUMIFS(wh_table[Duration], wh_table[Day], wh_table[[#This Row],[Day]], wh_table[Tags], "&lt;&gt;[Questions]", wh_table[Tags], "&lt;&gt;[Questions][Divisions]"))</f>
        <v/>
      </c>
      <c r="K542" s="19">
        <f>IF(wh_table[[#This Row],[Tags]]="[Questions]","",IF(wh_table[[#This Row],[Tags]]="[Questions][Divisions]","",SUMIFS(INDEX(wh_table[Duration],1):wh_table[[#This Row],[Duration]], INDEX(wh_table[Tags],1):wh_table[[#This Row],[Tags]], "&lt;&gt;[Questions]",INDEX(wh_table[Tags],1):wh_table[[#This Row],[Tags]], "&lt;&gt;[Questions][Divisions]")))</f>
        <v>13.476388888888899</v>
      </c>
    </row>
    <row r="543" spans="1:11" ht="15" customHeight="1" x14ac:dyDescent="0.35">
      <c r="A543" s="25">
        <v>80</v>
      </c>
      <c r="B543" s="21">
        <v>45735</v>
      </c>
      <c r="C543" s="22">
        <v>0.71250000000000002</v>
      </c>
      <c r="D543" s="20" t="s">
        <v>1833</v>
      </c>
      <c r="E543" s="23" t="s">
        <v>2183</v>
      </c>
      <c r="F543" s="20"/>
      <c r="G543" s="22" cm="1">
        <f t="array" ref="G54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543" s="22" t="str">
        <f>IF(wh_table[[#This Row],[Subject 1]]&lt;&gt;"Sitting Adjourned", "", SUMIF(wh_table[Day], wh_table[[#This Row],[Day]],wh_table[Duration]))</f>
        <v/>
      </c>
      <c r="I543" s="24">
        <f>SUM(INDEX(wh_table[Duration],1):wh_table[[#This Row],[Duration]])</f>
        <v>18.443750000000001</v>
      </c>
      <c r="J543" s="22" t="str">
        <f>IF(wh_table[[#This Row],[Subject 1]]&lt;&gt;"Sitting Adjourned", "", SUMIFS(wh_table[Duration], wh_table[Day], wh_table[[#This Row],[Day]], wh_table[Tags], "&lt;&gt;[Questions]", wh_table[Tags], "&lt;&gt;[Questions][Divisions]"))</f>
        <v/>
      </c>
      <c r="K543" s="24">
        <f>IF(wh_table[[#This Row],[Tags]]="[Questions]","",IF(wh_table[[#This Row],[Tags]]="[Questions][Divisions]","",SUMIFS(INDEX(wh_table[Duration],1):wh_table[[#This Row],[Duration]], INDEX(wh_table[Tags],1):wh_table[[#This Row],[Tags]], "&lt;&gt;[Questions]",INDEX(wh_table[Tags],1):wh_table[[#This Row],[Tags]], "&lt;&gt;[Questions][Divisions]")))</f>
        <v>13.497222222222232</v>
      </c>
    </row>
    <row r="544" spans="1:11" ht="15" customHeight="1" x14ac:dyDescent="0.35">
      <c r="A544" s="25">
        <v>80</v>
      </c>
      <c r="B544" s="21">
        <v>45735</v>
      </c>
      <c r="C544" s="14">
        <v>0.73333333333333339</v>
      </c>
      <c r="D544" s="17" t="s">
        <v>1833</v>
      </c>
      <c r="E544" s="18" t="s">
        <v>2184</v>
      </c>
      <c r="G544" s="14" cm="1">
        <f t="array" ref="G54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1.6666666666666607E-2</v>
      </c>
      <c r="H544" s="14" t="str">
        <f>IF(wh_table[[#This Row],[Subject 1]]&lt;&gt;"Sitting Adjourned", "", SUMIF(wh_table[Day], wh_table[[#This Row],[Day]],wh_table[Duration]))</f>
        <v/>
      </c>
      <c r="I544" s="19">
        <f>SUM(INDEX(wh_table[Duration],1):wh_table[[#This Row],[Duration]])</f>
        <v>18.460416666666667</v>
      </c>
      <c r="J544" s="14" t="str">
        <f>IF(wh_table[[#This Row],[Subject 1]]&lt;&gt;"Sitting Adjourned", "", SUMIFS(wh_table[Duration], wh_table[Day], wh_table[[#This Row],[Day]], wh_table[Tags], "&lt;&gt;[Questions]", wh_table[Tags], "&lt;&gt;[Questions][Divisions]"))</f>
        <v/>
      </c>
      <c r="K544" s="19">
        <f>IF(wh_table[[#This Row],[Tags]]="[Questions]","",IF(wh_table[[#This Row],[Tags]]="[Questions][Divisions]","",SUMIFS(INDEX(wh_table[Duration],1):wh_table[[#This Row],[Duration]], INDEX(wh_table[Tags],1):wh_table[[#This Row],[Tags]], "&lt;&gt;[Questions]",INDEX(wh_table[Tags],1):wh_table[[#This Row],[Tags]], "&lt;&gt;[Questions][Divisions]")))</f>
        <v>13.5138888888889</v>
      </c>
    </row>
    <row r="545" spans="1:11" ht="15" customHeight="1" x14ac:dyDescent="0.35">
      <c r="A545" s="25">
        <v>80</v>
      </c>
      <c r="B545" s="21">
        <v>45735</v>
      </c>
      <c r="C545" s="22">
        <v>0.75</v>
      </c>
      <c r="D545" s="20" t="s">
        <v>28</v>
      </c>
      <c r="E545" s="23" t="s">
        <v>2185</v>
      </c>
      <c r="F545" s="20"/>
      <c r="G545" s="22" cm="1">
        <f t="array" ref="G54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545" s="22" t="str">
        <f>IF(wh_table[[#This Row],[Subject 1]]&lt;&gt;"Sitting Adjourned", "", SUMIF(wh_table[Day], wh_table[[#This Row],[Day]],wh_table[Duration]))</f>
        <v/>
      </c>
      <c r="I545" s="24">
        <f>SUM(INDEX(wh_table[Duration],1):wh_table[[#This Row],[Duration]])</f>
        <v>18.460416666666667</v>
      </c>
      <c r="J545" s="22" t="str">
        <f>IF(wh_table[[#This Row],[Subject 1]]&lt;&gt;"Sitting Adjourned", "", SUMIFS(wh_table[Duration], wh_table[Day], wh_table[[#This Row],[Day]], wh_table[Tags], "&lt;&gt;[Questions]", wh_table[Tags], "&lt;&gt;[Questions][Divisions]"))</f>
        <v/>
      </c>
      <c r="K545" s="24">
        <f>IF(wh_table[[#This Row],[Tags]]="[Questions]","",IF(wh_table[[#This Row],[Tags]]="[Questions][Divisions]","",SUMIFS(INDEX(wh_table[Duration],1):wh_table[[#This Row],[Duration]], INDEX(wh_table[Tags],1):wh_table[[#This Row],[Tags]], "&lt;&gt;[Questions]",INDEX(wh_table[Tags],1):wh_table[[#This Row],[Tags]], "&lt;&gt;[Questions][Divisions]")))</f>
        <v>13.5138888888889</v>
      </c>
    </row>
    <row r="546" spans="1:11" ht="15" customHeight="1" x14ac:dyDescent="0.35">
      <c r="A546" s="25">
        <v>80</v>
      </c>
      <c r="B546" s="21">
        <v>45735</v>
      </c>
      <c r="C546" s="22">
        <v>0.75</v>
      </c>
      <c r="D546" s="17" t="s">
        <v>1833</v>
      </c>
      <c r="E546" s="18" t="s">
        <v>2186</v>
      </c>
      <c r="F546" s="20"/>
      <c r="G546" s="22" cm="1">
        <f t="array" ref="G54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2.5694444444444464E-2</v>
      </c>
      <c r="H546" s="22" t="str">
        <f>IF(wh_table[[#This Row],[Subject 1]]&lt;&gt;"Sitting Adjourned", "", SUMIF(wh_table[Day], wh_table[[#This Row],[Day]],wh_table[Duration]))</f>
        <v/>
      </c>
      <c r="I546" s="24">
        <f>SUM(INDEX(wh_table[Duration],1):wh_table[[#This Row],[Duration]])</f>
        <v>18.486111111111111</v>
      </c>
      <c r="J546" s="22" t="str">
        <f>IF(wh_table[[#This Row],[Subject 1]]&lt;&gt;"Sitting Adjourned", "", SUMIFS(wh_table[Duration], wh_table[Day], wh_table[[#This Row],[Day]], wh_table[Tags], "&lt;&gt;[Questions]", wh_table[Tags], "&lt;&gt;[Questions][Divisions]"))</f>
        <v/>
      </c>
      <c r="K546" s="24">
        <f>IF(wh_table[[#This Row],[Tags]]="[Questions]","",IF(wh_table[[#This Row],[Tags]]="[Questions][Divisions]","",SUMIFS(INDEX(wh_table[Duration],1):wh_table[[#This Row],[Duration]], INDEX(wh_table[Tags],1):wh_table[[#This Row],[Tags]], "&lt;&gt;[Questions]",INDEX(wh_table[Tags],1):wh_table[[#This Row],[Tags]], "&lt;&gt;[Questions][Divisions]")))</f>
        <v>13.539583333333344</v>
      </c>
    </row>
    <row r="547" spans="1:11" ht="15" customHeight="1" x14ac:dyDescent="0.35">
      <c r="A547" s="57">
        <v>80</v>
      </c>
      <c r="B547" s="58">
        <v>45735</v>
      </c>
      <c r="C547" s="59">
        <v>0.77569444444444446</v>
      </c>
      <c r="D547" s="60" t="s">
        <v>1840</v>
      </c>
      <c r="E547" s="61"/>
      <c r="F547" s="60"/>
      <c r="G547" s="59" t="str" cm="1">
        <f t="array" ref="G54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47" s="59">
        <f>IF(wh_table[[#This Row],[Subject 1]]&lt;&gt;"Sitting Adjourned", "", SUMIF(wh_table[Day], wh_table[[#This Row],[Day]],wh_table[Duration]))</f>
        <v>0.37986111111111115</v>
      </c>
      <c r="I547" s="62">
        <f>SUM(INDEX(wh_table[Duration],1):wh_table[[#This Row],[Duration]])</f>
        <v>18.486111111111111</v>
      </c>
      <c r="J547" s="59">
        <f>IF(wh_table[[#This Row],[Subject 1]]&lt;&gt;"Sitting Adjourned", "", SUMIFS(wh_table[Duration], wh_table[Day], wh_table[[#This Row],[Day]], wh_table[Tags], "&lt;&gt;[Questions]", wh_table[Tags], "&lt;&gt;[Questions][Divisions]"))</f>
        <v>0.2548611111111112</v>
      </c>
      <c r="K547" s="62">
        <f>IF(wh_table[[#This Row],[Tags]]="[Questions]","",IF(wh_table[[#This Row],[Tags]]="[Questions][Divisions]","",SUMIFS(INDEX(wh_table[Duration],1):wh_table[[#This Row],[Duration]], INDEX(wh_table[Tags],1):wh_table[[#This Row],[Tags]], "&lt;&gt;[Questions]",INDEX(wh_table[Tags],1):wh_table[[#This Row],[Tags]], "&lt;&gt;[Questions][Divisions]")))</f>
        <v>13.539583333333344</v>
      </c>
    </row>
    <row r="548" spans="1:11" ht="15" customHeight="1" x14ac:dyDescent="0.35">
      <c r="A548" s="25">
        <v>81</v>
      </c>
      <c r="B548" s="21">
        <v>45736</v>
      </c>
      <c r="C548" s="14">
        <v>0.5625</v>
      </c>
      <c r="D548" s="17" t="s">
        <v>1953</v>
      </c>
      <c r="E548" s="18" t="s">
        <v>2187</v>
      </c>
      <c r="G548" s="14" cm="1">
        <f t="array" ref="G54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3.3333333333333326E-2</v>
      </c>
      <c r="H548" s="14" t="str">
        <f>IF(wh_table[[#This Row],[Subject 1]]&lt;&gt;"Sitting Adjourned", "", SUMIF(wh_table[Day], wh_table[[#This Row],[Day]],wh_table[Duration]))</f>
        <v/>
      </c>
      <c r="I548" s="19">
        <f>SUM(INDEX(wh_table[Duration],1):wh_table[[#This Row],[Duration]])</f>
        <v>18.519444444444446</v>
      </c>
      <c r="J548" s="14" t="str">
        <f>IF(wh_table[[#This Row],[Subject 1]]&lt;&gt;"Sitting Adjourned", "", SUMIFS(wh_table[Duration], wh_table[Day], wh_table[[#This Row],[Day]], wh_table[Tags], "&lt;&gt;[Questions]", wh_table[Tags], "&lt;&gt;[Questions][Divisions]"))</f>
        <v/>
      </c>
      <c r="K548" s="19">
        <f>IF(wh_table[[#This Row],[Tags]]="[Questions]","",IF(wh_table[[#This Row],[Tags]]="[Questions][Divisions]","",SUMIFS(INDEX(wh_table[Duration],1):wh_table[[#This Row],[Duration]], INDEX(wh_table[Tags],1):wh_table[[#This Row],[Tags]], "&lt;&gt;[Questions]",INDEX(wh_table[Tags],1):wh_table[[#This Row],[Tags]], "&lt;&gt;[Questions][Divisions]")))</f>
        <v>13.572916666666677</v>
      </c>
    </row>
    <row r="549" spans="1:11" ht="15" customHeight="1" x14ac:dyDescent="0.35">
      <c r="A549" s="25">
        <v>81</v>
      </c>
      <c r="B549" s="21">
        <v>45736</v>
      </c>
      <c r="C549" s="22">
        <v>0.59583333333333333</v>
      </c>
      <c r="D549" s="20" t="s">
        <v>28</v>
      </c>
      <c r="E549" s="23" t="s">
        <v>2081</v>
      </c>
      <c r="F549" s="20"/>
      <c r="G549" s="22" cm="1">
        <f t="array" ref="G54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549" s="22" t="str">
        <f>IF(wh_table[[#This Row],[Subject 1]]&lt;&gt;"Sitting Adjourned", "", SUMIF(wh_table[Day], wh_table[[#This Row],[Day]],wh_table[Duration]))</f>
        <v/>
      </c>
      <c r="I549" s="24">
        <f>SUM(INDEX(wh_table[Duration],1):wh_table[[#This Row],[Duration]])</f>
        <v>18.519444444444446</v>
      </c>
      <c r="J549" s="22" t="str">
        <f>IF(wh_table[[#This Row],[Subject 1]]&lt;&gt;"Sitting Adjourned", "", SUMIFS(wh_table[Duration], wh_table[Day], wh_table[[#This Row],[Day]], wh_table[Tags], "&lt;&gt;[Questions]", wh_table[Tags], "&lt;&gt;[Questions][Divisions]"))</f>
        <v/>
      </c>
      <c r="K549" s="24">
        <f>IF(wh_table[[#This Row],[Tags]]="[Questions]","",IF(wh_table[[#This Row],[Tags]]="[Questions][Divisions]","",SUMIFS(INDEX(wh_table[Duration],1):wh_table[[#This Row],[Duration]], INDEX(wh_table[Tags],1):wh_table[[#This Row],[Tags]], "&lt;&gt;[Questions]",INDEX(wh_table[Tags],1):wh_table[[#This Row],[Tags]], "&lt;&gt;[Questions][Divisions]")))</f>
        <v>13.572916666666677</v>
      </c>
    </row>
    <row r="550" spans="1:11" ht="15" customHeight="1" x14ac:dyDescent="0.35">
      <c r="A550" s="25">
        <v>81</v>
      </c>
      <c r="B550" s="21">
        <v>45736</v>
      </c>
      <c r="C550" s="22">
        <v>0.59583333333333333</v>
      </c>
      <c r="D550" s="17" t="s">
        <v>1953</v>
      </c>
      <c r="E550" s="18" t="s">
        <v>2188</v>
      </c>
      <c r="F550" s="20"/>
      <c r="G550" s="22" cm="1">
        <f t="array" ref="G55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2.6388888888888906E-2</v>
      </c>
      <c r="H550" s="22" t="str">
        <f>IF(wh_table[[#This Row],[Subject 1]]&lt;&gt;"Sitting Adjourned", "", SUMIF(wh_table[Day], wh_table[[#This Row],[Day]],wh_table[Duration]))</f>
        <v/>
      </c>
      <c r="I550" s="24">
        <f>SUM(INDEX(wh_table[Duration],1):wh_table[[#This Row],[Duration]])</f>
        <v>18.545833333333334</v>
      </c>
      <c r="J550" s="22" t="str">
        <f>IF(wh_table[[#This Row],[Subject 1]]&lt;&gt;"Sitting Adjourned", "", SUMIFS(wh_table[Duration], wh_table[Day], wh_table[[#This Row],[Day]], wh_table[Tags], "&lt;&gt;[Questions]", wh_table[Tags], "&lt;&gt;[Questions][Divisions]"))</f>
        <v/>
      </c>
      <c r="K550" s="24">
        <f>IF(wh_table[[#This Row],[Tags]]="[Questions]","",IF(wh_table[[#This Row],[Tags]]="[Questions][Divisions]","",SUMIFS(INDEX(wh_table[Duration],1):wh_table[[#This Row],[Duration]], INDEX(wh_table[Tags],1):wh_table[[#This Row],[Tags]], "&lt;&gt;[Questions]",INDEX(wh_table[Tags],1):wh_table[[#This Row],[Tags]], "&lt;&gt;[Questions][Divisions]")))</f>
        <v>13.599305555555565</v>
      </c>
    </row>
    <row r="551" spans="1:11" ht="15" customHeight="1" x14ac:dyDescent="0.35">
      <c r="A551" s="25">
        <v>81</v>
      </c>
      <c r="B551" s="21">
        <v>45736</v>
      </c>
      <c r="C551" s="22">
        <v>0.62222222222222223</v>
      </c>
      <c r="D551" s="20" t="s">
        <v>15</v>
      </c>
      <c r="E551" s="23"/>
      <c r="F551" s="20"/>
      <c r="G551" s="22" cm="1">
        <f t="array" ref="G55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2.7777777777777679E-3</v>
      </c>
      <c r="H551" s="22" t="str">
        <f>IF(wh_table[[#This Row],[Subject 1]]&lt;&gt;"Sitting Adjourned", "", SUMIF(wh_table[Day], wh_table[[#This Row],[Day]],wh_table[Duration]))</f>
        <v/>
      </c>
      <c r="I551" s="24">
        <f>SUM(INDEX(wh_table[Duration],1):wh_table[[#This Row],[Duration]])</f>
        <v>18.548611111111111</v>
      </c>
      <c r="J551" s="22" t="str">
        <f>IF(wh_table[[#This Row],[Subject 1]]&lt;&gt;"Sitting Adjourned", "", SUMIFS(wh_table[Duration], wh_table[Day], wh_table[[#This Row],[Day]], wh_table[Tags], "&lt;&gt;[Questions]", wh_table[Tags], "&lt;&gt;[Questions][Divisions]"))</f>
        <v/>
      </c>
      <c r="K551" s="24">
        <f>IF(wh_table[[#This Row],[Tags]]="[Questions]","",IF(wh_table[[#This Row],[Tags]]="[Questions][Divisions]","",SUMIFS(INDEX(wh_table[Duration],1):wh_table[[#This Row],[Duration]], INDEX(wh_table[Tags],1):wh_table[[#This Row],[Tags]], "&lt;&gt;[Questions]",INDEX(wh_table[Tags],1):wh_table[[#This Row],[Tags]], "&lt;&gt;[Questions][Divisions]")))</f>
        <v>13.602083333333344</v>
      </c>
    </row>
    <row r="552" spans="1:11" ht="15" customHeight="1" x14ac:dyDescent="0.35">
      <c r="A552" s="25">
        <v>81</v>
      </c>
      <c r="B552" s="21">
        <v>45736</v>
      </c>
      <c r="C552" s="14">
        <v>0.625</v>
      </c>
      <c r="D552" s="17" t="s">
        <v>1953</v>
      </c>
      <c r="E552" s="18" t="s">
        <v>2189</v>
      </c>
      <c r="G552" s="14" cm="1">
        <f t="array" ref="G55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6.0416666666666674E-2</v>
      </c>
      <c r="H552" s="14" t="str">
        <f>IF(wh_table[[#This Row],[Subject 1]]&lt;&gt;"Sitting Adjourned", "", SUMIF(wh_table[Day], wh_table[[#This Row],[Day]],wh_table[Duration]))</f>
        <v/>
      </c>
      <c r="I552" s="19">
        <f>SUM(INDEX(wh_table[Duration],1):wh_table[[#This Row],[Duration]])</f>
        <v>18.609027777777776</v>
      </c>
      <c r="J552" s="14" t="str">
        <f>IF(wh_table[[#This Row],[Subject 1]]&lt;&gt;"Sitting Adjourned", "", SUMIFS(wh_table[Duration], wh_table[Day], wh_table[[#This Row],[Day]], wh_table[Tags], "&lt;&gt;[Questions]", wh_table[Tags], "&lt;&gt;[Questions][Divisions]"))</f>
        <v/>
      </c>
      <c r="K552" s="19">
        <f>IF(wh_table[[#This Row],[Tags]]="[Questions]","",IF(wh_table[[#This Row],[Tags]]="[Questions][Divisions]","",SUMIFS(INDEX(wh_table[Duration],1):wh_table[[#This Row],[Duration]], INDEX(wh_table[Tags],1):wh_table[[#This Row],[Tags]], "&lt;&gt;[Questions]",INDEX(wh_table[Tags],1):wh_table[[#This Row],[Tags]], "&lt;&gt;[Questions][Divisions]")))</f>
        <v>13.66250000000001</v>
      </c>
    </row>
    <row r="553" spans="1:11" ht="15" customHeight="1" x14ac:dyDescent="0.35">
      <c r="A553" s="57">
        <v>81</v>
      </c>
      <c r="B553" s="58">
        <v>45736</v>
      </c>
      <c r="C553" s="59">
        <v>0.68541666666666667</v>
      </c>
      <c r="D553" s="60" t="s">
        <v>1840</v>
      </c>
      <c r="E553" s="61"/>
      <c r="F553" s="60"/>
      <c r="G553" s="59" t="str" cm="1">
        <f t="array" ref="G55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53" s="59">
        <f>IF(wh_table[[#This Row],[Subject 1]]&lt;&gt;"Sitting Adjourned", "", SUMIF(wh_table[Day], wh_table[[#This Row],[Day]],wh_table[Duration]))</f>
        <v>0.12291666666666667</v>
      </c>
      <c r="I553" s="62">
        <f>SUM(INDEX(wh_table[Duration],1):wh_table[[#This Row],[Duration]])</f>
        <v>18.609027777777776</v>
      </c>
      <c r="J553" s="59">
        <f>IF(wh_table[[#This Row],[Subject 1]]&lt;&gt;"Sitting Adjourned", "", SUMIFS(wh_table[Duration], wh_table[Day], wh_table[[#This Row],[Day]], wh_table[Tags], "&lt;&gt;[Questions]", wh_table[Tags], "&lt;&gt;[Questions][Divisions]"))</f>
        <v>0.12291666666666667</v>
      </c>
      <c r="K553" s="62">
        <f>IF(wh_table[[#This Row],[Tags]]="[Questions]","",IF(wh_table[[#This Row],[Tags]]="[Questions][Divisions]","",SUMIFS(INDEX(wh_table[Duration],1):wh_table[[#This Row],[Duration]], INDEX(wh_table[Tags],1):wh_table[[#This Row],[Tags]], "&lt;&gt;[Questions]",INDEX(wh_table[Tags],1):wh_table[[#This Row],[Tags]], "&lt;&gt;[Questions][Divisions]")))</f>
        <v>13.66250000000001</v>
      </c>
    </row>
    <row r="554" spans="1:11" ht="15" customHeight="1" x14ac:dyDescent="0.35">
      <c r="A554" s="25">
        <v>82</v>
      </c>
      <c r="B554" s="21">
        <v>45740</v>
      </c>
      <c r="C554" s="14">
        <v>0.6875</v>
      </c>
      <c r="D554" s="17" t="s">
        <v>1955</v>
      </c>
      <c r="E554" s="18" t="s">
        <v>2190</v>
      </c>
      <c r="G554" s="14" cm="1">
        <f t="array" ref="G55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0.12430555555555556</v>
      </c>
      <c r="H554" s="14" t="str">
        <f>IF(wh_table[[#This Row],[Subject 1]]&lt;&gt;"Sitting Adjourned", "", SUMIF(wh_table[Day], wh_table[[#This Row],[Day]],wh_table[Duration]))</f>
        <v/>
      </c>
      <c r="I554" s="19">
        <f>SUM(INDEX(wh_table[Duration],1):wh_table[[#This Row],[Duration]])</f>
        <v>18.733333333333331</v>
      </c>
      <c r="J554" s="14" t="str">
        <f>IF(wh_table[[#This Row],[Subject 1]]&lt;&gt;"Sitting Adjourned", "", SUMIFS(wh_table[Duration], wh_table[Day], wh_table[[#This Row],[Day]], wh_table[Tags], "&lt;&gt;[Questions]", wh_table[Tags], "&lt;&gt;[Questions][Divisions]"))</f>
        <v/>
      </c>
      <c r="K554" s="19">
        <f>IF(wh_table[[#This Row],[Tags]]="[Questions]","",IF(wh_table[[#This Row],[Tags]]="[Questions][Divisions]","",SUMIFS(INDEX(wh_table[Duration],1):wh_table[[#This Row],[Duration]], INDEX(wh_table[Tags],1):wh_table[[#This Row],[Tags]], "&lt;&gt;[Questions]",INDEX(wh_table[Tags],1):wh_table[[#This Row],[Tags]], "&lt;&gt;[Questions][Divisions]")))</f>
        <v>13.786805555555565</v>
      </c>
    </row>
    <row r="555" spans="1:11" ht="15" customHeight="1" x14ac:dyDescent="0.35">
      <c r="A555" s="57">
        <v>82</v>
      </c>
      <c r="B555" s="58">
        <v>45740</v>
      </c>
      <c r="C555" s="65">
        <v>0.81180555555555556</v>
      </c>
      <c r="D555" s="66" t="s">
        <v>1840</v>
      </c>
      <c r="E555" s="67"/>
      <c r="F555" s="66"/>
      <c r="G555" s="65" t="str" cm="1">
        <f t="array" ref="G55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55" s="65">
        <f>IF(wh_table[[#This Row],[Subject 1]]&lt;&gt;"Sitting Adjourned", "", SUMIF(wh_table[Day], wh_table[[#This Row],[Day]],wh_table[Duration]))</f>
        <v>0.12430555555555556</v>
      </c>
      <c r="I555" s="68">
        <f>SUM(INDEX(wh_table[Duration],1):wh_table[[#This Row],[Duration]])</f>
        <v>18.733333333333331</v>
      </c>
      <c r="J555" s="65">
        <f>IF(wh_table[[#This Row],[Subject 1]]&lt;&gt;"Sitting Adjourned", "", SUMIFS(wh_table[Duration], wh_table[Day], wh_table[[#This Row],[Day]], wh_table[Tags], "&lt;&gt;[Questions]", wh_table[Tags], "&lt;&gt;[Questions][Divisions]"))</f>
        <v>0.12430555555555556</v>
      </c>
      <c r="K555" s="68">
        <f>IF(wh_table[[#This Row],[Tags]]="[Questions]","",IF(wh_table[[#This Row],[Tags]]="[Questions][Divisions]","",SUMIFS(INDEX(wh_table[Duration],1):wh_table[[#This Row],[Duration]], INDEX(wh_table[Tags],1):wh_table[[#This Row],[Tags]], "&lt;&gt;[Questions]",INDEX(wh_table[Tags],1):wh_table[[#This Row],[Tags]], "&lt;&gt;[Questions][Divisions]")))</f>
        <v>13.786805555555565</v>
      </c>
    </row>
    <row r="556" spans="1:11" ht="15" customHeight="1" x14ac:dyDescent="0.35">
      <c r="A556" s="25">
        <v>83</v>
      </c>
      <c r="B556" s="21">
        <v>45741</v>
      </c>
      <c r="C556" s="14">
        <v>0.39583333333333331</v>
      </c>
      <c r="D556" s="17" t="s">
        <v>15</v>
      </c>
      <c r="G556" s="14" cm="1">
        <f t="array" ref="G55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556" s="14" t="str">
        <f>IF(wh_table[[#This Row],[Subject 1]]&lt;&gt;"Sitting Adjourned", "", SUMIF(wh_table[Day], wh_table[[#This Row],[Day]],wh_table[Duration]))</f>
        <v/>
      </c>
      <c r="I556" s="19">
        <f>SUM(INDEX(wh_table[Duration],1):wh_table[[#This Row],[Duration]])</f>
        <v>18.795833333333331</v>
      </c>
      <c r="J556" s="14" t="str">
        <f>IF(wh_table[[#This Row],[Subject 1]]&lt;&gt;"Sitting Adjourned", "", SUMIFS(wh_table[Duration], wh_table[Day], wh_table[[#This Row],[Day]], wh_table[Tags], "&lt;&gt;[Questions]", wh_table[Tags], "&lt;&gt;[Questions][Divisions]"))</f>
        <v/>
      </c>
      <c r="K556" s="19">
        <f>IF(wh_table[[#This Row],[Tags]]="[Questions]","",IF(wh_table[[#This Row],[Tags]]="[Questions][Divisions]","",SUMIFS(INDEX(wh_table[Duration],1):wh_table[[#This Row],[Duration]], INDEX(wh_table[Tags],1):wh_table[[#This Row],[Tags]], "&lt;&gt;[Questions]",INDEX(wh_table[Tags],1):wh_table[[#This Row],[Tags]], "&lt;&gt;[Questions][Divisions]")))</f>
        <v>13.849305555555565</v>
      </c>
    </row>
    <row r="557" spans="1:11" ht="15" customHeight="1" x14ac:dyDescent="0.35">
      <c r="A557" s="25">
        <v>83</v>
      </c>
      <c r="B557" s="21">
        <v>45741</v>
      </c>
      <c r="C557" s="14">
        <v>0.45833333333333331</v>
      </c>
      <c r="D557" s="17" t="s">
        <v>1833</v>
      </c>
      <c r="E557" s="18" t="s">
        <v>2191</v>
      </c>
      <c r="G557" s="14" cm="1">
        <f t="array" ref="G55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1.8749999999999989E-2</v>
      </c>
      <c r="H557" s="14" t="str">
        <f>IF(wh_table[[#This Row],[Subject 1]]&lt;&gt;"Sitting Adjourned", "", SUMIF(wh_table[Day], wh_table[[#This Row],[Day]],wh_table[Duration]))</f>
        <v/>
      </c>
      <c r="I557" s="19">
        <f>SUM(INDEX(wh_table[Duration],1):wh_table[[#This Row],[Duration]])</f>
        <v>18.814583333333331</v>
      </c>
      <c r="J557" s="14" t="str">
        <f>IF(wh_table[[#This Row],[Subject 1]]&lt;&gt;"Sitting Adjourned", "", SUMIFS(wh_table[Duration], wh_table[Day], wh_table[[#This Row],[Day]], wh_table[Tags], "&lt;&gt;[Questions]", wh_table[Tags], "&lt;&gt;[Questions][Divisions]"))</f>
        <v/>
      </c>
      <c r="K557" s="19">
        <f>IF(wh_table[[#This Row],[Tags]]="[Questions]","",IF(wh_table[[#This Row],[Tags]]="[Questions][Divisions]","",SUMIFS(INDEX(wh_table[Duration],1):wh_table[[#This Row],[Duration]], INDEX(wh_table[Tags],1):wh_table[[#This Row],[Tags]], "&lt;&gt;[Questions]",INDEX(wh_table[Tags],1):wh_table[[#This Row],[Tags]], "&lt;&gt;[Questions][Divisions]")))</f>
        <v>13.868055555555566</v>
      </c>
    </row>
    <row r="558" spans="1:11" ht="15" customHeight="1" x14ac:dyDescent="0.35">
      <c r="A558" s="25">
        <v>83</v>
      </c>
      <c r="B558" s="21">
        <v>45741</v>
      </c>
      <c r="C558" s="14">
        <v>0.4770833333333333</v>
      </c>
      <c r="D558" s="17" t="s">
        <v>15</v>
      </c>
      <c r="F558" s="20" t="s">
        <v>1836</v>
      </c>
      <c r="G558" s="14" cm="1">
        <f t="array" ref="G55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0.12708333333333333</v>
      </c>
      <c r="H558" s="14" t="str">
        <f>IF(wh_table[[#This Row],[Subject 1]]&lt;&gt;"Sitting Adjourned", "", SUMIF(wh_table[Day], wh_table[[#This Row],[Day]],wh_table[Duration]))</f>
        <v/>
      </c>
      <c r="I558" s="19">
        <f>SUM(INDEX(wh_table[Duration],1):wh_table[[#This Row],[Duration]])</f>
        <v>18.941666666666666</v>
      </c>
      <c r="J558" s="14" t="str">
        <f>IF(wh_table[[#This Row],[Subject 1]]&lt;&gt;"Sitting Adjourned", "", SUMIFS(wh_table[Duration], wh_table[Day], wh_table[[#This Row],[Day]], wh_table[Tags], "&lt;&gt;[Questions]", wh_table[Tags], "&lt;&gt;[Questions][Divisions]"))</f>
        <v/>
      </c>
      <c r="K558" s="19" t="str">
        <f>IF(wh_table[[#This Row],[Tags]]="[Questions]","",IF(wh_table[[#This Row],[Tags]]="[Questions][Divisions]","",SUMIFS(INDEX(wh_table[Duration],1):wh_table[[#This Row],[Duration]], INDEX(wh_table[Tags],1):wh_table[[#This Row],[Tags]], "&lt;&gt;[Questions]",INDEX(wh_table[Tags],1):wh_table[[#This Row],[Tags]], "&lt;&gt;[Questions][Divisions]")))</f>
        <v/>
      </c>
    </row>
    <row r="559" spans="1:11" ht="15" customHeight="1" x14ac:dyDescent="0.35">
      <c r="A559" s="25">
        <v>83</v>
      </c>
      <c r="B559" s="21">
        <v>45741</v>
      </c>
      <c r="C559" s="14">
        <v>0.60416666666666663</v>
      </c>
      <c r="D559" s="17" t="s">
        <v>15</v>
      </c>
      <c r="F559" s="17" t="s">
        <v>53</v>
      </c>
      <c r="G559" s="14" cm="1">
        <f t="array" ref="G55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3.2638888888888884E-2</v>
      </c>
      <c r="H559" s="14" t="str">
        <f>IF(wh_table[[#This Row],[Subject 1]]&lt;&gt;"Sitting Adjourned", "", SUMIF(wh_table[Day], wh_table[[#This Row],[Day]],wh_table[Duration]))</f>
        <v/>
      </c>
      <c r="I559" s="19">
        <f>SUM(INDEX(wh_table[Duration],1):wh_table[[#This Row],[Duration]])</f>
        <v>18.974305555555556</v>
      </c>
      <c r="J559" s="14" t="str">
        <f>IF(wh_table[[#This Row],[Subject 1]]&lt;&gt;"Sitting Adjourned", "", SUMIFS(wh_table[Duration], wh_table[Day], wh_table[[#This Row],[Day]], wh_table[Tags], "&lt;&gt;[Questions]", wh_table[Tags], "&lt;&gt;[Questions][Divisions]"))</f>
        <v/>
      </c>
      <c r="K559" s="19">
        <f>IF(wh_table[[#This Row],[Tags]]="[Questions]","",IF(wh_table[[#This Row],[Tags]]="[Questions][Divisions]","",SUMIFS(INDEX(wh_table[Duration],1):wh_table[[#This Row],[Duration]], INDEX(wh_table[Tags],1):wh_table[[#This Row],[Tags]], "&lt;&gt;[Questions]",INDEX(wh_table[Tags],1):wh_table[[#This Row],[Tags]], "&lt;&gt;[Questions][Divisions]")))</f>
        <v>13.900694444444454</v>
      </c>
    </row>
    <row r="560" spans="1:11" ht="15" customHeight="1" x14ac:dyDescent="0.35">
      <c r="A560" s="25">
        <v>83</v>
      </c>
      <c r="B560" s="21">
        <v>45741</v>
      </c>
      <c r="C560" s="14">
        <v>0.63680555555555551</v>
      </c>
      <c r="D560" s="17" t="s">
        <v>1833</v>
      </c>
      <c r="E560" s="18" t="s">
        <v>2192</v>
      </c>
      <c r="G560" s="14" cm="1">
        <f t="array" ref="G56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3.3333333333333326E-2</v>
      </c>
      <c r="H560" s="14" t="str">
        <f>IF(wh_table[[#This Row],[Subject 1]]&lt;&gt;"Sitting Adjourned", "", SUMIF(wh_table[Day], wh_table[[#This Row],[Day]],wh_table[Duration]))</f>
        <v/>
      </c>
      <c r="I560" s="19">
        <f>SUM(INDEX(wh_table[Duration],1):wh_table[[#This Row],[Duration]])</f>
        <v>19.007638888888891</v>
      </c>
      <c r="J560" s="14" t="str">
        <f>IF(wh_table[[#This Row],[Subject 1]]&lt;&gt;"Sitting Adjourned", "", SUMIFS(wh_table[Duration], wh_table[Day], wh_table[[#This Row],[Day]], wh_table[Tags], "&lt;&gt;[Questions]", wh_table[Tags], "&lt;&gt;[Questions][Divisions]"))</f>
        <v/>
      </c>
      <c r="K560" s="19">
        <f>IF(wh_table[[#This Row],[Tags]]="[Questions]","",IF(wh_table[[#This Row],[Tags]]="[Questions][Divisions]","",SUMIFS(INDEX(wh_table[Duration],1):wh_table[[#This Row],[Duration]], INDEX(wh_table[Tags],1):wh_table[[#This Row],[Tags]], "&lt;&gt;[Questions]",INDEX(wh_table[Tags],1):wh_table[[#This Row],[Tags]], "&lt;&gt;[Questions][Divisions]")))</f>
        <v>13.934027777777787</v>
      </c>
    </row>
    <row r="561" spans="1:11" ht="15" customHeight="1" x14ac:dyDescent="0.35">
      <c r="A561" s="25">
        <v>83</v>
      </c>
      <c r="B561" s="21">
        <v>45741</v>
      </c>
      <c r="C561" s="22">
        <v>0.67013888888888884</v>
      </c>
      <c r="D561" s="20" t="s">
        <v>15</v>
      </c>
      <c r="E561" s="23"/>
      <c r="F561" s="17" t="s">
        <v>53</v>
      </c>
      <c r="G561" s="22" cm="1">
        <f t="array" ref="G56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5.208333333333337E-2</v>
      </c>
      <c r="H561" s="22" t="str">
        <f>IF(wh_table[[#This Row],[Subject 1]]&lt;&gt;"Sitting Adjourned", "", SUMIF(wh_table[Day], wh_table[[#This Row],[Day]],wh_table[Duration]))</f>
        <v/>
      </c>
      <c r="I561" s="24">
        <f>SUM(INDEX(wh_table[Duration],1):wh_table[[#This Row],[Duration]])</f>
        <v>19.059722222222224</v>
      </c>
      <c r="J561" s="22" t="str">
        <f>IF(wh_table[[#This Row],[Subject 1]]&lt;&gt;"Sitting Adjourned", "", SUMIFS(wh_table[Duration], wh_table[Day], wh_table[[#This Row],[Day]], wh_table[Tags], "&lt;&gt;[Questions]", wh_table[Tags], "&lt;&gt;[Questions][Divisions]"))</f>
        <v/>
      </c>
      <c r="K561" s="24">
        <f>IF(wh_table[[#This Row],[Tags]]="[Questions]","",IF(wh_table[[#This Row],[Tags]]="[Questions][Divisions]","",SUMIFS(INDEX(wh_table[Duration],1):wh_table[[#This Row],[Duration]], INDEX(wh_table[Tags],1):wh_table[[#This Row],[Tags]], "&lt;&gt;[Questions]",INDEX(wh_table[Tags],1):wh_table[[#This Row],[Tags]], "&lt;&gt;[Questions][Divisions]")))</f>
        <v>13.986111111111121</v>
      </c>
    </row>
    <row r="562" spans="1:11" ht="15" customHeight="1" x14ac:dyDescent="0.35">
      <c r="A562" s="25">
        <v>83</v>
      </c>
      <c r="B562" s="21">
        <v>45741</v>
      </c>
      <c r="C562" s="14">
        <v>0.72222222222222221</v>
      </c>
      <c r="D562" s="17" t="s">
        <v>1833</v>
      </c>
      <c r="E562" s="18" t="s">
        <v>2193</v>
      </c>
      <c r="F562" s="20"/>
      <c r="G562" s="22" cm="1">
        <f t="array" ref="G56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2.430555555555558E-2</v>
      </c>
      <c r="H562" s="22" t="str">
        <f>IF(wh_table[[#This Row],[Subject 1]]&lt;&gt;"Sitting Adjourned", "", SUMIF(wh_table[Day], wh_table[[#This Row],[Day]],wh_table[Duration]))</f>
        <v/>
      </c>
      <c r="I562" s="24">
        <f>SUM(INDEX(wh_table[Duration],1):wh_table[[#This Row],[Duration]])</f>
        <v>19.084027777777781</v>
      </c>
      <c r="J562" s="22" t="str">
        <f>IF(wh_table[[#This Row],[Subject 1]]&lt;&gt;"Sitting Adjourned", "", SUMIFS(wh_table[Duration], wh_table[Day], wh_table[[#This Row],[Day]], wh_table[Tags], "&lt;&gt;[Questions]", wh_table[Tags], "&lt;&gt;[Questions][Divisions]"))</f>
        <v/>
      </c>
      <c r="K562" s="24">
        <f>IF(wh_table[[#This Row],[Tags]]="[Questions]","",IF(wh_table[[#This Row],[Tags]]="[Questions][Divisions]","",SUMIFS(INDEX(wh_table[Duration],1):wh_table[[#This Row],[Duration]], INDEX(wh_table[Tags],1):wh_table[[#This Row],[Tags]], "&lt;&gt;[Questions]",INDEX(wh_table[Tags],1):wh_table[[#This Row],[Tags]], "&lt;&gt;[Questions][Divisions]")))</f>
        <v>14.010416666666677</v>
      </c>
    </row>
    <row r="563" spans="1:11" ht="15" customHeight="1" x14ac:dyDescent="0.35">
      <c r="A563" s="25">
        <v>83</v>
      </c>
      <c r="B563" s="21">
        <v>45741</v>
      </c>
      <c r="C563" s="22">
        <v>0.74652777777777779</v>
      </c>
      <c r="D563" s="20" t="s">
        <v>1833</v>
      </c>
      <c r="E563" s="23" t="s">
        <v>2194</v>
      </c>
      <c r="F563" s="20"/>
      <c r="G563" s="22" cm="1">
        <f t="array" ref="G56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1.9444444444444375E-2</v>
      </c>
      <c r="H563" s="22" t="str">
        <f>IF(wh_table[[#This Row],[Subject 1]]&lt;&gt;"Sitting Adjourned", "", SUMIF(wh_table[Day], wh_table[[#This Row],[Day]],wh_table[Duration]))</f>
        <v/>
      </c>
      <c r="I563" s="24">
        <f>SUM(INDEX(wh_table[Duration],1):wh_table[[#This Row],[Duration]])</f>
        <v>19.103472222222226</v>
      </c>
      <c r="J563" s="22" t="str">
        <f>IF(wh_table[[#This Row],[Subject 1]]&lt;&gt;"Sitting Adjourned", "", SUMIFS(wh_table[Duration], wh_table[Day], wh_table[[#This Row],[Day]], wh_table[Tags], "&lt;&gt;[Questions]", wh_table[Tags], "&lt;&gt;[Questions][Divisions]"))</f>
        <v/>
      </c>
      <c r="K563" s="24">
        <f>IF(wh_table[[#This Row],[Tags]]="[Questions]","",IF(wh_table[[#This Row],[Tags]]="[Questions][Divisions]","",SUMIFS(INDEX(wh_table[Duration],1):wh_table[[#This Row],[Duration]], INDEX(wh_table[Tags],1):wh_table[[#This Row],[Tags]], "&lt;&gt;[Questions]",INDEX(wh_table[Tags],1):wh_table[[#This Row],[Tags]], "&lt;&gt;[Questions][Divisions]")))</f>
        <v>14.029861111111121</v>
      </c>
    </row>
    <row r="564" spans="1:11" ht="15" customHeight="1" x14ac:dyDescent="0.35">
      <c r="A564" s="25">
        <v>83</v>
      </c>
      <c r="B564" s="21">
        <v>45741</v>
      </c>
      <c r="C564" s="14">
        <v>0.76597222222222217</v>
      </c>
      <c r="D564" s="17" t="s">
        <v>1833</v>
      </c>
      <c r="E564" s="18" t="s">
        <v>2195</v>
      </c>
      <c r="G564" s="14" cm="1">
        <f t="array" ref="G56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1.388888888888995E-3</v>
      </c>
      <c r="H564" s="14" t="str">
        <f>IF(wh_table[[#This Row],[Subject 1]]&lt;&gt;"Sitting Adjourned", "", SUMIF(wh_table[Day], wh_table[[#This Row],[Day]],wh_table[Duration]))</f>
        <v/>
      </c>
      <c r="I564" s="19">
        <f>SUM(INDEX(wh_table[Duration],1):wh_table[[#This Row],[Duration]])</f>
        <v>19.104861111111116</v>
      </c>
      <c r="J564" s="14" t="str">
        <f>IF(wh_table[[#This Row],[Subject 1]]&lt;&gt;"Sitting Adjourned", "", SUMIFS(wh_table[Duration], wh_table[Day], wh_table[[#This Row],[Day]], wh_table[Tags], "&lt;&gt;[Questions]", wh_table[Tags], "&lt;&gt;[Questions][Divisions]"))</f>
        <v/>
      </c>
      <c r="K564" s="19">
        <f>IF(wh_table[[#This Row],[Tags]]="[Questions]","",IF(wh_table[[#This Row],[Tags]]="[Questions][Divisions]","",SUMIFS(INDEX(wh_table[Duration],1):wh_table[[#This Row],[Duration]], INDEX(wh_table[Tags],1):wh_table[[#This Row],[Tags]], "&lt;&gt;[Questions]",INDEX(wh_table[Tags],1):wh_table[[#This Row],[Tags]], "&lt;&gt;[Questions][Divisions]")))</f>
        <v>14.031250000000009</v>
      </c>
    </row>
    <row r="565" spans="1:11" ht="15" customHeight="1" x14ac:dyDescent="0.35">
      <c r="A565" s="25">
        <v>83</v>
      </c>
      <c r="B565" s="21">
        <v>45741</v>
      </c>
      <c r="C565" s="22">
        <v>0.76736111111111116</v>
      </c>
      <c r="D565" s="20" t="s">
        <v>15</v>
      </c>
      <c r="E565" s="23"/>
      <c r="F565" s="17" t="s">
        <v>53</v>
      </c>
      <c r="G565" s="22" cm="1">
        <f t="array" ref="G56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1.5277777777777835E-2</v>
      </c>
      <c r="H565" s="22" t="str">
        <f>IF(wh_table[[#This Row],[Subject 1]]&lt;&gt;"Sitting Adjourned", "", SUMIF(wh_table[Day], wh_table[[#This Row],[Day]],wh_table[Duration]))</f>
        <v/>
      </c>
      <c r="I565" s="24">
        <f>SUM(INDEX(wh_table[Duration],1):wh_table[[#This Row],[Duration]])</f>
        <v>19.120138888888896</v>
      </c>
      <c r="J565" s="22" t="str">
        <f>IF(wh_table[[#This Row],[Subject 1]]&lt;&gt;"Sitting Adjourned", "", SUMIFS(wh_table[Duration], wh_table[Day], wh_table[[#This Row],[Day]], wh_table[Tags], "&lt;&gt;[Questions]", wh_table[Tags], "&lt;&gt;[Questions][Divisions]"))</f>
        <v/>
      </c>
      <c r="K565" s="24">
        <f>IF(wh_table[[#This Row],[Tags]]="[Questions]","",IF(wh_table[[#This Row],[Tags]]="[Questions][Divisions]","",SUMIFS(INDEX(wh_table[Duration],1):wh_table[[#This Row],[Duration]], INDEX(wh_table[Tags],1):wh_table[[#This Row],[Tags]], "&lt;&gt;[Questions]",INDEX(wh_table[Tags],1):wh_table[[#This Row],[Tags]], "&lt;&gt;[Questions][Divisions]")))</f>
        <v>14.046527777777786</v>
      </c>
    </row>
    <row r="566" spans="1:11" ht="15" customHeight="1" x14ac:dyDescent="0.35">
      <c r="A566" s="25">
        <v>83</v>
      </c>
      <c r="B566" s="21">
        <v>45741</v>
      </c>
      <c r="C566" s="14">
        <v>0.78263888888888899</v>
      </c>
      <c r="D566" s="17" t="s">
        <v>1833</v>
      </c>
      <c r="E566" s="18" t="s">
        <v>2196</v>
      </c>
      <c r="F566" s="20"/>
      <c r="G566" s="22" cm="1">
        <f t="array" ref="G56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566" s="22" t="str">
        <f>IF(wh_table[[#This Row],[Subject 1]]&lt;&gt;"Sitting Adjourned", "", SUMIF(wh_table[Day], wh_table[[#This Row],[Day]],wh_table[Duration]))</f>
        <v/>
      </c>
      <c r="I566" s="24">
        <f>SUM(INDEX(wh_table[Duration],1):wh_table[[#This Row],[Duration]])</f>
        <v>19.161805555555564</v>
      </c>
      <c r="J566" s="22" t="str">
        <f>IF(wh_table[[#This Row],[Subject 1]]&lt;&gt;"Sitting Adjourned", "", SUMIFS(wh_table[Duration], wh_table[Day], wh_table[[#This Row],[Day]], wh_table[Tags], "&lt;&gt;[Questions]", wh_table[Tags], "&lt;&gt;[Questions][Divisions]"))</f>
        <v/>
      </c>
      <c r="K566" s="24">
        <f>IF(wh_table[[#This Row],[Tags]]="[Questions]","",IF(wh_table[[#This Row],[Tags]]="[Questions][Divisions]","",SUMIFS(INDEX(wh_table[Duration],1):wh_table[[#This Row],[Duration]], INDEX(wh_table[Tags],1):wh_table[[#This Row],[Tags]], "&lt;&gt;[Questions]",INDEX(wh_table[Tags],1):wh_table[[#This Row],[Tags]], "&lt;&gt;[Questions][Divisions]")))</f>
        <v>14.088194444444452</v>
      </c>
    </row>
    <row r="567" spans="1:11" ht="15" customHeight="1" x14ac:dyDescent="0.35">
      <c r="A567" s="57">
        <v>83</v>
      </c>
      <c r="B567" s="58">
        <v>45741</v>
      </c>
      <c r="C567" s="65">
        <v>0.82430555555555562</v>
      </c>
      <c r="D567" s="66" t="s">
        <v>1840</v>
      </c>
      <c r="E567" s="67"/>
      <c r="F567" s="66"/>
      <c r="G567" s="65" t="str" cm="1">
        <f t="array" ref="G56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67" s="65">
        <f>IF(wh_table[[#This Row],[Subject 1]]&lt;&gt;"Sitting Adjourned", "", SUMIF(wh_table[Day], wh_table[[#This Row],[Day]],wh_table[Duration]))</f>
        <v>0.42847222222222231</v>
      </c>
      <c r="I567" s="68">
        <f>SUM(INDEX(wh_table[Duration],1):wh_table[[#This Row],[Duration]])</f>
        <v>19.161805555555564</v>
      </c>
      <c r="J567" s="65">
        <f>IF(wh_table[[#This Row],[Subject 1]]&lt;&gt;"Sitting Adjourned", "", SUMIFS(wh_table[Duration], wh_table[Day], wh_table[[#This Row],[Day]], wh_table[Tags], "&lt;&gt;[Questions]", wh_table[Tags], "&lt;&gt;[Questions][Divisions]"))</f>
        <v>0.30138888888888898</v>
      </c>
      <c r="K567" s="68">
        <f>IF(wh_table[[#This Row],[Tags]]="[Questions]","",IF(wh_table[[#This Row],[Tags]]="[Questions][Divisions]","",SUMIFS(INDEX(wh_table[Duration],1):wh_table[[#This Row],[Duration]], INDEX(wh_table[Tags],1):wh_table[[#This Row],[Tags]], "&lt;&gt;[Questions]",INDEX(wh_table[Tags],1):wh_table[[#This Row],[Tags]], "&lt;&gt;[Questions][Divisions]")))</f>
        <v>14.088194444444452</v>
      </c>
    </row>
    <row r="568" spans="1:11" ht="15" customHeight="1" x14ac:dyDescent="0.35">
      <c r="A568" s="25">
        <v>84</v>
      </c>
      <c r="B568" s="21">
        <v>45742</v>
      </c>
      <c r="C568" s="22">
        <v>0.39583333333333331</v>
      </c>
      <c r="D568" s="20" t="s">
        <v>1833</v>
      </c>
      <c r="E568" s="23" t="s">
        <v>2197</v>
      </c>
      <c r="F568" s="20"/>
      <c r="G568" s="22" cm="1">
        <f t="array" ref="G56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568" s="22" t="str">
        <f>IF(wh_table[[#This Row],[Subject 1]]&lt;&gt;"Sitting Adjourned", "", SUMIF(wh_table[Day], wh_table[[#This Row],[Day]],wh_table[Duration]))</f>
        <v/>
      </c>
      <c r="I568" s="24">
        <f>SUM(INDEX(wh_table[Duration],1):wh_table[[#This Row],[Duration]])</f>
        <v>19.224305555555564</v>
      </c>
      <c r="J568" s="22" t="str">
        <f>IF(wh_table[[#This Row],[Subject 1]]&lt;&gt;"Sitting Adjourned", "", SUMIFS(wh_table[Duration], wh_table[Day], wh_table[[#This Row],[Day]], wh_table[Tags], "&lt;&gt;[Questions]", wh_table[Tags], "&lt;&gt;[Questions][Divisions]"))</f>
        <v/>
      </c>
      <c r="K568" s="24">
        <f>IF(wh_table[[#This Row],[Tags]]="[Questions]","",IF(wh_table[[#This Row],[Tags]]="[Questions][Divisions]","",SUMIFS(INDEX(wh_table[Duration],1):wh_table[[#This Row],[Duration]], INDEX(wh_table[Tags],1):wh_table[[#This Row],[Tags]], "&lt;&gt;[Questions]",INDEX(wh_table[Tags],1):wh_table[[#This Row],[Tags]], "&lt;&gt;[Questions][Divisions]")))</f>
        <v>14.150694444444452</v>
      </c>
    </row>
    <row r="569" spans="1:11" ht="15" customHeight="1" x14ac:dyDescent="0.35">
      <c r="A569" s="25">
        <v>84</v>
      </c>
      <c r="B569" s="21">
        <v>45742</v>
      </c>
      <c r="C569" s="22">
        <v>0.45833333333333331</v>
      </c>
      <c r="D569" s="20" t="s">
        <v>1833</v>
      </c>
      <c r="E569" s="23" t="s">
        <v>2198</v>
      </c>
      <c r="F569" s="20"/>
      <c r="G569" s="22" cm="1">
        <f t="array" ref="G56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1.3888888888888951E-2</v>
      </c>
      <c r="H569" s="22" t="str">
        <f>IF(wh_table[[#This Row],[Subject 1]]&lt;&gt;"Sitting Adjourned", "", SUMIF(wh_table[Day], wh_table[[#This Row],[Day]],wh_table[Duration]))</f>
        <v/>
      </c>
      <c r="I569" s="24">
        <f>SUM(INDEX(wh_table[Duration],1):wh_table[[#This Row],[Duration]])</f>
        <v>19.238194444444453</v>
      </c>
      <c r="J569" s="22" t="str">
        <f>IF(wh_table[[#This Row],[Subject 1]]&lt;&gt;"Sitting Adjourned", "", SUMIFS(wh_table[Duration], wh_table[Day], wh_table[[#This Row],[Day]], wh_table[Tags], "&lt;&gt;[Questions]", wh_table[Tags], "&lt;&gt;[Questions][Divisions]"))</f>
        <v/>
      </c>
      <c r="K569" s="24">
        <f>IF(wh_table[[#This Row],[Tags]]="[Questions]","",IF(wh_table[[#This Row],[Tags]]="[Questions][Divisions]","",SUMIFS(INDEX(wh_table[Duration],1):wh_table[[#This Row],[Duration]], INDEX(wh_table[Tags],1):wh_table[[#This Row],[Tags]], "&lt;&gt;[Questions]",INDEX(wh_table[Tags],1):wh_table[[#This Row],[Tags]], "&lt;&gt;[Questions][Divisions]")))</f>
        <v>14.164583333333342</v>
      </c>
    </row>
    <row r="570" spans="1:11" ht="15" customHeight="1" x14ac:dyDescent="0.35">
      <c r="A570" s="25">
        <v>84</v>
      </c>
      <c r="B570" s="21">
        <v>45742</v>
      </c>
      <c r="C570" s="14">
        <v>0.47222222222222227</v>
      </c>
      <c r="D570" s="17" t="s">
        <v>15</v>
      </c>
      <c r="F570" s="20" t="s">
        <v>1836</v>
      </c>
      <c r="G570" s="14" cm="1">
        <f t="array" ref="G57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0.13194444444444436</v>
      </c>
      <c r="H570" s="14" t="str">
        <f>IF(wh_table[[#This Row],[Subject 1]]&lt;&gt;"Sitting Adjourned", "", SUMIF(wh_table[Day], wh_table[[#This Row],[Day]],wh_table[Duration]))</f>
        <v/>
      </c>
      <c r="I570" s="19">
        <f>SUM(INDEX(wh_table[Duration],1):wh_table[[#This Row],[Duration]])</f>
        <v>19.370138888888896</v>
      </c>
      <c r="J570" s="14" t="str">
        <f>IF(wh_table[[#This Row],[Subject 1]]&lt;&gt;"Sitting Adjourned", "", SUMIFS(wh_table[Duration], wh_table[Day], wh_table[[#This Row],[Day]], wh_table[Tags], "&lt;&gt;[Questions]", wh_table[Tags], "&lt;&gt;[Questions][Divisions]"))</f>
        <v/>
      </c>
      <c r="K570" s="19" t="str">
        <f>IF(wh_table[[#This Row],[Tags]]="[Questions]","",IF(wh_table[[#This Row],[Tags]]="[Questions][Divisions]","",SUMIFS(INDEX(wh_table[Duration],1):wh_table[[#This Row],[Duration]], INDEX(wh_table[Tags],1):wh_table[[#This Row],[Tags]], "&lt;&gt;[Questions]",INDEX(wh_table[Tags],1):wh_table[[#This Row],[Tags]], "&lt;&gt;[Questions][Divisions]")))</f>
        <v/>
      </c>
    </row>
    <row r="571" spans="1:11" ht="15" customHeight="1" x14ac:dyDescent="0.35">
      <c r="A571" s="25">
        <v>84</v>
      </c>
      <c r="B571" s="21">
        <v>45742</v>
      </c>
      <c r="C571" s="14">
        <v>0.60416666666666663</v>
      </c>
      <c r="D571" s="17" t="s">
        <v>1833</v>
      </c>
      <c r="E571" s="18" t="s">
        <v>2199</v>
      </c>
      <c r="G571" s="14" cm="1">
        <f t="array" ref="G57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1.5277777777777835E-2</v>
      </c>
      <c r="H571" s="14" t="str">
        <f>IF(wh_table[[#This Row],[Subject 1]]&lt;&gt;"Sitting Adjourned", "", SUMIF(wh_table[Day], wh_table[[#This Row],[Day]],wh_table[Duration]))</f>
        <v/>
      </c>
      <c r="I571" s="19">
        <f>SUM(INDEX(wh_table[Duration],1):wh_table[[#This Row],[Duration]])</f>
        <v>19.385416666666675</v>
      </c>
      <c r="J571" s="14" t="str">
        <f>IF(wh_table[[#This Row],[Subject 1]]&lt;&gt;"Sitting Adjourned", "", SUMIFS(wh_table[Duration], wh_table[Day], wh_table[[#This Row],[Day]], wh_table[Tags], "&lt;&gt;[Questions]", wh_table[Tags], "&lt;&gt;[Questions][Divisions]"))</f>
        <v/>
      </c>
      <c r="K571" s="19">
        <f>IF(wh_table[[#This Row],[Tags]]="[Questions]","",IF(wh_table[[#This Row],[Tags]]="[Questions][Divisions]","",SUMIFS(INDEX(wh_table[Duration],1):wh_table[[#This Row],[Duration]], INDEX(wh_table[Tags],1):wh_table[[#This Row],[Tags]], "&lt;&gt;[Questions]",INDEX(wh_table[Tags],1):wh_table[[#This Row],[Tags]], "&lt;&gt;[Questions][Divisions]")))</f>
        <v>14.179861111111119</v>
      </c>
    </row>
    <row r="572" spans="1:11" ht="15" customHeight="1" x14ac:dyDescent="0.35">
      <c r="A572" s="25">
        <v>84</v>
      </c>
      <c r="B572" s="21">
        <v>45742</v>
      </c>
      <c r="C572" s="22">
        <v>0.61944444444444446</v>
      </c>
      <c r="D572" s="20" t="s">
        <v>28</v>
      </c>
      <c r="E572" s="23" t="s">
        <v>2200</v>
      </c>
      <c r="F572" s="20"/>
      <c r="G572" s="22" cm="1">
        <f t="array" ref="G57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572" s="22" t="str">
        <f>IF(wh_table[[#This Row],[Subject 1]]&lt;&gt;"Sitting Adjourned", "", SUMIF(wh_table[Day], wh_table[[#This Row],[Day]],wh_table[Duration]))</f>
        <v/>
      </c>
      <c r="I572" s="24">
        <f>SUM(INDEX(wh_table[Duration],1):wh_table[[#This Row],[Duration]])</f>
        <v>19.385416666666675</v>
      </c>
      <c r="J572" s="22" t="str">
        <f>IF(wh_table[[#This Row],[Subject 1]]&lt;&gt;"Sitting Adjourned", "", SUMIFS(wh_table[Duration], wh_table[Day], wh_table[[#This Row],[Day]], wh_table[Tags], "&lt;&gt;[Questions]", wh_table[Tags], "&lt;&gt;[Questions][Divisions]"))</f>
        <v/>
      </c>
      <c r="K572" s="24">
        <f>IF(wh_table[[#This Row],[Tags]]="[Questions]","",IF(wh_table[[#This Row],[Tags]]="[Questions][Divisions]","",SUMIFS(INDEX(wh_table[Duration],1):wh_table[[#This Row],[Duration]], INDEX(wh_table[Tags],1):wh_table[[#This Row],[Tags]], "&lt;&gt;[Questions]",INDEX(wh_table[Tags],1):wh_table[[#This Row],[Tags]], "&lt;&gt;[Questions][Divisions]")))</f>
        <v>14.179861111111119</v>
      </c>
    </row>
    <row r="573" spans="1:11" ht="15" customHeight="1" x14ac:dyDescent="0.35">
      <c r="A573" s="25">
        <v>84</v>
      </c>
      <c r="B573" s="21">
        <v>45742</v>
      </c>
      <c r="C573" s="14">
        <v>0.61944444444444446</v>
      </c>
      <c r="D573" s="17" t="s">
        <v>1833</v>
      </c>
      <c r="E573" s="18" t="s">
        <v>2201</v>
      </c>
      <c r="F573" s="20"/>
      <c r="G573" s="22" cm="1">
        <f t="array" ref="G57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4.7222222222222165E-2</v>
      </c>
      <c r="H573" s="22" t="str">
        <f>IF(wh_table[[#This Row],[Subject 1]]&lt;&gt;"Sitting Adjourned", "", SUMIF(wh_table[Day], wh_table[[#This Row],[Day]],wh_table[Duration]))</f>
        <v/>
      </c>
      <c r="I573" s="24">
        <f>SUM(INDEX(wh_table[Duration],1):wh_table[[#This Row],[Duration]])</f>
        <v>19.432638888888896</v>
      </c>
      <c r="J573" s="22" t="str">
        <f>IF(wh_table[[#This Row],[Subject 1]]&lt;&gt;"Sitting Adjourned", "", SUMIFS(wh_table[Duration], wh_table[Day], wh_table[[#This Row],[Day]], wh_table[Tags], "&lt;&gt;[Questions]", wh_table[Tags], "&lt;&gt;[Questions][Divisions]"))</f>
        <v/>
      </c>
      <c r="K573" s="24">
        <f>IF(wh_table[[#This Row],[Tags]]="[Questions]","",IF(wh_table[[#This Row],[Tags]]="[Questions][Divisions]","",SUMIFS(INDEX(wh_table[Duration],1):wh_table[[#This Row],[Duration]], INDEX(wh_table[Tags],1):wh_table[[#This Row],[Tags]], "&lt;&gt;[Questions]",INDEX(wh_table[Tags],1):wh_table[[#This Row],[Tags]], "&lt;&gt;[Questions][Divisions]")))</f>
        <v>14.227083333333342</v>
      </c>
    </row>
    <row r="574" spans="1:11" ht="15" customHeight="1" x14ac:dyDescent="0.35">
      <c r="A574" s="25">
        <v>84</v>
      </c>
      <c r="B574" s="21">
        <v>45742</v>
      </c>
      <c r="C574" s="14">
        <v>0.66666666666666663</v>
      </c>
      <c r="D574" s="17" t="s">
        <v>1833</v>
      </c>
      <c r="E574" s="18" t="s">
        <v>2202</v>
      </c>
      <c r="G574" s="14" cm="1">
        <f t="array" ref="G57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574" s="14" t="str">
        <f>IF(wh_table[[#This Row],[Subject 1]]&lt;&gt;"Sitting Adjourned", "", SUMIF(wh_table[Day], wh_table[[#This Row],[Day]],wh_table[Duration]))</f>
        <v/>
      </c>
      <c r="I574" s="19">
        <f>SUM(INDEX(wh_table[Duration],1):wh_table[[#This Row],[Duration]])</f>
        <v>19.453472222222228</v>
      </c>
      <c r="J574" s="14" t="str">
        <f>IF(wh_table[[#This Row],[Subject 1]]&lt;&gt;"Sitting Adjourned", "", SUMIFS(wh_table[Duration], wh_table[Day], wh_table[[#This Row],[Day]], wh_table[Tags], "&lt;&gt;[Questions]", wh_table[Tags], "&lt;&gt;[Questions][Divisions]"))</f>
        <v/>
      </c>
      <c r="K574" s="19">
        <f>IF(wh_table[[#This Row],[Tags]]="[Questions]","",IF(wh_table[[#This Row],[Tags]]="[Questions][Divisions]","",SUMIFS(INDEX(wh_table[Duration],1):wh_table[[#This Row],[Duration]], INDEX(wh_table[Tags],1):wh_table[[#This Row],[Tags]], "&lt;&gt;[Questions]",INDEX(wh_table[Tags],1):wh_table[[#This Row],[Tags]], "&lt;&gt;[Questions][Divisions]")))</f>
        <v>14.247916666666676</v>
      </c>
    </row>
    <row r="575" spans="1:11" ht="15" customHeight="1" x14ac:dyDescent="0.35">
      <c r="A575" s="25">
        <v>84</v>
      </c>
      <c r="B575" s="21">
        <v>45742</v>
      </c>
      <c r="C575" s="14">
        <v>0.6875</v>
      </c>
      <c r="D575" s="17" t="s">
        <v>1833</v>
      </c>
      <c r="E575" s="18" t="s">
        <v>2203</v>
      </c>
      <c r="G575" s="14" cm="1">
        <f t="array" ref="G57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575" s="14" t="str">
        <f>IF(wh_table[[#This Row],[Subject 1]]&lt;&gt;"Sitting Adjourned", "", SUMIF(wh_table[Day], wh_table[[#This Row],[Day]],wh_table[Duration]))</f>
        <v/>
      </c>
      <c r="I575" s="19">
        <f>SUM(INDEX(wh_table[Duration],1):wh_table[[#This Row],[Duration]])</f>
        <v>19.495138888888896</v>
      </c>
      <c r="J575" s="14" t="str">
        <f>IF(wh_table[[#This Row],[Subject 1]]&lt;&gt;"Sitting Adjourned", "", SUMIFS(wh_table[Duration], wh_table[Day], wh_table[[#This Row],[Day]], wh_table[Tags], "&lt;&gt;[Questions]", wh_table[Tags], "&lt;&gt;[Questions][Divisions]"))</f>
        <v/>
      </c>
      <c r="K575" s="19">
        <f>IF(wh_table[[#This Row],[Tags]]="[Questions]","",IF(wh_table[[#This Row],[Tags]]="[Questions][Divisions]","",SUMIFS(INDEX(wh_table[Duration],1):wh_table[[#This Row],[Duration]], INDEX(wh_table[Tags],1):wh_table[[#This Row],[Tags]], "&lt;&gt;[Questions]",INDEX(wh_table[Tags],1):wh_table[[#This Row],[Tags]], "&lt;&gt;[Questions][Divisions]")))</f>
        <v>14.289583333333342</v>
      </c>
    </row>
    <row r="576" spans="1:11" ht="15" customHeight="1" x14ac:dyDescent="0.35">
      <c r="A576" s="57">
        <v>84</v>
      </c>
      <c r="B576" s="58">
        <v>45742</v>
      </c>
      <c r="C576" s="59">
        <v>0.72916666666666663</v>
      </c>
      <c r="D576" s="60" t="s">
        <v>1840</v>
      </c>
      <c r="E576" s="61"/>
      <c r="F576" s="60"/>
      <c r="G576" s="59" t="str" cm="1">
        <f t="array" ref="G57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76" s="59">
        <f>IF(wh_table[[#This Row],[Subject 1]]&lt;&gt;"Sitting Adjourned", "", SUMIF(wh_table[Day], wh_table[[#This Row],[Day]],wh_table[Duration]))</f>
        <v>0.33333333333333331</v>
      </c>
      <c r="I576" s="62">
        <f>SUM(INDEX(wh_table[Duration],1):wh_table[[#This Row],[Duration]])</f>
        <v>19.495138888888896</v>
      </c>
      <c r="J576" s="59">
        <f>IF(wh_table[[#This Row],[Subject 1]]&lt;&gt;"Sitting Adjourned", "", SUMIFS(wh_table[Duration], wh_table[Day], wh_table[[#This Row],[Day]], wh_table[Tags], "&lt;&gt;[Questions]", wh_table[Tags], "&lt;&gt;[Questions][Divisions]"))</f>
        <v>0.20138888888888895</v>
      </c>
      <c r="K576" s="62">
        <f>IF(wh_table[[#This Row],[Tags]]="[Questions]","",IF(wh_table[[#This Row],[Tags]]="[Questions][Divisions]","",SUMIFS(INDEX(wh_table[Duration],1):wh_table[[#This Row],[Duration]], INDEX(wh_table[Tags],1):wh_table[[#This Row],[Tags]], "&lt;&gt;[Questions]",INDEX(wh_table[Tags],1):wh_table[[#This Row],[Tags]], "&lt;&gt;[Questions][Divisions]")))</f>
        <v>14.289583333333342</v>
      </c>
    </row>
    <row r="577" spans="1:11" ht="15" customHeight="1" x14ac:dyDescent="0.35">
      <c r="A577" s="25">
        <v>85</v>
      </c>
      <c r="B577" s="21">
        <v>45743</v>
      </c>
      <c r="C577" s="14">
        <v>0.5625</v>
      </c>
      <c r="D577" s="17" t="s">
        <v>1953</v>
      </c>
      <c r="E577" s="18" t="s">
        <v>2204</v>
      </c>
      <c r="G577" s="14" cm="1">
        <f t="array" ref="G57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1.1805555555555514E-2</v>
      </c>
      <c r="H577" s="14" t="str">
        <f>IF(wh_table[[#This Row],[Subject 1]]&lt;&gt;"Sitting Adjourned", "", SUMIF(wh_table[Day], wh_table[[#This Row],[Day]],wh_table[Duration]))</f>
        <v/>
      </c>
      <c r="I577" s="19">
        <f>SUM(INDEX(wh_table[Duration],1):wh_table[[#This Row],[Duration]])</f>
        <v>19.50694444444445</v>
      </c>
      <c r="J577" s="14" t="str">
        <f>IF(wh_table[[#This Row],[Subject 1]]&lt;&gt;"Sitting Adjourned", "", SUMIFS(wh_table[Duration], wh_table[Day], wh_table[[#This Row],[Day]], wh_table[Tags], "&lt;&gt;[Questions]", wh_table[Tags], "&lt;&gt;[Questions][Divisions]"))</f>
        <v/>
      </c>
      <c r="K577" s="19">
        <f>IF(wh_table[[#This Row],[Tags]]="[Questions]","",IF(wh_table[[#This Row],[Tags]]="[Questions][Divisions]","",SUMIFS(INDEX(wh_table[Duration],1):wh_table[[#This Row],[Duration]], INDEX(wh_table[Tags],1):wh_table[[#This Row],[Tags]], "&lt;&gt;[Questions]",INDEX(wh_table[Tags],1):wh_table[[#This Row],[Tags]], "&lt;&gt;[Questions][Divisions]")))</f>
        <v>14.301388888888898</v>
      </c>
    </row>
    <row r="578" spans="1:11" ht="15" customHeight="1" x14ac:dyDescent="0.35">
      <c r="A578" s="25">
        <v>85</v>
      </c>
      <c r="B578" s="21">
        <v>45743</v>
      </c>
      <c r="C578" s="22">
        <v>0.57430555555555551</v>
      </c>
      <c r="D578" s="20" t="s">
        <v>28</v>
      </c>
      <c r="E578" s="23" t="s">
        <v>2205</v>
      </c>
      <c r="F578" s="20"/>
      <c r="G578" s="22" cm="1">
        <f t="array" ref="G57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5.0694444444444486E-2</v>
      </c>
      <c r="H578" s="22" t="str">
        <f>IF(wh_table[[#This Row],[Subject 1]]&lt;&gt;"Sitting Adjourned", "", SUMIF(wh_table[Day], wh_table[[#This Row],[Day]],wh_table[Duration]))</f>
        <v/>
      </c>
      <c r="I578" s="24">
        <f>SUM(INDEX(wh_table[Duration],1):wh_table[[#This Row],[Duration]])</f>
        <v>19.557638888888896</v>
      </c>
      <c r="J578" s="22" t="str">
        <f>IF(wh_table[[#This Row],[Subject 1]]&lt;&gt;"Sitting Adjourned", "", SUMIFS(wh_table[Duration], wh_table[Day], wh_table[[#This Row],[Day]], wh_table[Tags], "&lt;&gt;[Questions]", wh_table[Tags], "&lt;&gt;[Questions][Divisions]"))</f>
        <v/>
      </c>
      <c r="K578" s="24">
        <f>IF(wh_table[[#This Row],[Tags]]="[Questions]","",IF(wh_table[[#This Row],[Tags]]="[Questions][Divisions]","",SUMIFS(INDEX(wh_table[Duration],1):wh_table[[#This Row],[Duration]], INDEX(wh_table[Tags],1):wh_table[[#This Row],[Tags]], "&lt;&gt;[Questions]",INDEX(wh_table[Tags],1):wh_table[[#This Row],[Tags]], "&lt;&gt;[Questions][Divisions]")))</f>
        <v>14.352083333333342</v>
      </c>
    </row>
    <row r="579" spans="1:11" ht="15" customHeight="1" x14ac:dyDescent="0.35">
      <c r="A579" s="25">
        <v>85</v>
      </c>
      <c r="B579" s="21">
        <v>45743</v>
      </c>
      <c r="C579" s="14">
        <v>0.625</v>
      </c>
      <c r="D579" s="17" t="s">
        <v>1953</v>
      </c>
      <c r="E579" s="18" t="s">
        <v>2206</v>
      </c>
      <c r="G579" s="14" cm="1">
        <f t="array" ref="G57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5.9722222222222232E-2</v>
      </c>
      <c r="H579" s="14" t="str">
        <f>IF(wh_table[[#This Row],[Subject 1]]&lt;&gt;"Sitting Adjourned", "", SUMIF(wh_table[Day], wh_table[[#This Row],[Day]],wh_table[Duration]))</f>
        <v/>
      </c>
      <c r="I579" s="19">
        <f>SUM(INDEX(wh_table[Duration],1):wh_table[[#This Row],[Duration]])</f>
        <v>19.617361111111119</v>
      </c>
      <c r="J579" s="14" t="str">
        <f>IF(wh_table[[#This Row],[Subject 1]]&lt;&gt;"Sitting Adjourned", "", SUMIFS(wh_table[Duration], wh_table[Day], wh_table[[#This Row],[Day]], wh_table[Tags], "&lt;&gt;[Questions]", wh_table[Tags], "&lt;&gt;[Questions][Divisions]"))</f>
        <v/>
      </c>
      <c r="K579" s="19">
        <f>IF(wh_table[[#This Row],[Tags]]="[Questions]","",IF(wh_table[[#This Row],[Tags]]="[Questions][Divisions]","",SUMIFS(INDEX(wh_table[Duration],1):wh_table[[#This Row],[Duration]], INDEX(wh_table[Tags],1):wh_table[[#This Row],[Tags]], "&lt;&gt;[Questions]",INDEX(wh_table[Tags],1):wh_table[[#This Row],[Tags]], "&lt;&gt;[Questions][Divisions]")))</f>
        <v>14.411805555555564</v>
      </c>
    </row>
    <row r="580" spans="1:11" ht="15" customHeight="1" x14ac:dyDescent="0.35">
      <c r="A580" s="57">
        <v>85</v>
      </c>
      <c r="B580" s="58">
        <v>45743</v>
      </c>
      <c r="C580" s="65">
        <v>0.68472222222222223</v>
      </c>
      <c r="D580" s="66" t="s">
        <v>1840</v>
      </c>
      <c r="E580" s="67"/>
      <c r="F580" s="66"/>
      <c r="G580" s="65" t="str" cm="1">
        <f t="array" ref="G58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80" s="65">
        <f>IF(wh_table[[#This Row],[Subject 1]]&lt;&gt;"Sitting Adjourned", "", SUMIF(wh_table[Day], wh_table[[#This Row],[Day]],wh_table[Duration]))</f>
        <v>0.12222222222222223</v>
      </c>
      <c r="I580" s="68">
        <f>SUM(INDEX(wh_table[Duration],1):wh_table[[#This Row],[Duration]])</f>
        <v>19.617361111111119</v>
      </c>
      <c r="J580" s="65">
        <f>IF(wh_table[[#This Row],[Subject 1]]&lt;&gt;"Sitting Adjourned", "", SUMIFS(wh_table[Duration], wh_table[Day], wh_table[[#This Row],[Day]], wh_table[Tags], "&lt;&gt;[Questions]", wh_table[Tags], "&lt;&gt;[Questions][Divisions]"))</f>
        <v>0.12222222222222223</v>
      </c>
      <c r="K580" s="68">
        <f>IF(wh_table[[#This Row],[Tags]]="[Questions]","",IF(wh_table[[#This Row],[Tags]]="[Questions][Divisions]","",SUMIFS(INDEX(wh_table[Duration],1):wh_table[[#This Row],[Duration]], INDEX(wh_table[Tags],1):wh_table[[#This Row],[Tags]], "&lt;&gt;[Questions]",INDEX(wh_table[Tags],1):wh_table[[#This Row],[Tags]], "&lt;&gt;[Questions][Divisions]")))</f>
        <v>14.411805555555564</v>
      </c>
    </row>
    <row r="581" spans="1:11" ht="15" customHeight="1" x14ac:dyDescent="0.35">
      <c r="A581" s="25">
        <v>86</v>
      </c>
      <c r="B581" s="21">
        <v>45747</v>
      </c>
      <c r="C581" s="14">
        <v>0.6875</v>
      </c>
      <c r="D581" s="17" t="s">
        <v>1955</v>
      </c>
      <c r="E581" s="18" t="s">
        <v>2207</v>
      </c>
      <c r="G581" s="14" cm="1">
        <f t="array" ref="G58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5.4166666666666696E-2</v>
      </c>
      <c r="H581" s="14" t="str">
        <f>IF(wh_table[[#This Row],[Subject 1]]&lt;&gt;"Sitting Adjourned", "", SUMIF(wh_table[Day], wh_table[[#This Row],[Day]],wh_table[Duration]))</f>
        <v/>
      </c>
      <c r="I581" s="19">
        <f>SUM(INDEX(wh_table[Duration],1):wh_table[[#This Row],[Duration]])</f>
        <v>19.671527777777786</v>
      </c>
      <c r="J581" s="14" t="str">
        <f>IF(wh_table[[#This Row],[Subject 1]]&lt;&gt;"Sitting Adjourned", "", SUMIFS(wh_table[Duration], wh_table[Day], wh_table[[#This Row],[Day]], wh_table[Tags], "&lt;&gt;[Questions]", wh_table[Tags], "&lt;&gt;[Questions][Divisions]"))</f>
        <v/>
      </c>
      <c r="K581" s="19">
        <f>IF(wh_table[[#This Row],[Tags]]="[Questions]","",IF(wh_table[[#This Row],[Tags]]="[Questions][Divisions]","",SUMIFS(INDEX(wh_table[Duration],1):wh_table[[#This Row],[Duration]], INDEX(wh_table[Tags],1):wh_table[[#This Row],[Tags]], "&lt;&gt;[Questions]",INDEX(wh_table[Tags],1):wh_table[[#This Row],[Tags]], "&lt;&gt;[Questions][Divisions]")))</f>
        <v>14.465972222222231</v>
      </c>
    </row>
    <row r="582" spans="1:11" ht="15" customHeight="1" x14ac:dyDescent="0.35">
      <c r="A582" s="25">
        <v>86</v>
      </c>
      <c r="B582" s="21">
        <v>45747</v>
      </c>
      <c r="C582" s="14">
        <v>0.7416666666666667</v>
      </c>
      <c r="D582" s="17" t="s">
        <v>15</v>
      </c>
      <c r="F582" s="17" t="s">
        <v>53</v>
      </c>
      <c r="G582" s="14" cm="1">
        <f t="array" ref="G58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3.6111111111111094E-2</v>
      </c>
      <c r="H582" s="14" t="str">
        <f>IF(wh_table[[#This Row],[Subject 1]]&lt;&gt;"Sitting Adjourned", "", SUMIF(wh_table[Day], wh_table[[#This Row],[Day]],wh_table[Duration]))</f>
        <v/>
      </c>
      <c r="I582" s="19">
        <f>SUM(INDEX(wh_table[Duration],1):wh_table[[#This Row],[Duration]])</f>
        <v>19.707638888888898</v>
      </c>
      <c r="J582" s="14" t="str">
        <f>IF(wh_table[[#This Row],[Subject 1]]&lt;&gt;"Sitting Adjourned", "", SUMIFS(wh_table[Duration], wh_table[Day], wh_table[[#This Row],[Day]], wh_table[Tags], "&lt;&gt;[Questions]", wh_table[Tags], "&lt;&gt;[Questions][Divisions]"))</f>
        <v/>
      </c>
      <c r="K582" s="19">
        <f>IF(wh_table[[#This Row],[Tags]]="[Questions]","",IF(wh_table[[#This Row],[Tags]]="[Questions][Divisions]","",SUMIFS(INDEX(wh_table[Duration],1):wh_table[[#This Row],[Duration]], INDEX(wh_table[Tags],1):wh_table[[#This Row],[Tags]], "&lt;&gt;[Questions]",INDEX(wh_table[Tags],1):wh_table[[#This Row],[Tags]], "&lt;&gt;[Questions][Divisions]")))</f>
        <v>14.502083333333342</v>
      </c>
    </row>
    <row r="583" spans="1:11" ht="15" customHeight="1" x14ac:dyDescent="0.35">
      <c r="A583" s="25">
        <v>86</v>
      </c>
      <c r="B583" s="21">
        <v>45747</v>
      </c>
      <c r="C583" s="14">
        <v>0.77777777777777779</v>
      </c>
      <c r="D583" s="17" t="s">
        <v>1955</v>
      </c>
      <c r="E583" s="18" t="s">
        <v>2208</v>
      </c>
      <c r="G583" s="14" cm="1">
        <f t="array" ref="G58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7.6388888888889728E-3</v>
      </c>
      <c r="H583" s="14" t="str">
        <f>IF(wh_table[[#This Row],[Subject 1]]&lt;&gt;"Sitting Adjourned", "", SUMIF(wh_table[Day], wh_table[[#This Row],[Day]],wh_table[Duration]))</f>
        <v/>
      </c>
      <c r="I583" s="19">
        <f>SUM(INDEX(wh_table[Duration],1):wh_table[[#This Row],[Duration]])</f>
        <v>19.715277777777786</v>
      </c>
      <c r="J583" s="14" t="str">
        <f>IF(wh_table[[#This Row],[Subject 1]]&lt;&gt;"Sitting Adjourned", "", SUMIFS(wh_table[Duration], wh_table[Day], wh_table[[#This Row],[Day]], wh_table[Tags], "&lt;&gt;[Questions]", wh_table[Tags], "&lt;&gt;[Questions][Divisions]"))</f>
        <v/>
      </c>
      <c r="K583" s="19">
        <f>IF(wh_table[[#This Row],[Tags]]="[Questions]","",IF(wh_table[[#This Row],[Tags]]="[Questions][Divisions]","",SUMIFS(INDEX(wh_table[Duration],1):wh_table[[#This Row],[Duration]], INDEX(wh_table[Tags],1):wh_table[[#This Row],[Tags]], "&lt;&gt;[Questions]",INDEX(wh_table[Tags],1):wh_table[[#This Row],[Tags]], "&lt;&gt;[Questions][Divisions]")))</f>
        <v>14.509722222222232</v>
      </c>
    </row>
    <row r="584" spans="1:11" ht="15" customHeight="1" x14ac:dyDescent="0.35">
      <c r="A584" s="57">
        <v>86</v>
      </c>
      <c r="B584" s="58">
        <v>45747</v>
      </c>
      <c r="C584" s="59">
        <v>0.78541666666666676</v>
      </c>
      <c r="D584" s="60" t="s">
        <v>1840</v>
      </c>
      <c r="E584" s="61"/>
      <c r="F584" s="60"/>
      <c r="G584" s="59" t="str" cm="1">
        <f t="array" ref="G58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84" s="59">
        <f>IF(wh_table[[#This Row],[Subject 1]]&lt;&gt;"Sitting Adjourned", "", SUMIF(wh_table[Day], wh_table[[#This Row],[Day]],wh_table[Duration]))</f>
        <v>9.7916666666666763E-2</v>
      </c>
      <c r="I584" s="62">
        <f>SUM(INDEX(wh_table[Duration],1):wh_table[[#This Row],[Duration]])</f>
        <v>19.715277777777786</v>
      </c>
      <c r="J584" s="59">
        <f>IF(wh_table[[#This Row],[Subject 1]]&lt;&gt;"Sitting Adjourned", "", SUMIFS(wh_table[Duration], wh_table[Day], wh_table[[#This Row],[Day]], wh_table[Tags], "&lt;&gt;[Questions]", wh_table[Tags], "&lt;&gt;[Questions][Divisions]"))</f>
        <v>9.7916666666666763E-2</v>
      </c>
      <c r="K584" s="62">
        <f>IF(wh_table[[#This Row],[Tags]]="[Questions]","",IF(wh_table[[#This Row],[Tags]]="[Questions][Divisions]","",SUMIFS(INDEX(wh_table[Duration],1):wh_table[[#This Row],[Duration]], INDEX(wh_table[Tags],1):wh_table[[#This Row],[Tags]], "&lt;&gt;[Questions]",INDEX(wh_table[Tags],1):wh_table[[#This Row],[Tags]], "&lt;&gt;[Questions][Divisions]")))</f>
        <v>14.509722222222232</v>
      </c>
    </row>
    <row r="585" spans="1:11" ht="15" customHeight="1" x14ac:dyDescent="0.35">
      <c r="A585" s="25">
        <v>87</v>
      </c>
      <c r="B585" s="21">
        <v>45748</v>
      </c>
      <c r="C585" s="14">
        <v>0.39583333333333331</v>
      </c>
      <c r="D585" s="17" t="s">
        <v>1833</v>
      </c>
      <c r="E585" s="18" t="s">
        <v>2209</v>
      </c>
      <c r="G585" s="14" cm="1">
        <f t="array" ref="G58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585" s="14" t="str">
        <f>IF(wh_table[[#This Row],[Subject 1]]&lt;&gt;"Sitting Adjourned", "", SUMIF(wh_table[Day], wh_table[[#This Row],[Day]],wh_table[Duration]))</f>
        <v/>
      </c>
      <c r="I585" s="19">
        <f>SUM(INDEX(wh_table[Duration],1):wh_table[[#This Row],[Duration]])</f>
        <v>19.777777777777786</v>
      </c>
      <c r="J585" s="14" t="str">
        <f>IF(wh_table[[#This Row],[Subject 1]]&lt;&gt;"Sitting Adjourned", "", SUMIFS(wh_table[Duration], wh_table[Day], wh_table[[#This Row],[Day]], wh_table[Tags], "&lt;&gt;[Questions]", wh_table[Tags], "&lt;&gt;[Questions][Divisions]"))</f>
        <v/>
      </c>
      <c r="K585" s="19">
        <f>IF(wh_table[[#This Row],[Tags]]="[Questions]","",IF(wh_table[[#This Row],[Tags]]="[Questions][Divisions]","",SUMIFS(INDEX(wh_table[Duration],1):wh_table[[#This Row],[Duration]], INDEX(wh_table[Tags],1):wh_table[[#This Row],[Tags]], "&lt;&gt;[Questions]",INDEX(wh_table[Tags],1):wh_table[[#This Row],[Tags]], "&lt;&gt;[Questions][Divisions]")))</f>
        <v>14.572222222222232</v>
      </c>
    </row>
    <row r="586" spans="1:11" ht="15" customHeight="1" x14ac:dyDescent="0.35">
      <c r="A586" s="25">
        <v>87</v>
      </c>
      <c r="B586" s="21">
        <v>45748</v>
      </c>
      <c r="C586" s="14">
        <v>0.45833333333333331</v>
      </c>
      <c r="D586" s="17" t="s">
        <v>1833</v>
      </c>
      <c r="E586" s="18" t="s">
        <v>2210</v>
      </c>
      <c r="G586" s="14" cm="1">
        <f t="array" ref="G58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2.0138888888888873E-2</v>
      </c>
      <c r="H586" s="14" t="str">
        <f>IF(wh_table[[#This Row],[Subject 1]]&lt;&gt;"Sitting Adjourned", "", SUMIF(wh_table[Day], wh_table[[#This Row],[Day]],wh_table[Duration]))</f>
        <v/>
      </c>
      <c r="I586" s="19">
        <f>SUM(INDEX(wh_table[Duration],1):wh_table[[#This Row],[Duration]])</f>
        <v>19.797916666666673</v>
      </c>
      <c r="J586" s="14" t="str">
        <f>IF(wh_table[[#This Row],[Subject 1]]&lt;&gt;"Sitting Adjourned", "", SUMIFS(wh_table[Duration], wh_table[Day], wh_table[[#This Row],[Day]], wh_table[Tags], "&lt;&gt;[Questions]", wh_table[Tags], "&lt;&gt;[Questions][Divisions]"))</f>
        <v/>
      </c>
      <c r="K586" s="19">
        <f>IF(wh_table[[#This Row],[Tags]]="[Questions]","",IF(wh_table[[#This Row],[Tags]]="[Questions][Divisions]","",SUMIFS(INDEX(wh_table[Duration],1):wh_table[[#This Row],[Duration]], INDEX(wh_table[Tags],1):wh_table[[#This Row],[Tags]], "&lt;&gt;[Questions]",INDEX(wh_table[Tags],1):wh_table[[#This Row],[Tags]], "&lt;&gt;[Questions][Divisions]")))</f>
        <v>14.592361111111121</v>
      </c>
    </row>
    <row r="587" spans="1:11" ht="15" customHeight="1" x14ac:dyDescent="0.35">
      <c r="A587" s="25">
        <v>87</v>
      </c>
      <c r="B587" s="21">
        <v>45748</v>
      </c>
      <c r="C587" s="22">
        <v>0.47847222222222219</v>
      </c>
      <c r="D587" s="20" t="s">
        <v>15</v>
      </c>
      <c r="E587" s="23"/>
      <c r="F587" s="20" t="s">
        <v>1836</v>
      </c>
      <c r="G587" s="22" cm="1">
        <f t="array" ref="G58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0.12569444444444444</v>
      </c>
      <c r="H587" s="22" t="str">
        <f>IF(wh_table[[#This Row],[Subject 1]]&lt;&gt;"Sitting Adjourned", "", SUMIF(wh_table[Day], wh_table[[#This Row],[Day]],wh_table[Duration]))</f>
        <v/>
      </c>
      <c r="I587" s="24">
        <f>SUM(INDEX(wh_table[Duration],1):wh_table[[#This Row],[Duration]])</f>
        <v>19.923611111111118</v>
      </c>
      <c r="J587" s="22" t="str">
        <f>IF(wh_table[[#This Row],[Subject 1]]&lt;&gt;"Sitting Adjourned", "", SUMIFS(wh_table[Duration], wh_table[Day], wh_table[[#This Row],[Day]], wh_table[Tags], "&lt;&gt;[Questions]", wh_table[Tags], "&lt;&gt;[Questions][Divisions]"))</f>
        <v/>
      </c>
      <c r="K587" s="24" t="str">
        <f>IF(wh_table[[#This Row],[Tags]]="[Questions]","",IF(wh_table[[#This Row],[Tags]]="[Questions][Divisions]","",SUMIFS(INDEX(wh_table[Duration],1):wh_table[[#This Row],[Duration]], INDEX(wh_table[Tags],1):wh_table[[#This Row],[Tags]], "&lt;&gt;[Questions]",INDEX(wh_table[Tags],1):wh_table[[#This Row],[Tags]], "&lt;&gt;[Questions][Divisions]")))</f>
        <v/>
      </c>
    </row>
    <row r="588" spans="1:11" ht="15" customHeight="1" x14ac:dyDescent="0.35">
      <c r="A588" s="25">
        <v>87</v>
      </c>
      <c r="B588" s="21">
        <v>45748</v>
      </c>
      <c r="C588" s="14">
        <v>0.60416666666666663</v>
      </c>
      <c r="D588" s="17" t="s">
        <v>1833</v>
      </c>
      <c r="E588" s="18" t="s">
        <v>2211</v>
      </c>
      <c r="G588" s="14" cm="1">
        <f t="array" ref="G58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6.3194444444444442E-2</v>
      </c>
      <c r="H588" s="14" t="str">
        <f>IF(wh_table[[#This Row],[Subject 1]]&lt;&gt;"Sitting Adjourned", "", SUMIF(wh_table[Day], wh_table[[#This Row],[Day]],wh_table[Duration]))</f>
        <v/>
      </c>
      <c r="I588" s="19">
        <f>SUM(INDEX(wh_table[Duration],1):wh_table[[#This Row],[Duration]])</f>
        <v>19.986805555555563</v>
      </c>
      <c r="J588" s="14" t="str">
        <f>IF(wh_table[[#This Row],[Subject 1]]&lt;&gt;"Sitting Adjourned", "", SUMIFS(wh_table[Duration], wh_table[Day], wh_table[[#This Row],[Day]], wh_table[Tags], "&lt;&gt;[Questions]", wh_table[Tags], "&lt;&gt;[Questions][Divisions]"))</f>
        <v/>
      </c>
      <c r="K588" s="19">
        <f>IF(wh_table[[#This Row],[Tags]]="[Questions]","",IF(wh_table[[#This Row],[Tags]]="[Questions][Divisions]","",SUMIFS(INDEX(wh_table[Duration],1):wh_table[[#This Row],[Duration]], INDEX(wh_table[Tags],1):wh_table[[#This Row],[Tags]], "&lt;&gt;[Questions]",INDEX(wh_table[Tags],1):wh_table[[#This Row],[Tags]], "&lt;&gt;[Questions][Divisions]")))</f>
        <v>14.655555555555566</v>
      </c>
    </row>
    <row r="589" spans="1:11" ht="15" customHeight="1" x14ac:dyDescent="0.35">
      <c r="A589" s="25">
        <v>87</v>
      </c>
      <c r="B589" s="21">
        <v>45748</v>
      </c>
      <c r="C589" s="14">
        <v>0.66736111111111107</v>
      </c>
      <c r="D589" s="17" t="s">
        <v>1833</v>
      </c>
      <c r="E589" s="18" t="s">
        <v>2212</v>
      </c>
      <c r="G589" s="14" cm="1">
        <f t="array" ref="G58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1.6666666666666718E-2</v>
      </c>
      <c r="H589" s="14" t="str">
        <f>IF(wh_table[[#This Row],[Subject 1]]&lt;&gt;"Sitting Adjourned", "", SUMIF(wh_table[Day], wh_table[[#This Row],[Day]],wh_table[Duration]))</f>
        <v/>
      </c>
      <c r="I589" s="19">
        <f>SUM(INDEX(wh_table[Duration],1):wh_table[[#This Row],[Duration]])</f>
        <v>20.003472222222229</v>
      </c>
      <c r="J589" s="14" t="str">
        <f>IF(wh_table[[#This Row],[Subject 1]]&lt;&gt;"Sitting Adjourned", "", SUMIFS(wh_table[Duration], wh_table[Day], wh_table[[#This Row],[Day]], wh_table[Tags], "&lt;&gt;[Questions]", wh_table[Tags], "&lt;&gt;[Questions][Divisions]"))</f>
        <v/>
      </c>
      <c r="K589" s="19">
        <f>IF(wh_table[[#This Row],[Tags]]="[Questions]","",IF(wh_table[[#This Row],[Tags]]="[Questions][Divisions]","",SUMIFS(INDEX(wh_table[Duration],1):wh_table[[#This Row],[Duration]], INDEX(wh_table[Tags],1):wh_table[[#This Row],[Tags]], "&lt;&gt;[Questions]",INDEX(wh_table[Tags],1):wh_table[[#This Row],[Tags]], "&lt;&gt;[Questions][Divisions]")))</f>
        <v>14.672222222222233</v>
      </c>
    </row>
    <row r="590" spans="1:11" ht="15" customHeight="1" x14ac:dyDescent="0.35">
      <c r="A590" s="25">
        <v>87</v>
      </c>
      <c r="B590" s="21">
        <v>45748</v>
      </c>
      <c r="C590" s="14">
        <v>0.68402777777777779</v>
      </c>
      <c r="D590" s="17" t="s">
        <v>15</v>
      </c>
      <c r="G590" s="14" cm="1">
        <f t="array" ref="G59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3.4722222222222099E-3</v>
      </c>
      <c r="H590" s="14" t="str">
        <f>IF(wh_table[[#This Row],[Subject 1]]&lt;&gt;"Sitting Adjourned", "", SUMIF(wh_table[Day], wh_table[[#This Row],[Day]],wh_table[Duration]))</f>
        <v/>
      </c>
      <c r="I590" s="19">
        <f>SUM(INDEX(wh_table[Duration],1):wh_table[[#This Row],[Duration]])</f>
        <v>20.00694444444445</v>
      </c>
      <c r="J590" s="14" t="str">
        <f>IF(wh_table[[#This Row],[Subject 1]]&lt;&gt;"Sitting Adjourned", "", SUMIFS(wh_table[Duration], wh_table[Day], wh_table[[#This Row],[Day]], wh_table[Tags], "&lt;&gt;[Questions]", wh_table[Tags], "&lt;&gt;[Questions][Divisions]"))</f>
        <v/>
      </c>
      <c r="K590" s="19">
        <f>IF(wh_table[[#This Row],[Tags]]="[Questions]","",IF(wh_table[[#This Row],[Tags]]="[Questions][Divisions]","",SUMIFS(INDEX(wh_table[Duration],1):wh_table[[#This Row],[Duration]], INDEX(wh_table[Tags],1):wh_table[[#This Row],[Tags]], "&lt;&gt;[Questions]",INDEX(wh_table[Tags],1):wh_table[[#This Row],[Tags]], "&lt;&gt;[Questions][Divisions]")))</f>
        <v>14.675694444444455</v>
      </c>
    </row>
    <row r="591" spans="1:11" ht="15" customHeight="1" x14ac:dyDescent="0.35">
      <c r="A591" s="25">
        <v>87</v>
      </c>
      <c r="B591" s="21">
        <v>45748</v>
      </c>
      <c r="C591" s="14">
        <v>0.6875</v>
      </c>
      <c r="D591" s="17" t="s">
        <v>1833</v>
      </c>
      <c r="E591" s="18" t="s">
        <v>2213</v>
      </c>
      <c r="G591" s="14" cm="1">
        <f t="array" ref="G59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6.9444444444444198E-3</v>
      </c>
      <c r="H591" s="14" t="str">
        <f>IF(wh_table[[#This Row],[Subject 1]]&lt;&gt;"Sitting Adjourned", "", SUMIF(wh_table[Day], wh_table[[#This Row],[Day]],wh_table[Duration]))</f>
        <v/>
      </c>
      <c r="I591" s="19">
        <f>SUM(INDEX(wh_table[Duration],1):wh_table[[#This Row],[Duration]])</f>
        <v>20.013888888888893</v>
      </c>
      <c r="J591" s="14" t="str">
        <f>IF(wh_table[[#This Row],[Subject 1]]&lt;&gt;"Sitting Adjourned", "", SUMIFS(wh_table[Duration], wh_table[Day], wh_table[[#This Row],[Day]], wh_table[Tags], "&lt;&gt;[Questions]", wh_table[Tags], "&lt;&gt;[Questions][Divisions]"))</f>
        <v/>
      </c>
      <c r="K591" s="19">
        <f>IF(wh_table[[#This Row],[Tags]]="[Questions]","",IF(wh_table[[#This Row],[Tags]]="[Questions][Divisions]","",SUMIFS(INDEX(wh_table[Duration],1):wh_table[[#This Row],[Duration]], INDEX(wh_table[Tags],1):wh_table[[#This Row],[Tags]], "&lt;&gt;[Questions]",INDEX(wh_table[Tags],1):wh_table[[#This Row],[Tags]], "&lt;&gt;[Questions][Divisions]")))</f>
        <v>14.682638888888899</v>
      </c>
    </row>
    <row r="592" spans="1:11" ht="15" customHeight="1" x14ac:dyDescent="0.35">
      <c r="A592" s="25">
        <v>87</v>
      </c>
      <c r="B592" s="21">
        <v>45748</v>
      </c>
      <c r="C592" s="22">
        <v>0.69444444444444442</v>
      </c>
      <c r="D592" s="20" t="s">
        <v>28</v>
      </c>
      <c r="E592" s="23" t="s">
        <v>2214</v>
      </c>
      <c r="F592" s="20"/>
      <c r="G592" s="22" cm="1">
        <f t="array" ref="G59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592" s="22" t="str">
        <f>IF(wh_table[[#This Row],[Subject 1]]&lt;&gt;"Sitting Adjourned", "", SUMIF(wh_table[Day], wh_table[[#This Row],[Day]],wh_table[Duration]))</f>
        <v/>
      </c>
      <c r="I592" s="24">
        <f>SUM(INDEX(wh_table[Duration],1):wh_table[[#This Row],[Duration]])</f>
        <v>20.013888888888893</v>
      </c>
      <c r="J592" s="22" t="str">
        <f>IF(wh_table[[#This Row],[Subject 1]]&lt;&gt;"Sitting Adjourned", "", SUMIFS(wh_table[Duration], wh_table[Day], wh_table[[#This Row],[Day]], wh_table[Tags], "&lt;&gt;[Questions]", wh_table[Tags], "&lt;&gt;[Questions][Divisions]"))</f>
        <v/>
      </c>
      <c r="K592" s="24">
        <f>IF(wh_table[[#This Row],[Tags]]="[Questions]","",IF(wh_table[[#This Row],[Tags]]="[Questions][Divisions]","",SUMIFS(INDEX(wh_table[Duration],1):wh_table[[#This Row],[Duration]], INDEX(wh_table[Tags],1):wh_table[[#This Row],[Tags]], "&lt;&gt;[Questions]",INDEX(wh_table[Tags],1):wh_table[[#This Row],[Tags]], "&lt;&gt;[Questions][Divisions]")))</f>
        <v>14.682638888888899</v>
      </c>
    </row>
    <row r="593" spans="1:11" ht="15" customHeight="1" x14ac:dyDescent="0.35">
      <c r="A593" s="25">
        <v>87</v>
      </c>
      <c r="B593" s="21">
        <v>45748</v>
      </c>
      <c r="C593" s="14">
        <v>0.69444444444444442</v>
      </c>
      <c r="D593" s="17" t="s">
        <v>1833</v>
      </c>
      <c r="E593" s="18" t="s">
        <v>2215</v>
      </c>
      <c r="F593" s="20"/>
      <c r="G593" s="22" cm="1">
        <f t="array" ref="G59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3.472222222222221E-2</v>
      </c>
      <c r="H593" s="22" t="str">
        <f>IF(wh_table[[#This Row],[Subject 1]]&lt;&gt;"Sitting Adjourned", "", SUMIF(wh_table[Day], wh_table[[#This Row],[Day]],wh_table[Duration]))</f>
        <v/>
      </c>
      <c r="I593" s="24">
        <f>SUM(INDEX(wh_table[Duration],1):wh_table[[#This Row],[Duration]])</f>
        <v>20.048611111111114</v>
      </c>
      <c r="J593" s="22" t="str">
        <f>IF(wh_table[[#This Row],[Subject 1]]&lt;&gt;"Sitting Adjourned", "", SUMIFS(wh_table[Duration], wh_table[Day], wh_table[[#This Row],[Day]], wh_table[Tags], "&lt;&gt;[Questions]", wh_table[Tags], "&lt;&gt;[Questions][Divisions]"))</f>
        <v/>
      </c>
      <c r="K593" s="24">
        <f>IF(wh_table[[#This Row],[Tags]]="[Questions]","",IF(wh_table[[#This Row],[Tags]]="[Questions][Divisions]","",SUMIFS(INDEX(wh_table[Duration],1):wh_table[[#This Row],[Duration]], INDEX(wh_table[Tags],1):wh_table[[#This Row],[Tags]], "&lt;&gt;[Questions]",INDEX(wh_table[Tags],1):wh_table[[#This Row],[Tags]], "&lt;&gt;[Questions][Divisions]")))</f>
        <v>14.717361111111121</v>
      </c>
    </row>
    <row r="594" spans="1:11" ht="15" customHeight="1" x14ac:dyDescent="0.35">
      <c r="A594" s="57">
        <v>87</v>
      </c>
      <c r="B594" s="58">
        <v>45748</v>
      </c>
      <c r="C594" s="59">
        <v>0.72916666666666663</v>
      </c>
      <c r="D594" s="60" t="s">
        <v>1840</v>
      </c>
      <c r="E594" s="61"/>
      <c r="F594" s="60"/>
      <c r="G594" s="59" t="str" cm="1">
        <f t="array" ref="G59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94" s="59">
        <f>IF(wh_table[[#This Row],[Subject 1]]&lt;&gt;"Sitting Adjourned", "", SUMIF(wh_table[Day], wh_table[[#This Row],[Day]],wh_table[Duration]))</f>
        <v>0.33333333333333331</v>
      </c>
      <c r="I594" s="62">
        <f>SUM(INDEX(wh_table[Duration],1):wh_table[[#This Row],[Duration]])</f>
        <v>20.048611111111114</v>
      </c>
      <c r="J594" s="59">
        <f>IF(wh_table[[#This Row],[Subject 1]]&lt;&gt;"Sitting Adjourned", "", SUMIFS(wh_table[Duration], wh_table[Day], wh_table[[#This Row],[Day]], wh_table[Tags], "&lt;&gt;[Questions]", wh_table[Tags], "&lt;&gt;[Questions][Divisions]"))</f>
        <v>0.20763888888888887</v>
      </c>
      <c r="K594" s="62">
        <f>IF(wh_table[[#This Row],[Tags]]="[Questions]","",IF(wh_table[[#This Row],[Tags]]="[Questions][Divisions]","",SUMIFS(INDEX(wh_table[Duration],1):wh_table[[#This Row],[Duration]], INDEX(wh_table[Tags],1):wh_table[[#This Row],[Tags]], "&lt;&gt;[Questions]",INDEX(wh_table[Tags],1):wh_table[[#This Row],[Tags]], "&lt;&gt;[Questions][Divisions]")))</f>
        <v>14.717361111111121</v>
      </c>
    </row>
    <row r="595" spans="1:11" ht="30" customHeight="1" x14ac:dyDescent="0.35">
      <c r="A595" s="25">
        <v>88</v>
      </c>
      <c r="B595" s="21">
        <v>45749</v>
      </c>
      <c r="C595" s="14">
        <v>0.39583333333333331</v>
      </c>
      <c r="D595" s="17" t="s">
        <v>1833</v>
      </c>
      <c r="E595" s="18" t="s">
        <v>2216</v>
      </c>
      <c r="G595" s="14" cm="1">
        <f t="array" ref="G59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6.1111111111111116E-2</v>
      </c>
      <c r="H595" s="14" t="str">
        <f>IF(wh_table[[#This Row],[Subject 1]]&lt;&gt;"Sitting Adjourned", "", SUMIF(wh_table[Day], wh_table[[#This Row],[Day]],wh_table[Duration]))</f>
        <v/>
      </c>
      <c r="I595" s="19">
        <f>SUM(INDEX(wh_table[Duration],1):wh_table[[#This Row],[Duration]])</f>
        <v>20.109722222222224</v>
      </c>
      <c r="J595" s="14" t="str">
        <f>IF(wh_table[[#This Row],[Subject 1]]&lt;&gt;"Sitting Adjourned", "", SUMIFS(wh_table[Duration], wh_table[Day], wh_table[[#This Row],[Day]], wh_table[Tags], "&lt;&gt;[Questions]", wh_table[Tags], "&lt;&gt;[Questions][Divisions]"))</f>
        <v/>
      </c>
      <c r="K595" s="19">
        <f>IF(wh_table[[#This Row],[Tags]]="[Questions]","",IF(wh_table[[#This Row],[Tags]]="[Questions][Divisions]","",SUMIFS(INDEX(wh_table[Duration],1):wh_table[[#This Row],[Duration]], INDEX(wh_table[Tags],1):wh_table[[#This Row],[Tags]], "&lt;&gt;[Questions]",INDEX(wh_table[Tags],1):wh_table[[#This Row],[Tags]], "&lt;&gt;[Questions][Divisions]")))</f>
        <v>14.778472222222232</v>
      </c>
    </row>
    <row r="596" spans="1:11" ht="15" customHeight="1" x14ac:dyDescent="0.35">
      <c r="A596" s="25">
        <v>88</v>
      </c>
      <c r="B596" s="21">
        <v>45749</v>
      </c>
      <c r="C596" s="22">
        <v>0.45694444444444443</v>
      </c>
      <c r="D596" s="20" t="s">
        <v>1833</v>
      </c>
      <c r="E596" s="23" t="s">
        <v>2217</v>
      </c>
      <c r="F596" s="20"/>
      <c r="G596" s="22" cm="1">
        <f t="array" ref="G59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2.2222222222222254E-2</v>
      </c>
      <c r="H596" s="22" t="str">
        <f>IF(wh_table[[#This Row],[Subject 1]]&lt;&gt;"Sitting Adjourned", "", SUMIF(wh_table[Day], wh_table[[#This Row],[Day]],wh_table[Duration]))</f>
        <v/>
      </c>
      <c r="I596" s="24">
        <f>SUM(INDEX(wh_table[Duration],1):wh_table[[#This Row],[Duration]])</f>
        <v>20.131944444444446</v>
      </c>
      <c r="J596" s="22" t="str">
        <f>IF(wh_table[[#This Row],[Subject 1]]&lt;&gt;"Sitting Adjourned", "", SUMIFS(wh_table[Duration], wh_table[Day], wh_table[[#This Row],[Day]], wh_table[Tags], "&lt;&gt;[Questions]", wh_table[Tags], "&lt;&gt;[Questions][Divisions]"))</f>
        <v/>
      </c>
      <c r="K596" s="24">
        <f>IF(wh_table[[#This Row],[Tags]]="[Questions]","",IF(wh_table[[#This Row],[Tags]]="[Questions][Divisions]","",SUMIFS(INDEX(wh_table[Duration],1):wh_table[[#This Row],[Duration]], INDEX(wh_table[Tags],1):wh_table[[#This Row],[Tags]], "&lt;&gt;[Questions]",INDEX(wh_table[Tags],1):wh_table[[#This Row],[Tags]], "&lt;&gt;[Questions][Divisions]")))</f>
        <v>14.800694444444455</v>
      </c>
    </row>
    <row r="597" spans="1:11" ht="15" customHeight="1" x14ac:dyDescent="0.35">
      <c r="A597" s="25">
        <v>88</v>
      </c>
      <c r="B597" s="21">
        <v>45749</v>
      </c>
      <c r="C597" s="14">
        <v>0.47916666666666669</v>
      </c>
      <c r="D597" s="17" t="s">
        <v>15</v>
      </c>
      <c r="F597" s="20" t="s">
        <v>1836</v>
      </c>
      <c r="G597" s="14" cm="1">
        <f t="array" ref="G59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597" s="14" t="str">
        <f>IF(wh_table[[#This Row],[Subject 1]]&lt;&gt;"Sitting Adjourned", "", SUMIF(wh_table[Day], wh_table[[#This Row],[Day]],wh_table[Duration]))</f>
        <v/>
      </c>
      <c r="I597" s="19">
        <f>SUM(INDEX(wh_table[Duration],1):wh_table[[#This Row],[Duration]])</f>
        <v>20.256944444444446</v>
      </c>
      <c r="J597" s="14" t="str">
        <f>IF(wh_table[[#This Row],[Subject 1]]&lt;&gt;"Sitting Adjourned", "", SUMIFS(wh_table[Duration], wh_table[Day], wh_table[[#This Row],[Day]], wh_table[Tags], "&lt;&gt;[Questions]", wh_table[Tags], "&lt;&gt;[Questions][Divisions]"))</f>
        <v/>
      </c>
      <c r="K597" s="19" t="str">
        <f>IF(wh_table[[#This Row],[Tags]]="[Questions]","",IF(wh_table[[#This Row],[Tags]]="[Questions][Divisions]","",SUMIFS(INDEX(wh_table[Duration],1):wh_table[[#This Row],[Duration]], INDEX(wh_table[Tags],1):wh_table[[#This Row],[Tags]], "&lt;&gt;[Questions]",INDEX(wh_table[Tags],1):wh_table[[#This Row],[Tags]], "&lt;&gt;[Questions][Divisions]")))</f>
        <v/>
      </c>
    </row>
    <row r="598" spans="1:11" ht="15" customHeight="1" x14ac:dyDescent="0.35">
      <c r="A598" s="25">
        <v>88</v>
      </c>
      <c r="B598" s="21">
        <v>45749</v>
      </c>
      <c r="C598" s="14">
        <v>0.60416666666666663</v>
      </c>
      <c r="D598" s="17" t="s">
        <v>1833</v>
      </c>
      <c r="E598" s="18" t="s">
        <v>2218</v>
      </c>
      <c r="G598" s="14" cm="1">
        <f t="array" ref="G59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9.0277777777778567E-3</v>
      </c>
      <c r="H598" s="14" t="str">
        <f>IF(wh_table[[#This Row],[Subject 1]]&lt;&gt;"Sitting Adjourned", "", SUMIF(wh_table[Day], wh_table[[#This Row],[Day]],wh_table[Duration]))</f>
        <v/>
      </c>
      <c r="I598" s="19">
        <f>SUM(INDEX(wh_table[Duration],1):wh_table[[#This Row],[Duration]])</f>
        <v>20.265972222222224</v>
      </c>
      <c r="J598" s="14" t="str">
        <f>IF(wh_table[[#This Row],[Subject 1]]&lt;&gt;"Sitting Adjourned", "", SUMIFS(wh_table[Duration], wh_table[Day], wh_table[[#This Row],[Day]], wh_table[Tags], "&lt;&gt;[Questions]", wh_table[Tags], "&lt;&gt;[Questions][Divisions]"))</f>
        <v/>
      </c>
      <c r="K598" s="19">
        <f>IF(wh_table[[#This Row],[Tags]]="[Questions]","",IF(wh_table[[#This Row],[Tags]]="[Questions][Divisions]","",SUMIFS(INDEX(wh_table[Duration],1):wh_table[[#This Row],[Duration]], INDEX(wh_table[Tags],1):wh_table[[#This Row],[Tags]], "&lt;&gt;[Questions]",INDEX(wh_table[Tags],1):wh_table[[#This Row],[Tags]], "&lt;&gt;[Questions][Divisions]")))</f>
        <v>14.809722222222232</v>
      </c>
    </row>
    <row r="599" spans="1:11" ht="15" customHeight="1" x14ac:dyDescent="0.35">
      <c r="A599" s="25">
        <v>88</v>
      </c>
      <c r="B599" s="21">
        <v>45749</v>
      </c>
      <c r="C599" s="22">
        <v>0.61319444444444449</v>
      </c>
      <c r="D599" s="20" t="s">
        <v>28</v>
      </c>
      <c r="E599" s="23" t="s">
        <v>2219</v>
      </c>
      <c r="F599" s="20"/>
      <c r="G599" s="22" cm="1">
        <f t="array" ref="G59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599" s="22" t="str">
        <f>IF(wh_table[[#This Row],[Subject 1]]&lt;&gt;"Sitting Adjourned", "", SUMIF(wh_table[Day], wh_table[[#This Row],[Day]],wh_table[Duration]))</f>
        <v/>
      </c>
      <c r="I599" s="24">
        <f>SUM(INDEX(wh_table[Duration],1):wh_table[[#This Row],[Duration]])</f>
        <v>20.265972222222224</v>
      </c>
      <c r="J599" s="22" t="str">
        <f>IF(wh_table[[#This Row],[Subject 1]]&lt;&gt;"Sitting Adjourned", "", SUMIFS(wh_table[Duration], wh_table[Day], wh_table[[#This Row],[Day]], wh_table[Tags], "&lt;&gt;[Questions]", wh_table[Tags], "&lt;&gt;[Questions][Divisions]"))</f>
        <v/>
      </c>
      <c r="K599" s="24">
        <f>IF(wh_table[[#This Row],[Tags]]="[Questions]","",IF(wh_table[[#This Row],[Tags]]="[Questions][Divisions]","",SUMIFS(INDEX(wh_table[Duration],1):wh_table[[#This Row],[Duration]], INDEX(wh_table[Tags],1):wh_table[[#This Row],[Tags]], "&lt;&gt;[Questions]",INDEX(wh_table[Tags],1):wh_table[[#This Row],[Tags]], "&lt;&gt;[Questions][Divisions]")))</f>
        <v>14.809722222222232</v>
      </c>
    </row>
    <row r="600" spans="1:11" ht="15" customHeight="1" x14ac:dyDescent="0.35">
      <c r="A600" s="25">
        <v>88</v>
      </c>
      <c r="B600" s="21">
        <v>45749</v>
      </c>
      <c r="C600" s="14">
        <v>0.61319444444444449</v>
      </c>
      <c r="D600" s="17" t="s">
        <v>1833</v>
      </c>
      <c r="E600" s="18" t="s">
        <v>2218</v>
      </c>
      <c r="F600" s="20"/>
      <c r="G600" s="22" cm="1">
        <f t="array" ref="G60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5.3472222222222143E-2</v>
      </c>
      <c r="H600" s="22" t="str">
        <f>IF(wh_table[[#This Row],[Subject 1]]&lt;&gt;"Sitting Adjourned", "", SUMIF(wh_table[Day], wh_table[[#This Row],[Day]],wh_table[Duration]))</f>
        <v/>
      </c>
      <c r="I600" s="24">
        <f>SUM(INDEX(wh_table[Duration],1):wh_table[[#This Row],[Duration]])</f>
        <v>20.319444444444446</v>
      </c>
      <c r="J600" s="22" t="str">
        <f>IF(wh_table[[#This Row],[Subject 1]]&lt;&gt;"Sitting Adjourned", "", SUMIFS(wh_table[Duration], wh_table[Day], wh_table[[#This Row],[Day]], wh_table[Tags], "&lt;&gt;[Questions]", wh_table[Tags], "&lt;&gt;[Questions][Divisions]"))</f>
        <v/>
      </c>
      <c r="K600" s="24">
        <f>IF(wh_table[[#This Row],[Tags]]="[Questions]","",IF(wh_table[[#This Row],[Tags]]="[Questions][Divisions]","",SUMIFS(INDEX(wh_table[Duration],1):wh_table[[#This Row],[Duration]], INDEX(wh_table[Tags],1):wh_table[[#This Row],[Tags]], "&lt;&gt;[Questions]",INDEX(wh_table[Tags],1):wh_table[[#This Row],[Tags]], "&lt;&gt;[Questions][Divisions]")))</f>
        <v>14.863194444444455</v>
      </c>
    </row>
    <row r="601" spans="1:11" ht="15" customHeight="1" x14ac:dyDescent="0.35">
      <c r="A601" s="25">
        <v>88</v>
      </c>
      <c r="B601" s="21">
        <v>45749</v>
      </c>
      <c r="C601" s="14">
        <v>0.66666666666666663</v>
      </c>
      <c r="D601" s="17" t="s">
        <v>1833</v>
      </c>
      <c r="E601" s="18" t="s">
        <v>2220</v>
      </c>
      <c r="G601" s="14" cm="1">
        <f t="array" ref="G60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1.2500000000000067E-2</v>
      </c>
      <c r="H601" s="14" t="str">
        <f>IF(wh_table[[#This Row],[Subject 1]]&lt;&gt;"Sitting Adjourned", "", SUMIF(wh_table[Day], wh_table[[#This Row],[Day]],wh_table[Duration]))</f>
        <v/>
      </c>
      <c r="I601" s="19">
        <f>SUM(INDEX(wh_table[Duration],1):wh_table[[#This Row],[Duration]])</f>
        <v>20.331944444444446</v>
      </c>
      <c r="J601" s="14" t="str">
        <f>IF(wh_table[[#This Row],[Subject 1]]&lt;&gt;"Sitting Adjourned", "", SUMIFS(wh_table[Duration], wh_table[Day], wh_table[[#This Row],[Day]], wh_table[Tags], "&lt;&gt;[Questions]", wh_table[Tags], "&lt;&gt;[Questions][Divisions]"))</f>
        <v/>
      </c>
      <c r="K601" s="19">
        <f>IF(wh_table[[#This Row],[Tags]]="[Questions]","",IF(wh_table[[#This Row],[Tags]]="[Questions][Divisions]","",SUMIFS(INDEX(wh_table[Duration],1):wh_table[[#This Row],[Duration]], INDEX(wh_table[Tags],1):wh_table[[#This Row],[Tags]], "&lt;&gt;[Questions]",INDEX(wh_table[Tags],1):wh_table[[#This Row],[Tags]], "&lt;&gt;[Questions][Divisions]")))</f>
        <v>14.875694444444454</v>
      </c>
    </row>
    <row r="602" spans="1:11" ht="15" customHeight="1" x14ac:dyDescent="0.35">
      <c r="A602" s="25">
        <v>88</v>
      </c>
      <c r="B602" s="21">
        <v>45749</v>
      </c>
      <c r="C602" s="14">
        <v>0.6791666666666667</v>
      </c>
      <c r="D602" s="17" t="s">
        <v>15</v>
      </c>
      <c r="F602" s="17" t="s">
        <v>53</v>
      </c>
      <c r="G602" s="14" cm="1">
        <f t="array" ref="G60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8.3333333333333037E-3</v>
      </c>
      <c r="H602" s="14" t="str">
        <f>IF(wh_table[[#This Row],[Subject 1]]&lt;&gt;"Sitting Adjourned", "", SUMIF(wh_table[Day], wh_table[[#This Row],[Day]],wh_table[Duration]))</f>
        <v/>
      </c>
      <c r="I602" s="19">
        <f>SUM(INDEX(wh_table[Duration],1):wh_table[[#This Row],[Duration]])</f>
        <v>20.340277777777779</v>
      </c>
      <c r="J602" s="14" t="str">
        <f>IF(wh_table[[#This Row],[Subject 1]]&lt;&gt;"Sitting Adjourned", "", SUMIFS(wh_table[Duration], wh_table[Day], wh_table[[#This Row],[Day]], wh_table[Tags], "&lt;&gt;[Questions]", wh_table[Tags], "&lt;&gt;[Questions][Divisions]"))</f>
        <v/>
      </c>
      <c r="K602" s="19">
        <f>IF(wh_table[[#This Row],[Tags]]="[Questions]","",IF(wh_table[[#This Row],[Tags]]="[Questions][Divisions]","",SUMIFS(INDEX(wh_table[Duration],1):wh_table[[#This Row],[Duration]], INDEX(wh_table[Tags],1):wh_table[[#This Row],[Tags]], "&lt;&gt;[Questions]",INDEX(wh_table[Tags],1):wh_table[[#This Row],[Tags]], "&lt;&gt;[Questions][Divisions]")))</f>
        <v>14.884027777777787</v>
      </c>
    </row>
    <row r="603" spans="1:11" ht="15" customHeight="1" x14ac:dyDescent="0.35">
      <c r="A603" s="25">
        <v>88</v>
      </c>
      <c r="B603" s="21">
        <v>45749</v>
      </c>
      <c r="C603" s="14">
        <v>0.6875</v>
      </c>
      <c r="D603" s="17" t="s">
        <v>1833</v>
      </c>
      <c r="E603" s="18" t="s">
        <v>2221</v>
      </c>
      <c r="G603" s="14" cm="1">
        <f t="array" ref="G60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4.1666666666667629E-3</v>
      </c>
      <c r="H603" s="14" t="str">
        <f>IF(wh_table[[#This Row],[Subject 1]]&lt;&gt;"Sitting Adjourned", "", SUMIF(wh_table[Day], wh_table[[#This Row],[Day]],wh_table[Duration]))</f>
        <v/>
      </c>
      <c r="I603" s="19">
        <f>SUM(INDEX(wh_table[Duration],1):wh_table[[#This Row],[Duration]])</f>
        <v>20.344444444444445</v>
      </c>
      <c r="J603" s="14" t="str">
        <f>IF(wh_table[[#This Row],[Subject 1]]&lt;&gt;"Sitting Adjourned", "", SUMIFS(wh_table[Duration], wh_table[Day], wh_table[[#This Row],[Day]], wh_table[Tags], "&lt;&gt;[Questions]", wh_table[Tags], "&lt;&gt;[Questions][Divisions]"))</f>
        <v/>
      </c>
      <c r="K603" s="19">
        <f>IF(wh_table[[#This Row],[Tags]]="[Questions]","",IF(wh_table[[#This Row],[Tags]]="[Questions][Divisions]","",SUMIFS(INDEX(wh_table[Duration],1):wh_table[[#This Row],[Duration]], INDEX(wh_table[Tags],1):wh_table[[#This Row],[Tags]], "&lt;&gt;[Questions]",INDEX(wh_table[Tags],1):wh_table[[#This Row],[Tags]], "&lt;&gt;[Questions][Divisions]")))</f>
        <v>14.888194444444453</v>
      </c>
    </row>
    <row r="604" spans="1:11" ht="15" customHeight="1" x14ac:dyDescent="0.35">
      <c r="A604" s="25">
        <v>88</v>
      </c>
      <c r="B604" s="21">
        <v>45749</v>
      </c>
      <c r="C604" s="14">
        <v>0.69166666666666676</v>
      </c>
      <c r="D604" s="17" t="s">
        <v>1833</v>
      </c>
      <c r="E604" s="18" t="s">
        <v>2222</v>
      </c>
      <c r="G604" s="14" cm="1">
        <f t="array" ref="G60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1.041666666666663E-2</v>
      </c>
      <c r="H604" s="14" t="str">
        <f>IF(wh_table[[#This Row],[Subject 1]]&lt;&gt;"Sitting Adjourned", "", SUMIF(wh_table[Day], wh_table[[#This Row],[Day]],wh_table[Duration]))</f>
        <v/>
      </c>
      <c r="I604" s="19">
        <f>SUM(INDEX(wh_table[Duration],1):wh_table[[#This Row],[Duration]])</f>
        <v>20.354861111111113</v>
      </c>
      <c r="J604" s="14" t="str">
        <f>IF(wh_table[[#This Row],[Subject 1]]&lt;&gt;"Sitting Adjourned", "", SUMIFS(wh_table[Duration], wh_table[Day], wh_table[[#This Row],[Day]], wh_table[Tags], "&lt;&gt;[Questions]", wh_table[Tags], "&lt;&gt;[Questions][Divisions]"))</f>
        <v/>
      </c>
      <c r="K604" s="19">
        <f>IF(wh_table[[#This Row],[Tags]]="[Questions]","",IF(wh_table[[#This Row],[Tags]]="[Questions][Divisions]","",SUMIFS(INDEX(wh_table[Duration],1):wh_table[[#This Row],[Duration]], INDEX(wh_table[Tags],1):wh_table[[#This Row],[Tags]], "&lt;&gt;[Questions]",INDEX(wh_table[Tags],1):wh_table[[#This Row],[Tags]], "&lt;&gt;[Questions][Divisions]")))</f>
        <v>14.898611111111119</v>
      </c>
    </row>
    <row r="605" spans="1:11" ht="15" customHeight="1" x14ac:dyDescent="0.35">
      <c r="A605" s="25">
        <v>88</v>
      </c>
      <c r="B605" s="21">
        <v>45749</v>
      </c>
      <c r="C605" s="14">
        <v>0.70208333333333339</v>
      </c>
      <c r="D605" s="17" t="s">
        <v>15</v>
      </c>
      <c r="F605" s="17" t="s">
        <v>53</v>
      </c>
      <c r="G605" s="14" cm="1">
        <f t="array" ref="G60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5.5555555555555358E-3</v>
      </c>
      <c r="H605" s="14" t="str">
        <f>IF(wh_table[[#This Row],[Subject 1]]&lt;&gt;"Sitting Adjourned", "", SUMIF(wh_table[Day], wh_table[[#This Row],[Day]],wh_table[Duration]))</f>
        <v/>
      </c>
      <c r="I605" s="19">
        <f>SUM(INDEX(wh_table[Duration],1):wh_table[[#This Row],[Duration]])</f>
        <v>20.360416666666669</v>
      </c>
      <c r="J605" s="14" t="str">
        <f>IF(wh_table[[#This Row],[Subject 1]]&lt;&gt;"Sitting Adjourned", "", SUMIFS(wh_table[Duration], wh_table[Day], wh_table[[#This Row],[Day]], wh_table[Tags], "&lt;&gt;[Questions]", wh_table[Tags], "&lt;&gt;[Questions][Divisions]"))</f>
        <v/>
      </c>
      <c r="K605" s="19">
        <f>IF(wh_table[[#This Row],[Tags]]="[Questions]","",IF(wh_table[[#This Row],[Tags]]="[Questions][Divisions]","",SUMIFS(INDEX(wh_table[Duration],1):wh_table[[#This Row],[Duration]], INDEX(wh_table[Tags],1):wh_table[[#This Row],[Tags]], "&lt;&gt;[Questions]",INDEX(wh_table[Tags],1):wh_table[[#This Row],[Tags]], "&lt;&gt;[Questions][Divisions]")))</f>
        <v>14.904166666666676</v>
      </c>
    </row>
    <row r="606" spans="1:11" ht="15" customHeight="1" x14ac:dyDescent="0.35">
      <c r="A606" s="25">
        <v>88</v>
      </c>
      <c r="B606" s="21">
        <v>45749</v>
      </c>
      <c r="C606" s="22">
        <v>0.70763888888888893</v>
      </c>
      <c r="D606" s="20" t="s">
        <v>1833</v>
      </c>
      <c r="E606" s="23" t="s">
        <v>2223</v>
      </c>
      <c r="F606" s="20"/>
      <c r="G606" s="22" cm="1">
        <f t="array" ref="G60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2.9861111111111005E-2</v>
      </c>
      <c r="H606" s="22" t="str">
        <f>IF(wh_table[[#This Row],[Subject 1]]&lt;&gt;"Sitting Adjourned", "", SUMIF(wh_table[Day], wh_table[[#This Row],[Day]],wh_table[Duration]))</f>
        <v/>
      </c>
      <c r="I606" s="24">
        <f>SUM(INDEX(wh_table[Duration],1):wh_table[[#This Row],[Duration]])</f>
        <v>20.390277777777779</v>
      </c>
      <c r="J606" s="22" t="str">
        <f>IF(wh_table[[#This Row],[Subject 1]]&lt;&gt;"Sitting Adjourned", "", SUMIFS(wh_table[Duration], wh_table[Day], wh_table[[#This Row],[Day]], wh_table[Tags], "&lt;&gt;[Questions]", wh_table[Tags], "&lt;&gt;[Questions][Divisions]"))</f>
        <v/>
      </c>
      <c r="K606" s="24">
        <f>IF(wh_table[[#This Row],[Tags]]="[Questions]","",IF(wh_table[[#This Row],[Tags]]="[Questions][Divisions]","",SUMIFS(INDEX(wh_table[Duration],1):wh_table[[#This Row],[Duration]], INDEX(wh_table[Tags],1):wh_table[[#This Row],[Tags]], "&lt;&gt;[Questions]",INDEX(wh_table[Tags],1):wh_table[[#This Row],[Tags]], "&lt;&gt;[Questions][Divisions]")))</f>
        <v>14.934027777777787</v>
      </c>
    </row>
    <row r="607" spans="1:11" ht="15" customHeight="1" x14ac:dyDescent="0.35">
      <c r="A607" s="57">
        <v>88</v>
      </c>
      <c r="B607" s="58">
        <v>45749</v>
      </c>
      <c r="C607" s="59">
        <v>0.73749999999999993</v>
      </c>
      <c r="D607" s="60" t="s">
        <v>1840</v>
      </c>
      <c r="E607" s="61" t="s">
        <v>2222</v>
      </c>
      <c r="F607" s="60"/>
      <c r="G607" s="59" t="str" cm="1">
        <f t="array" ref="G60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07" s="59">
        <f>IF(wh_table[[#This Row],[Subject 1]]&lt;&gt;"Sitting Adjourned", "", SUMIF(wh_table[Day], wh_table[[#This Row],[Day]],wh_table[Duration]))</f>
        <v>0.34166666666666662</v>
      </c>
      <c r="I607" s="62">
        <f>SUM(INDEX(wh_table[Duration],1):wh_table[[#This Row],[Duration]])</f>
        <v>20.390277777777779</v>
      </c>
      <c r="J607" s="59">
        <f>IF(wh_table[[#This Row],[Subject 1]]&lt;&gt;"Sitting Adjourned", "", SUMIFS(wh_table[Duration], wh_table[Day], wh_table[[#This Row],[Day]], wh_table[Tags], "&lt;&gt;[Questions]", wh_table[Tags], "&lt;&gt;[Questions][Divisions]"))</f>
        <v>0.21666666666666667</v>
      </c>
      <c r="K607" s="62">
        <f>IF(wh_table[[#This Row],[Tags]]="[Questions]","",IF(wh_table[[#This Row],[Tags]]="[Questions][Divisions]","",SUMIFS(INDEX(wh_table[Duration],1):wh_table[[#This Row],[Duration]], INDEX(wh_table[Tags],1):wh_table[[#This Row],[Tags]], "&lt;&gt;[Questions]",INDEX(wh_table[Tags],1):wh_table[[#This Row],[Tags]], "&lt;&gt;[Questions][Divisions]")))</f>
        <v>14.934027777777787</v>
      </c>
    </row>
    <row r="608" spans="1:11" ht="15" customHeight="1" x14ac:dyDescent="0.35">
      <c r="A608" s="25">
        <v>89</v>
      </c>
      <c r="B608" s="21">
        <v>45750</v>
      </c>
      <c r="C608" s="22">
        <v>0.5625</v>
      </c>
      <c r="D608" s="20" t="s">
        <v>1953</v>
      </c>
      <c r="E608" s="23" t="s">
        <v>2224</v>
      </c>
      <c r="F608" s="20"/>
      <c r="G608" s="22" cm="1">
        <f t="array" ref="G60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8.3333333333333037E-3</v>
      </c>
      <c r="H608" s="22" t="str">
        <f>IF(wh_table[[#This Row],[Subject 1]]&lt;&gt;"Sitting Adjourned", "", SUMIF(wh_table[Day], wh_table[[#This Row],[Day]],wh_table[Duration]))</f>
        <v/>
      </c>
      <c r="I608" s="24">
        <f>SUM(INDEX(wh_table[Duration],1):wh_table[[#This Row],[Duration]])</f>
        <v>20.398611111111112</v>
      </c>
      <c r="J608" s="22" t="str">
        <f>IF(wh_table[[#This Row],[Subject 1]]&lt;&gt;"Sitting Adjourned", "", SUMIFS(wh_table[Duration], wh_table[Day], wh_table[[#This Row],[Day]], wh_table[Tags], "&lt;&gt;[Questions]", wh_table[Tags], "&lt;&gt;[Questions][Divisions]"))</f>
        <v/>
      </c>
      <c r="K608" s="24">
        <f>IF(wh_table[[#This Row],[Tags]]="[Questions]","",IF(wh_table[[#This Row],[Tags]]="[Questions][Divisions]","",SUMIFS(INDEX(wh_table[Duration],1):wh_table[[#This Row],[Duration]], INDEX(wh_table[Tags],1):wh_table[[#This Row],[Tags]], "&lt;&gt;[Questions]",INDEX(wh_table[Tags],1):wh_table[[#This Row],[Tags]], "&lt;&gt;[Questions][Divisions]")))</f>
        <v>14.94236111111112</v>
      </c>
    </row>
    <row r="609" spans="1:11" ht="15" customHeight="1" x14ac:dyDescent="0.35">
      <c r="A609" s="25">
        <v>89</v>
      </c>
      <c r="B609" s="21">
        <v>45750</v>
      </c>
      <c r="C609" s="22">
        <v>0.5708333333333333</v>
      </c>
      <c r="D609" s="20" t="s">
        <v>28</v>
      </c>
      <c r="E609" s="23" t="s">
        <v>2225</v>
      </c>
      <c r="F609" s="20"/>
      <c r="G609" s="22" cm="1">
        <f t="array" ref="G60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609" s="22" t="str">
        <f>IF(wh_table[[#This Row],[Subject 1]]&lt;&gt;"Sitting Adjourned", "", SUMIF(wh_table[Day], wh_table[[#This Row],[Day]],wh_table[Duration]))</f>
        <v/>
      </c>
      <c r="I609" s="24">
        <f>SUM(INDEX(wh_table[Duration],1):wh_table[[#This Row],[Duration]])</f>
        <v>20.398611111111112</v>
      </c>
      <c r="J609" s="22" t="str">
        <f>IF(wh_table[[#This Row],[Subject 1]]&lt;&gt;"Sitting Adjourned", "", SUMIFS(wh_table[Duration], wh_table[Day], wh_table[[#This Row],[Day]], wh_table[Tags], "&lt;&gt;[Questions]", wh_table[Tags], "&lt;&gt;[Questions][Divisions]"))</f>
        <v/>
      </c>
      <c r="K609" s="24">
        <f>IF(wh_table[[#This Row],[Tags]]="[Questions]","",IF(wh_table[[#This Row],[Tags]]="[Questions][Divisions]","",SUMIFS(INDEX(wh_table[Duration],1):wh_table[[#This Row],[Duration]], INDEX(wh_table[Tags],1):wh_table[[#This Row],[Tags]], "&lt;&gt;[Questions]",INDEX(wh_table[Tags],1):wh_table[[#This Row],[Tags]], "&lt;&gt;[Questions][Divisions]")))</f>
        <v>14.94236111111112</v>
      </c>
    </row>
    <row r="610" spans="1:11" ht="15" customHeight="1" x14ac:dyDescent="0.35">
      <c r="A610" s="25">
        <v>89</v>
      </c>
      <c r="B610" s="21">
        <v>45750</v>
      </c>
      <c r="C610" s="22">
        <v>0.5708333333333333</v>
      </c>
      <c r="D610" s="20" t="s">
        <v>1953</v>
      </c>
      <c r="E610" s="23" t="s">
        <v>2224</v>
      </c>
      <c r="F610" s="20"/>
      <c r="G610" s="22" cm="1">
        <f t="array" ref="G61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5.4166666666666696E-2</v>
      </c>
      <c r="H610" s="22" t="str">
        <f>IF(wh_table[[#This Row],[Subject 1]]&lt;&gt;"Sitting Adjourned", "", SUMIF(wh_table[Day], wh_table[[#This Row],[Day]],wh_table[Duration]))</f>
        <v/>
      </c>
      <c r="I610" s="24">
        <f>SUM(INDEX(wh_table[Duration],1):wh_table[[#This Row],[Duration]])</f>
        <v>20.452777777777779</v>
      </c>
      <c r="J610" s="22" t="str">
        <f>IF(wh_table[[#This Row],[Subject 1]]&lt;&gt;"Sitting Adjourned", "", SUMIFS(wh_table[Duration], wh_table[Day], wh_table[[#This Row],[Day]], wh_table[Tags], "&lt;&gt;[Questions]", wh_table[Tags], "&lt;&gt;[Questions][Divisions]"))</f>
        <v/>
      </c>
      <c r="K610" s="24">
        <f>IF(wh_table[[#This Row],[Tags]]="[Questions]","",IF(wh_table[[#This Row],[Tags]]="[Questions][Divisions]","",SUMIFS(INDEX(wh_table[Duration],1):wh_table[[#This Row],[Duration]], INDEX(wh_table[Tags],1):wh_table[[#This Row],[Tags]], "&lt;&gt;[Questions]",INDEX(wh_table[Tags],1):wh_table[[#This Row],[Tags]], "&lt;&gt;[Questions][Divisions]")))</f>
        <v>14.996527777777787</v>
      </c>
    </row>
    <row r="611" spans="1:11" ht="15" customHeight="1" x14ac:dyDescent="0.35">
      <c r="A611" s="25">
        <v>89</v>
      </c>
      <c r="B611" s="21">
        <v>45750</v>
      </c>
      <c r="C611" s="22">
        <v>0.625</v>
      </c>
      <c r="D611" s="20" t="s">
        <v>1953</v>
      </c>
      <c r="E611" s="23" t="s">
        <v>2226</v>
      </c>
      <c r="F611" s="20"/>
      <c r="G611" s="22" cm="1">
        <f t="array" ref="G61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5.9722222222222232E-2</v>
      </c>
      <c r="H611" s="22" t="str">
        <f>IF(wh_table[[#This Row],[Subject 1]]&lt;&gt;"Sitting Adjourned", "", SUMIF(wh_table[Day], wh_table[[#This Row],[Day]],wh_table[Duration]))</f>
        <v/>
      </c>
      <c r="I611" s="24">
        <f>SUM(INDEX(wh_table[Duration],1):wh_table[[#This Row],[Duration]])</f>
        <v>20.512500000000003</v>
      </c>
      <c r="J611" s="22" t="str">
        <f>IF(wh_table[[#This Row],[Subject 1]]&lt;&gt;"Sitting Adjourned", "", SUMIFS(wh_table[Duration], wh_table[Day], wh_table[[#This Row],[Day]], wh_table[Tags], "&lt;&gt;[Questions]", wh_table[Tags], "&lt;&gt;[Questions][Divisions]"))</f>
        <v/>
      </c>
      <c r="K611" s="24">
        <f>IF(wh_table[[#This Row],[Tags]]="[Questions]","",IF(wh_table[[#This Row],[Tags]]="[Questions][Divisions]","",SUMIFS(INDEX(wh_table[Duration],1):wh_table[[#This Row],[Duration]], INDEX(wh_table[Tags],1):wh_table[[#This Row],[Tags]], "&lt;&gt;[Questions]",INDEX(wh_table[Tags],1):wh_table[[#This Row],[Tags]], "&lt;&gt;[Questions][Divisions]")))</f>
        <v>15.056250000000009</v>
      </c>
    </row>
    <row r="612" spans="1:11" ht="15" customHeight="1" x14ac:dyDescent="0.35">
      <c r="A612" s="57">
        <v>89</v>
      </c>
      <c r="B612" s="58">
        <v>45750</v>
      </c>
      <c r="C612" s="59">
        <v>0.68472222222222223</v>
      </c>
      <c r="D612" s="60" t="s">
        <v>1840</v>
      </c>
      <c r="E612" s="61"/>
      <c r="F612" s="60"/>
      <c r="G612" s="59" t="str" cm="1">
        <f t="array" ref="G61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12" s="59">
        <f>IF(wh_table[[#This Row],[Subject 1]]&lt;&gt;"Sitting Adjourned", "", SUMIF(wh_table[Day], wh_table[[#This Row],[Day]],wh_table[Duration]))</f>
        <v>0.12222222222222223</v>
      </c>
      <c r="I612" s="62">
        <f>SUM(INDEX(wh_table[Duration],1):wh_table[[#This Row],[Duration]])</f>
        <v>20.512500000000003</v>
      </c>
      <c r="J612" s="59">
        <f>IF(wh_table[[#This Row],[Subject 1]]&lt;&gt;"Sitting Adjourned", "", SUMIFS(wh_table[Duration], wh_table[Day], wh_table[[#This Row],[Day]], wh_table[Tags], "&lt;&gt;[Questions]", wh_table[Tags], "&lt;&gt;[Questions][Divisions]"))</f>
        <v>0.12222222222222223</v>
      </c>
      <c r="K612" s="62">
        <f>IF(wh_table[[#This Row],[Tags]]="[Questions]","",IF(wh_table[[#This Row],[Tags]]="[Questions][Divisions]","",SUMIFS(INDEX(wh_table[Duration],1):wh_table[[#This Row],[Duration]], INDEX(wh_table[Tags],1):wh_table[[#This Row],[Tags]], "&lt;&gt;[Questions]",INDEX(wh_table[Tags],1):wh_table[[#This Row],[Tags]], "&lt;&gt;[Questions][Divisions]")))</f>
        <v>15.056250000000009</v>
      </c>
    </row>
    <row r="613" spans="1:11" ht="15" customHeight="1" x14ac:dyDescent="0.35">
      <c r="A613" s="25">
        <v>90</v>
      </c>
      <c r="B613" s="21">
        <v>45755</v>
      </c>
      <c r="C613" s="14">
        <v>0.39583333333333331</v>
      </c>
      <c r="D613" s="17" t="s">
        <v>1833</v>
      </c>
      <c r="E613" s="18" t="s">
        <v>2227</v>
      </c>
      <c r="G613" s="14" cm="1">
        <f t="array" ref="G61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8.3333333333333592E-3</v>
      </c>
      <c r="H613" s="14" t="str">
        <f>IF(wh_table[[#This Row],[Subject 1]]&lt;&gt;"Sitting Adjourned", "", SUMIF(wh_table[Day], wh_table[[#This Row],[Day]],wh_table[Duration]))</f>
        <v/>
      </c>
      <c r="I613" s="19">
        <f>SUM(INDEX(wh_table[Duration],1):wh_table[[#This Row],[Duration]])</f>
        <v>20.520833333333336</v>
      </c>
      <c r="J613" s="14" t="str">
        <f>IF(wh_table[[#This Row],[Subject 1]]&lt;&gt;"Sitting Adjourned", "", SUMIFS(wh_table[Duration], wh_table[Day], wh_table[[#This Row],[Day]], wh_table[Tags], "&lt;&gt;[Questions]", wh_table[Tags], "&lt;&gt;[Questions][Divisions]"))</f>
        <v/>
      </c>
      <c r="K613" s="19">
        <f>IF(wh_table[[#This Row],[Tags]]="[Questions]","",IF(wh_table[[#This Row],[Tags]]="[Questions][Divisions]","",SUMIFS(INDEX(wh_table[Duration],1):wh_table[[#This Row],[Duration]], INDEX(wh_table[Tags],1):wh_table[[#This Row],[Tags]], "&lt;&gt;[Questions]",INDEX(wh_table[Tags],1):wh_table[[#This Row],[Tags]], "&lt;&gt;[Questions][Divisions]")))</f>
        <v>15.064583333333342</v>
      </c>
    </row>
    <row r="614" spans="1:11" ht="15" customHeight="1" x14ac:dyDescent="0.35">
      <c r="A614" s="25">
        <v>90</v>
      </c>
      <c r="B614" s="21">
        <v>45755</v>
      </c>
      <c r="C614" s="22">
        <v>0.40416666666666667</v>
      </c>
      <c r="D614" s="20" t="s">
        <v>28</v>
      </c>
      <c r="E614" s="23" t="s">
        <v>2228</v>
      </c>
      <c r="F614" s="20"/>
      <c r="G614" s="22" cm="1">
        <f t="array" ref="G61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614" s="22" t="str">
        <f>IF(wh_table[[#This Row],[Subject 1]]&lt;&gt;"Sitting Adjourned", "", SUMIF(wh_table[Day], wh_table[[#This Row],[Day]],wh_table[Duration]))</f>
        <v/>
      </c>
      <c r="I614" s="24">
        <f>SUM(INDEX(wh_table[Duration],1):wh_table[[#This Row],[Duration]])</f>
        <v>20.520833333333336</v>
      </c>
      <c r="J614" s="22" t="str">
        <f>IF(wh_table[[#This Row],[Subject 1]]&lt;&gt;"Sitting Adjourned", "", SUMIFS(wh_table[Duration], wh_table[Day], wh_table[[#This Row],[Day]], wh_table[Tags], "&lt;&gt;[Questions]", wh_table[Tags], "&lt;&gt;[Questions][Divisions]"))</f>
        <v/>
      </c>
      <c r="K614" s="24">
        <f>IF(wh_table[[#This Row],[Tags]]="[Questions]","",IF(wh_table[[#This Row],[Tags]]="[Questions][Divisions]","",SUMIFS(INDEX(wh_table[Duration],1):wh_table[[#This Row],[Duration]], INDEX(wh_table[Tags],1):wh_table[[#This Row],[Tags]], "&lt;&gt;[Questions]",INDEX(wh_table[Tags],1):wh_table[[#This Row],[Tags]], "&lt;&gt;[Questions][Divisions]")))</f>
        <v>15.064583333333342</v>
      </c>
    </row>
    <row r="615" spans="1:11" ht="15" customHeight="1" x14ac:dyDescent="0.35">
      <c r="A615" s="25">
        <v>90</v>
      </c>
      <c r="B615" s="21">
        <v>45755</v>
      </c>
      <c r="C615" s="22">
        <v>0.40416666666666667</v>
      </c>
      <c r="D615" s="17" t="s">
        <v>1833</v>
      </c>
      <c r="E615" s="18" t="s">
        <v>2227</v>
      </c>
      <c r="F615" s="20"/>
      <c r="G615" s="22" cm="1">
        <f t="array" ref="G61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5.4166666666666641E-2</v>
      </c>
      <c r="H615" s="22" t="str">
        <f>IF(wh_table[[#This Row],[Subject 1]]&lt;&gt;"Sitting Adjourned", "", SUMIF(wh_table[Day], wh_table[[#This Row],[Day]],wh_table[Duration]))</f>
        <v/>
      </c>
      <c r="I615" s="24">
        <f>SUM(INDEX(wh_table[Duration],1):wh_table[[#This Row],[Duration]])</f>
        <v>20.575000000000003</v>
      </c>
      <c r="J615" s="22" t="str">
        <f>IF(wh_table[[#This Row],[Subject 1]]&lt;&gt;"Sitting Adjourned", "", SUMIFS(wh_table[Duration], wh_table[Day], wh_table[[#This Row],[Day]], wh_table[Tags], "&lt;&gt;[Questions]", wh_table[Tags], "&lt;&gt;[Questions][Divisions]"))</f>
        <v/>
      </c>
      <c r="K615" s="24">
        <f>IF(wh_table[[#This Row],[Tags]]="[Questions]","",IF(wh_table[[#This Row],[Tags]]="[Questions][Divisions]","",SUMIFS(INDEX(wh_table[Duration],1):wh_table[[#This Row],[Duration]], INDEX(wh_table[Tags],1):wh_table[[#This Row],[Tags]], "&lt;&gt;[Questions]",INDEX(wh_table[Tags],1):wh_table[[#This Row],[Tags]], "&lt;&gt;[Questions][Divisions]")))</f>
        <v>15.118750000000009</v>
      </c>
    </row>
    <row r="616" spans="1:11" ht="15" customHeight="1" x14ac:dyDescent="0.35">
      <c r="A616" s="25">
        <v>90</v>
      </c>
      <c r="B616" s="21">
        <v>45755</v>
      </c>
      <c r="C616" s="14">
        <v>0.45833333333333331</v>
      </c>
      <c r="D616" s="17" t="s">
        <v>1833</v>
      </c>
      <c r="E616" s="18" t="s">
        <v>2229</v>
      </c>
      <c r="G616" s="14" cm="1">
        <f t="array" ref="G61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1.3194444444444453E-2</v>
      </c>
      <c r="H616" s="14" t="str">
        <f>IF(wh_table[[#This Row],[Subject 1]]&lt;&gt;"Sitting Adjourned", "", SUMIF(wh_table[Day], wh_table[[#This Row],[Day]],wh_table[Duration]))</f>
        <v/>
      </c>
      <c r="I616" s="19">
        <f>SUM(INDEX(wh_table[Duration],1):wh_table[[#This Row],[Duration]])</f>
        <v>20.588194444444447</v>
      </c>
      <c r="J616" s="14" t="str">
        <f>IF(wh_table[[#This Row],[Subject 1]]&lt;&gt;"Sitting Adjourned", "", SUMIFS(wh_table[Duration], wh_table[Day], wh_table[[#This Row],[Day]], wh_table[Tags], "&lt;&gt;[Questions]", wh_table[Tags], "&lt;&gt;[Questions][Divisions]"))</f>
        <v/>
      </c>
      <c r="K616" s="19">
        <f>IF(wh_table[[#This Row],[Tags]]="[Questions]","",IF(wh_table[[#This Row],[Tags]]="[Questions][Divisions]","",SUMIFS(INDEX(wh_table[Duration],1):wh_table[[#This Row],[Duration]], INDEX(wh_table[Tags],1):wh_table[[#This Row],[Tags]], "&lt;&gt;[Questions]",INDEX(wh_table[Tags],1):wh_table[[#This Row],[Tags]], "&lt;&gt;[Questions][Divisions]")))</f>
        <v>15.131944444444454</v>
      </c>
    </row>
    <row r="617" spans="1:11" ht="15" customHeight="1" x14ac:dyDescent="0.35">
      <c r="A617" s="25">
        <v>90</v>
      </c>
      <c r="B617" s="21">
        <v>45755</v>
      </c>
      <c r="C617" s="14">
        <v>0.47152777777777777</v>
      </c>
      <c r="D617" s="17" t="s">
        <v>15</v>
      </c>
      <c r="F617" s="20" t="s">
        <v>1836</v>
      </c>
      <c r="G617" s="14" cm="1">
        <f t="array" ref="G61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0.13402777777777775</v>
      </c>
      <c r="H617" s="14" t="str">
        <f>IF(wh_table[[#This Row],[Subject 1]]&lt;&gt;"Sitting Adjourned", "", SUMIF(wh_table[Day], wh_table[[#This Row],[Day]],wh_table[Duration]))</f>
        <v/>
      </c>
      <c r="I617" s="19">
        <f>SUM(INDEX(wh_table[Duration],1):wh_table[[#This Row],[Duration]])</f>
        <v>20.722222222222225</v>
      </c>
      <c r="J617" s="14" t="str">
        <f>IF(wh_table[[#This Row],[Subject 1]]&lt;&gt;"Sitting Adjourned", "", SUMIFS(wh_table[Duration], wh_table[Day], wh_table[[#This Row],[Day]], wh_table[Tags], "&lt;&gt;[Questions]", wh_table[Tags], "&lt;&gt;[Questions][Divisions]"))</f>
        <v/>
      </c>
      <c r="K617" s="19" t="str">
        <f>IF(wh_table[[#This Row],[Tags]]="[Questions]","",IF(wh_table[[#This Row],[Tags]]="[Questions][Divisions]","",SUMIFS(INDEX(wh_table[Duration],1):wh_table[[#This Row],[Duration]], INDEX(wh_table[Tags],1):wh_table[[#This Row],[Tags]], "&lt;&gt;[Questions]",INDEX(wh_table[Tags],1):wh_table[[#This Row],[Tags]], "&lt;&gt;[Questions][Divisions]")))</f>
        <v/>
      </c>
    </row>
    <row r="618" spans="1:11" ht="15" customHeight="1" x14ac:dyDescent="0.35">
      <c r="A618" s="25">
        <v>90</v>
      </c>
      <c r="B618" s="21">
        <v>45755</v>
      </c>
      <c r="C618" s="22">
        <v>0.60555555555555551</v>
      </c>
      <c r="D618" s="20" t="s">
        <v>1833</v>
      </c>
      <c r="E618" s="23" t="s">
        <v>2230</v>
      </c>
      <c r="F618" s="20"/>
      <c r="G618" s="22" cm="1">
        <f t="array" ref="G61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5.1388888888888928E-2</v>
      </c>
      <c r="H618" s="22" t="str">
        <f>IF(wh_table[[#This Row],[Subject 1]]&lt;&gt;"Sitting Adjourned", "", SUMIF(wh_table[Day], wh_table[[#This Row],[Day]],wh_table[Duration]))</f>
        <v/>
      </c>
      <c r="I618" s="24">
        <f>SUM(INDEX(wh_table[Duration],1):wh_table[[#This Row],[Duration]])</f>
        <v>20.773611111111116</v>
      </c>
      <c r="J618" s="22" t="str">
        <f>IF(wh_table[[#This Row],[Subject 1]]&lt;&gt;"Sitting Adjourned", "", SUMIFS(wh_table[Duration], wh_table[Day], wh_table[[#This Row],[Day]], wh_table[Tags], "&lt;&gt;[Questions]", wh_table[Tags], "&lt;&gt;[Questions][Divisions]"))</f>
        <v/>
      </c>
      <c r="K618" s="24">
        <f>IF(wh_table[[#This Row],[Tags]]="[Questions]","",IF(wh_table[[#This Row],[Tags]]="[Questions][Divisions]","",SUMIFS(INDEX(wh_table[Duration],1):wh_table[[#This Row],[Duration]], INDEX(wh_table[Tags],1):wh_table[[#This Row],[Tags]], "&lt;&gt;[Questions]",INDEX(wh_table[Tags],1):wh_table[[#This Row],[Tags]], "&lt;&gt;[Questions][Divisions]")))</f>
        <v>15.183333333333342</v>
      </c>
    </row>
    <row r="619" spans="1:11" ht="15" customHeight="1" x14ac:dyDescent="0.35">
      <c r="A619" s="25">
        <v>90</v>
      </c>
      <c r="B619" s="21">
        <v>45755</v>
      </c>
      <c r="C619" s="14">
        <v>0.65694444444444444</v>
      </c>
      <c r="D619" s="17" t="s">
        <v>15</v>
      </c>
      <c r="G619" s="14" cm="1">
        <f t="array" ref="G61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9.7222222222221877E-3</v>
      </c>
      <c r="H619" s="14" t="str">
        <f>IF(wh_table[[#This Row],[Subject 1]]&lt;&gt;"Sitting Adjourned", "", SUMIF(wh_table[Day], wh_table[[#This Row],[Day]],wh_table[Duration]))</f>
        <v/>
      </c>
      <c r="I619" s="19">
        <f>SUM(INDEX(wh_table[Duration],1):wh_table[[#This Row],[Duration]])</f>
        <v>20.783333333333339</v>
      </c>
      <c r="J619" s="14" t="str">
        <f>IF(wh_table[[#This Row],[Subject 1]]&lt;&gt;"Sitting Adjourned", "", SUMIFS(wh_table[Duration], wh_table[Day], wh_table[[#This Row],[Day]], wh_table[Tags], "&lt;&gt;[Questions]", wh_table[Tags], "&lt;&gt;[Questions][Divisions]"))</f>
        <v/>
      </c>
      <c r="K619" s="19">
        <f>IF(wh_table[[#This Row],[Tags]]="[Questions]","",IF(wh_table[[#This Row],[Tags]]="[Questions][Divisions]","",SUMIFS(INDEX(wh_table[Duration],1):wh_table[[#This Row],[Duration]], INDEX(wh_table[Tags],1):wh_table[[#This Row],[Tags]], "&lt;&gt;[Questions]",INDEX(wh_table[Tags],1):wh_table[[#This Row],[Tags]], "&lt;&gt;[Questions][Divisions]")))</f>
        <v>15.193055555555565</v>
      </c>
    </row>
    <row r="620" spans="1:11" ht="25" customHeight="1" x14ac:dyDescent="0.35">
      <c r="A620" s="25">
        <v>90</v>
      </c>
      <c r="B620" s="21">
        <v>45755</v>
      </c>
      <c r="C620" s="14">
        <v>0.66666666666666663</v>
      </c>
      <c r="D620" s="17" t="s">
        <v>1833</v>
      </c>
      <c r="E620" s="18" t="s">
        <v>2231</v>
      </c>
      <c r="G620" s="14" cm="1">
        <f t="array" ref="G62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1.5972222222222276E-2</v>
      </c>
      <c r="H620" s="14" t="str">
        <f>IF(wh_table[[#This Row],[Subject 1]]&lt;&gt;"Sitting Adjourned", "", SUMIF(wh_table[Day], wh_table[[#This Row],[Day]],wh_table[Duration]))</f>
        <v/>
      </c>
      <c r="I620" s="19">
        <f>SUM(INDEX(wh_table[Duration],1):wh_table[[#This Row],[Duration]])</f>
        <v>20.799305555555559</v>
      </c>
      <c r="J620" s="14" t="str">
        <f>IF(wh_table[[#This Row],[Subject 1]]&lt;&gt;"Sitting Adjourned", "", SUMIFS(wh_table[Duration], wh_table[Day], wh_table[[#This Row],[Day]], wh_table[Tags], "&lt;&gt;[Questions]", wh_table[Tags], "&lt;&gt;[Questions][Divisions]"))</f>
        <v/>
      </c>
      <c r="K620" s="19">
        <f>IF(wh_table[[#This Row],[Tags]]="[Questions]","",IF(wh_table[[#This Row],[Tags]]="[Questions][Divisions]","",SUMIFS(INDEX(wh_table[Duration],1):wh_table[[#This Row],[Duration]], INDEX(wh_table[Tags],1):wh_table[[#This Row],[Tags]], "&lt;&gt;[Questions]",INDEX(wh_table[Tags],1):wh_table[[#This Row],[Tags]], "&lt;&gt;[Questions][Divisions]")))</f>
        <v>15.209027777777788</v>
      </c>
    </row>
    <row r="621" spans="1:11" ht="15" customHeight="1" x14ac:dyDescent="0.35">
      <c r="A621" s="25">
        <v>90</v>
      </c>
      <c r="B621" s="21">
        <v>45755</v>
      </c>
      <c r="C621" s="22">
        <v>0.68263888888888891</v>
      </c>
      <c r="D621" s="20" t="s">
        <v>15</v>
      </c>
      <c r="E621" s="23"/>
      <c r="F621" s="20"/>
      <c r="G621" s="22" cm="1">
        <f t="array" ref="G62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3.4722222222220989E-3</v>
      </c>
      <c r="H621" s="22" t="str">
        <f>IF(wh_table[[#This Row],[Subject 1]]&lt;&gt;"Sitting Adjourned", "", SUMIF(wh_table[Day], wh_table[[#This Row],[Day]],wh_table[Duration]))</f>
        <v/>
      </c>
      <c r="I621" s="24">
        <f>SUM(INDEX(wh_table[Duration],1):wh_table[[#This Row],[Duration]])</f>
        <v>20.802777777777781</v>
      </c>
      <c r="J621" s="22" t="str">
        <f>IF(wh_table[[#This Row],[Subject 1]]&lt;&gt;"Sitting Adjourned", "", SUMIFS(wh_table[Duration], wh_table[Day], wh_table[[#This Row],[Day]], wh_table[Tags], "&lt;&gt;[Questions]", wh_table[Tags], "&lt;&gt;[Questions][Divisions]"))</f>
        <v/>
      </c>
      <c r="K621" s="24">
        <f>IF(wh_table[[#This Row],[Tags]]="[Questions]","",IF(wh_table[[#This Row],[Tags]]="[Questions][Divisions]","",SUMIFS(INDEX(wh_table[Duration],1):wh_table[[#This Row],[Duration]], INDEX(wh_table[Tags],1):wh_table[[#This Row],[Tags]], "&lt;&gt;[Questions]",INDEX(wh_table[Tags],1):wh_table[[#This Row],[Tags]], "&lt;&gt;[Questions][Divisions]")))</f>
        <v>15.212500000000009</v>
      </c>
    </row>
    <row r="622" spans="1:11" ht="15" customHeight="1" x14ac:dyDescent="0.35">
      <c r="A622" s="25">
        <v>90</v>
      </c>
      <c r="B622" s="21">
        <v>45755</v>
      </c>
      <c r="C622" s="22">
        <v>0.68611111111111101</v>
      </c>
      <c r="D622" s="20" t="s">
        <v>1833</v>
      </c>
      <c r="E622" s="23" t="s">
        <v>2232</v>
      </c>
      <c r="F622" s="20"/>
      <c r="G622" s="22" cm="1">
        <f t="array" ref="G62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3.0555555555555669E-2</v>
      </c>
      <c r="H622" s="22" t="str">
        <f>IF(wh_table[[#This Row],[Subject 1]]&lt;&gt;"Sitting Adjourned", "", SUMIF(wh_table[Day], wh_table[[#This Row],[Day]],wh_table[Duration]))</f>
        <v/>
      </c>
      <c r="I622" s="24">
        <f>SUM(INDEX(wh_table[Duration],1):wh_table[[#This Row],[Duration]])</f>
        <v>20.833333333333336</v>
      </c>
      <c r="J622" s="22" t="str">
        <f>IF(wh_table[[#This Row],[Subject 1]]&lt;&gt;"Sitting Adjourned", "", SUMIFS(wh_table[Duration], wh_table[Day], wh_table[[#This Row],[Day]], wh_table[Tags], "&lt;&gt;[Questions]", wh_table[Tags], "&lt;&gt;[Questions][Divisions]"))</f>
        <v/>
      </c>
      <c r="K622" s="24">
        <f>IF(wh_table[[#This Row],[Tags]]="[Questions]","",IF(wh_table[[#This Row],[Tags]]="[Questions][Divisions]","",SUMIFS(INDEX(wh_table[Duration],1):wh_table[[#This Row],[Duration]], INDEX(wh_table[Tags],1):wh_table[[#This Row],[Tags]], "&lt;&gt;[Questions]",INDEX(wh_table[Tags],1):wh_table[[#This Row],[Tags]], "&lt;&gt;[Questions][Divisions]")))</f>
        <v>15.243055555555564</v>
      </c>
    </row>
    <row r="623" spans="1:11" ht="15" customHeight="1" x14ac:dyDescent="0.35">
      <c r="A623" s="57">
        <v>90</v>
      </c>
      <c r="B623" s="58">
        <v>45755</v>
      </c>
      <c r="C623" s="65">
        <v>0.71666666666666667</v>
      </c>
      <c r="D623" s="66" t="s">
        <v>1840</v>
      </c>
      <c r="E623" s="67"/>
      <c r="F623" s="66"/>
      <c r="G623" s="65" t="str" cm="1">
        <f t="array" ref="G62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23" s="65">
        <f>IF(wh_table[[#This Row],[Subject 1]]&lt;&gt;"Sitting Adjourned", "", SUMIF(wh_table[Day], wh_table[[#This Row],[Day]],wh_table[Duration]))</f>
        <v>0.32083333333333336</v>
      </c>
      <c r="I623" s="68">
        <f>SUM(INDEX(wh_table[Duration],1):wh_table[[#This Row],[Duration]])</f>
        <v>20.833333333333336</v>
      </c>
      <c r="J623" s="65">
        <f>IF(wh_table[[#This Row],[Subject 1]]&lt;&gt;"Sitting Adjourned", "", SUMIFS(wh_table[Duration], wh_table[Day], wh_table[[#This Row],[Day]], wh_table[Tags], "&lt;&gt;[Questions]", wh_table[Tags], "&lt;&gt;[Questions][Divisions]"))</f>
        <v>0.18680555555555561</v>
      </c>
      <c r="K623" s="68">
        <f>IF(wh_table[[#This Row],[Tags]]="[Questions]","",IF(wh_table[[#This Row],[Tags]]="[Questions][Divisions]","",SUMIFS(INDEX(wh_table[Duration],1):wh_table[[#This Row],[Duration]], INDEX(wh_table[Tags],1):wh_table[[#This Row],[Tags]], "&lt;&gt;[Questions]",INDEX(wh_table[Tags],1):wh_table[[#This Row],[Tags]], "&lt;&gt;[Questions][Divisions]")))</f>
        <v>15.243055555555564</v>
      </c>
    </row>
    <row r="624" spans="1:11" ht="15" customHeight="1" x14ac:dyDescent="0.35">
      <c r="A624" s="25">
        <v>91</v>
      </c>
      <c r="B624" s="21">
        <v>45769</v>
      </c>
      <c r="C624" s="22">
        <v>0.47916666666666669</v>
      </c>
      <c r="D624" s="20" t="s">
        <v>1833</v>
      </c>
      <c r="E624" s="23" t="s">
        <v>2233</v>
      </c>
      <c r="F624" s="20"/>
      <c r="G624" s="22" cm="1">
        <f t="array" ref="G62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6.2499999999999944E-2</v>
      </c>
      <c r="H624" s="22" t="str">
        <f>IF(wh_table[[#This Row],[Subject 1]]&lt;&gt;"Sitting Adjourned", "", SUMIF(wh_table[Day], wh_table[[#This Row],[Day]],wh_table[Duration]))</f>
        <v/>
      </c>
      <c r="I624" s="24">
        <f>SUM(INDEX(wh_table[Duration],1):wh_table[[#This Row],[Duration]])</f>
        <v>20.895833333333336</v>
      </c>
      <c r="J624" s="22" t="str">
        <f>IF(wh_table[[#This Row],[Subject 1]]&lt;&gt;"Sitting Adjourned", "", SUMIFS(wh_table[Duration], wh_table[Day], wh_table[[#This Row],[Day]], wh_table[Tags], "&lt;&gt;[Questions]", wh_table[Tags], "&lt;&gt;[Questions][Divisions]"))</f>
        <v/>
      </c>
      <c r="K624" s="24">
        <f>IF(wh_table[[#This Row],[Tags]]="[Questions]","",IF(wh_table[[#This Row],[Tags]]="[Questions][Divisions]","",SUMIFS(INDEX(wh_table[Duration],1):wh_table[[#This Row],[Duration]], INDEX(wh_table[Tags],1):wh_table[[#This Row],[Tags]], "&lt;&gt;[Questions]",INDEX(wh_table[Tags],1):wh_table[[#This Row],[Tags]], "&lt;&gt;[Questions][Divisions]")))</f>
        <v>15.305555555555564</v>
      </c>
    </row>
    <row r="625" spans="1:11" ht="15" customHeight="1" x14ac:dyDescent="0.35">
      <c r="A625" s="25">
        <v>91</v>
      </c>
      <c r="B625" s="21">
        <v>45769</v>
      </c>
      <c r="C625" s="22">
        <v>0.54166666666666663</v>
      </c>
      <c r="D625" s="17" t="s">
        <v>1833</v>
      </c>
      <c r="E625" s="18" t="s">
        <v>2234</v>
      </c>
      <c r="G625" s="14" cm="1">
        <f t="array" ref="G62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625" s="14" t="str">
        <f>IF(wh_table[[#This Row],[Subject 1]]&lt;&gt;"Sitting Adjourned", "", SUMIF(wh_table[Day], wh_table[[#This Row],[Day]],wh_table[Duration]))</f>
        <v/>
      </c>
      <c r="I625" s="19">
        <f>SUM(INDEX(wh_table[Duration],1):wh_table[[#This Row],[Duration]])</f>
        <v>20.916666666666668</v>
      </c>
      <c r="J625" s="14" t="str">
        <f>IF(wh_table[[#This Row],[Subject 1]]&lt;&gt;"Sitting Adjourned", "", SUMIFS(wh_table[Duration], wh_table[Day], wh_table[[#This Row],[Day]], wh_table[Tags], "&lt;&gt;[Questions]", wh_table[Tags], "&lt;&gt;[Questions][Divisions]"))</f>
        <v/>
      </c>
      <c r="K625" s="19">
        <f>IF(wh_table[[#This Row],[Tags]]="[Questions]","",IF(wh_table[[#This Row],[Tags]]="[Questions][Divisions]","",SUMIFS(INDEX(wh_table[Duration],1):wh_table[[#This Row],[Duration]], INDEX(wh_table[Tags],1):wh_table[[#This Row],[Tags]], "&lt;&gt;[Questions]",INDEX(wh_table[Tags],1):wh_table[[#This Row],[Tags]], "&lt;&gt;[Questions][Divisions]")))</f>
        <v>15.326388888888898</v>
      </c>
    </row>
    <row r="626" spans="1:11" ht="15" customHeight="1" x14ac:dyDescent="0.35">
      <c r="A626" s="25">
        <v>91</v>
      </c>
      <c r="B626" s="21">
        <v>45769</v>
      </c>
      <c r="C626" s="14">
        <v>0.5625</v>
      </c>
      <c r="D626" s="17" t="s">
        <v>15</v>
      </c>
      <c r="F626" s="20" t="s">
        <v>1836</v>
      </c>
      <c r="G626" s="14" cm="1">
        <f t="array" ref="G62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0.125</v>
      </c>
      <c r="H626" s="14" t="str">
        <f>IF(wh_table[[#This Row],[Subject 1]]&lt;&gt;"Sitting Adjourned", "", SUMIF(wh_table[Day], wh_table[[#This Row],[Day]],wh_table[Duration]))</f>
        <v/>
      </c>
      <c r="I626" s="19">
        <f>SUM(INDEX(wh_table[Duration],1):wh_table[[#This Row],[Duration]])</f>
        <v>21.041666666666668</v>
      </c>
      <c r="J626" s="14" t="str">
        <f>IF(wh_table[[#This Row],[Subject 1]]&lt;&gt;"Sitting Adjourned", "", SUMIFS(wh_table[Duration], wh_table[Day], wh_table[[#This Row],[Day]], wh_table[Tags], "&lt;&gt;[Questions]", wh_table[Tags], "&lt;&gt;[Questions][Divisions]"))</f>
        <v/>
      </c>
      <c r="K626" s="19" t="str">
        <f>IF(wh_table[[#This Row],[Tags]]="[Questions]","",IF(wh_table[[#This Row],[Tags]]="[Questions][Divisions]","",SUMIFS(INDEX(wh_table[Duration],1):wh_table[[#This Row],[Duration]], INDEX(wh_table[Tags],1):wh_table[[#This Row],[Tags]], "&lt;&gt;[Questions]",INDEX(wh_table[Tags],1):wh_table[[#This Row],[Tags]], "&lt;&gt;[Questions][Divisions]")))</f>
        <v/>
      </c>
    </row>
    <row r="627" spans="1:11" ht="15" customHeight="1" x14ac:dyDescent="0.35">
      <c r="A627" s="25">
        <v>91</v>
      </c>
      <c r="B627" s="21">
        <v>45769</v>
      </c>
      <c r="C627" s="22">
        <v>0.6875</v>
      </c>
      <c r="D627" s="20" t="s">
        <v>1833</v>
      </c>
      <c r="E627" s="23" t="s">
        <v>2235</v>
      </c>
      <c r="F627" s="20"/>
      <c r="G627" s="22" cm="1">
        <f t="array" ref="G62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5.0694444444444486E-2</v>
      </c>
      <c r="H627" s="22" t="str">
        <f>IF(wh_table[[#This Row],[Subject 1]]&lt;&gt;"Sitting Adjourned", "", SUMIF(wh_table[Day], wh_table[[#This Row],[Day]],wh_table[Duration]))</f>
        <v/>
      </c>
      <c r="I627" s="24">
        <f>SUM(INDEX(wh_table[Duration],1):wh_table[[#This Row],[Duration]])</f>
        <v>21.092361111111114</v>
      </c>
      <c r="J627" s="22" t="str">
        <f>IF(wh_table[[#This Row],[Subject 1]]&lt;&gt;"Sitting Adjourned", "", SUMIFS(wh_table[Duration], wh_table[Day], wh_table[[#This Row],[Day]], wh_table[Tags], "&lt;&gt;[Questions]", wh_table[Tags], "&lt;&gt;[Questions][Divisions]"))</f>
        <v/>
      </c>
      <c r="K627" s="24">
        <f>IF(wh_table[[#This Row],[Tags]]="[Questions]","",IF(wh_table[[#This Row],[Tags]]="[Questions][Divisions]","",SUMIFS(INDEX(wh_table[Duration],1):wh_table[[#This Row],[Duration]], INDEX(wh_table[Tags],1):wh_table[[#This Row],[Tags]], "&lt;&gt;[Questions]",INDEX(wh_table[Tags],1):wh_table[[#This Row],[Tags]], "&lt;&gt;[Questions][Divisions]")))</f>
        <v>15.377083333333342</v>
      </c>
    </row>
    <row r="628" spans="1:11" ht="15" customHeight="1" x14ac:dyDescent="0.35">
      <c r="A628" s="25">
        <v>91</v>
      </c>
      <c r="B628" s="21">
        <v>45769</v>
      </c>
      <c r="C628" s="14">
        <v>0.73819444444444449</v>
      </c>
      <c r="D628" s="17" t="s">
        <v>15</v>
      </c>
      <c r="G628" s="14" cm="1">
        <f t="array" ref="G62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1.1805555555555514E-2</v>
      </c>
      <c r="H628" s="14" t="str">
        <f>IF(wh_table[[#This Row],[Subject 1]]&lt;&gt;"Sitting Adjourned", "", SUMIF(wh_table[Day], wh_table[[#This Row],[Day]],wh_table[Duration]))</f>
        <v/>
      </c>
      <c r="I628" s="19">
        <f>SUM(INDEX(wh_table[Duration],1):wh_table[[#This Row],[Duration]])</f>
        <v>21.104166666666668</v>
      </c>
      <c r="J628" s="14" t="str">
        <f>IF(wh_table[[#This Row],[Subject 1]]&lt;&gt;"Sitting Adjourned", "", SUMIFS(wh_table[Duration], wh_table[Day], wh_table[[#This Row],[Day]], wh_table[Tags], "&lt;&gt;[Questions]", wh_table[Tags], "&lt;&gt;[Questions][Divisions]"))</f>
        <v/>
      </c>
      <c r="K628" s="19">
        <f>IF(wh_table[[#This Row],[Tags]]="[Questions]","",IF(wh_table[[#This Row],[Tags]]="[Questions][Divisions]","",SUMIFS(INDEX(wh_table[Duration],1):wh_table[[#This Row],[Duration]], INDEX(wh_table[Tags],1):wh_table[[#This Row],[Tags]], "&lt;&gt;[Questions]",INDEX(wh_table[Tags],1):wh_table[[#This Row],[Tags]], "&lt;&gt;[Questions][Divisions]")))</f>
        <v>15.388888888888898</v>
      </c>
    </row>
    <row r="629" spans="1:11" ht="15" customHeight="1" x14ac:dyDescent="0.35">
      <c r="A629" s="25">
        <v>91</v>
      </c>
      <c r="B629" s="21">
        <v>45769</v>
      </c>
      <c r="C629" s="14">
        <v>0.75</v>
      </c>
      <c r="D629" s="17" t="s">
        <v>1833</v>
      </c>
      <c r="E629" s="18" t="s">
        <v>2236</v>
      </c>
      <c r="G629" s="14" cm="1">
        <f t="array" ref="G62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629" s="14" t="str">
        <f>IF(wh_table[[#This Row],[Subject 1]]&lt;&gt;"Sitting Adjourned", "", SUMIF(wh_table[Day], wh_table[[#This Row],[Day]],wh_table[Duration]))</f>
        <v/>
      </c>
      <c r="I629" s="19">
        <f>SUM(INDEX(wh_table[Duration],1):wh_table[[#This Row],[Duration]])</f>
        <v>21.125</v>
      </c>
      <c r="J629" s="14" t="str">
        <f>IF(wh_table[[#This Row],[Subject 1]]&lt;&gt;"Sitting Adjourned", "", SUMIFS(wh_table[Duration], wh_table[Day], wh_table[[#This Row],[Day]], wh_table[Tags], "&lt;&gt;[Questions]", wh_table[Tags], "&lt;&gt;[Questions][Divisions]"))</f>
        <v/>
      </c>
      <c r="K629" s="19">
        <f>IF(wh_table[[#This Row],[Tags]]="[Questions]","",IF(wh_table[[#This Row],[Tags]]="[Questions][Divisions]","",SUMIFS(INDEX(wh_table[Duration],1):wh_table[[#This Row],[Duration]], INDEX(wh_table[Tags],1):wh_table[[#This Row],[Tags]], "&lt;&gt;[Questions]",INDEX(wh_table[Tags],1):wh_table[[#This Row],[Tags]], "&lt;&gt;[Questions][Divisions]")))</f>
        <v>15.409722222222232</v>
      </c>
    </row>
    <row r="630" spans="1:11" ht="15" customHeight="1" x14ac:dyDescent="0.35">
      <c r="A630" s="25">
        <v>91</v>
      </c>
      <c r="B630" s="21">
        <v>45769</v>
      </c>
      <c r="C630" s="14">
        <v>0.77083333333333337</v>
      </c>
      <c r="D630" s="20" t="s">
        <v>1833</v>
      </c>
      <c r="E630" s="23" t="s">
        <v>2237</v>
      </c>
      <c r="F630" s="20"/>
      <c r="G630" s="22" cm="1">
        <f t="array" ref="G63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630" s="22" t="str">
        <f>IF(wh_table[[#This Row],[Subject 1]]&lt;&gt;"Sitting Adjourned", "", SUMIF(wh_table[Day], wh_table[[#This Row],[Day]],wh_table[Duration]))</f>
        <v/>
      </c>
      <c r="I630" s="24">
        <f>SUM(INDEX(wh_table[Duration],1):wh_table[[#This Row],[Duration]])</f>
        <v>21.166666666666668</v>
      </c>
      <c r="J630" s="22" t="str">
        <f>IF(wh_table[[#This Row],[Subject 1]]&lt;&gt;"Sitting Adjourned", "", SUMIFS(wh_table[Duration], wh_table[Day], wh_table[[#This Row],[Day]], wh_table[Tags], "&lt;&gt;[Questions]", wh_table[Tags], "&lt;&gt;[Questions][Divisions]"))</f>
        <v/>
      </c>
      <c r="K630" s="24">
        <f>IF(wh_table[[#This Row],[Tags]]="[Questions]","",IF(wh_table[[#This Row],[Tags]]="[Questions][Divisions]","",SUMIFS(INDEX(wh_table[Duration],1):wh_table[[#This Row],[Duration]], INDEX(wh_table[Tags],1):wh_table[[#This Row],[Tags]], "&lt;&gt;[Questions]",INDEX(wh_table[Tags],1):wh_table[[#This Row],[Tags]], "&lt;&gt;[Questions][Divisions]")))</f>
        <v>15.451388888888898</v>
      </c>
    </row>
    <row r="631" spans="1:11" ht="15" customHeight="1" x14ac:dyDescent="0.35">
      <c r="A631" s="63">
        <v>91</v>
      </c>
      <c r="B631" s="64">
        <v>45769</v>
      </c>
      <c r="C631" s="87">
        <v>0.8125</v>
      </c>
      <c r="D631" s="88" t="s">
        <v>1840</v>
      </c>
      <c r="E631" s="89"/>
      <c r="F631" s="88"/>
      <c r="G631" s="87" t="str" cm="1">
        <f t="array" ref="G63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31" s="87">
        <f>IF(wh_table[[#This Row],[Subject 1]]&lt;&gt;"Sitting Adjourned", "", SUMIF(wh_table[Day], wh_table[[#This Row],[Day]],wh_table[Duration]))</f>
        <v>0.33333333333333331</v>
      </c>
      <c r="I631" s="90">
        <f>SUM(INDEX(wh_table[Duration],1):wh_table[[#This Row],[Duration]])</f>
        <v>21.166666666666668</v>
      </c>
      <c r="J631" s="87">
        <f>IF(wh_table[[#This Row],[Subject 1]]&lt;&gt;"Sitting Adjourned", "", SUMIFS(wh_table[Duration], wh_table[Day], wh_table[[#This Row],[Day]], wh_table[Tags], "&lt;&gt;[Questions]", wh_table[Tags], "&lt;&gt;[Questions][Divisions]"))</f>
        <v>0.20833333333333331</v>
      </c>
      <c r="K631" s="90">
        <f>IF(wh_table[[#This Row],[Tags]]="[Questions]","",IF(wh_table[[#This Row],[Tags]]="[Questions][Divisions]","",SUMIFS(INDEX(wh_table[Duration],1):wh_table[[#This Row],[Duration]], INDEX(wh_table[Tags],1):wh_table[[#This Row],[Tags]], "&lt;&gt;[Questions]",INDEX(wh_table[Tags],1):wh_table[[#This Row],[Tags]], "&lt;&gt;[Questions][Divisions]")))</f>
        <v>15.451388888888898</v>
      </c>
    </row>
    <row r="632" spans="1:11" ht="15" customHeight="1" x14ac:dyDescent="0.35">
      <c r="A632" s="25">
        <v>92</v>
      </c>
      <c r="B632" s="21">
        <v>45770</v>
      </c>
      <c r="C632" s="22">
        <v>0.39583333333333331</v>
      </c>
      <c r="D632" s="20" t="s">
        <v>1833</v>
      </c>
      <c r="E632" s="23" t="s">
        <v>2238</v>
      </c>
      <c r="F632" s="20"/>
      <c r="G632" s="22" cm="1">
        <f t="array" ref="G63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632" s="22" t="str">
        <f>IF(wh_table[[#This Row],[Subject 1]]&lt;&gt;"Sitting Adjourned", "", SUMIF(wh_table[Day], wh_table[[#This Row],[Day]],wh_table[Duration]))</f>
        <v/>
      </c>
      <c r="I632" s="24">
        <f>SUM(INDEX(wh_table[Duration],1):wh_table[[#This Row],[Duration]])</f>
        <v>21.229166666666668</v>
      </c>
      <c r="J632" s="22" t="str">
        <f>IF(wh_table[[#This Row],[Subject 1]]&lt;&gt;"Sitting Adjourned", "", SUMIFS(wh_table[Duration], wh_table[Day], wh_table[[#This Row],[Day]], wh_table[Tags], "&lt;&gt;[Questions]", wh_table[Tags], "&lt;&gt;[Questions][Divisions]"))</f>
        <v/>
      </c>
      <c r="K632" s="24">
        <f>IF(wh_table[[#This Row],[Tags]]="[Questions]","",IF(wh_table[[#This Row],[Tags]]="[Questions][Divisions]","",SUMIFS(INDEX(wh_table[Duration],1):wh_table[[#This Row],[Duration]], INDEX(wh_table[Tags],1):wh_table[[#This Row],[Tags]], "&lt;&gt;[Questions]",INDEX(wh_table[Tags],1):wh_table[[#This Row],[Tags]], "&lt;&gt;[Questions][Divisions]")))</f>
        <v>15.513888888888898</v>
      </c>
    </row>
    <row r="633" spans="1:11" ht="15" customHeight="1" x14ac:dyDescent="0.35">
      <c r="A633" s="25">
        <v>92</v>
      </c>
      <c r="B633" s="21">
        <v>45770</v>
      </c>
      <c r="C633" s="22">
        <v>0.45833333333333331</v>
      </c>
      <c r="D633" s="17" t="s">
        <v>1833</v>
      </c>
      <c r="E633" s="18" t="s">
        <v>2239</v>
      </c>
      <c r="G633" s="14" cm="1">
        <f t="array" ref="G63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633" s="14" t="str">
        <f>IF(wh_table[[#This Row],[Subject 1]]&lt;&gt;"Sitting Adjourned", "", SUMIF(wh_table[Day], wh_table[[#This Row],[Day]],wh_table[Duration]))</f>
        <v/>
      </c>
      <c r="I633" s="19">
        <f>SUM(INDEX(wh_table[Duration],1):wh_table[[#This Row],[Duration]])</f>
        <v>21.25</v>
      </c>
      <c r="J633" s="14" t="str">
        <f>IF(wh_table[[#This Row],[Subject 1]]&lt;&gt;"Sitting Adjourned", "", SUMIFS(wh_table[Duration], wh_table[Day], wh_table[[#This Row],[Day]], wh_table[Tags], "&lt;&gt;[Questions]", wh_table[Tags], "&lt;&gt;[Questions][Divisions]"))</f>
        <v/>
      </c>
      <c r="K633" s="19">
        <f>IF(wh_table[[#This Row],[Tags]]="[Questions]","",IF(wh_table[[#This Row],[Tags]]="[Questions][Divisions]","",SUMIFS(INDEX(wh_table[Duration],1):wh_table[[#This Row],[Duration]], INDEX(wh_table[Tags],1):wh_table[[#This Row],[Tags]], "&lt;&gt;[Questions]",INDEX(wh_table[Tags],1):wh_table[[#This Row],[Tags]], "&lt;&gt;[Questions][Divisions]")))</f>
        <v>15.534722222222232</v>
      </c>
    </row>
    <row r="634" spans="1:11" ht="15" customHeight="1" x14ac:dyDescent="0.35">
      <c r="A634" s="25">
        <v>92</v>
      </c>
      <c r="B634" s="21">
        <v>45770</v>
      </c>
      <c r="C634" s="14">
        <v>0.47916666666666669</v>
      </c>
      <c r="D634" s="17" t="s">
        <v>15</v>
      </c>
      <c r="F634" s="20" t="s">
        <v>1836</v>
      </c>
      <c r="G634" s="14" cm="1">
        <f t="array" ref="G63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634" s="14" t="str">
        <f>IF(wh_table[[#This Row],[Subject 1]]&lt;&gt;"Sitting Adjourned", "", SUMIF(wh_table[Day], wh_table[[#This Row],[Day]],wh_table[Duration]))</f>
        <v/>
      </c>
      <c r="I634" s="19">
        <f>SUM(INDEX(wh_table[Duration],1):wh_table[[#This Row],[Duration]])</f>
        <v>21.375</v>
      </c>
      <c r="J634" s="14" t="str">
        <f>IF(wh_table[[#This Row],[Subject 1]]&lt;&gt;"Sitting Adjourned", "", SUMIFS(wh_table[Duration], wh_table[Day], wh_table[[#This Row],[Day]], wh_table[Tags], "&lt;&gt;[Questions]", wh_table[Tags], "&lt;&gt;[Questions][Divisions]"))</f>
        <v/>
      </c>
      <c r="K634" s="19" t="str">
        <f>IF(wh_table[[#This Row],[Tags]]="[Questions]","",IF(wh_table[[#This Row],[Tags]]="[Questions][Divisions]","",SUMIFS(INDEX(wh_table[Duration],1):wh_table[[#This Row],[Duration]], INDEX(wh_table[Tags],1):wh_table[[#This Row],[Tags]], "&lt;&gt;[Questions]",INDEX(wh_table[Tags],1):wh_table[[#This Row],[Tags]], "&lt;&gt;[Questions][Divisions]")))</f>
        <v/>
      </c>
    </row>
    <row r="635" spans="1:11" ht="15" customHeight="1" x14ac:dyDescent="0.35">
      <c r="A635" s="25">
        <v>92</v>
      </c>
      <c r="B635" s="21">
        <v>45770</v>
      </c>
      <c r="C635" s="22">
        <v>0.60416666666666663</v>
      </c>
      <c r="D635" s="20" t="s">
        <v>1833</v>
      </c>
      <c r="E635" s="23" t="s">
        <v>2240</v>
      </c>
      <c r="F635" s="20"/>
      <c r="G635" s="22" cm="1">
        <f t="array" ref="G63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1.3194444444444509E-2</v>
      </c>
      <c r="H635" s="22" t="str">
        <f>IF(wh_table[[#This Row],[Subject 1]]&lt;&gt;"Sitting Adjourned", "", SUMIF(wh_table[Day], wh_table[[#This Row],[Day]],wh_table[Duration]))</f>
        <v/>
      </c>
      <c r="I635" s="24">
        <f>SUM(INDEX(wh_table[Duration],1):wh_table[[#This Row],[Duration]])</f>
        <v>21.388194444444444</v>
      </c>
      <c r="J635" s="22" t="str">
        <f>IF(wh_table[[#This Row],[Subject 1]]&lt;&gt;"Sitting Adjourned", "", SUMIFS(wh_table[Duration], wh_table[Day], wh_table[[#This Row],[Day]], wh_table[Tags], "&lt;&gt;[Questions]", wh_table[Tags], "&lt;&gt;[Questions][Divisions]"))</f>
        <v/>
      </c>
      <c r="K635" s="24">
        <f>IF(wh_table[[#This Row],[Tags]]="[Questions]","",IF(wh_table[[#This Row],[Tags]]="[Questions][Divisions]","",SUMIFS(INDEX(wh_table[Duration],1):wh_table[[#This Row],[Duration]], INDEX(wh_table[Tags],1):wh_table[[#This Row],[Tags]], "&lt;&gt;[Questions]",INDEX(wh_table[Tags],1):wh_table[[#This Row],[Tags]], "&lt;&gt;[Questions][Divisions]")))</f>
        <v>15.547916666666676</v>
      </c>
    </row>
    <row r="636" spans="1:11" ht="15" customHeight="1" x14ac:dyDescent="0.35">
      <c r="A636" s="25">
        <v>92</v>
      </c>
      <c r="B636" s="21">
        <v>45770</v>
      </c>
      <c r="C636" s="22">
        <v>0.61736111111111114</v>
      </c>
      <c r="D636" s="20" t="s">
        <v>28</v>
      </c>
      <c r="E636" s="23" t="s">
        <v>2241</v>
      </c>
      <c r="F636" s="20"/>
      <c r="G636" s="22" cm="1">
        <f t="array" ref="G63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636" s="22" t="str">
        <f>IF(wh_table[[#This Row],[Subject 1]]&lt;&gt;"Sitting Adjourned", "", SUMIF(wh_table[Day], wh_table[[#This Row],[Day]],wh_table[Duration]))</f>
        <v/>
      </c>
      <c r="I636" s="24">
        <f>SUM(INDEX(wh_table[Duration],1):wh_table[[#This Row],[Duration]])</f>
        <v>21.388194444444444</v>
      </c>
      <c r="J636" s="22" t="str">
        <f>IF(wh_table[[#This Row],[Subject 1]]&lt;&gt;"Sitting Adjourned", "", SUMIFS(wh_table[Duration], wh_table[Day], wh_table[[#This Row],[Day]], wh_table[Tags], "&lt;&gt;[Questions]", wh_table[Tags], "&lt;&gt;[Questions][Divisions]"))</f>
        <v/>
      </c>
      <c r="K636" s="24">
        <f>IF(wh_table[[#This Row],[Tags]]="[Questions]","",IF(wh_table[[#This Row],[Tags]]="[Questions][Divisions]","",SUMIFS(INDEX(wh_table[Duration],1):wh_table[[#This Row],[Duration]], INDEX(wh_table[Tags],1):wh_table[[#This Row],[Tags]], "&lt;&gt;[Questions]",INDEX(wh_table[Tags],1):wh_table[[#This Row],[Tags]], "&lt;&gt;[Questions][Divisions]")))</f>
        <v>15.547916666666676</v>
      </c>
    </row>
    <row r="637" spans="1:11" ht="15" customHeight="1" x14ac:dyDescent="0.35">
      <c r="A637" s="25">
        <v>92</v>
      </c>
      <c r="B637" s="21">
        <v>45770</v>
      </c>
      <c r="C637" s="22">
        <v>0.61736111111111114</v>
      </c>
      <c r="D637" s="20" t="s">
        <v>1833</v>
      </c>
      <c r="E637" s="23" t="s">
        <v>2240</v>
      </c>
      <c r="F637" s="20"/>
      <c r="G637" s="22" cm="1">
        <f t="array" ref="G63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4.9305555555555491E-2</v>
      </c>
      <c r="H637" s="22" t="str">
        <f>IF(wh_table[[#This Row],[Subject 1]]&lt;&gt;"Sitting Adjourned", "", SUMIF(wh_table[Day], wh_table[[#This Row],[Day]],wh_table[Duration]))</f>
        <v/>
      </c>
      <c r="I637" s="24">
        <f>SUM(INDEX(wh_table[Duration],1):wh_table[[#This Row],[Duration]])</f>
        <v>21.4375</v>
      </c>
      <c r="J637" s="22" t="str">
        <f>IF(wh_table[[#This Row],[Subject 1]]&lt;&gt;"Sitting Adjourned", "", SUMIFS(wh_table[Duration], wh_table[Day], wh_table[[#This Row],[Day]], wh_table[Tags], "&lt;&gt;[Questions]", wh_table[Tags], "&lt;&gt;[Questions][Divisions]"))</f>
        <v/>
      </c>
      <c r="K637" s="24">
        <f>IF(wh_table[[#This Row],[Tags]]="[Questions]","",IF(wh_table[[#This Row],[Tags]]="[Questions][Divisions]","",SUMIFS(INDEX(wh_table[Duration],1):wh_table[[#This Row],[Duration]], INDEX(wh_table[Tags],1):wh_table[[#This Row],[Tags]], "&lt;&gt;[Questions]",INDEX(wh_table[Tags],1):wh_table[[#This Row],[Tags]], "&lt;&gt;[Questions][Divisions]")))</f>
        <v>15.597222222222232</v>
      </c>
    </row>
    <row r="638" spans="1:11" ht="15" customHeight="1" x14ac:dyDescent="0.35">
      <c r="A638" s="25">
        <v>92</v>
      </c>
      <c r="B638" s="21">
        <v>45770</v>
      </c>
      <c r="C638" s="14">
        <v>0.66666666666666663</v>
      </c>
      <c r="D638" s="17" t="s">
        <v>15</v>
      </c>
      <c r="G638" s="14" cm="1">
        <f t="array" ref="G63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638" s="14" t="str">
        <f>IF(wh_table[[#This Row],[Subject 1]]&lt;&gt;"Sitting Adjourned", "", SUMIF(wh_table[Day], wh_table[[#This Row],[Day]],wh_table[Duration]))</f>
        <v/>
      </c>
      <c r="I638" s="19">
        <f>SUM(INDEX(wh_table[Duration],1):wh_table[[#This Row],[Duration]])</f>
        <v>21.458333333333332</v>
      </c>
      <c r="J638" s="14" t="str">
        <f>IF(wh_table[[#This Row],[Subject 1]]&lt;&gt;"Sitting Adjourned", "", SUMIFS(wh_table[Duration], wh_table[Day], wh_table[[#This Row],[Day]], wh_table[Tags], "&lt;&gt;[Questions]", wh_table[Tags], "&lt;&gt;[Questions][Divisions]"))</f>
        <v/>
      </c>
      <c r="K638" s="19">
        <f>IF(wh_table[[#This Row],[Tags]]="[Questions]","",IF(wh_table[[#This Row],[Tags]]="[Questions][Divisions]","",SUMIFS(INDEX(wh_table[Duration],1):wh_table[[#This Row],[Duration]], INDEX(wh_table[Tags],1):wh_table[[#This Row],[Tags]], "&lt;&gt;[Questions]",INDEX(wh_table[Tags],1):wh_table[[#This Row],[Tags]], "&lt;&gt;[Questions][Divisions]")))</f>
        <v>15.618055555555566</v>
      </c>
    </row>
    <row r="639" spans="1:11" ht="15" customHeight="1" x14ac:dyDescent="0.35">
      <c r="A639" s="25">
        <v>92</v>
      </c>
      <c r="B639" s="21">
        <v>45770</v>
      </c>
      <c r="C639" s="14">
        <v>0.6875</v>
      </c>
      <c r="D639" s="17" t="s">
        <v>1833</v>
      </c>
      <c r="E639" s="18" t="s">
        <v>2242</v>
      </c>
      <c r="G639" s="14" cm="1">
        <f t="array" ref="G63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639" s="14" t="str">
        <f>IF(wh_table[[#This Row],[Subject 1]]&lt;&gt;"Sitting Adjourned", "", SUMIF(wh_table[Day], wh_table[[#This Row],[Day]],wh_table[Duration]))</f>
        <v/>
      </c>
      <c r="I639" s="19">
        <f>SUM(INDEX(wh_table[Duration],1):wh_table[[#This Row],[Duration]])</f>
        <v>21.5</v>
      </c>
      <c r="J639" s="14" t="str">
        <f>IF(wh_table[[#This Row],[Subject 1]]&lt;&gt;"Sitting Adjourned", "", SUMIFS(wh_table[Duration], wh_table[Day], wh_table[[#This Row],[Day]], wh_table[Tags], "&lt;&gt;[Questions]", wh_table[Tags], "&lt;&gt;[Questions][Divisions]"))</f>
        <v/>
      </c>
      <c r="K639" s="19">
        <f>IF(wh_table[[#This Row],[Tags]]="[Questions]","",IF(wh_table[[#This Row],[Tags]]="[Questions][Divisions]","",SUMIFS(INDEX(wh_table[Duration],1):wh_table[[#This Row],[Duration]], INDEX(wh_table[Tags],1):wh_table[[#This Row],[Tags]], "&lt;&gt;[Questions]",INDEX(wh_table[Tags],1):wh_table[[#This Row],[Tags]], "&lt;&gt;[Questions][Divisions]")))</f>
        <v>15.659722222222232</v>
      </c>
    </row>
    <row r="640" spans="1:11" ht="15" customHeight="1" x14ac:dyDescent="0.35">
      <c r="A640" s="63">
        <v>92</v>
      </c>
      <c r="B640" s="64">
        <v>45770</v>
      </c>
      <c r="C640" s="87">
        <v>0.72916666666666663</v>
      </c>
      <c r="D640" s="88" t="s">
        <v>1840</v>
      </c>
      <c r="E640" s="89"/>
      <c r="F640" s="88"/>
      <c r="G640" s="87" t="str" cm="1">
        <f t="array" ref="G64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40" s="87">
        <f>IF(wh_table[[#This Row],[Subject 1]]&lt;&gt;"Sitting Adjourned", "", SUMIF(wh_table[Day], wh_table[[#This Row],[Day]],wh_table[Duration]))</f>
        <v>0.33333333333333331</v>
      </c>
      <c r="I640" s="90">
        <f>SUM(INDEX(wh_table[Duration],1):wh_table[[#This Row],[Duration]])</f>
        <v>21.5</v>
      </c>
      <c r="J640" s="87">
        <f>IF(wh_table[[#This Row],[Subject 1]]&lt;&gt;"Sitting Adjourned", "", SUMIFS(wh_table[Duration], wh_table[Day], wh_table[[#This Row],[Day]], wh_table[Tags], "&lt;&gt;[Questions]", wh_table[Tags], "&lt;&gt;[Questions][Divisions]"))</f>
        <v>0.20833333333333337</v>
      </c>
      <c r="K640" s="90">
        <f>IF(wh_table[[#This Row],[Tags]]="[Questions]","",IF(wh_table[[#This Row],[Tags]]="[Questions][Divisions]","",SUMIFS(INDEX(wh_table[Duration],1):wh_table[[#This Row],[Duration]], INDEX(wh_table[Tags],1):wh_table[[#This Row],[Tags]], "&lt;&gt;[Questions]",INDEX(wh_table[Tags],1):wh_table[[#This Row],[Tags]], "&lt;&gt;[Questions][Divisions]")))</f>
        <v>15.659722222222232</v>
      </c>
    </row>
    <row r="641" spans="1:11" ht="15" customHeight="1" x14ac:dyDescent="0.35">
      <c r="A641" s="25">
        <v>93</v>
      </c>
      <c r="B641" s="21">
        <v>45771</v>
      </c>
      <c r="C641" s="22">
        <v>0.5625</v>
      </c>
      <c r="D641" s="20" t="s">
        <v>1953</v>
      </c>
      <c r="E641" s="23" t="s">
        <v>2243</v>
      </c>
      <c r="F641" s="20"/>
      <c r="G641" s="22" cm="1">
        <f t="array" ref="G64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2.5000000000000022E-2</v>
      </c>
      <c r="H641" s="22" t="str">
        <f>IF(wh_table[[#This Row],[Subject 1]]&lt;&gt;"Sitting Adjourned", "", SUMIF(wh_table[Day], wh_table[[#This Row],[Day]],wh_table[Duration]))</f>
        <v/>
      </c>
      <c r="I641" s="24">
        <f>SUM(INDEX(wh_table[Duration],1):wh_table[[#This Row],[Duration]])</f>
        <v>21.524999999999999</v>
      </c>
      <c r="J641" s="22" t="str">
        <f>IF(wh_table[[#This Row],[Subject 1]]&lt;&gt;"Sitting Adjourned", "", SUMIFS(wh_table[Duration], wh_table[Day], wh_table[[#This Row],[Day]], wh_table[Tags], "&lt;&gt;[Questions]", wh_table[Tags], "&lt;&gt;[Questions][Divisions]"))</f>
        <v/>
      </c>
      <c r="K641" s="24">
        <f>IF(wh_table[[#This Row],[Tags]]="[Questions]","",IF(wh_table[[#This Row],[Tags]]="[Questions][Divisions]","",SUMIFS(INDEX(wh_table[Duration],1):wh_table[[#This Row],[Duration]], INDEX(wh_table[Tags],1):wh_table[[#This Row],[Tags]], "&lt;&gt;[Questions]",INDEX(wh_table[Tags],1):wh_table[[#This Row],[Tags]], "&lt;&gt;[Questions][Divisions]")))</f>
        <v>15.684722222222232</v>
      </c>
    </row>
    <row r="642" spans="1:11" ht="15" customHeight="1" x14ac:dyDescent="0.35">
      <c r="A642" s="25">
        <v>93</v>
      </c>
      <c r="B642" s="21">
        <v>45771</v>
      </c>
      <c r="C642" s="14">
        <v>0.58750000000000002</v>
      </c>
      <c r="D642" s="17" t="s">
        <v>15</v>
      </c>
      <c r="F642" s="20" t="s">
        <v>1036</v>
      </c>
      <c r="G642" s="14" cm="1">
        <f t="array" ref="G64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1.7361111111111049E-2</v>
      </c>
      <c r="H642" s="14" t="str">
        <f>IF(wh_table[[#This Row],[Subject 1]]&lt;&gt;"Sitting Adjourned", "", SUMIF(wh_table[Day], wh_table[[#This Row],[Day]],wh_table[Duration]))</f>
        <v/>
      </c>
      <c r="I642" s="19">
        <f>SUM(INDEX(wh_table[Duration],1):wh_table[[#This Row],[Duration]])</f>
        <v>21.542361111111109</v>
      </c>
      <c r="J642" s="14" t="str">
        <f>IF(wh_table[[#This Row],[Subject 1]]&lt;&gt;"Sitting Adjourned", "", SUMIFS(wh_table[Duration], wh_table[Day], wh_table[[#This Row],[Day]], wh_table[Tags], "&lt;&gt;[Questions]", wh_table[Tags], "&lt;&gt;[Questions][Divisions]"))</f>
        <v/>
      </c>
      <c r="K642" s="19">
        <f>IF(wh_table[[#This Row],[Tags]]="[Questions]","",IF(wh_table[[#This Row],[Tags]]="[Questions][Divisions]","",SUMIFS(INDEX(wh_table[Duration],1):wh_table[[#This Row],[Duration]], INDEX(wh_table[Tags],1):wh_table[[#This Row],[Tags]], "&lt;&gt;[Questions]",INDEX(wh_table[Tags],1):wh_table[[#This Row],[Tags]], "&lt;&gt;[Questions][Divisions]")))</f>
        <v>15.702083333333343</v>
      </c>
    </row>
    <row r="643" spans="1:11" ht="15" customHeight="1" x14ac:dyDescent="0.35">
      <c r="A643" s="25">
        <v>93</v>
      </c>
      <c r="B643" s="21">
        <v>45771</v>
      </c>
      <c r="C643" s="22">
        <v>0.60486111111111107</v>
      </c>
      <c r="D643" s="20" t="s">
        <v>1953</v>
      </c>
      <c r="E643" s="23" t="s">
        <v>2243</v>
      </c>
      <c r="F643" s="20"/>
      <c r="G643" s="22" cm="1">
        <f t="array" ref="G64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2.6388888888888906E-2</v>
      </c>
      <c r="H643" s="22" t="str">
        <f>IF(wh_table[[#This Row],[Subject 1]]&lt;&gt;"Sitting Adjourned", "", SUMIF(wh_table[Day], wh_table[[#This Row],[Day]],wh_table[Duration]))</f>
        <v/>
      </c>
      <c r="I643" s="24">
        <f>SUM(INDEX(wh_table[Duration],1):wh_table[[#This Row],[Duration]])</f>
        <v>21.568749999999998</v>
      </c>
      <c r="J643" s="22" t="str">
        <f>IF(wh_table[[#This Row],[Subject 1]]&lt;&gt;"Sitting Adjourned", "", SUMIFS(wh_table[Duration], wh_table[Day], wh_table[[#This Row],[Day]], wh_table[Tags], "&lt;&gt;[Questions]", wh_table[Tags], "&lt;&gt;[Questions][Divisions]"))</f>
        <v/>
      </c>
      <c r="K643" s="24">
        <f>IF(wh_table[[#This Row],[Tags]]="[Questions]","",IF(wh_table[[#This Row],[Tags]]="[Questions][Divisions]","",SUMIFS(INDEX(wh_table[Duration],1):wh_table[[#This Row],[Duration]], INDEX(wh_table[Tags],1):wh_table[[#This Row],[Tags]], "&lt;&gt;[Questions]",INDEX(wh_table[Tags],1):wh_table[[#This Row],[Tags]], "&lt;&gt;[Questions][Divisions]")))</f>
        <v>15.728472222222232</v>
      </c>
    </row>
    <row r="644" spans="1:11" ht="15" customHeight="1" x14ac:dyDescent="0.35">
      <c r="A644" s="25">
        <v>93</v>
      </c>
      <c r="B644" s="21">
        <v>45771</v>
      </c>
      <c r="C644" s="22">
        <v>0.63124999999999998</v>
      </c>
      <c r="D644" s="20" t="s">
        <v>1953</v>
      </c>
      <c r="E644" s="23" t="s">
        <v>2244</v>
      </c>
      <c r="F644" s="20"/>
      <c r="G644" s="22" cm="1">
        <f t="array" ref="G64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7.3611111111111183E-2</v>
      </c>
      <c r="H644" s="22" t="str">
        <f>IF(wh_table[[#This Row],[Subject 1]]&lt;&gt;"Sitting Adjourned", "", SUMIF(wh_table[Day], wh_table[[#This Row],[Day]],wh_table[Duration]))</f>
        <v/>
      </c>
      <c r="I644" s="24">
        <f>SUM(INDEX(wh_table[Duration],1):wh_table[[#This Row],[Duration]])</f>
        <v>21.642361111111111</v>
      </c>
      <c r="J644" s="22" t="str">
        <f>IF(wh_table[[#This Row],[Subject 1]]&lt;&gt;"Sitting Adjourned", "", SUMIFS(wh_table[Duration], wh_table[Day], wh_table[[#This Row],[Day]], wh_table[Tags], "&lt;&gt;[Questions]", wh_table[Tags], "&lt;&gt;[Questions][Divisions]"))</f>
        <v/>
      </c>
      <c r="K644" s="24">
        <f>IF(wh_table[[#This Row],[Tags]]="[Questions]","",IF(wh_table[[#This Row],[Tags]]="[Questions][Divisions]","",SUMIFS(INDEX(wh_table[Duration],1):wh_table[[#This Row],[Duration]], INDEX(wh_table[Tags],1):wh_table[[#This Row],[Tags]], "&lt;&gt;[Questions]",INDEX(wh_table[Tags],1):wh_table[[#This Row],[Tags]], "&lt;&gt;[Questions][Divisions]")))</f>
        <v>15.802083333333343</v>
      </c>
    </row>
    <row r="645" spans="1:11" ht="15" customHeight="1" x14ac:dyDescent="0.35">
      <c r="A645" s="63">
        <v>93</v>
      </c>
      <c r="B645" s="64">
        <v>45771</v>
      </c>
      <c r="C645" s="87">
        <v>0.70486111111111116</v>
      </c>
      <c r="D645" s="88" t="s">
        <v>1840</v>
      </c>
      <c r="E645" s="89"/>
      <c r="F645" s="88"/>
      <c r="G645" s="87" t="str" cm="1">
        <f t="array" ref="G64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45" s="87">
        <f>IF(wh_table[[#This Row],[Subject 1]]&lt;&gt;"Sitting Adjourned", "", SUMIF(wh_table[Day], wh_table[[#This Row],[Day]],wh_table[Duration]))</f>
        <v>0.14236111111111116</v>
      </c>
      <c r="I645" s="90">
        <f>SUM(INDEX(wh_table[Duration],1):wh_table[[#This Row],[Duration]])</f>
        <v>21.642361111111111</v>
      </c>
      <c r="J645" s="87">
        <f>IF(wh_table[[#This Row],[Subject 1]]&lt;&gt;"Sitting Adjourned", "", SUMIFS(wh_table[Duration], wh_table[Day], wh_table[[#This Row],[Day]], wh_table[Tags], "&lt;&gt;[Questions]", wh_table[Tags], "&lt;&gt;[Questions][Divisions]"))</f>
        <v>0.14236111111111116</v>
      </c>
      <c r="K645" s="90">
        <f>IF(wh_table[[#This Row],[Tags]]="[Questions]","",IF(wh_table[[#This Row],[Tags]]="[Questions][Divisions]","",SUMIFS(INDEX(wh_table[Duration],1):wh_table[[#This Row],[Duration]], INDEX(wh_table[Tags],1):wh_table[[#This Row],[Tags]], "&lt;&gt;[Questions]",INDEX(wh_table[Tags],1):wh_table[[#This Row],[Tags]], "&lt;&gt;[Questions][Divisions]")))</f>
        <v>15.802083333333343</v>
      </c>
    </row>
    <row r="646" spans="1:11" ht="15" customHeight="1" x14ac:dyDescent="0.35">
      <c r="A646" s="25">
        <v>94</v>
      </c>
      <c r="B646" s="21">
        <v>45775</v>
      </c>
      <c r="C646" s="22">
        <v>0.6875</v>
      </c>
      <c r="D646" s="20" t="s">
        <v>1955</v>
      </c>
      <c r="E646" s="23" t="s">
        <v>2245</v>
      </c>
      <c r="F646" s="20"/>
      <c r="G646" s="22" cm="1">
        <f t="array" ref="G64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6.3888888888888884E-2</v>
      </c>
      <c r="H646" s="22" t="str">
        <f>IF(wh_table[[#This Row],[Subject 1]]&lt;&gt;"Sitting Adjourned", "", SUMIF(wh_table[Day], wh_table[[#This Row],[Day]],wh_table[Duration]))</f>
        <v/>
      </c>
      <c r="I646" s="24">
        <f>SUM(INDEX(wh_table[Duration],1):wh_table[[#This Row],[Duration]])</f>
        <v>21.706250000000001</v>
      </c>
      <c r="J646" s="22" t="str">
        <f>IF(wh_table[[#This Row],[Subject 1]]&lt;&gt;"Sitting Adjourned", "", SUMIFS(wh_table[Duration], wh_table[Day], wh_table[[#This Row],[Day]], wh_table[Tags], "&lt;&gt;[Questions]", wh_table[Tags], "&lt;&gt;[Questions][Divisions]"))</f>
        <v/>
      </c>
      <c r="K646" s="24">
        <f>IF(wh_table[[#This Row],[Tags]]="[Questions]","",IF(wh_table[[#This Row],[Tags]]="[Questions][Divisions]","",SUMIFS(INDEX(wh_table[Duration],1):wh_table[[#This Row],[Duration]], INDEX(wh_table[Tags],1):wh_table[[#This Row],[Tags]], "&lt;&gt;[Questions]",INDEX(wh_table[Tags],1):wh_table[[#This Row],[Tags]], "&lt;&gt;[Questions][Divisions]")))</f>
        <v>15.865972222222231</v>
      </c>
    </row>
    <row r="647" spans="1:11" ht="15" customHeight="1" x14ac:dyDescent="0.35">
      <c r="A647" s="63">
        <v>94</v>
      </c>
      <c r="B647" s="64">
        <v>45775</v>
      </c>
      <c r="C647" s="87">
        <v>0.75138888888888888</v>
      </c>
      <c r="D647" s="88" t="s">
        <v>1840</v>
      </c>
      <c r="E647" s="89"/>
      <c r="F647" s="88"/>
      <c r="G647" s="87" t="str" cm="1">
        <f t="array" ref="G64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47" s="87">
        <f>IF(wh_table[[#This Row],[Subject 1]]&lt;&gt;"Sitting Adjourned", "", SUMIF(wh_table[Day], wh_table[[#This Row],[Day]],wh_table[Duration]))</f>
        <v>6.3888888888888884E-2</v>
      </c>
      <c r="I647" s="90">
        <f>SUM(INDEX(wh_table[Duration],1):wh_table[[#This Row],[Duration]])</f>
        <v>21.706250000000001</v>
      </c>
      <c r="J647" s="87">
        <f>IF(wh_table[[#This Row],[Subject 1]]&lt;&gt;"Sitting Adjourned", "", SUMIFS(wh_table[Duration], wh_table[Day], wh_table[[#This Row],[Day]], wh_table[Tags], "&lt;&gt;[Questions]", wh_table[Tags], "&lt;&gt;[Questions][Divisions]"))</f>
        <v>6.3888888888888884E-2</v>
      </c>
      <c r="K647" s="90">
        <f>IF(wh_table[[#This Row],[Tags]]="[Questions]","",IF(wh_table[[#This Row],[Tags]]="[Questions][Divisions]","",SUMIFS(INDEX(wh_table[Duration],1):wh_table[[#This Row],[Duration]], INDEX(wh_table[Tags],1):wh_table[[#This Row],[Tags]], "&lt;&gt;[Questions]",INDEX(wh_table[Tags],1):wh_table[[#This Row],[Tags]], "&lt;&gt;[Questions][Divisions]")))</f>
        <v>15.865972222222231</v>
      </c>
    </row>
    <row r="648" spans="1:11" ht="15" customHeight="1" x14ac:dyDescent="0.35">
      <c r="A648" s="25">
        <v>95</v>
      </c>
      <c r="B648" s="21">
        <v>45776</v>
      </c>
      <c r="C648" s="22">
        <v>0.39583333333333331</v>
      </c>
      <c r="D648" s="20" t="s">
        <v>1833</v>
      </c>
      <c r="E648" s="23" t="s">
        <v>2246</v>
      </c>
      <c r="F648" s="20"/>
      <c r="G648" s="22" cm="1">
        <f t="array" ref="G64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5.7638888888888906E-2</v>
      </c>
      <c r="H648" s="22" t="str">
        <f>IF(wh_table[[#This Row],[Subject 1]]&lt;&gt;"Sitting Adjourned", "", SUMIF(wh_table[Day], wh_table[[#This Row],[Day]],wh_table[Duration]))</f>
        <v/>
      </c>
      <c r="I648" s="24">
        <f>SUM(INDEX(wh_table[Duration],1):wh_table[[#This Row],[Duration]])</f>
        <v>21.763888888888889</v>
      </c>
      <c r="J648" s="22" t="str">
        <f>IF(wh_table[[#This Row],[Subject 1]]&lt;&gt;"Sitting Adjourned", "", SUMIFS(wh_table[Duration], wh_table[Day], wh_table[[#This Row],[Day]], wh_table[Tags], "&lt;&gt;[Questions]", wh_table[Tags], "&lt;&gt;[Questions][Divisions]"))</f>
        <v/>
      </c>
      <c r="K648" s="24">
        <f>IF(wh_table[[#This Row],[Tags]]="[Questions]","",IF(wh_table[[#This Row],[Tags]]="[Questions][Divisions]","",SUMIFS(INDEX(wh_table[Duration],1):wh_table[[#This Row],[Duration]], INDEX(wh_table[Tags],1):wh_table[[#This Row],[Tags]], "&lt;&gt;[Questions]",INDEX(wh_table[Tags],1):wh_table[[#This Row],[Tags]], "&lt;&gt;[Questions][Divisions]")))</f>
        <v>15.92361111111112</v>
      </c>
    </row>
    <row r="649" spans="1:11" ht="15" customHeight="1" x14ac:dyDescent="0.35">
      <c r="A649" s="25">
        <v>95</v>
      </c>
      <c r="B649" s="21">
        <v>45776</v>
      </c>
      <c r="C649" s="22">
        <v>0.45347222222222222</v>
      </c>
      <c r="D649" s="20" t="s">
        <v>15</v>
      </c>
      <c r="E649" s="23"/>
      <c r="F649" s="20"/>
      <c r="G649" s="22" cm="1">
        <f t="array" ref="G64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4.8611111111110938E-3</v>
      </c>
      <c r="H649" s="22" t="str">
        <f>IF(wh_table[[#This Row],[Subject 1]]&lt;&gt;"Sitting Adjourned", "", SUMIF(wh_table[Day], wh_table[[#This Row],[Day]],wh_table[Duration]))</f>
        <v/>
      </c>
      <c r="I649" s="24">
        <f>SUM(INDEX(wh_table[Duration],1):wh_table[[#This Row],[Duration]])</f>
        <v>21.768750000000001</v>
      </c>
      <c r="J649" s="22" t="str">
        <f>IF(wh_table[[#This Row],[Subject 1]]&lt;&gt;"Sitting Adjourned", "", SUMIFS(wh_table[Duration], wh_table[Day], wh_table[[#This Row],[Day]], wh_table[Tags], "&lt;&gt;[Questions]", wh_table[Tags], "&lt;&gt;[Questions][Divisions]"))</f>
        <v/>
      </c>
      <c r="K649" s="24">
        <f>IF(wh_table[[#This Row],[Tags]]="[Questions]","",IF(wh_table[[#This Row],[Tags]]="[Questions][Divisions]","",SUMIFS(INDEX(wh_table[Duration],1):wh_table[[#This Row],[Duration]], INDEX(wh_table[Tags],1):wh_table[[#This Row],[Tags]], "&lt;&gt;[Questions]",INDEX(wh_table[Tags],1):wh_table[[#This Row],[Tags]], "&lt;&gt;[Questions][Divisions]")))</f>
        <v>15.928472222222231</v>
      </c>
    </row>
    <row r="650" spans="1:11" ht="15" customHeight="1" x14ac:dyDescent="0.35">
      <c r="A650" s="25">
        <v>95</v>
      </c>
      <c r="B650" s="21">
        <v>45776</v>
      </c>
      <c r="C650" s="22">
        <v>0.45833333333333331</v>
      </c>
      <c r="D650" s="20" t="s">
        <v>1833</v>
      </c>
      <c r="E650" s="23" t="s">
        <v>2247</v>
      </c>
      <c r="F650" s="20"/>
      <c r="G650" s="22" cm="1">
        <f t="array" ref="G65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650" s="22" t="str">
        <f>IF(wh_table[[#This Row],[Subject 1]]&lt;&gt;"Sitting Adjourned", "", SUMIF(wh_table[Day], wh_table[[#This Row],[Day]],wh_table[Duration]))</f>
        <v/>
      </c>
      <c r="I650" s="24">
        <f>SUM(INDEX(wh_table[Duration],1):wh_table[[#This Row],[Duration]])</f>
        <v>21.789583333333333</v>
      </c>
      <c r="J650" s="22" t="str">
        <f>IF(wh_table[[#This Row],[Subject 1]]&lt;&gt;"Sitting Adjourned", "", SUMIFS(wh_table[Duration], wh_table[Day], wh_table[[#This Row],[Day]], wh_table[Tags], "&lt;&gt;[Questions]", wh_table[Tags], "&lt;&gt;[Questions][Divisions]"))</f>
        <v/>
      </c>
      <c r="K650" s="24">
        <f>IF(wh_table[[#This Row],[Tags]]="[Questions]","",IF(wh_table[[#This Row],[Tags]]="[Questions][Divisions]","",SUMIFS(INDEX(wh_table[Duration],1):wh_table[[#This Row],[Duration]], INDEX(wh_table[Tags],1):wh_table[[#This Row],[Tags]], "&lt;&gt;[Questions]",INDEX(wh_table[Tags],1):wh_table[[#This Row],[Tags]], "&lt;&gt;[Questions][Divisions]")))</f>
        <v>15.949305555555565</v>
      </c>
    </row>
    <row r="651" spans="1:11" ht="15" customHeight="1" x14ac:dyDescent="0.35">
      <c r="A651" s="25">
        <v>95</v>
      </c>
      <c r="B651" s="21">
        <v>45776</v>
      </c>
      <c r="C651" s="22">
        <v>0.47916666666666669</v>
      </c>
      <c r="D651" s="20" t="s">
        <v>15</v>
      </c>
      <c r="E651" s="23"/>
      <c r="F651" s="20" t="s">
        <v>1836</v>
      </c>
      <c r="G651" s="22" cm="1">
        <f t="array" ref="G65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651" s="22" t="str">
        <f>IF(wh_table[[#This Row],[Subject 1]]&lt;&gt;"Sitting Adjourned", "", SUMIF(wh_table[Day], wh_table[[#This Row],[Day]],wh_table[Duration]))</f>
        <v/>
      </c>
      <c r="I651" s="24">
        <f>SUM(INDEX(wh_table[Duration],1):wh_table[[#This Row],[Duration]])</f>
        <v>21.914583333333333</v>
      </c>
      <c r="J651" s="22" t="str">
        <f>IF(wh_table[[#This Row],[Subject 1]]&lt;&gt;"Sitting Adjourned", "", SUMIFS(wh_table[Duration], wh_table[Day], wh_table[[#This Row],[Day]], wh_table[Tags], "&lt;&gt;[Questions]", wh_table[Tags], "&lt;&gt;[Questions][Divisions]"))</f>
        <v/>
      </c>
      <c r="K651" s="24" t="str">
        <f>IF(wh_table[[#This Row],[Tags]]="[Questions]","",IF(wh_table[[#This Row],[Tags]]="[Questions][Divisions]","",SUMIFS(INDEX(wh_table[Duration],1):wh_table[[#This Row],[Duration]], INDEX(wh_table[Tags],1):wh_table[[#This Row],[Tags]], "&lt;&gt;[Questions]",INDEX(wh_table[Tags],1):wh_table[[#This Row],[Tags]], "&lt;&gt;[Questions][Divisions]")))</f>
        <v/>
      </c>
    </row>
    <row r="652" spans="1:11" ht="15" customHeight="1" x14ac:dyDescent="0.35">
      <c r="A652" s="25">
        <v>95</v>
      </c>
      <c r="B652" s="21">
        <v>45776</v>
      </c>
      <c r="C652" s="22">
        <v>0.60416666666666663</v>
      </c>
      <c r="D652" s="20" t="s">
        <v>1833</v>
      </c>
      <c r="E652" s="23" t="s">
        <v>2248</v>
      </c>
      <c r="F652" s="20"/>
      <c r="G652" s="22" cm="1">
        <f t="array" ref="G65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4.5138888888888951E-2</v>
      </c>
      <c r="H652" s="22" t="str">
        <f>IF(wh_table[[#This Row],[Subject 1]]&lt;&gt;"Sitting Adjourned", "", SUMIF(wh_table[Day], wh_table[[#This Row],[Day]],wh_table[Duration]))</f>
        <v/>
      </c>
      <c r="I652" s="24">
        <f>SUM(INDEX(wh_table[Duration],1):wh_table[[#This Row],[Duration]])</f>
        <v>21.959722222222222</v>
      </c>
      <c r="J652" s="22" t="str">
        <f>IF(wh_table[[#This Row],[Subject 1]]&lt;&gt;"Sitting Adjourned", "", SUMIFS(wh_table[Duration], wh_table[Day], wh_table[[#This Row],[Day]], wh_table[Tags], "&lt;&gt;[Questions]", wh_table[Tags], "&lt;&gt;[Questions][Divisions]"))</f>
        <v/>
      </c>
      <c r="K652" s="24">
        <f>IF(wh_table[[#This Row],[Tags]]="[Questions]","",IF(wh_table[[#This Row],[Tags]]="[Questions][Divisions]","",SUMIFS(INDEX(wh_table[Duration],1):wh_table[[#This Row],[Duration]], INDEX(wh_table[Tags],1):wh_table[[#This Row],[Tags]], "&lt;&gt;[Questions]",INDEX(wh_table[Tags],1):wh_table[[#This Row],[Tags]], "&lt;&gt;[Questions][Divisions]")))</f>
        <v>15.994444444444454</v>
      </c>
    </row>
    <row r="653" spans="1:11" ht="15" customHeight="1" x14ac:dyDescent="0.35">
      <c r="A653" s="25">
        <v>95</v>
      </c>
      <c r="B653" s="21">
        <v>45776</v>
      </c>
      <c r="C653" s="22">
        <v>0.64930555555555558</v>
      </c>
      <c r="D653" s="20" t="s">
        <v>15</v>
      </c>
      <c r="E653" s="23"/>
      <c r="F653" s="20"/>
      <c r="G653" s="22" cm="1">
        <f t="array" ref="G65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1.7361111111111049E-2</v>
      </c>
      <c r="H653" s="22" t="str">
        <f>IF(wh_table[[#This Row],[Subject 1]]&lt;&gt;"Sitting Adjourned", "", SUMIF(wh_table[Day], wh_table[[#This Row],[Day]],wh_table[Duration]))</f>
        <v/>
      </c>
      <c r="I653" s="24">
        <f>SUM(INDEX(wh_table[Duration],1):wh_table[[#This Row],[Duration]])</f>
        <v>21.977083333333333</v>
      </c>
      <c r="J653" s="22" t="str">
        <f>IF(wh_table[[#This Row],[Subject 1]]&lt;&gt;"Sitting Adjourned", "", SUMIFS(wh_table[Duration], wh_table[Day], wh_table[[#This Row],[Day]], wh_table[Tags], "&lt;&gt;[Questions]", wh_table[Tags], "&lt;&gt;[Questions][Divisions]"))</f>
        <v/>
      </c>
      <c r="K653" s="24">
        <f>IF(wh_table[[#This Row],[Tags]]="[Questions]","",IF(wh_table[[#This Row],[Tags]]="[Questions][Divisions]","",SUMIFS(INDEX(wh_table[Duration],1):wh_table[[#This Row],[Duration]], INDEX(wh_table[Tags],1):wh_table[[#This Row],[Tags]], "&lt;&gt;[Questions]",INDEX(wh_table[Tags],1):wh_table[[#This Row],[Tags]], "&lt;&gt;[Questions][Divisions]")))</f>
        <v>16.011805555555565</v>
      </c>
    </row>
    <row r="654" spans="1:11" ht="15" customHeight="1" x14ac:dyDescent="0.35">
      <c r="A654" s="25">
        <v>95</v>
      </c>
      <c r="B654" s="21">
        <v>45776</v>
      </c>
      <c r="C654" s="22">
        <v>0.66666666666666663</v>
      </c>
      <c r="D654" s="20" t="s">
        <v>1833</v>
      </c>
      <c r="E654" s="23" t="s">
        <v>2249</v>
      </c>
      <c r="F654" s="20"/>
      <c r="G654" s="22" cm="1">
        <f t="array" ref="G65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654" s="22" t="str">
        <f>IF(wh_table[[#This Row],[Subject 1]]&lt;&gt;"Sitting Adjourned", "", SUMIF(wh_table[Day], wh_table[[#This Row],[Day]],wh_table[Duration]))</f>
        <v/>
      </c>
      <c r="I654" s="24">
        <f>SUM(INDEX(wh_table[Duration],1):wh_table[[#This Row],[Duration]])</f>
        <v>21.997916666666665</v>
      </c>
      <c r="J654" s="22" t="str">
        <f>IF(wh_table[[#This Row],[Subject 1]]&lt;&gt;"Sitting Adjourned", "", SUMIFS(wh_table[Duration], wh_table[Day], wh_table[[#This Row],[Day]], wh_table[Tags], "&lt;&gt;[Questions]", wh_table[Tags], "&lt;&gt;[Questions][Divisions]"))</f>
        <v/>
      </c>
      <c r="K654" s="24">
        <f>IF(wh_table[[#This Row],[Tags]]="[Questions]","",IF(wh_table[[#This Row],[Tags]]="[Questions][Divisions]","",SUMIFS(INDEX(wh_table[Duration],1):wh_table[[#This Row],[Duration]], INDEX(wh_table[Tags],1):wh_table[[#This Row],[Tags]], "&lt;&gt;[Questions]",INDEX(wh_table[Tags],1):wh_table[[#This Row],[Tags]], "&lt;&gt;[Questions][Divisions]")))</f>
        <v>16.032638888888897</v>
      </c>
    </row>
    <row r="655" spans="1:11" ht="15" customHeight="1" x14ac:dyDescent="0.35">
      <c r="A655" s="25">
        <v>95</v>
      </c>
      <c r="B655" s="21">
        <v>45776</v>
      </c>
      <c r="C655" s="22">
        <v>0.6875</v>
      </c>
      <c r="D655" s="20" t="s">
        <v>1833</v>
      </c>
      <c r="E655" s="23" t="s">
        <v>2250</v>
      </c>
      <c r="F655" s="20"/>
      <c r="G655" s="22" cm="1">
        <f t="array" ref="G65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1.1111111111111072E-2</v>
      </c>
      <c r="H655" s="22" t="str">
        <f>IF(wh_table[[#This Row],[Subject 1]]&lt;&gt;"Sitting Adjourned", "", SUMIF(wh_table[Day], wh_table[[#This Row],[Day]],wh_table[Duration]))</f>
        <v/>
      </c>
      <c r="I655" s="24">
        <f>SUM(INDEX(wh_table[Duration],1):wh_table[[#This Row],[Duration]])</f>
        <v>22.009027777777774</v>
      </c>
      <c r="J655" s="22" t="str">
        <f>IF(wh_table[[#This Row],[Subject 1]]&lt;&gt;"Sitting Adjourned", "", SUMIFS(wh_table[Duration], wh_table[Day], wh_table[[#This Row],[Day]], wh_table[Tags], "&lt;&gt;[Questions]", wh_table[Tags], "&lt;&gt;[Questions][Divisions]"))</f>
        <v/>
      </c>
      <c r="K655" s="24">
        <f>IF(wh_table[[#This Row],[Tags]]="[Questions]","",IF(wh_table[[#This Row],[Tags]]="[Questions][Divisions]","",SUMIFS(INDEX(wh_table[Duration],1):wh_table[[#This Row],[Duration]], INDEX(wh_table[Tags],1):wh_table[[#This Row],[Tags]], "&lt;&gt;[Questions]",INDEX(wh_table[Tags],1):wh_table[[#This Row],[Tags]], "&lt;&gt;[Questions][Divisions]")))</f>
        <v>16.04375000000001</v>
      </c>
    </row>
    <row r="656" spans="1:11" ht="15" customHeight="1" x14ac:dyDescent="0.35">
      <c r="A656" s="25">
        <v>95</v>
      </c>
      <c r="B656" s="21">
        <v>45776</v>
      </c>
      <c r="C656" s="22">
        <v>0.69861111111111107</v>
      </c>
      <c r="D656" s="20" t="s">
        <v>28</v>
      </c>
      <c r="E656" s="23" t="s">
        <v>2251</v>
      </c>
      <c r="F656" s="20"/>
      <c r="G656" s="22" cm="1">
        <f t="array" ref="G65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656" s="22" t="str">
        <f>IF(wh_table[[#This Row],[Subject 1]]&lt;&gt;"Sitting Adjourned", "", SUMIF(wh_table[Day], wh_table[[#This Row],[Day]],wh_table[Duration]))</f>
        <v/>
      </c>
      <c r="I656" s="24">
        <f>SUM(INDEX(wh_table[Duration],1):wh_table[[#This Row],[Duration]])</f>
        <v>22.009027777777774</v>
      </c>
      <c r="J656" s="22" t="str">
        <f>IF(wh_table[[#This Row],[Subject 1]]&lt;&gt;"Sitting Adjourned", "", SUMIFS(wh_table[Duration], wh_table[Day], wh_table[[#This Row],[Day]], wh_table[Tags], "&lt;&gt;[Questions]", wh_table[Tags], "&lt;&gt;[Questions][Divisions]"))</f>
        <v/>
      </c>
      <c r="K656" s="24">
        <f>IF(wh_table[[#This Row],[Tags]]="[Questions]","",IF(wh_table[[#This Row],[Tags]]="[Questions][Divisions]","",SUMIFS(INDEX(wh_table[Duration],1):wh_table[[#This Row],[Duration]], INDEX(wh_table[Tags],1):wh_table[[#This Row],[Tags]], "&lt;&gt;[Questions]",INDEX(wh_table[Tags],1):wh_table[[#This Row],[Tags]], "&lt;&gt;[Questions][Divisions]")))</f>
        <v>16.04375000000001</v>
      </c>
    </row>
    <row r="657" spans="1:11" ht="15" customHeight="1" x14ac:dyDescent="0.35">
      <c r="A657" s="25">
        <v>95</v>
      </c>
      <c r="B657" s="21">
        <v>45776</v>
      </c>
      <c r="C657" s="22">
        <v>0.69861111111111107</v>
      </c>
      <c r="D657" s="20" t="s">
        <v>1833</v>
      </c>
      <c r="E657" s="23" t="s">
        <v>2250</v>
      </c>
      <c r="F657" s="20"/>
      <c r="G657" s="22" cm="1">
        <f t="array" ref="G65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2.9861111111111116E-2</v>
      </c>
      <c r="H657" s="22" t="str">
        <f>IF(wh_table[[#This Row],[Subject 1]]&lt;&gt;"Sitting Adjourned", "", SUMIF(wh_table[Day], wh_table[[#This Row],[Day]],wh_table[Duration]))</f>
        <v/>
      </c>
      <c r="I657" s="24">
        <f>SUM(INDEX(wh_table[Duration],1):wh_table[[#This Row],[Duration]])</f>
        <v>22.038888888888884</v>
      </c>
      <c r="J657" s="22" t="str">
        <f>IF(wh_table[[#This Row],[Subject 1]]&lt;&gt;"Sitting Adjourned", "", SUMIFS(wh_table[Duration], wh_table[Day], wh_table[[#This Row],[Day]], wh_table[Tags], "&lt;&gt;[Questions]", wh_table[Tags], "&lt;&gt;[Questions][Divisions]"))</f>
        <v/>
      </c>
      <c r="K657" s="24">
        <f>IF(wh_table[[#This Row],[Tags]]="[Questions]","",IF(wh_table[[#This Row],[Tags]]="[Questions][Divisions]","",SUMIFS(INDEX(wh_table[Duration],1):wh_table[[#This Row],[Duration]], INDEX(wh_table[Tags],1):wh_table[[#This Row],[Tags]], "&lt;&gt;[Questions]",INDEX(wh_table[Tags],1):wh_table[[#This Row],[Tags]], "&lt;&gt;[Questions][Divisions]")))</f>
        <v>16.07361111111112</v>
      </c>
    </row>
    <row r="658" spans="1:11" ht="15" customHeight="1" x14ac:dyDescent="0.35">
      <c r="A658" s="63">
        <v>95</v>
      </c>
      <c r="B658" s="64">
        <v>45776</v>
      </c>
      <c r="C658" s="87">
        <v>0.72847222222222219</v>
      </c>
      <c r="D658" s="88" t="s">
        <v>1840</v>
      </c>
      <c r="E658" s="89"/>
      <c r="F658" s="88"/>
      <c r="G658" s="87" t="str" cm="1">
        <f t="array" ref="G65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58" s="87">
        <f>IF(wh_table[[#This Row],[Subject 1]]&lt;&gt;"Sitting Adjourned", "", SUMIF(wh_table[Day], wh_table[[#This Row],[Day]],wh_table[Duration]))</f>
        <v>0.33263888888888887</v>
      </c>
      <c r="I658" s="90">
        <f>SUM(INDEX(wh_table[Duration],1):wh_table[[#This Row],[Duration]])</f>
        <v>22.038888888888884</v>
      </c>
      <c r="J658" s="87">
        <f>IF(wh_table[[#This Row],[Subject 1]]&lt;&gt;"Sitting Adjourned", "", SUMIFS(wh_table[Duration], wh_table[Day], wh_table[[#This Row],[Day]], wh_table[Tags], "&lt;&gt;[Questions]", wh_table[Tags], "&lt;&gt;[Questions][Divisions]"))</f>
        <v>0.20763888888888893</v>
      </c>
      <c r="K658" s="90">
        <f>IF(wh_table[[#This Row],[Tags]]="[Questions]","",IF(wh_table[[#This Row],[Tags]]="[Questions][Divisions]","",SUMIFS(INDEX(wh_table[Duration],1):wh_table[[#This Row],[Duration]], INDEX(wh_table[Tags],1):wh_table[[#This Row],[Tags]], "&lt;&gt;[Questions]",INDEX(wh_table[Tags],1):wh_table[[#This Row],[Tags]], "&lt;&gt;[Questions][Divisions]")))</f>
        <v>16.07361111111112</v>
      </c>
    </row>
    <row r="659" spans="1:11" ht="15" customHeight="1" x14ac:dyDescent="0.35">
      <c r="A659" s="25">
        <v>96</v>
      </c>
      <c r="B659" s="21">
        <v>45777</v>
      </c>
      <c r="C659" s="22">
        <v>0.39583333333333331</v>
      </c>
      <c r="D659" s="20" t="s">
        <v>1833</v>
      </c>
      <c r="E659" s="23" t="s">
        <v>2252</v>
      </c>
      <c r="F659" s="20"/>
      <c r="G659" s="22" cm="1">
        <f t="array" ref="G65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659" s="22" t="str">
        <f>IF(wh_table[[#This Row],[Subject 1]]&lt;&gt;"Sitting Adjourned", "", SUMIF(wh_table[Day], wh_table[[#This Row],[Day]],wh_table[Duration]))</f>
        <v/>
      </c>
      <c r="I659" s="24">
        <f>SUM(INDEX(wh_table[Duration],1):wh_table[[#This Row],[Duration]])</f>
        <v>22.101388888888884</v>
      </c>
      <c r="J659" s="22" t="str">
        <f>IF(wh_table[[#This Row],[Subject 1]]&lt;&gt;"Sitting Adjourned", "", SUMIFS(wh_table[Duration], wh_table[Day], wh_table[[#This Row],[Day]], wh_table[Tags], "&lt;&gt;[Questions]", wh_table[Tags], "&lt;&gt;[Questions][Divisions]"))</f>
        <v/>
      </c>
      <c r="K659" s="24">
        <f>IF(wh_table[[#This Row],[Tags]]="[Questions]","",IF(wh_table[[#This Row],[Tags]]="[Questions][Divisions]","",SUMIFS(INDEX(wh_table[Duration],1):wh_table[[#This Row],[Duration]], INDEX(wh_table[Tags],1):wh_table[[#This Row],[Tags]], "&lt;&gt;[Questions]",INDEX(wh_table[Tags],1):wh_table[[#This Row],[Tags]], "&lt;&gt;[Questions][Divisions]")))</f>
        <v>16.13611111111112</v>
      </c>
    </row>
    <row r="660" spans="1:11" ht="15" customHeight="1" x14ac:dyDescent="0.35">
      <c r="A660" s="25">
        <v>96</v>
      </c>
      <c r="B660" s="21">
        <v>45777</v>
      </c>
      <c r="C660" s="22">
        <v>0.45833333333333331</v>
      </c>
      <c r="D660" s="20" t="s">
        <v>1833</v>
      </c>
      <c r="E660" s="23" t="s">
        <v>2253</v>
      </c>
      <c r="F660" s="20"/>
      <c r="G660" s="22" cm="1">
        <f t="array" ref="G66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660" s="22" t="str">
        <f>IF(wh_table[[#This Row],[Subject 1]]&lt;&gt;"Sitting Adjourned", "", SUMIF(wh_table[Day], wh_table[[#This Row],[Day]],wh_table[Duration]))</f>
        <v/>
      </c>
      <c r="I660" s="24">
        <f>SUM(INDEX(wh_table[Duration],1):wh_table[[#This Row],[Duration]])</f>
        <v>22.122222222222216</v>
      </c>
      <c r="J660" s="22" t="str">
        <f>IF(wh_table[[#This Row],[Subject 1]]&lt;&gt;"Sitting Adjourned", "", SUMIFS(wh_table[Duration], wh_table[Day], wh_table[[#This Row],[Day]], wh_table[Tags], "&lt;&gt;[Questions]", wh_table[Tags], "&lt;&gt;[Questions][Divisions]"))</f>
        <v/>
      </c>
      <c r="K660" s="24">
        <f>IF(wh_table[[#This Row],[Tags]]="[Questions]","",IF(wh_table[[#This Row],[Tags]]="[Questions][Divisions]","",SUMIFS(INDEX(wh_table[Duration],1):wh_table[[#This Row],[Duration]], INDEX(wh_table[Tags],1):wh_table[[#This Row],[Tags]], "&lt;&gt;[Questions]",INDEX(wh_table[Tags],1):wh_table[[#This Row],[Tags]], "&lt;&gt;[Questions][Divisions]")))</f>
        <v>16.156944444444452</v>
      </c>
    </row>
    <row r="661" spans="1:11" ht="15" customHeight="1" x14ac:dyDescent="0.35">
      <c r="A661" s="25">
        <v>96</v>
      </c>
      <c r="B661" s="21">
        <v>45777</v>
      </c>
      <c r="C661" s="22">
        <v>0.47916666666666669</v>
      </c>
      <c r="D661" s="20" t="s">
        <v>15</v>
      </c>
      <c r="E661" s="23"/>
      <c r="F661" s="20" t="s">
        <v>1836</v>
      </c>
      <c r="G661" s="22" cm="1">
        <f t="array" ref="G66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661" s="22" t="str">
        <f>IF(wh_table[[#This Row],[Subject 1]]&lt;&gt;"Sitting Adjourned", "", SUMIF(wh_table[Day], wh_table[[#This Row],[Day]],wh_table[Duration]))</f>
        <v/>
      </c>
      <c r="I661" s="24">
        <f>SUM(INDEX(wh_table[Duration],1):wh_table[[#This Row],[Duration]])</f>
        <v>22.247222222222216</v>
      </c>
      <c r="J661" s="22" t="str">
        <f>IF(wh_table[[#This Row],[Subject 1]]&lt;&gt;"Sitting Adjourned", "", SUMIFS(wh_table[Duration], wh_table[Day], wh_table[[#This Row],[Day]], wh_table[Tags], "&lt;&gt;[Questions]", wh_table[Tags], "&lt;&gt;[Questions][Divisions]"))</f>
        <v/>
      </c>
      <c r="K661" s="24" t="str">
        <f>IF(wh_table[[#This Row],[Tags]]="[Questions]","",IF(wh_table[[#This Row],[Tags]]="[Questions][Divisions]","",SUMIFS(INDEX(wh_table[Duration],1):wh_table[[#This Row],[Duration]], INDEX(wh_table[Tags],1):wh_table[[#This Row],[Tags]], "&lt;&gt;[Questions]",INDEX(wh_table[Tags],1):wh_table[[#This Row],[Tags]], "&lt;&gt;[Questions][Divisions]")))</f>
        <v/>
      </c>
    </row>
    <row r="662" spans="1:11" ht="15" customHeight="1" x14ac:dyDescent="0.35">
      <c r="A662" s="25">
        <v>96</v>
      </c>
      <c r="B662" s="21">
        <v>45777</v>
      </c>
      <c r="C662" s="22">
        <v>0.60416666666666663</v>
      </c>
      <c r="D662" s="20" t="s">
        <v>1833</v>
      </c>
      <c r="E662" s="23" t="s">
        <v>2254</v>
      </c>
      <c r="F662" s="20"/>
      <c r="G662" s="22" cm="1">
        <f t="array" ref="G66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4.7916666666666718E-2</v>
      </c>
      <c r="H662" s="22" t="str">
        <f>IF(wh_table[[#This Row],[Subject 1]]&lt;&gt;"Sitting Adjourned", "", SUMIF(wh_table[Day], wh_table[[#This Row],[Day]],wh_table[Duration]))</f>
        <v/>
      </c>
      <c r="I662" s="24">
        <f>SUM(INDEX(wh_table[Duration],1):wh_table[[#This Row],[Duration]])</f>
        <v>22.295138888888882</v>
      </c>
      <c r="J662" s="22" t="str">
        <f>IF(wh_table[[#This Row],[Subject 1]]&lt;&gt;"Sitting Adjourned", "", SUMIFS(wh_table[Duration], wh_table[Day], wh_table[[#This Row],[Day]], wh_table[Tags], "&lt;&gt;[Questions]", wh_table[Tags], "&lt;&gt;[Questions][Divisions]"))</f>
        <v/>
      </c>
      <c r="K662" s="24">
        <f>IF(wh_table[[#This Row],[Tags]]="[Questions]","",IF(wh_table[[#This Row],[Tags]]="[Questions][Divisions]","",SUMIFS(INDEX(wh_table[Duration],1):wh_table[[#This Row],[Duration]], INDEX(wh_table[Tags],1):wh_table[[#This Row],[Tags]], "&lt;&gt;[Questions]",INDEX(wh_table[Tags],1):wh_table[[#This Row],[Tags]], "&lt;&gt;[Questions][Divisions]")))</f>
        <v>16.204861111111118</v>
      </c>
    </row>
    <row r="663" spans="1:11" ht="15" customHeight="1" x14ac:dyDescent="0.35">
      <c r="A663" s="25">
        <v>96</v>
      </c>
      <c r="B663" s="21">
        <v>45777</v>
      </c>
      <c r="C663" s="22">
        <v>0.65208333333333335</v>
      </c>
      <c r="D663" s="20" t="s">
        <v>15</v>
      </c>
      <c r="E663" s="23"/>
      <c r="F663" s="20"/>
      <c r="G663" s="22" cm="1">
        <f t="array" ref="G66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1.4583333333333282E-2</v>
      </c>
      <c r="H663" s="22" t="str">
        <f>IF(wh_table[[#This Row],[Subject 1]]&lt;&gt;"Sitting Adjourned", "", SUMIF(wh_table[Day], wh_table[[#This Row],[Day]],wh_table[Duration]))</f>
        <v/>
      </c>
      <c r="I663" s="24">
        <f>SUM(INDEX(wh_table[Duration],1):wh_table[[#This Row],[Duration]])</f>
        <v>22.309722222222216</v>
      </c>
      <c r="J663" s="22" t="str">
        <f>IF(wh_table[[#This Row],[Subject 1]]&lt;&gt;"Sitting Adjourned", "", SUMIFS(wh_table[Duration], wh_table[Day], wh_table[[#This Row],[Day]], wh_table[Tags], "&lt;&gt;[Questions]", wh_table[Tags], "&lt;&gt;[Questions][Divisions]"))</f>
        <v/>
      </c>
      <c r="K663" s="24">
        <f>IF(wh_table[[#This Row],[Tags]]="[Questions]","",IF(wh_table[[#This Row],[Tags]]="[Questions][Divisions]","",SUMIFS(INDEX(wh_table[Duration],1):wh_table[[#This Row],[Duration]], INDEX(wh_table[Tags],1):wh_table[[#This Row],[Tags]], "&lt;&gt;[Questions]",INDEX(wh_table[Tags],1):wh_table[[#This Row],[Tags]], "&lt;&gt;[Questions][Divisions]")))</f>
        <v>16.219444444444452</v>
      </c>
    </row>
    <row r="664" spans="1:11" ht="15" customHeight="1" x14ac:dyDescent="0.35">
      <c r="A664" s="25">
        <v>96</v>
      </c>
      <c r="B664" s="21">
        <v>45777</v>
      </c>
      <c r="C664" s="22">
        <v>0.66666666666666663</v>
      </c>
      <c r="D664" s="20" t="s">
        <v>1833</v>
      </c>
      <c r="E664" s="23" t="s">
        <v>2255</v>
      </c>
      <c r="F664" s="20"/>
      <c r="G664" s="22" cm="1">
        <f t="array" ref="G66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1.1111111111111183E-2</v>
      </c>
      <c r="H664" s="22" t="str">
        <f>IF(wh_table[[#This Row],[Subject 1]]&lt;&gt;"Sitting Adjourned", "", SUMIF(wh_table[Day], wh_table[[#This Row],[Day]],wh_table[Duration]))</f>
        <v/>
      </c>
      <c r="I664" s="24">
        <f>SUM(INDEX(wh_table[Duration],1):wh_table[[#This Row],[Duration]])</f>
        <v>22.320833333333329</v>
      </c>
      <c r="J664" s="22" t="str">
        <f>IF(wh_table[[#This Row],[Subject 1]]&lt;&gt;"Sitting Adjourned", "", SUMIFS(wh_table[Duration], wh_table[Day], wh_table[[#This Row],[Day]], wh_table[Tags], "&lt;&gt;[Questions]", wh_table[Tags], "&lt;&gt;[Questions][Divisions]"))</f>
        <v/>
      </c>
      <c r="K664" s="24">
        <f>IF(wh_table[[#This Row],[Tags]]="[Questions]","",IF(wh_table[[#This Row],[Tags]]="[Questions][Divisions]","",SUMIFS(INDEX(wh_table[Duration],1):wh_table[[#This Row],[Duration]], INDEX(wh_table[Tags],1):wh_table[[#This Row],[Tags]], "&lt;&gt;[Questions]",INDEX(wh_table[Tags],1):wh_table[[#This Row],[Tags]], "&lt;&gt;[Questions][Divisions]")))</f>
        <v>16.230555555555565</v>
      </c>
    </row>
    <row r="665" spans="1:11" ht="15" customHeight="1" x14ac:dyDescent="0.35">
      <c r="A665" s="25">
        <v>96</v>
      </c>
      <c r="B665" s="21">
        <v>45777</v>
      </c>
      <c r="C665" s="22">
        <v>0.67777777777777781</v>
      </c>
      <c r="D665" s="20" t="s">
        <v>15</v>
      </c>
      <c r="E665" s="23"/>
      <c r="F665" s="20" t="s">
        <v>2256</v>
      </c>
      <c r="G665" s="22" cm="1">
        <f t="array" ref="G66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1.5972222222222165E-2</v>
      </c>
      <c r="H665" s="22" t="str">
        <f>IF(wh_table[[#This Row],[Subject 1]]&lt;&gt;"Sitting Adjourned", "", SUMIF(wh_table[Day], wh_table[[#This Row],[Day]],wh_table[Duration]))</f>
        <v/>
      </c>
      <c r="I665" s="24">
        <f>SUM(INDEX(wh_table[Duration],1):wh_table[[#This Row],[Duration]])</f>
        <v>22.33680555555555</v>
      </c>
      <c r="J665" s="22" t="str">
        <f>IF(wh_table[[#This Row],[Subject 1]]&lt;&gt;"Sitting Adjourned", "", SUMIFS(wh_table[Duration], wh_table[Day], wh_table[[#This Row],[Day]], wh_table[Tags], "&lt;&gt;[Questions]", wh_table[Tags], "&lt;&gt;[Questions][Divisions]"))</f>
        <v/>
      </c>
      <c r="K665" s="24">
        <f>IF(wh_table[[#This Row],[Tags]]="[Questions]","",IF(wh_table[[#This Row],[Tags]]="[Questions][Divisions]","",SUMIFS(INDEX(wh_table[Duration],1):wh_table[[#This Row],[Duration]], INDEX(wh_table[Tags],1):wh_table[[#This Row],[Tags]], "&lt;&gt;[Questions]",INDEX(wh_table[Tags],1):wh_table[[#This Row],[Tags]], "&lt;&gt;[Questions][Divisions]")))</f>
        <v>16.246527777777786</v>
      </c>
    </row>
    <row r="666" spans="1:11" ht="15" customHeight="1" x14ac:dyDescent="0.35">
      <c r="A666" s="25">
        <v>96</v>
      </c>
      <c r="B666" s="21">
        <v>45777</v>
      </c>
      <c r="C666" s="22">
        <v>0.69374999999999998</v>
      </c>
      <c r="D666" s="20" t="s">
        <v>1833</v>
      </c>
      <c r="E666" s="23" t="s">
        <v>2255</v>
      </c>
      <c r="F666" s="20"/>
      <c r="G666" s="22" cm="1">
        <f t="array" ref="G66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7.6388888888888618E-3</v>
      </c>
      <c r="H666" s="22" t="str">
        <f>IF(wh_table[[#This Row],[Subject 1]]&lt;&gt;"Sitting Adjourned", "", SUMIF(wh_table[Day], wh_table[[#This Row],[Day]],wh_table[Duration]))</f>
        <v/>
      </c>
      <c r="I666" s="24">
        <f>SUM(INDEX(wh_table[Duration],1):wh_table[[#This Row],[Duration]])</f>
        <v>22.344444444444438</v>
      </c>
      <c r="J666" s="22" t="str">
        <f>IF(wh_table[[#This Row],[Subject 1]]&lt;&gt;"Sitting Adjourned", "", SUMIFS(wh_table[Duration], wh_table[Day], wh_table[[#This Row],[Day]], wh_table[Tags], "&lt;&gt;[Questions]", wh_table[Tags], "&lt;&gt;[Questions][Divisions]"))</f>
        <v/>
      </c>
      <c r="K666" s="24">
        <f>IF(wh_table[[#This Row],[Tags]]="[Questions]","",IF(wh_table[[#This Row],[Tags]]="[Questions][Divisions]","",SUMIFS(INDEX(wh_table[Duration],1):wh_table[[#This Row],[Duration]], INDEX(wh_table[Tags],1):wh_table[[#This Row],[Tags]], "&lt;&gt;[Questions]",INDEX(wh_table[Tags],1):wh_table[[#This Row],[Tags]], "&lt;&gt;[Questions][Divisions]")))</f>
        <v>16.254166666666674</v>
      </c>
    </row>
    <row r="667" spans="1:11" ht="15" customHeight="1" x14ac:dyDescent="0.35">
      <c r="A667" s="25">
        <v>96</v>
      </c>
      <c r="B667" s="21">
        <v>45777</v>
      </c>
      <c r="C667" s="22">
        <v>0.70138888888888884</v>
      </c>
      <c r="D667" s="20" t="s">
        <v>15</v>
      </c>
      <c r="E667" s="23"/>
      <c r="F667" s="20" t="s">
        <v>2256</v>
      </c>
      <c r="G667" s="22" cm="1">
        <f t="array" ref="G66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1.0416666666666741E-2</v>
      </c>
      <c r="H667" s="22" t="str">
        <f>IF(wh_table[[#This Row],[Subject 1]]&lt;&gt;"Sitting Adjourned", "", SUMIF(wh_table[Day], wh_table[[#This Row],[Day]],wh_table[Duration]))</f>
        <v/>
      </c>
      <c r="I667" s="24">
        <f>SUM(INDEX(wh_table[Duration],1):wh_table[[#This Row],[Duration]])</f>
        <v>22.354861111111106</v>
      </c>
      <c r="J667" s="22" t="str">
        <f>IF(wh_table[[#This Row],[Subject 1]]&lt;&gt;"Sitting Adjourned", "", SUMIFS(wh_table[Duration], wh_table[Day], wh_table[[#This Row],[Day]], wh_table[Tags], "&lt;&gt;[Questions]", wh_table[Tags], "&lt;&gt;[Questions][Divisions]"))</f>
        <v/>
      </c>
      <c r="K667" s="24">
        <f>IF(wh_table[[#This Row],[Tags]]="[Questions]","",IF(wh_table[[#This Row],[Tags]]="[Questions][Divisions]","",SUMIFS(INDEX(wh_table[Duration],1):wh_table[[#This Row],[Duration]], INDEX(wh_table[Tags],1):wh_table[[#This Row],[Tags]], "&lt;&gt;[Questions]",INDEX(wh_table[Tags],1):wh_table[[#This Row],[Tags]], "&lt;&gt;[Questions][Divisions]")))</f>
        <v>16.264583333333341</v>
      </c>
    </row>
    <row r="668" spans="1:11" ht="15" customHeight="1" x14ac:dyDescent="0.35">
      <c r="A668" s="25">
        <v>96</v>
      </c>
      <c r="B668" s="21">
        <v>45777</v>
      </c>
      <c r="C668" s="22">
        <v>0.71180555555555558</v>
      </c>
      <c r="D668" s="20" t="s">
        <v>1833</v>
      </c>
      <c r="E668" s="23" t="s">
        <v>2257</v>
      </c>
      <c r="F668" s="20"/>
      <c r="G668" s="22" cm="1">
        <f t="array" ref="G66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3.6805555555555536E-2</v>
      </c>
      <c r="H668" s="22" t="str">
        <f>IF(wh_table[[#This Row],[Subject 1]]&lt;&gt;"Sitting Adjourned", "", SUMIF(wh_table[Day], wh_table[[#This Row],[Day]],wh_table[Duration]))</f>
        <v/>
      </c>
      <c r="I668" s="24">
        <f>SUM(INDEX(wh_table[Duration],1):wh_table[[#This Row],[Duration]])</f>
        <v>22.391666666666662</v>
      </c>
      <c r="J668" s="22" t="str">
        <f>IF(wh_table[[#This Row],[Subject 1]]&lt;&gt;"Sitting Adjourned", "", SUMIFS(wh_table[Duration], wh_table[Day], wh_table[[#This Row],[Day]], wh_table[Tags], "&lt;&gt;[Questions]", wh_table[Tags], "&lt;&gt;[Questions][Divisions]"))</f>
        <v/>
      </c>
      <c r="K668" s="24">
        <f>IF(wh_table[[#This Row],[Tags]]="[Questions]","",IF(wh_table[[#This Row],[Tags]]="[Questions][Divisions]","",SUMIFS(INDEX(wh_table[Duration],1):wh_table[[#This Row],[Duration]], INDEX(wh_table[Tags],1):wh_table[[#This Row],[Tags]], "&lt;&gt;[Questions]",INDEX(wh_table[Tags],1):wh_table[[#This Row],[Tags]], "&lt;&gt;[Questions][Divisions]")))</f>
        <v>16.301388888888898</v>
      </c>
    </row>
    <row r="669" spans="1:11" ht="15" customHeight="1" x14ac:dyDescent="0.35">
      <c r="A669" s="63">
        <v>96</v>
      </c>
      <c r="B669" s="64">
        <v>45777</v>
      </c>
      <c r="C669" s="87">
        <v>0.74861111111111112</v>
      </c>
      <c r="D669" s="88" t="s">
        <v>1840</v>
      </c>
      <c r="E669" s="89"/>
      <c r="F669" s="88"/>
      <c r="G669" s="87" t="str" cm="1">
        <f t="array" ref="G66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69" s="87">
        <f>IF(wh_table[[#This Row],[Subject 1]]&lt;&gt;"Sitting Adjourned", "", SUMIF(wh_table[Day], wh_table[[#This Row],[Day]],wh_table[Duration]))</f>
        <v>0.3527777777777778</v>
      </c>
      <c r="I669" s="90">
        <f>SUM(INDEX(wh_table[Duration],1):wh_table[[#This Row],[Duration]])</f>
        <v>22.391666666666662</v>
      </c>
      <c r="J669" s="87">
        <f>IF(wh_table[[#This Row],[Subject 1]]&lt;&gt;"Sitting Adjourned", "", SUMIFS(wh_table[Duration], wh_table[Day], wh_table[[#This Row],[Day]], wh_table[Tags], "&lt;&gt;[Questions]", wh_table[Tags], "&lt;&gt;[Questions][Divisions]"))</f>
        <v>0.22777777777777786</v>
      </c>
      <c r="K669" s="90">
        <f>IF(wh_table[[#This Row],[Tags]]="[Questions]","",IF(wh_table[[#This Row],[Tags]]="[Questions][Divisions]","",SUMIFS(INDEX(wh_table[Duration],1):wh_table[[#This Row],[Duration]], INDEX(wh_table[Tags],1):wh_table[[#This Row],[Tags]], "&lt;&gt;[Questions]",INDEX(wh_table[Tags],1):wh_table[[#This Row],[Tags]], "&lt;&gt;[Questions][Divisions]")))</f>
        <v>16.301388888888898</v>
      </c>
    </row>
    <row r="670" spans="1:11" ht="15" customHeight="1" x14ac:dyDescent="0.35">
      <c r="A670" s="25">
        <v>97</v>
      </c>
      <c r="B670" s="21">
        <v>45783</v>
      </c>
      <c r="C670" s="22">
        <v>0.47916666666666669</v>
      </c>
      <c r="D670" s="20" t="s">
        <v>1833</v>
      </c>
      <c r="E670" s="23" t="s">
        <v>2258</v>
      </c>
      <c r="F670" s="20"/>
      <c r="G670" s="22" cm="1">
        <f t="array" ref="G67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5.9027777777777735E-2</v>
      </c>
      <c r="H670" s="22" t="str">
        <f>IF(wh_table[[#This Row],[Subject 1]]&lt;&gt;"Sitting Adjourned", "", SUMIF(wh_table[Day], wh_table[[#This Row],[Day]],wh_table[Duration]))</f>
        <v/>
      </c>
      <c r="I670" s="24">
        <f>SUM(INDEX(wh_table[Duration],1):wh_table[[#This Row],[Duration]])</f>
        <v>22.450694444444441</v>
      </c>
      <c r="J670" s="22" t="str">
        <f>IF(wh_table[[#This Row],[Subject 1]]&lt;&gt;"Sitting Adjourned", "", SUMIFS(wh_table[Duration], wh_table[Day], wh_table[[#This Row],[Day]], wh_table[Tags], "&lt;&gt;[Questions]", wh_table[Tags], "&lt;&gt;[Questions][Divisions]"))</f>
        <v/>
      </c>
      <c r="K670" s="24">
        <f>IF(wh_table[[#This Row],[Tags]]="[Questions]","",IF(wh_table[[#This Row],[Tags]]="[Questions][Divisions]","",SUMIFS(INDEX(wh_table[Duration],1):wh_table[[#This Row],[Duration]], INDEX(wh_table[Tags],1):wh_table[[#This Row],[Tags]], "&lt;&gt;[Questions]",INDEX(wh_table[Tags],1):wh_table[[#This Row],[Tags]], "&lt;&gt;[Questions][Divisions]")))</f>
        <v>16.360416666666676</v>
      </c>
    </row>
    <row r="671" spans="1:11" ht="15" customHeight="1" x14ac:dyDescent="0.35">
      <c r="A671" s="25">
        <v>97</v>
      </c>
      <c r="B671" s="21">
        <v>45783</v>
      </c>
      <c r="C671" s="14">
        <v>0.53819444444444442</v>
      </c>
      <c r="D671" s="17" t="s">
        <v>15</v>
      </c>
      <c r="F671" s="20"/>
      <c r="G671" s="14" cm="1">
        <f t="array" ref="G67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3.4722222222222099E-3</v>
      </c>
      <c r="H671" s="14" t="str">
        <f>IF(wh_table[[#This Row],[Subject 1]]&lt;&gt;"Sitting Adjourned", "", SUMIF(wh_table[Day], wh_table[[#This Row],[Day]],wh_table[Duration]))</f>
        <v/>
      </c>
      <c r="I671" s="19">
        <f>SUM(INDEX(wh_table[Duration],1):wh_table[[#This Row],[Duration]])</f>
        <v>22.454166666666662</v>
      </c>
      <c r="J671" s="14" t="str">
        <f>IF(wh_table[[#This Row],[Subject 1]]&lt;&gt;"Sitting Adjourned", "", SUMIFS(wh_table[Duration], wh_table[Day], wh_table[[#This Row],[Day]], wh_table[Tags], "&lt;&gt;[Questions]", wh_table[Tags], "&lt;&gt;[Questions][Divisions]"))</f>
        <v/>
      </c>
      <c r="K671" s="19">
        <f>IF(wh_table[[#This Row],[Tags]]="[Questions]","",IF(wh_table[[#This Row],[Tags]]="[Questions][Divisions]","",SUMIFS(INDEX(wh_table[Duration],1):wh_table[[#This Row],[Duration]], INDEX(wh_table[Tags],1):wh_table[[#This Row],[Tags]], "&lt;&gt;[Questions]",INDEX(wh_table[Tags],1):wh_table[[#This Row],[Tags]], "&lt;&gt;[Questions][Divisions]")))</f>
        <v>16.363888888888898</v>
      </c>
    </row>
    <row r="672" spans="1:11" ht="15" customHeight="1" x14ac:dyDescent="0.35">
      <c r="A672" s="25">
        <v>97</v>
      </c>
      <c r="B672" s="21">
        <v>45783</v>
      </c>
      <c r="C672" s="22">
        <v>0.54166666666666663</v>
      </c>
      <c r="D672" s="20" t="s">
        <v>1833</v>
      </c>
      <c r="E672" s="23" t="s">
        <v>2259</v>
      </c>
      <c r="F672" s="20"/>
      <c r="G672" s="22" cm="1">
        <f t="array" ref="G67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1.5277777777777835E-2</v>
      </c>
      <c r="H672" s="22" t="str">
        <f>IF(wh_table[[#This Row],[Subject 1]]&lt;&gt;"Sitting Adjourned", "", SUMIF(wh_table[Day], wh_table[[#This Row],[Day]],wh_table[Duration]))</f>
        <v/>
      </c>
      <c r="I672" s="24">
        <f>SUM(INDEX(wh_table[Duration],1):wh_table[[#This Row],[Duration]])</f>
        <v>22.469444444444441</v>
      </c>
      <c r="J672" s="22" t="str">
        <f>IF(wh_table[[#This Row],[Subject 1]]&lt;&gt;"Sitting Adjourned", "", SUMIFS(wh_table[Duration], wh_table[Day], wh_table[[#This Row],[Day]], wh_table[Tags], "&lt;&gt;[Questions]", wh_table[Tags], "&lt;&gt;[Questions][Divisions]"))</f>
        <v/>
      </c>
      <c r="K672" s="24">
        <f>IF(wh_table[[#This Row],[Tags]]="[Questions]","",IF(wh_table[[#This Row],[Tags]]="[Questions][Divisions]","",SUMIFS(INDEX(wh_table[Duration],1):wh_table[[#This Row],[Duration]], INDEX(wh_table[Tags],1):wh_table[[#This Row],[Tags]], "&lt;&gt;[Questions]",INDEX(wh_table[Tags],1):wh_table[[#This Row],[Tags]], "&lt;&gt;[Questions][Divisions]")))</f>
        <v>16.379166666666677</v>
      </c>
    </row>
    <row r="673" spans="1:11" ht="15" customHeight="1" x14ac:dyDescent="0.35">
      <c r="A673" s="25">
        <v>97</v>
      </c>
      <c r="B673" s="21">
        <v>45783</v>
      </c>
      <c r="C673" s="22">
        <v>0.55694444444444446</v>
      </c>
      <c r="D673" s="20" t="s">
        <v>15</v>
      </c>
      <c r="E673" s="23"/>
      <c r="F673" s="20" t="s">
        <v>1836</v>
      </c>
      <c r="G673" s="22" cm="1">
        <f t="array" ref="G67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0.13055555555555554</v>
      </c>
      <c r="H673" s="22" t="str">
        <f>IF(wh_table[[#This Row],[Subject 1]]&lt;&gt;"Sitting Adjourned", "", SUMIF(wh_table[Day], wh_table[[#This Row],[Day]],wh_table[Duration]))</f>
        <v/>
      </c>
      <c r="I673" s="24">
        <f>SUM(INDEX(wh_table[Duration],1):wh_table[[#This Row],[Duration]])</f>
        <v>22.599999999999998</v>
      </c>
      <c r="J673" s="22" t="str">
        <f>IF(wh_table[[#This Row],[Subject 1]]&lt;&gt;"Sitting Adjourned", "", SUMIFS(wh_table[Duration], wh_table[Day], wh_table[[#This Row],[Day]], wh_table[Tags], "&lt;&gt;[Questions]", wh_table[Tags], "&lt;&gt;[Questions][Divisions]"))</f>
        <v/>
      </c>
      <c r="K673" s="24" t="str">
        <f>IF(wh_table[[#This Row],[Tags]]="[Questions]","",IF(wh_table[[#This Row],[Tags]]="[Questions][Divisions]","",SUMIFS(INDEX(wh_table[Duration],1):wh_table[[#This Row],[Duration]], INDEX(wh_table[Tags],1):wh_table[[#This Row],[Tags]], "&lt;&gt;[Questions]",INDEX(wh_table[Tags],1):wh_table[[#This Row],[Tags]], "&lt;&gt;[Questions][Divisions]")))</f>
        <v/>
      </c>
    </row>
    <row r="674" spans="1:11" ht="15" customHeight="1" x14ac:dyDescent="0.35">
      <c r="A674" s="25">
        <v>97</v>
      </c>
      <c r="B674" s="21">
        <v>45783</v>
      </c>
      <c r="C674" s="22">
        <v>0.6875</v>
      </c>
      <c r="D674" s="20" t="s">
        <v>1833</v>
      </c>
      <c r="E674" s="23" t="s">
        <v>2260</v>
      </c>
      <c r="F674" s="20"/>
      <c r="G674" s="22" cm="1">
        <f t="array" ref="G67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5.4166666666666696E-2</v>
      </c>
      <c r="H674" s="22" t="str">
        <f>IF(wh_table[[#This Row],[Subject 1]]&lt;&gt;"Sitting Adjourned", "", SUMIF(wh_table[Day], wh_table[[#This Row],[Day]],wh_table[Duration]))</f>
        <v/>
      </c>
      <c r="I674" s="24">
        <f>SUM(INDEX(wh_table[Duration],1):wh_table[[#This Row],[Duration]])</f>
        <v>22.654166666666665</v>
      </c>
      <c r="J674" s="22" t="str">
        <f>IF(wh_table[[#This Row],[Subject 1]]&lt;&gt;"Sitting Adjourned", "", SUMIFS(wh_table[Duration], wh_table[Day], wh_table[[#This Row],[Day]], wh_table[Tags], "&lt;&gt;[Questions]", wh_table[Tags], "&lt;&gt;[Questions][Divisions]"))</f>
        <v/>
      </c>
      <c r="K674" s="24">
        <f>IF(wh_table[[#This Row],[Tags]]="[Questions]","",IF(wh_table[[#This Row],[Tags]]="[Questions][Divisions]","",SUMIFS(INDEX(wh_table[Duration],1):wh_table[[#This Row],[Duration]], INDEX(wh_table[Tags],1):wh_table[[#This Row],[Tags]], "&lt;&gt;[Questions]",INDEX(wh_table[Tags],1):wh_table[[#This Row],[Tags]], "&lt;&gt;[Questions][Divisions]")))</f>
        <v>16.433333333333344</v>
      </c>
    </row>
    <row r="675" spans="1:11" ht="15" customHeight="1" x14ac:dyDescent="0.35">
      <c r="A675" s="25">
        <v>97</v>
      </c>
      <c r="B675" s="21">
        <v>45783</v>
      </c>
      <c r="C675" s="22">
        <v>0.7416666666666667</v>
      </c>
      <c r="D675" s="20" t="s">
        <v>15</v>
      </c>
      <c r="E675" s="23"/>
      <c r="F675" s="20"/>
      <c r="G675" s="22" cm="1">
        <f t="array" ref="G67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8.3333333333333037E-3</v>
      </c>
      <c r="H675" s="22" t="str">
        <f>IF(wh_table[[#This Row],[Subject 1]]&lt;&gt;"Sitting Adjourned", "", SUMIF(wh_table[Day], wh_table[[#This Row],[Day]],wh_table[Duration]))</f>
        <v/>
      </c>
      <c r="I675" s="24">
        <f>SUM(INDEX(wh_table[Duration],1):wh_table[[#This Row],[Duration]])</f>
        <v>22.662499999999998</v>
      </c>
      <c r="J675" s="22" t="str">
        <f>IF(wh_table[[#This Row],[Subject 1]]&lt;&gt;"Sitting Adjourned", "", SUMIFS(wh_table[Duration], wh_table[Day], wh_table[[#This Row],[Day]], wh_table[Tags], "&lt;&gt;[Questions]", wh_table[Tags], "&lt;&gt;[Questions][Divisions]"))</f>
        <v/>
      </c>
      <c r="K675" s="24">
        <f>IF(wh_table[[#This Row],[Tags]]="[Questions]","",IF(wh_table[[#This Row],[Tags]]="[Questions][Divisions]","",SUMIFS(INDEX(wh_table[Duration],1):wh_table[[#This Row],[Duration]], INDEX(wh_table[Tags],1):wh_table[[#This Row],[Tags]], "&lt;&gt;[Questions]",INDEX(wh_table[Tags],1):wh_table[[#This Row],[Tags]], "&lt;&gt;[Questions][Divisions]")))</f>
        <v>16.441666666666677</v>
      </c>
    </row>
    <row r="676" spans="1:11" ht="15" customHeight="1" x14ac:dyDescent="0.35">
      <c r="A676" s="25">
        <v>97</v>
      </c>
      <c r="B676" s="21">
        <v>45783</v>
      </c>
      <c r="C676" s="22">
        <v>0.75</v>
      </c>
      <c r="D676" s="20" t="s">
        <v>1833</v>
      </c>
      <c r="E676" s="23" t="s">
        <v>2261</v>
      </c>
      <c r="F676" s="20"/>
      <c r="G676" s="22" cm="1">
        <f t="array" ref="G67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1.4583333333333282E-2</v>
      </c>
      <c r="H676" s="22" t="str">
        <f>IF(wh_table[[#This Row],[Subject 1]]&lt;&gt;"Sitting Adjourned", "", SUMIF(wh_table[Day], wh_table[[#This Row],[Day]],wh_table[Duration]))</f>
        <v/>
      </c>
      <c r="I676" s="24">
        <f>SUM(INDEX(wh_table[Duration],1):wh_table[[#This Row],[Duration]])</f>
        <v>22.677083333333332</v>
      </c>
      <c r="J676" s="22" t="str">
        <f>IF(wh_table[[#This Row],[Subject 1]]&lt;&gt;"Sitting Adjourned", "", SUMIFS(wh_table[Duration], wh_table[Day], wh_table[[#This Row],[Day]], wh_table[Tags], "&lt;&gt;[Questions]", wh_table[Tags], "&lt;&gt;[Questions][Divisions]"))</f>
        <v/>
      </c>
      <c r="K676" s="24">
        <f>IF(wh_table[[#This Row],[Tags]]="[Questions]","",IF(wh_table[[#This Row],[Tags]]="[Questions][Divisions]","",SUMIFS(INDEX(wh_table[Duration],1):wh_table[[#This Row],[Duration]], INDEX(wh_table[Tags],1):wh_table[[#This Row],[Tags]], "&lt;&gt;[Questions]",INDEX(wh_table[Tags],1):wh_table[[#This Row],[Tags]], "&lt;&gt;[Questions][Divisions]")))</f>
        <v>16.456250000000011</v>
      </c>
    </row>
    <row r="677" spans="1:11" ht="15" customHeight="1" x14ac:dyDescent="0.35">
      <c r="A677" s="25">
        <v>97</v>
      </c>
      <c r="B677" s="21">
        <v>45783</v>
      </c>
      <c r="C677" s="22">
        <v>0.76458333333333328</v>
      </c>
      <c r="D677" s="20" t="s">
        <v>15</v>
      </c>
      <c r="E677" s="23"/>
      <c r="F677" s="20"/>
      <c r="G677" s="22" cm="1">
        <f t="array" ref="G67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6.2500000000000888E-3</v>
      </c>
      <c r="H677" s="22" t="str">
        <f>IF(wh_table[[#This Row],[Subject 1]]&lt;&gt;"Sitting Adjourned", "", SUMIF(wh_table[Day], wh_table[[#This Row],[Day]],wh_table[Duration]))</f>
        <v/>
      </c>
      <c r="I677" s="24">
        <f>SUM(INDEX(wh_table[Duration],1):wh_table[[#This Row],[Duration]])</f>
        <v>22.683333333333334</v>
      </c>
      <c r="J677" s="22" t="str">
        <f>IF(wh_table[[#This Row],[Subject 1]]&lt;&gt;"Sitting Adjourned", "", SUMIFS(wh_table[Duration], wh_table[Day], wh_table[[#This Row],[Day]], wh_table[Tags], "&lt;&gt;[Questions]", wh_table[Tags], "&lt;&gt;[Questions][Divisions]"))</f>
        <v/>
      </c>
      <c r="K677" s="24">
        <f>IF(wh_table[[#This Row],[Tags]]="[Questions]","",IF(wh_table[[#This Row],[Tags]]="[Questions][Divisions]","",SUMIFS(INDEX(wh_table[Duration],1):wh_table[[#This Row],[Duration]], INDEX(wh_table[Tags],1):wh_table[[#This Row],[Tags]], "&lt;&gt;[Questions]",INDEX(wh_table[Tags],1):wh_table[[#This Row],[Tags]], "&lt;&gt;[Questions][Divisions]")))</f>
        <v>16.462500000000013</v>
      </c>
    </row>
    <row r="678" spans="1:11" ht="15" customHeight="1" x14ac:dyDescent="0.35">
      <c r="A678" s="25">
        <v>97</v>
      </c>
      <c r="B678" s="21">
        <v>45783</v>
      </c>
      <c r="C678" s="22">
        <v>0.77083333333333337</v>
      </c>
      <c r="D678" s="20" t="s">
        <v>1833</v>
      </c>
      <c r="E678" s="23" t="s">
        <v>2262</v>
      </c>
      <c r="F678" s="20"/>
      <c r="G678" s="22" cm="1">
        <f t="array" ref="G67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4.0972222222222188E-2</v>
      </c>
      <c r="H678" s="22" t="str">
        <f>IF(wh_table[[#This Row],[Subject 1]]&lt;&gt;"Sitting Adjourned", "", SUMIF(wh_table[Day], wh_table[[#This Row],[Day]],wh_table[Duration]))</f>
        <v/>
      </c>
      <c r="I678" s="24">
        <f>SUM(INDEX(wh_table[Duration],1):wh_table[[#This Row],[Duration]])</f>
        <v>22.724305555555556</v>
      </c>
      <c r="J678" s="22" t="str">
        <f>IF(wh_table[[#This Row],[Subject 1]]&lt;&gt;"Sitting Adjourned", "", SUMIFS(wh_table[Duration], wh_table[Day], wh_table[[#This Row],[Day]], wh_table[Tags], "&lt;&gt;[Questions]", wh_table[Tags], "&lt;&gt;[Questions][Divisions]"))</f>
        <v/>
      </c>
      <c r="K678" s="24">
        <f>IF(wh_table[[#This Row],[Tags]]="[Questions]","",IF(wh_table[[#This Row],[Tags]]="[Questions][Divisions]","",SUMIFS(INDEX(wh_table[Duration],1):wh_table[[#This Row],[Duration]], INDEX(wh_table[Tags],1):wh_table[[#This Row],[Tags]], "&lt;&gt;[Questions]",INDEX(wh_table[Tags],1):wh_table[[#This Row],[Tags]], "&lt;&gt;[Questions][Divisions]")))</f>
        <v>16.503472222222236</v>
      </c>
    </row>
    <row r="679" spans="1:11" ht="15" customHeight="1" x14ac:dyDescent="0.35">
      <c r="A679" s="63">
        <v>97</v>
      </c>
      <c r="B679" s="64">
        <v>45783</v>
      </c>
      <c r="C679" s="87">
        <v>0.81180555555555556</v>
      </c>
      <c r="D679" s="88" t="s">
        <v>1840</v>
      </c>
      <c r="E679" s="89"/>
      <c r="F679" s="88"/>
      <c r="G679" s="87" t="str" cm="1">
        <f t="array" ref="G67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79" s="87">
        <f>IF(wh_table[[#This Row],[Subject 1]]&lt;&gt;"Sitting Adjourned", "", SUMIF(wh_table[Day], wh_table[[#This Row],[Day]],wh_table[Duration]))</f>
        <v>0.33263888888888887</v>
      </c>
      <c r="I679" s="90">
        <f>SUM(INDEX(wh_table[Duration],1):wh_table[[#This Row],[Duration]])</f>
        <v>22.724305555555556</v>
      </c>
      <c r="J679" s="87">
        <f>IF(wh_table[[#This Row],[Subject 1]]&lt;&gt;"Sitting Adjourned", "", SUMIFS(wh_table[Duration], wh_table[Day], wh_table[[#This Row],[Day]], wh_table[Tags], "&lt;&gt;[Questions]", wh_table[Tags], "&lt;&gt;[Questions][Divisions]"))</f>
        <v>0.20208333333333334</v>
      </c>
      <c r="K679" s="90">
        <f>IF(wh_table[[#This Row],[Tags]]="[Questions]","",IF(wh_table[[#This Row],[Tags]]="[Questions][Divisions]","",SUMIFS(INDEX(wh_table[Duration],1):wh_table[[#This Row],[Duration]], INDEX(wh_table[Tags],1):wh_table[[#This Row],[Tags]], "&lt;&gt;[Questions]",INDEX(wh_table[Tags],1):wh_table[[#This Row],[Tags]], "&lt;&gt;[Questions][Divisions]")))</f>
        <v>16.503472222222236</v>
      </c>
    </row>
    <row r="680" spans="1:11" ht="15" customHeight="1" x14ac:dyDescent="0.35">
      <c r="A680" s="25">
        <v>98</v>
      </c>
      <c r="B680" s="21">
        <v>45784</v>
      </c>
      <c r="C680" s="22">
        <v>0.39583333333333331</v>
      </c>
      <c r="D680" s="20" t="s">
        <v>1833</v>
      </c>
      <c r="E680" s="23" t="s">
        <v>2263</v>
      </c>
      <c r="F680" s="20"/>
      <c r="G680" s="22" cm="1">
        <f t="array" ref="G68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4.0277777777777801E-2</v>
      </c>
      <c r="H680" s="22" t="str">
        <f>IF(wh_table[[#This Row],[Subject 1]]&lt;&gt;"Sitting Adjourned", "", SUMIF(wh_table[Day], wh_table[[#This Row],[Day]],wh_table[Duration]))</f>
        <v/>
      </c>
      <c r="I680" s="24">
        <f>SUM(INDEX(wh_table[Duration],1):wh_table[[#This Row],[Duration]])</f>
        <v>22.764583333333334</v>
      </c>
      <c r="J680" s="22" t="str">
        <f>IF(wh_table[[#This Row],[Subject 1]]&lt;&gt;"Sitting Adjourned", "", SUMIFS(wh_table[Duration], wh_table[Day], wh_table[[#This Row],[Day]], wh_table[Tags], "&lt;&gt;[Questions]", wh_table[Tags], "&lt;&gt;[Questions][Divisions]"))</f>
        <v/>
      </c>
      <c r="K680" s="24">
        <f>IF(wh_table[[#This Row],[Tags]]="[Questions]","",IF(wh_table[[#This Row],[Tags]]="[Questions][Divisions]","",SUMIFS(INDEX(wh_table[Duration],1):wh_table[[#This Row],[Duration]], INDEX(wh_table[Tags],1):wh_table[[#This Row],[Tags]], "&lt;&gt;[Questions]",INDEX(wh_table[Tags],1):wh_table[[#This Row],[Tags]], "&lt;&gt;[Questions][Divisions]")))</f>
        <v>16.543750000000014</v>
      </c>
    </row>
    <row r="681" spans="1:11" ht="15" customHeight="1" x14ac:dyDescent="0.35">
      <c r="A681" s="25">
        <v>98</v>
      </c>
      <c r="B681" s="21">
        <v>45784</v>
      </c>
      <c r="C681" s="14">
        <v>0.43611111111111112</v>
      </c>
      <c r="D681" s="17" t="s">
        <v>15</v>
      </c>
      <c r="F681" s="20" t="s">
        <v>53</v>
      </c>
      <c r="G681" s="14" cm="1">
        <f t="array" ref="G68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2.2222222222222199E-2</v>
      </c>
      <c r="H681" s="14" t="str">
        <f>IF(wh_table[[#This Row],[Subject 1]]&lt;&gt;"Sitting Adjourned", "", SUMIF(wh_table[Day], wh_table[[#This Row],[Day]],wh_table[Duration]))</f>
        <v/>
      </c>
      <c r="I681" s="19">
        <f>SUM(INDEX(wh_table[Duration],1):wh_table[[#This Row],[Duration]])</f>
        <v>22.786805555555556</v>
      </c>
      <c r="J681" s="14" t="str">
        <f>IF(wh_table[[#This Row],[Subject 1]]&lt;&gt;"Sitting Adjourned", "", SUMIFS(wh_table[Duration], wh_table[Day], wh_table[[#This Row],[Day]], wh_table[Tags], "&lt;&gt;[Questions]", wh_table[Tags], "&lt;&gt;[Questions][Divisions]"))</f>
        <v/>
      </c>
      <c r="K681" s="19">
        <f>IF(wh_table[[#This Row],[Tags]]="[Questions]","",IF(wh_table[[#This Row],[Tags]]="[Questions][Divisions]","",SUMIFS(INDEX(wh_table[Duration],1):wh_table[[#This Row],[Duration]], INDEX(wh_table[Tags],1):wh_table[[#This Row],[Tags]], "&lt;&gt;[Questions]",INDEX(wh_table[Tags],1):wh_table[[#This Row],[Tags]], "&lt;&gt;[Questions][Divisions]")))</f>
        <v>16.565972222222236</v>
      </c>
    </row>
    <row r="682" spans="1:11" ht="15" customHeight="1" x14ac:dyDescent="0.35">
      <c r="A682" s="25">
        <v>98</v>
      </c>
      <c r="B682" s="21">
        <v>45784</v>
      </c>
      <c r="C682" s="22">
        <v>0.45833333333333331</v>
      </c>
      <c r="D682" s="20" t="s">
        <v>1833</v>
      </c>
      <c r="E682" s="23" t="s">
        <v>2264</v>
      </c>
      <c r="F682" s="20"/>
      <c r="G682" s="22" cm="1">
        <f t="array" ref="G68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1.9444444444444486E-2</v>
      </c>
      <c r="H682" s="22" t="str">
        <f>IF(wh_table[[#This Row],[Subject 1]]&lt;&gt;"Sitting Adjourned", "", SUMIF(wh_table[Day], wh_table[[#This Row],[Day]],wh_table[Duration]))</f>
        <v/>
      </c>
      <c r="I682" s="24">
        <f>SUM(INDEX(wh_table[Duration],1):wh_table[[#This Row],[Duration]])</f>
        <v>22.806250000000002</v>
      </c>
      <c r="J682" s="22" t="str">
        <f>IF(wh_table[[#This Row],[Subject 1]]&lt;&gt;"Sitting Adjourned", "", SUMIFS(wh_table[Duration], wh_table[Day], wh_table[[#This Row],[Day]], wh_table[Tags], "&lt;&gt;[Questions]", wh_table[Tags], "&lt;&gt;[Questions][Divisions]"))</f>
        <v/>
      </c>
      <c r="K682" s="24">
        <f>IF(wh_table[[#This Row],[Tags]]="[Questions]","",IF(wh_table[[#This Row],[Tags]]="[Questions][Divisions]","",SUMIFS(INDEX(wh_table[Duration],1):wh_table[[#This Row],[Duration]], INDEX(wh_table[Tags],1):wh_table[[#This Row],[Tags]], "&lt;&gt;[Questions]",INDEX(wh_table[Tags],1):wh_table[[#This Row],[Tags]], "&lt;&gt;[Questions][Divisions]")))</f>
        <v>16.585416666666681</v>
      </c>
    </row>
    <row r="683" spans="1:11" ht="15" customHeight="1" x14ac:dyDescent="0.35">
      <c r="A683" s="25">
        <v>98</v>
      </c>
      <c r="B683" s="21">
        <v>45784</v>
      </c>
      <c r="C683" s="22">
        <v>0.4777777777777778</v>
      </c>
      <c r="D683" s="20" t="s">
        <v>15</v>
      </c>
      <c r="E683" s="23"/>
      <c r="F683" s="20" t="s">
        <v>1836</v>
      </c>
      <c r="G683" s="22" cm="1">
        <f t="array" ref="G68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0.12638888888888883</v>
      </c>
      <c r="H683" s="22" t="str">
        <f>IF(wh_table[[#This Row],[Subject 1]]&lt;&gt;"Sitting Adjourned", "", SUMIF(wh_table[Day], wh_table[[#This Row],[Day]],wh_table[Duration]))</f>
        <v/>
      </c>
      <c r="I683" s="24">
        <f>SUM(INDEX(wh_table[Duration],1):wh_table[[#This Row],[Duration]])</f>
        <v>22.932638888888892</v>
      </c>
      <c r="J683" s="22" t="str">
        <f>IF(wh_table[[#This Row],[Subject 1]]&lt;&gt;"Sitting Adjourned", "", SUMIFS(wh_table[Duration], wh_table[Day], wh_table[[#This Row],[Day]], wh_table[Tags], "&lt;&gt;[Questions]", wh_table[Tags], "&lt;&gt;[Questions][Divisions]"))</f>
        <v/>
      </c>
      <c r="K683" s="24" t="str">
        <f>IF(wh_table[[#This Row],[Tags]]="[Questions]","",IF(wh_table[[#This Row],[Tags]]="[Questions][Divisions]","",SUMIFS(INDEX(wh_table[Duration],1):wh_table[[#This Row],[Duration]], INDEX(wh_table[Tags],1):wh_table[[#This Row],[Tags]], "&lt;&gt;[Questions]",INDEX(wh_table[Tags],1):wh_table[[#This Row],[Tags]], "&lt;&gt;[Questions][Divisions]")))</f>
        <v/>
      </c>
    </row>
    <row r="684" spans="1:11" ht="15" customHeight="1" x14ac:dyDescent="0.35">
      <c r="A684" s="25">
        <v>98</v>
      </c>
      <c r="B684" s="21">
        <v>45784</v>
      </c>
      <c r="C684" s="22">
        <v>0.60416666666666663</v>
      </c>
      <c r="D684" s="20" t="s">
        <v>1833</v>
      </c>
      <c r="E684" s="23" t="s">
        <v>2265</v>
      </c>
      <c r="F684" s="20"/>
      <c r="G684" s="22" cm="1">
        <f t="array" ref="G68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1.5277777777777835E-2</v>
      </c>
      <c r="H684" s="22" t="str">
        <f>IF(wh_table[[#This Row],[Subject 1]]&lt;&gt;"Sitting Adjourned", "", SUMIF(wh_table[Day], wh_table[[#This Row],[Day]],wh_table[Duration]))</f>
        <v/>
      </c>
      <c r="I684" s="24">
        <f>SUM(INDEX(wh_table[Duration],1):wh_table[[#This Row],[Duration]])</f>
        <v>22.947916666666671</v>
      </c>
      <c r="J684" s="22" t="str">
        <f>IF(wh_table[[#This Row],[Subject 1]]&lt;&gt;"Sitting Adjourned", "", SUMIFS(wh_table[Duration], wh_table[Day], wh_table[[#This Row],[Day]], wh_table[Tags], "&lt;&gt;[Questions]", wh_table[Tags], "&lt;&gt;[Questions][Divisions]"))</f>
        <v/>
      </c>
      <c r="K684" s="24">
        <f>IF(wh_table[[#This Row],[Tags]]="[Questions]","",IF(wh_table[[#This Row],[Tags]]="[Questions][Divisions]","",SUMIFS(INDEX(wh_table[Duration],1):wh_table[[#This Row],[Duration]], INDEX(wh_table[Tags],1):wh_table[[#This Row],[Tags]], "&lt;&gt;[Questions]",INDEX(wh_table[Tags],1):wh_table[[#This Row],[Tags]], "&lt;&gt;[Questions][Divisions]")))</f>
        <v>16.600694444444461</v>
      </c>
    </row>
    <row r="685" spans="1:11" ht="15" customHeight="1" x14ac:dyDescent="0.35">
      <c r="A685" s="25">
        <v>98</v>
      </c>
      <c r="B685" s="21">
        <v>45784</v>
      </c>
      <c r="C685" s="22">
        <v>0.61944444444444446</v>
      </c>
      <c r="D685" s="20" t="s">
        <v>28</v>
      </c>
      <c r="E685" s="23" t="s">
        <v>2266</v>
      </c>
      <c r="F685" s="20"/>
      <c r="G685" s="22" cm="1">
        <f t="array" ref="G68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685" s="22" t="str">
        <f>IF(wh_table[[#This Row],[Subject 1]]&lt;&gt;"Sitting Adjourned", "", SUMIF(wh_table[Day], wh_table[[#This Row],[Day]],wh_table[Duration]))</f>
        <v/>
      </c>
      <c r="I685" s="24">
        <f>SUM(INDEX(wh_table[Duration],1):wh_table[[#This Row],[Duration]])</f>
        <v>22.947916666666671</v>
      </c>
      <c r="J685" s="22" t="str">
        <f>IF(wh_table[[#This Row],[Subject 1]]&lt;&gt;"Sitting Adjourned", "", SUMIFS(wh_table[Duration], wh_table[Day], wh_table[[#This Row],[Day]], wh_table[Tags], "&lt;&gt;[Questions]", wh_table[Tags], "&lt;&gt;[Questions][Divisions]"))</f>
        <v/>
      </c>
      <c r="K685" s="24">
        <f>IF(wh_table[[#This Row],[Tags]]="[Questions]","",IF(wh_table[[#This Row],[Tags]]="[Questions][Divisions]","",SUMIFS(INDEX(wh_table[Duration],1):wh_table[[#This Row],[Duration]], INDEX(wh_table[Tags],1):wh_table[[#This Row],[Tags]], "&lt;&gt;[Questions]",INDEX(wh_table[Tags],1):wh_table[[#This Row],[Tags]], "&lt;&gt;[Questions][Divisions]")))</f>
        <v>16.600694444444461</v>
      </c>
    </row>
    <row r="686" spans="1:11" ht="15" customHeight="1" x14ac:dyDescent="0.35">
      <c r="A686" s="25">
        <v>98</v>
      </c>
      <c r="B686" s="21">
        <v>45784</v>
      </c>
      <c r="C686" s="22">
        <v>0.61944444444444446</v>
      </c>
      <c r="D686" s="20" t="s">
        <v>1833</v>
      </c>
      <c r="E686" s="23" t="s">
        <v>2265</v>
      </c>
      <c r="F686" s="20"/>
      <c r="G686" s="22" cm="1">
        <f t="array" ref="G68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4.7222222222222165E-2</v>
      </c>
      <c r="H686" s="22" t="str">
        <f>IF(wh_table[[#This Row],[Subject 1]]&lt;&gt;"Sitting Adjourned", "", SUMIF(wh_table[Day], wh_table[[#This Row],[Day]],wh_table[Duration]))</f>
        <v/>
      </c>
      <c r="I686" s="24">
        <f>SUM(INDEX(wh_table[Duration],1):wh_table[[#This Row],[Duration]])</f>
        <v>22.995138888888892</v>
      </c>
      <c r="J686" s="22" t="str">
        <f>IF(wh_table[[#This Row],[Subject 1]]&lt;&gt;"Sitting Adjourned", "", SUMIFS(wh_table[Duration], wh_table[Day], wh_table[[#This Row],[Day]], wh_table[Tags], "&lt;&gt;[Questions]", wh_table[Tags], "&lt;&gt;[Questions][Divisions]"))</f>
        <v/>
      </c>
      <c r="K686" s="24">
        <f>IF(wh_table[[#This Row],[Tags]]="[Questions]","",IF(wh_table[[#This Row],[Tags]]="[Questions][Divisions]","",SUMIFS(INDEX(wh_table[Duration],1):wh_table[[#This Row],[Duration]], INDEX(wh_table[Tags],1):wh_table[[#This Row],[Tags]], "&lt;&gt;[Questions]",INDEX(wh_table[Tags],1):wh_table[[#This Row],[Tags]], "&lt;&gt;[Questions][Divisions]")))</f>
        <v>16.647916666666681</v>
      </c>
    </row>
    <row r="687" spans="1:11" ht="15" customHeight="1" x14ac:dyDescent="0.35">
      <c r="A687" s="25">
        <v>98</v>
      </c>
      <c r="B687" s="21">
        <v>45784</v>
      </c>
      <c r="C687" s="22">
        <v>0.66666666666666663</v>
      </c>
      <c r="D687" s="20" t="s">
        <v>1833</v>
      </c>
      <c r="E687" s="23" t="s">
        <v>2267</v>
      </c>
      <c r="F687" s="20"/>
      <c r="G687" s="22" cm="1">
        <f t="array" ref="G68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2.1527777777777812E-2</v>
      </c>
      <c r="H687" s="22" t="str">
        <f>IF(wh_table[[#This Row],[Subject 1]]&lt;&gt;"Sitting Adjourned", "", SUMIF(wh_table[Day], wh_table[[#This Row],[Day]],wh_table[Duration]))</f>
        <v/>
      </c>
      <c r="I687" s="24">
        <f>SUM(INDEX(wh_table[Duration],1):wh_table[[#This Row],[Duration]])</f>
        <v>23.016666666666669</v>
      </c>
      <c r="J687" s="22" t="str">
        <f>IF(wh_table[[#This Row],[Subject 1]]&lt;&gt;"Sitting Adjourned", "", SUMIFS(wh_table[Duration], wh_table[Day], wh_table[[#This Row],[Day]], wh_table[Tags], "&lt;&gt;[Questions]", wh_table[Tags], "&lt;&gt;[Questions][Divisions]"))</f>
        <v/>
      </c>
      <c r="K687" s="24">
        <f>IF(wh_table[[#This Row],[Tags]]="[Questions]","",IF(wh_table[[#This Row],[Tags]]="[Questions][Divisions]","",SUMIFS(INDEX(wh_table[Duration],1):wh_table[[#This Row],[Duration]], INDEX(wh_table[Tags],1):wh_table[[#This Row],[Tags]], "&lt;&gt;[Questions]",INDEX(wh_table[Tags],1):wh_table[[#This Row],[Tags]], "&lt;&gt;[Questions][Divisions]")))</f>
        <v>16.669444444444458</v>
      </c>
    </row>
    <row r="688" spans="1:11" ht="15" customHeight="1" x14ac:dyDescent="0.35">
      <c r="A688" s="25">
        <v>98</v>
      </c>
      <c r="B688" s="21">
        <v>45784</v>
      </c>
      <c r="C688" s="22">
        <v>0.68819444444444444</v>
      </c>
      <c r="D688" s="20" t="s">
        <v>1833</v>
      </c>
      <c r="E688" s="23" t="s">
        <v>2268</v>
      </c>
      <c r="F688" s="20"/>
      <c r="G688" s="22" cm="1">
        <f t="array" ref="G68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6.9444444444444198E-3</v>
      </c>
      <c r="H688" s="22" t="str">
        <f>IF(wh_table[[#This Row],[Subject 1]]&lt;&gt;"Sitting Adjourned", "", SUMIF(wh_table[Day], wh_table[[#This Row],[Day]],wh_table[Duration]))</f>
        <v/>
      </c>
      <c r="I688" s="24">
        <f>SUM(INDEX(wh_table[Duration],1):wh_table[[#This Row],[Duration]])</f>
        <v>23.023611111111112</v>
      </c>
      <c r="J688" s="22" t="str">
        <f>IF(wh_table[[#This Row],[Subject 1]]&lt;&gt;"Sitting Adjourned", "", SUMIFS(wh_table[Duration], wh_table[Day], wh_table[[#This Row],[Day]], wh_table[Tags], "&lt;&gt;[Questions]", wh_table[Tags], "&lt;&gt;[Questions][Divisions]"))</f>
        <v/>
      </c>
      <c r="K688" s="24">
        <f>IF(wh_table[[#This Row],[Tags]]="[Questions]","",IF(wh_table[[#This Row],[Tags]]="[Questions][Divisions]","",SUMIFS(INDEX(wh_table[Duration],1):wh_table[[#This Row],[Duration]], INDEX(wh_table[Tags],1):wh_table[[#This Row],[Tags]], "&lt;&gt;[Questions]",INDEX(wh_table[Tags],1):wh_table[[#This Row],[Tags]], "&lt;&gt;[Questions][Divisions]")))</f>
        <v>16.676388888888901</v>
      </c>
    </row>
    <row r="689" spans="1:11" ht="15" customHeight="1" x14ac:dyDescent="0.35">
      <c r="A689" s="25">
        <v>98</v>
      </c>
      <c r="B689" s="21">
        <v>45784</v>
      </c>
      <c r="C689" s="22">
        <v>0.69513888888888886</v>
      </c>
      <c r="D689" s="20" t="s">
        <v>28</v>
      </c>
      <c r="E689" s="23" t="s">
        <v>2269</v>
      </c>
      <c r="F689" s="20"/>
      <c r="G689" s="22" cm="1">
        <f t="array" ref="G68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689" s="22" t="str">
        <f>IF(wh_table[[#This Row],[Subject 1]]&lt;&gt;"Sitting Adjourned", "", SUMIF(wh_table[Day], wh_table[[#This Row],[Day]],wh_table[Duration]))</f>
        <v/>
      </c>
      <c r="I689" s="24">
        <f>SUM(INDEX(wh_table[Duration],1):wh_table[[#This Row],[Duration]])</f>
        <v>23.023611111111112</v>
      </c>
      <c r="J689" s="22" t="str">
        <f>IF(wh_table[[#This Row],[Subject 1]]&lt;&gt;"Sitting Adjourned", "", SUMIFS(wh_table[Duration], wh_table[Day], wh_table[[#This Row],[Day]], wh_table[Tags], "&lt;&gt;[Questions]", wh_table[Tags], "&lt;&gt;[Questions][Divisions]"))</f>
        <v/>
      </c>
      <c r="K689" s="24">
        <f>IF(wh_table[[#This Row],[Tags]]="[Questions]","",IF(wh_table[[#This Row],[Tags]]="[Questions][Divisions]","",SUMIFS(INDEX(wh_table[Duration],1):wh_table[[#This Row],[Duration]], INDEX(wh_table[Tags],1):wh_table[[#This Row],[Tags]], "&lt;&gt;[Questions]",INDEX(wh_table[Tags],1):wh_table[[#This Row],[Tags]], "&lt;&gt;[Questions][Divisions]")))</f>
        <v>16.676388888888901</v>
      </c>
    </row>
    <row r="690" spans="1:11" ht="15" customHeight="1" x14ac:dyDescent="0.35">
      <c r="A690" s="25">
        <v>98</v>
      </c>
      <c r="B690" s="21">
        <v>45784</v>
      </c>
      <c r="C690" s="22">
        <v>0.69513888888888886</v>
      </c>
      <c r="D690" s="20" t="s">
        <v>1833</v>
      </c>
      <c r="E690" s="23" t="s">
        <v>2268</v>
      </c>
      <c r="F690" s="20"/>
      <c r="G690" s="22" cm="1">
        <f t="array" ref="G69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3.2638888888888884E-2</v>
      </c>
      <c r="H690" s="22" t="str">
        <f>IF(wh_table[[#This Row],[Subject 1]]&lt;&gt;"Sitting Adjourned", "", SUMIF(wh_table[Day], wh_table[[#This Row],[Day]],wh_table[Duration]))</f>
        <v/>
      </c>
      <c r="I690" s="24">
        <f>SUM(INDEX(wh_table[Duration],1):wh_table[[#This Row],[Duration]])</f>
        <v>23.056250000000002</v>
      </c>
      <c r="J690" s="22" t="str">
        <f>IF(wh_table[[#This Row],[Subject 1]]&lt;&gt;"Sitting Adjourned", "", SUMIFS(wh_table[Duration], wh_table[Day], wh_table[[#This Row],[Day]], wh_table[Tags], "&lt;&gt;[Questions]", wh_table[Tags], "&lt;&gt;[Questions][Divisions]"))</f>
        <v/>
      </c>
      <c r="K690" s="24">
        <f>IF(wh_table[[#This Row],[Tags]]="[Questions]","",IF(wh_table[[#This Row],[Tags]]="[Questions][Divisions]","",SUMIFS(INDEX(wh_table[Duration],1):wh_table[[#This Row],[Duration]], INDEX(wh_table[Tags],1):wh_table[[#This Row],[Tags]], "&lt;&gt;[Questions]",INDEX(wh_table[Tags],1):wh_table[[#This Row],[Tags]], "&lt;&gt;[Questions][Divisions]")))</f>
        <v>16.709027777777791</v>
      </c>
    </row>
    <row r="691" spans="1:11" ht="15" customHeight="1" x14ac:dyDescent="0.35">
      <c r="A691" s="63">
        <v>98</v>
      </c>
      <c r="B691" s="64">
        <v>45784</v>
      </c>
      <c r="C691" s="87">
        <v>0.72777777777777775</v>
      </c>
      <c r="D691" s="88" t="s">
        <v>1840</v>
      </c>
      <c r="E691" s="89"/>
      <c r="F691" s="88"/>
      <c r="G691" s="87" t="str" cm="1">
        <f t="array" ref="G69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91" s="87">
        <f>IF(wh_table[[#This Row],[Subject 1]]&lt;&gt;"Sitting Adjourned", "", SUMIF(wh_table[Day], wh_table[[#This Row],[Day]],wh_table[Duration]))</f>
        <v>0.33194444444444443</v>
      </c>
      <c r="I691" s="90">
        <f>SUM(INDEX(wh_table[Duration],1):wh_table[[#This Row],[Duration]])</f>
        <v>23.056250000000002</v>
      </c>
      <c r="J691" s="87">
        <f>IF(wh_table[[#This Row],[Subject 1]]&lt;&gt;"Sitting Adjourned", "", SUMIFS(wh_table[Duration], wh_table[Day], wh_table[[#This Row],[Day]], wh_table[Tags], "&lt;&gt;[Questions]", wh_table[Tags], "&lt;&gt;[Questions][Divisions]"))</f>
        <v>0.2055555555555556</v>
      </c>
      <c r="K691" s="90">
        <f>IF(wh_table[[#This Row],[Tags]]="[Questions]","",IF(wh_table[[#This Row],[Tags]]="[Questions][Divisions]","",SUMIFS(INDEX(wh_table[Duration],1):wh_table[[#This Row],[Duration]], INDEX(wh_table[Tags],1):wh_table[[#This Row],[Tags]], "&lt;&gt;[Questions]",INDEX(wh_table[Tags],1):wh_table[[#This Row],[Tags]], "&lt;&gt;[Questions][Divisions]")))</f>
        <v>16.709027777777791</v>
      </c>
    </row>
    <row r="692" spans="1:11" ht="15" customHeight="1" x14ac:dyDescent="0.35">
      <c r="A692" s="25">
        <v>99</v>
      </c>
      <c r="B692" s="21">
        <v>45785</v>
      </c>
      <c r="C692" s="22">
        <v>0.5625</v>
      </c>
      <c r="D692" s="20" t="s">
        <v>1953</v>
      </c>
      <c r="E692" s="23" t="s">
        <v>2270</v>
      </c>
      <c r="F692" s="20"/>
      <c r="G692" s="22" cm="1">
        <f t="array" ref="G69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4.0277777777777746E-2</v>
      </c>
      <c r="H692" s="22" t="str">
        <f>IF(wh_table[[#This Row],[Subject 1]]&lt;&gt;"Sitting Adjourned", "", SUMIF(wh_table[Day], wh_table[[#This Row],[Day]],wh_table[Duration]))</f>
        <v/>
      </c>
      <c r="I692" s="24">
        <f>SUM(INDEX(wh_table[Duration],1):wh_table[[#This Row],[Duration]])</f>
        <v>23.09652777777778</v>
      </c>
      <c r="J692" s="22" t="str">
        <f>IF(wh_table[[#This Row],[Subject 1]]&lt;&gt;"Sitting Adjourned", "", SUMIFS(wh_table[Duration], wh_table[Day], wh_table[[#This Row],[Day]], wh_table[Tags], "&lt;&gt;[Questions]", wh_table[Tags], "&lt;&gt;[Questions][Divisions]"))</f>
        <v/>
      </c>
      <c r="K692" s="24">
        <f>IF(wh_table[[#This Row],[Tags]]="[Questions]","",IF(wh_table[[#This Row],[Tags]]="[Questions][Divisions]","",SUMIFS(INDEX(wh_table[Duration],1):wh_table[[#This Row],[Duration]], INDEX(wh_table[Tags],1):wh_table[[#This Row],[Tags]], "&lt;&gt;[Questions]",INDEX(wh_table[Tags],1):wh_table[[#This Row],[Tags]], "&lt;&gt;[Questions][Divisions]")))</f>
        <v>16.749305555555569</v>
      </c>
    </row>
    <row r="693" spans="1:11" ht="15" customHeight="1" x14ac:dyDescent="0.35">
      <c r="A693" s="25">
        <v>99</v>
      </c>
      <c r="B693" s="21">
        <v>45785</v>
      </c>
      <c r="C693" s="22">
        <v>0.60277777777777775</v>
      </c>
      <c r="D693" s="20" t="s">
        <v>15</v>
      </c>
      <c r="E693" s="23"/>
      <c r="F693" s="20"/>
      <c r="G693" s="22" cm="1">
        <f t="array" ref="G69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2.2222222222222254E-2</v>
      </c>
      <c r="H693" s="22" t="str">
        <f>IF(wh_table[[#This Row],[Subject 1]]&lt;&gt;"Sitting Adjourned", "", SUMIF(wh_table[Day], wh_table[[#This Row],[Day]],wh_table[Duration]))</f>
        <v/>
      </c>
      <c r="I693" s="24">
        <f>SUM(INDEX(wh_table[Duration],1):wh_table[[#This Row],[Duration]])</f>
        <v>23.118750000000002</v>
      </c>
      <c r="J693" s="22" t="str">
        <f>IF(wh_table[[#This Row],[Subject 1]]&lt;&gt;"Sitting Adjourned", "", SUMIFS(wh_table[Duration], wh_table[Day], wh_table[[#This Row],[Day]], wh_table[Tags], "&lt;&gt;[Questions]", wh_table[Tags], "&lt;&gt;[Questions][Divisions]"))</f>
        <v/>
      </c>
      <c r="K693" s="24">
        <f>IF(wh_table[[#This Row],[Tags]]="[Questions]","",IF(wh_table[[#This Row],[Tags]]="[Questions][Divisions]","",SUMIFS(INDEX(wh_table[Duration],1):wh_table[[#This Row],[Duration]], INDEX(wh_table[Tags],1):wh_table[[#This Row],[Tags]], "&lt;&gt;[Questions]",INDEX(wh_table[Tags],1):wh_table[[#This Row],[Tags]], "&lt;&gt;[Questions][Divisions]")))</f>
        <v>16.771527777777791</v>
      </c>
    </row>
    <row r="694" spans="1:11" ht="15" customHeight="1" x14ac:dyDescent="0.35">
      <c r="A694" s="25">
        <v>99</v>
      </c>
      <c r="B694" s="21">
        <v>45785</v>
      </c>
      <c r="C694" s="22">
        <v>0.625</v>
      </c>
      <c r="D694" s="20" t="s">
        <v>1953</v>
      </c>
      <c r="E694" s="23" t="s">
        <v>2271</v>
      </c>
      <c r="F694" s="20"/>
      <c r="G694" s="22" cm="1">
        <f t="array" ref="G69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4.5833333333333282E-2</v>
      </c>
      <c r="H694" s="22" t="str">
        <f>IF(wh_table[[#This Row],[Subject 1]]&lt;&gt;"Sitting Adjourned", "", SUMIF(wh_table[Day], wh_table[[#This Row],[Day]],wh_table[Duration]))</f>
        <v/>
      </c>
      <c r="I694" s="24">
        <f>SUM(INDEX(wh_table[Duration],1):wh_table[[#This Row],[Duration]])</f>
        <v>23.164583333333336</v>
      </c>
      <c r="J694" s="22" t="str">
        <f>IF(wh_table[[#This Row],[Subject 1]]&lt;&gt;"Sitting Adjourned", "", SUMIFS(wh_table[Duration], wh_table[Day], wh_table[[#This Row],[Day]], wh_table[Tags], "&lt;&gt;[Questions]", wh_table[Tags], "&lt;&gt;[Questions][Divisions]"))</f>
        <v/>
      </c>
      <c r="K694" s="24">
        <f>IF(wh_table[[#This Row],[Tags]]="[Questions]","",IF(wh_table[[#This Row],[Tags]]="[Questions][Divisions]","",SUMIFS(INDEX(wh_table[Duration],1):wh_table[[#This Row],[Duration]], INDEX(wh_table[Tags],1):wh_table[[#This Row],[Tags]], "&lt;&gt;[Questions]",INDEX(wh_table[Tags],1):wh_table[[#This Row],[Tags]], "&lt;&gt;[Questions][Divisions]")))</f>
        <v>16.817361111111126</v>
      </c>
    </row>
    <row r="695" spans="1:11" ht="15" customHeight="1" x14ac:dyDescent="0.35">
      <c r="A695" s="63">
        <v>99</v>
      </c>
      <c r="B695" s="64">
        <v>45755</v>
      </c>
      <c r="C695" s="87">
        <v>0.67083333333333328</v>
      </c>
      <c r="D695" s="88" t="s">
        <v>1840</v>
      </c>
      <c r="E695" s="89"/>
      <c r="F695" s="88"/>
      <c r="G695" s="87" t="str" cm="1">
        <f t="array" ref="G69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95" s="87">
        <f>IF(wh_table[[#This Row],[Subject 1]]&lt;&gt;"Sitting Adjourned", "", SUMIF(wh_table[Day], wh_table[[#This Row],[Day]],wh_table[Duration]))</f>
        <v>0.10833333333333328</v>
      </c>
      <c r="I695" s="90">
        <f>SUM(INDEX(wh_table[Duration],1):wh_table[[#This Row],[Duration]])</f>
        <v>23.164583333333336</v>
      </c>
      <c r="J695" s="87">
        <f>IF(wh_table[[#This Row],[Subject 1]]&lt;&gt;"Sitting Adjourned", "", SUMIFS(wh_table[Duration], wh_table[Day], wh_table[[#This Row],[Day]], wh_table[Tags], "&lt;&gt;[Questions]", wh_table[Tags], "&lt;&gt;[Questions][Divisions]"))</f>
        <v>0.10833333333333328</v>
      </c>
      <c r="K695" s="90">
        <f>IF(wh_table[[#This Row],[Tags]]="[Questions]","",IF(wh_table[[#This Row],[Tags]]="[Questions][Divisions]","",SUMIFS(INDEX(wh_table[Duration],1):wh_table[[#This Row],[Duration]], INDEX(wh_table[Tags],1):wh_table[[#This Row],[Tags]], "&lt;&gt;[Questions]",INDEX(wh_table[Tags],1):wh_table[[#This Row],[Tags]], "&lt;&gt;[Questions][Divisions]")))</f>
        <v>16.817361111111126</v>
      </c>
    </row>
    <row r="696" spans="1:11" ht="15" customHeight="1" x14ac:dyDescent="0.35">
      <c r="A696" s="25">
        <v>100</v>
      </c>
      <c r="B696" s="21">
        <v>45789</v>
      </c>
      <c r="C696" s="22">
        <v>0.6875</v>
      </c>
      <c r="D696" s="20" t="s">
        <v>1955</v>
      </c>
      <c r="E696" s="23" t="s">
        <v>2272</v>
      </c>
      <c r="F696" s="20"/>
      <c r="G696" s="22" cm="1">
        <f t="array" ref="G69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2.9861111111111116E-2</v>
      </c>
      <c r="H696" s="22" t="str">
        <f>IF(wh_table[[#This Row],[Subject 1]]&lt;&gt;"Sitting Adjourned", "", SUMIF(wh_table[Day], wh_table[[#This Row],[Day]],wh_table[Duration]))</f>
        <v/>
      </c>
      <c r="I696" s="24">
        <f>SUM(INDEX(wh_table[Duration],1):wh_table[[#This Row],[Duration]])</f>
        <v>23.194444444444446</v>
      </c>
      <c r="J696" s="22" t="str">
        <f>IF(wh_table[[#This Row],[Subject 1]]&lt;&gt;"Sitting Adjourned", "", SUMIFS(wh_table[Duration], wh_table[Day], wh_table[[#This Row],[Day]], wh_table[Tags], "&lt;&gt;[Questions]", wh_table[Tags], "&lt;&gt;[Questions][Divisions]"))</f>
        <v/>
      </c>
      <c r="K696" s="24">
        <f>IF(wh_table[[#This Row],[Tags]]="[Questions]","",IF(wh_table[[#This Row],[Tags]]="[Questions][Divisions]","",SUMIFS(INDEX(wh_table[Duration],1):wh_table[[#This Row],[Duration]], INDEX(wh_table[Tags],1):wh_table[[#This Row],[Tags]], "&lt;&gt;[Questions]",INDEX(wh_table[Tags],1):wh_table[[#This Row],[Tags]], "&lt;&gt;[Questions][Divisions]")))</f>
        <v>16.847222222222236</v>
      </c>
    </row>
    <row r="697" spans="1:11" ht="15" customHeight="1" x14ac:dyDescent="0.35">
      <c r="A697" s="63">
        <v>100</v>
      </c>
      <c r="B697" s="64">
        <v>45789</v>
      </c>
      <c r="C697" s="87">
        <v>0.71736111111111112</v>
      </c>
      <c r="D697" s="88" t="s">
        <v>1840</v>
      </c>
      <c r="E697" s="89"/>
      <c r="F697" s="88"/>
      <c r="G697" s="87" t="str" cm="1">
        <f t="array" ref="G69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97" s="87">
        <f>IF(wh_table[[#This Row],[Subject 1]]&lt;&gt;"Sitting Adjourned", "", SUMIF(wh_table[Day], wh_table[[#This Row],[Day]],wh_table[Duration]))</f>
        <v>2.9861111111111116E-2</v>
      </c>
      <c r="I697" s="90">
        <f>SUM(INDEX(wh_table[Duration],1):wh_table[[#This Row],[Duration]])</f>
        <v>23.194444444444446</v>
      </c>
      <c r="J697" s="87">
        <f>IF(wh_table[[#This Row],[Subject 1]]&lt;&gt;"Sitting Adjourned", "", SUMIFS(wh_table[Duration], wh_table[Day], wh_table[[#This Row],[Day]], wh_table[Tags], "&lt;&gt;[Questions]", wh_table[Tags], "&lt;&gt;[Questions][Divisions]"))</f>
        <v>2.9861111111111116E-2</v>
      </c>
      <c r="K697" s="90">
        <f>IF(wh_table[[#This Row],[Tags]]="[Questions]","",IF(wh_table[[#This Row],[Tags]]="[Questions][Divisions]","",SUMIFS(INDEX(wh_table[Duration],1):wh_table[[#This Row],[Duration]], INDEX(wh_table[Tags],1):wh_table[[#This Row],[Tags]], "&lt;&gt;[Questions]",INDEX(wh_table[Tags],1):wh_table[[#This Row],[Tags]], "&lt;&gt;[Questions][Divisions]")))</f>
        <v>16.847222222222236</v>
      </c>
    </row>
    <row r="698" spans="1:11" ht="15" customHeight="1" x14ac:dyDescent="0.35">
      <c r="A698" s="25">
        <v>101</v>
      </c>
      <c r="B698" s="21">
        <v>45790</v>
      </c>
      <c r="C698" s="22">
        <v>0.39583333333333331</v>
      </c>
      <c r="D698" s="20" t="s">
        <v>1833</v>
      </c>
      <c r="E698" s="23" t="s">
        <v>2273</v>
      </c>
      <c r="F698" s="20"/>
      <c r="G698" s="22" cm="1">
        <f t="array" ref="G69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698" s="22" t="str">
        <f>IF(wh_table[[#This Row],[Subject 1]]&lt;&gt;"Sitting Adjourned", "", SUMIF(wh_table[Day], wh_table[[#This Row],[Day]],wh_table[Duration]))</f>
        <v/>
      </c>
      <c r="I698" s="24">
        <f>SUM(INDEX(wh_table[Duration],1):wh_table[[#This Row],[Duration]])</f>
        <v>23.256944444444446</v>
      </c>
      <c r="J698" s="22" t="str">
        <f>IF(wh_table[[#This Row],[Subject 1]]&lt;&gt;"Sitting Adjourned", "", SUMIFS(wh_table[Duration], wh_table[Day], wh_table[[#This Row],[Day]], wh_table[Tags], "&lt;&gt;[Questions]", wh_table[Tags], "&lt;&gt;[Questions][Divisions]"))</f>
        <v/>
      </c>
      <c r="K698" s="24">
        <f>IF(wh_table[[#This Row],[Tags]]="[Questions]","",IF(wh_table[[#This Row],[Tags]]="[Questions][Divisions]","",SUMIFS(INDEX(wh_table[Duration],1):wh_table[[#This Row],[Duration]], INDEX(wh_table[Tags],1):wh_table[[#This Row],[Tags]], "&lt;&gt;[Questions]",INDEX(wh_table[Tags],1):wh_table[[#This Row],[Tags]], "&lt;&gt;[Questions][Divisions]")))</f>
        <v>16.909722222222236</v>
      </c>
    </row>
    <row r="699" spans="1:11" ht="15" customHeight="1" x14ac:dyDescent="0.35">
      <c r="A699" s="25">
        <v>101</v>
      </c>
      <c r="B699" s="21">
        <v>45790</v>
      </c>
      <c r="C699" s="22">
        <v>0.45833333333333331</v>
      </c>
      <c r="D699" s="20" t="s">
        <v>1833</v>
      </c>
      <c r="E699" s="23" t="s">
        <v>2274</v>
      </c>
      <c r="F699" s="20"/>
      <c r="G699" s="22" cm="1">
        <f t="array" ref="G69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1.8750000000000044E-2</v>
      </c>
      <c r="H699" s="22" t="str">
        <f>IF(wh_table[[#This Row],[Subject 1]]&lt;&gt;"Sitting Adjourned", "", SUMIF(wh_table[Day], wh_table[[#This Row],[Day]],wh_table[Duration]))</f>
        <v/>
      </c>
      <c r="I699" s="24">
        <f>SUM(INDEX(wh_table[Duration],1):wh_table[[#This Row],[Duration]])</f>
        <v>23.275694444444447</v>
      </c>
      <c r="J699" s="22" t="str">
        <f>IF(wh_table[[#This Row],[Subject 1]]&lt;&gt;"Sitting Adjourned", "", SUMIFS(wh_table[Duration], wh_table[Day], wh_table[[#This Row],[Day]], wh_table[Tags], "&lt;&gt;[Questions]", wh_table[Tags], "&lt;&gt;[Questions][Divisions]"))</f>
        <v/>
      </c>
      <c r="K699" s="24">
        <f>IF(wh_table[[#This Row],[Tags]]="[Questions]","",IF(wh_table[[#This Row],[Tags]]="[Questions][Divisions]","",SUMIFS(INDEX(wh_table[Duration],1):wh_table[[#This Row],[Duration]], INDEX(wh_table[Tags],1):wh_table[[#This Row],[Tags]], "&lt;&gt;[Questions]",INDEX(wh_table[Tags],1):wh_table[[#This Row],[Tags]], "&lt;&gt;[Questions][Divisions]")))</f>
        <v>16.928472222222236</v>
      </c>
    </row>
    <row r="700" spans="1:11" ht="15" customHeight="1" x14ac:dyDescent="0.35">
      <c r="A700" s="25">
        <v>101</v>
      </c>
      <c r="B700" s="21">
        <v>45790</v>
      </c>
      <c r="C700" s="22">
        <v>0.47708333333333336</v>
      </c>
      <c r="D700" s="20" t="s">
        <v>15</v>
      </c>
      <c r="E700" s="23"/>
      <c r="F700" s="20" t="s">
        <v>1836</v>
      </c>
      <c r="G700" s="22" cm="1">
        <f t="array" ref="G70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0.12708333333333327</v>
      </c>
      <c r="H700" s="22" t="str">
        <f>IF(wh_table[[#This Row],[Subject 1]]&lt;&gt;"Sitting Adjourned", "", SUMIF(wh_table[Day], wh_table[[#This Row],[Day]],wh_table[Duration]))</f>
        <v/>
      </c>
      <c r="I700" s="24">
        <f>SUM(INDEX(wh_table[Duration],1):wh_table[[#This Row],[Duration]])</f>
        <v>23.402777777777782</v>
      </c>
      <c r="J700" s="22" t="str">
        <f>IF(wh_table[[#This Row],[Subject 1]]&lt;&gt;"Sitting Adjourned", "", SUMIFS(wh_table[Duration], wh_table[Day], wh_table[[#This Row],[Day]], wh_table[Tags], "&lt;&gt;[Questions]", wh_table[Tags], "&lt;&gt;[Questions][Divisions]"))</f>
        <v/>
      </c>
      <c r="K700" s="24" t="str">
        <f>IF(wh_table[[#This Row],[Tags]]="[Questions]","",IF(wh_table[[#This Row],[Tags]]="[Questions][Divisions]","",SUMIFS(INDEX(wh_table[Duration],1):wh_table[[#This Row],[Duration]], INDEX(wh_table[Tags],1):wh_table[[#This Row],[Tags]], "&lt;&gt;[Questions]",INDEX(wh_table[Tags],1):wh_table[[#This Row],[Tags]], "&lt;&gt;[Questions][Divisions]")))</f>
        <v/>
      </c>
    </row>
    <row r="701" spans="1:11" ht="15" customHeight="1" x14ac:dyDescent="0.35">
      <c r="A701" s="25">
        <v>101</v>
      </c>
      <c r="B701" s="21">
        <v>45790</v>
      </c>
      <c r="C701" s="22">
        <v>0.60416666666666663</v>
      </c>
      <c r="D701" s="20" t="s">
        <v>1833</v>
      </c>
      <c r="E701" s="23" t="s">
        <v>2275</v>
      </c>
      <c r="F701" s="20"/>
      <c r="G701" s="22" cm="1">
        <f t="array" ref="G70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701" s="22" t="str">
        <f>IF(wh_table[[#This Row],[Subject 1]]&lt;&gt;"Sitting Adjourned", "", SUMIF(wh_table[Day], wh_table[[#This Row],[Day]],wh_table[Duration]))</f>
        <v/>
      </c>
      <c r="I701" s="24">
        <f>SUM(INDEX(wh_table[Duration],1):wh_table[[#This Row],[Duration]])</f>
        <v>23.465277777777782</v>
      </c>
      <c r="J701" s="22" t="str">
        <f>IF(wh_table[[#This Row],[Subject 1]]&lt;&gt;"Sitting Adjourned", "", SUMIFS(wh_table[Duration], wh_table[Day], wh_table[[#This Row],[Day]], wh_table[Tags], "&lt;&gt;[Questions]", wh_table[Tags], "&lt;&gt;[Questions][Divisions]"))</f>
        <v/>
      </c>
      <c r="K701" s="24">
        <f>IF(wh_table[[#This Row],[Tags]]="[Questions]","",IF(wh_table[[#This Row],[Tags]]="[Questions][Divisions]","",SUMIFS(INDEX(wh_table[Duration],1):wh_table[[#This Row],[Duration]], INDEX(wh_table[Tags],1):wh_table[[#This Row],[Tags]], "&lt;&gt;[Questions]",INDEX(wh_table[Tags],1):wh_table[[#This Row],[Tags]], "&lt;&gt;[Questions][Divisions]")))</f>
        <v>16.990972222222236</v>
      </c>
    </row>
    <row r="702" spans="1:11" ht="15" customHeight="1" x14ac:dyDescent="0.35">
      <c r="A702" s="25">
        <v>101</v>
      </c>
      <c r="B702" s="21">
        <v>45790</v>
      </c>
      <c r="C702" s="22">
        <v>0.66666666666666663</v>
      </c>
      <c r="D702" s="20" t="s">
        <v>1833</v>
      </c>
      <c r="E702" s="23" t="s">
        <v>2276</v>
      </c>
      <c r="F702" s="20"/>
      <c r="G702" s="22" cm="1">
        <f t="array" ref="G70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702" s="22" t="str">
        <f>IF(wh_table[[#This Row],[Subject 1]]&lt;&gt;"Sitting Adjourned", "", SUMIF(wh_table[Day], wh_table[[#This Row],[Day]],wh_table[Duration]))</f>
        <v/>
      </c>
      <c r="I702" s="24">
        <f>SUM(INDEX(wh_table[Duration],1):wh_table[[#This Row],[Duration]])</f>
        <v>23.486111111111114</v>
      </c>
      <c r="J702" s="22" t="str">
        <f>IF(wh_table[[#This Row],[Subject 1]]&lt;&gt;"Sitting Adjourned", "", SUMIFS(wh_table[Duration], wh_table[Day], wh_table[[#This Row],[Day]], wh_table[Tags], "&lt;&gt;[Questions]", wh_table[Tags], "&lt;&gt;[Questions][Divisions]"))</f>
        <v/>
      </c>
      <c r="K702" s="24">
        <f>IF(wh_table[[#This Row],[Tags]]="[Questions]","",IF(wh_table[[#This Row],[Tags]]="[Questions][Divisions]","",SUMIFS(INDEX(wh_table[Duration],1):wh_table[[#This Row],[Duration]], INDEX(wh_table[Tags],1):wh_table[[#This Row],[Tags]], "&lt;&gt;[Questions]",INDEX(wh_table[Tags],1):wh_table[[#This Row],[Tags]], "&lt;&gt;[Questions][Divisions]")))</f>
        <v>17.011805555555569</v>
      </c>
    </row>
    <row r="703" spans="1:11" ht="15" customHeight="1" x14ac:dyDescent="0.35">
      <c r="A703" s="25">
        <v>101</v>
      </c>
      <c r="B703" s="21">
        <v>45790</v>
      </c>
      <c r="C703" s="22">
        <v>0.6875</v>
      </c>
      <c r="D703" s="20" t="s">
        <v>1833</v>
      </c>
      <c r="E703" s="23" t="s">
        <v>2277</v>
      </c>
      <c r="F703" s="20"/>
      <c r="G703" s="22" cm="1">
        <f t="array" ref="G70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1.2499999999999956E-2</v>
      </c>
      <c r="H703" s="22" t="str">
        <f>IF(wh_table[[#This Row],[Subject 1]]&lt;&gt;"Sitting Adjourned", "", SUMIF(wh_table[Day], wh_table[[#This Row],[Day]],wh_table[Duration]))</f>
        <v/>
      </c>
      <c r="I703" s="24">
        <f>SUM(INDEX(wh_table[Duration],1):wh_table[[#This Row],[Duration]])</f>
        <v>23.498611111111114</v>
      </c>
      <c r="J703" s="22" t="str">
        <f>IF(wh_table[[#This Row],[Subject 1]]&lt;&gt;"Sitting Adjourned", "", SUMIFS(wh_table[Duration], wh_table[Day], wh_table[[#This Row],[Day]], wh_table[Tags], "&lt;&gt;[Questions]", wh_table[Tags], "&lt;&gt;[Questions][Divisions]"))</f>
        <v/>
      </c>
      <c r="K703" s="24">
        <f>IF(wh_table[[#This Row],[Tags]]="[Questions]","",IF(wh_table[[#This Row],[Tags]]="[Questions][Divisions]","",SUMIFS(INDEX(wh_table[Duration],1):wh_table[[#This Row],[Duration]], INDEX(wh_table[Tags],1):wh_table[[#This Row],[Tags]], "&lt;&gt;[Questions]",INDEX(wh_table[Tags],1):wh_table[[#This Row],[Tags]], "&lt;&gt;[Questions][Divisions]")))</f>
        <v>17.024305555555568</v>
      </c>
    </row>
    <row r="704" spans="1:11" ht="15" customHeight="1" x14ac:dyDescent="0.35">
      <c r="A704" s="25">
        <v>101</v>
      </c>
      <c r="B704" s="21">
        <v>45790</v>
      </c>
      <c r="C704" s="22">
        <v>0.7</v>
      </c>
      <c r="D704" s="20" t="s">
        <v>28</v>
      </c>
      <c r="E704" s="23" t="s">
        <v>2278</v>
      </c>
      <c r="F704" s="20"/>
      <c r="G704" s="22" cm="1">
        <f t="array" ref="G70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704" s="22" t="str">
        <f>IF(wh_table[[#This Row],[Subject 1]]&lt;&gt;"Sitting Adjourned", "", SUMIF(wh_table[Day], wh_table[[#This Row],[Day]],wh_table[Duration]))</f>
        <v/>
      </c>
      <c r="I704" s="24">
        <f>SUM(INDEX(wh_table[Duration],1):wh_table[[#This Row],[Duration]])</f>
        <v>23.498611111111114</v>
      </c>
      <c r="J704" s="22" t="str">
        <f>IF(wh_table[[#This Row],[Subject 1]]&lt;&gt;"Sitting Adjourned", "", SUMIFS(wh_table[Duration], wh_table[Day], wh_table[[#This Row],[Day]], wh_table[Tags], "&lt;&gt;[Questions]", wh_table[Tags], "&lt;&gt;[Questions][Divisions]"))</f>
        <v/>
      </c>
      <c r="K704" s="24">
        <f>IF(wh_table[[#This Row],[Tags]]="[Questions]","",IF(wh_table[[#This Row],[Tags]]="[Questions][Divisions]","",SUMIFS(INDEX(wh_table[Duration],1):wh_table[[#This Row],[Duration]], INDEX(wh_table[Tags],1):wh_table[[#This Row],[Tags]], "&lt;&gt;[Questions]",INDEX(wh_table[Tags],1):wh_table[[#This Row],[Tags]], "&lt;&gt;[Questions][Divisions]")))</f>
        <v>17.024305555555568</v>
      </c>
    </row>
    <row r="705" spans="1:11" ht="15" customHeight="1" x14ac:dyDescent="0.35">
      <c r="A705" s="25">
        <v>101</v>
      </c>
      <c r="B705" s="21">
        <v>45790</v>
      </c>
      <c r="C705" s="22">
        <v>0.7</v>
      </c>
      <c r="D705" s="20" t="s">
        <v>1833</v>
      </c>
      <c r="E705" s="23" t="s">
        <v>2277</v>
      </c>
      <c r="F705" s="20"/>
      <c r="G705" s="22" cm="1">
        <f t="array" ref="G70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2.9166666666666674E-2</v>
      </c>
      <c r="H705" s="22" t="str">
        <f>IF(wh_table[[#This Row],[Subject 1]]&lt;&gt;"Sitting Adjourned", "", SUMIF(wh_table[Day], wh_table[[#This Row],[Day]],wh_table[Duration]))</f>
        <v/>
      </c>
      <c r="I705" s="24">
        <f>SUM(INDEX(wh_table[Duration],1):wh_table[[#This Row],[Duration]])</f>
        <v>23.527777777777779</v>
      </c>
      <c r="J705" s="22" t="str">
        <f>IF(wh_table[[#This Row],[Subject 1]]&lt;&gt;"Sitting Adjourned", "", SUMIFS(wh_table[Duration], wh_table[Day], wh_table[[#This Row],[Day]], wh_table[Tags], "&lt;&gt;[Questions]", wh_table[Tags], "&lt;&gt;[Questions][Divisions]"))</f>
        <v/>
      </c>
      <c r="K705" s="24">
        <f>IF(wh_table[[#This Row],[Tags]]="[Questions]","",IF(wh_table[[#This Row],[Tags]]="[Questions][Divisions]","",SUMIFS(INDEX(wh_table[Duration],1):wh_table[[#This Row],[Duration]], INDEX(wh_table[Tags],1):wh_table[[#This Row],[Tags]], "&lt;&gt;[Questions]",INDEX(wh_table[Tags],1):wh_table[[#This Row],[Tags]], "&lt;&gt;[Questions][Divisions]")))</f>
        <v>17.053472222222233</v>
      </c>
    </row>
    <row r="706" spans="1:11" ht="15" customHeight="1" x14ac:dyDescent="0.35">
      <c r="A706" s="63">
        <v>101</v>
      </c>
      <c r="B706" s="64">
        <v>45790</v>
      </c>
      <c r="C706" s="87">
        <v>0.72916666666666663</v>
      </c>
      <c r="D706" s="88" t="s">
        <v>1840</v>
      </c>
      <c r="E706" s="89"/>
      <c r="F706" s="88"/>
      <c r="G706" s="87" t="str" cm="1">
        <f t="array" ref="G70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706" s="87">
        <f>IF(wh_table[[#This Row],[Subject 1]]&lt;&gt;"Sitting Adjourned", "", SUMIF(wh_table[Day], wh_table[[#This Row],[Day]],wh_table[Duration]))</f>
        <v>0.33333333333333331</v>
      </c>
      <c r="I706" s="90">
        <f>SUM(INDEX(wh_table[Duration],1):wh_table[[#This Row],[Duration]])</f>
        <v>23.527777777777779</v>
      </c>
      <c r="J706" s="87">
        <f>IF(wh_table[[#This Row],[Subject 1]]&lt;&gt;"Sitting Adjourned", "", SUMIFS(wh_table[Duration], wh_table[Day], wh_table[[#This Row],[Day]], wh_table[Tags], "&lt;&gt;[Questions]", wh_table[Tags], "&lt;&gt;[Questions][Divisions]"))</f>
        <v>0.20625000000000004</v>
      </c>
      <c r="K706" s="90">
        <f>IF(wh_table[[#This Row],[Tags]]="[Questions]","",IF(wh_table[[#This Row],[Tags]]="[Questions][Divisions]","",SUMIFS(INDEX(wh_table[Duration],1):wh_table[[#This Row],[Duration]], INDEX(wh_table[Tags],1):wh_table[[#This Row],[Tags]], "&lt;&gt;[Questions]",INDEX(wh_table[Tags],1):wh_table[[#This Row],[Tags]], "&lt;&gt;[Questions][Divisions]")))</f>
        <v>17.053472222222233</v>
      </c>
    </row>
    <row r="707" spans="1:11" ht="15" customHeight="1" x14ac:dyDescent="0.35">
      <c r="A707" s="25">
        <v>102</v>
      </c>
      <c r="B707" s="21">
        <v>45791</v>
      </c>
      <c r="C707" s="22">
        <v>0.39583333333333331</v>
      </c>
      <c r="D707" s="20" t="s">
        <v>1833</v>
      </c>
      <c r="E707" s="23" t="s">
        <v>2279</v>
      </c>
      <c r="F707" s="20"/>
      <c r="G707" s="22" cm="1">
        <f t="array" ref="G70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707" s="22" t="str">
        <f>IF(wh_table[[#This Row],[Subject 1]]&lt;&gt;"Sitting Adjourned", "", SUMIF(wh_table[Day], wh_table[[#This Row],[Day]],wh_table[Duration]))</f>
        <v/>
      </c>
      <c r="I707" s="24">
        <f>SUM(INDEX(wh_table[Duration],1):wh_table[[#This Row],[Duration]])</f>
        <v>23.590277777777779</v>
      </c>
      <c r="J707" s="22" t="str">
        <f>IF(wh_table[[#This Row],[Subject 1]]&lt;&gt;"Sitting Adjourned", "", SUMIFS(wh_table[Duration], wh_table[Day], wh_table[[#This Row],[Day]], wh_table[Tags], "&lt;&gt;[Questions]", wh_table[Tags], "&lt;&gt;[Questions][Divisions]"))</f>
        <v/>
      </c>
      <c r="K707" s="24">
        <f>IF(wh_table[[#This Row],[Tags]]="[Questions]","",IF(wh_table[[#This Row],[Tags]]="[Questions][Divisions]","",SUMIFS(INDEX(wh_table[Duration],1):wh_table[[#This Row],[Duration]], INDEX(wh_table[Tags],1):wh_table[[#This Row],[Tags]], "&lt;&gt;[Questions]",INDEX(wh_table[Tags],1):wh_table[[#This Row],[Tags]], "&lt;&gt;[Questions][Divisions]")))</f>
        <v>17.115972222222233</v>
      </c>
    </row>
    <row r="708" spans="1:11" ht="15" customHeight="1" x14ac:dyDescent="0.35">
      <c r="A708" s="25">
        <v>102</v>
      </c>
      <c r="B708" s="21">
        <v>45791</v>
      </c>
      <c r="C708" s="22">
        <v>0.45833333333333331</v>
      </c>
      <c r="D708" s="20" t="s">
        <v>1833</v>
      </c>
      <c r="E708" s="23" t="s">
        <v>2280</v>
      </c>
      <c r="F708" s="20"/>
      <c r="G708" s="22" cm="1">
        <f t="array" ref="G70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708" s="22" t="str">
        <f>IF(wh_table[[#This Row],[Subject 1]]&lt;&gt;"Sitting Adjourned", "", SUMIF(wh_table[Day], wh_table[[#This Row],[Day]],wh_table[Duration]))</f>
        <v/>
      </c>
      <c r="I708" s="24">
        <f>SUM(INDEX(wh_table[Duration],1):wh_table[[#This Row],[Duration]])</f>
        <v>23.611111111111111</v>
      </c>
      <c r="J708" s="22" t="str">
        <f>IF(wh_table[[#This Row],[Subject 1]]&lt;&gt;"Sitting Adjourned", "", SUMIFS(wh_table[Duration], wh_table[Day], wh_table[[#This Row],[Day]], wh_table[Tags], "&lt;&gt;[Questions]", wh_table[Tags], "&lt;&gt;[Questions][Divisions]"))</f>
        <v/>
      </c>
      <c r="K708" s="24">
        <f>IF(wh_table[[#This Row],[Tags]]="[Questions]","",IF(wh_table[[#This Row],[Tags]]="[Questions][Divisions]","",SUMIFS(INDEX(wh_table[Duration],1):wh_table[[#This Row],[Duration]], INDEX(wh_table[Tags],1):wh_table[[#This Row],[Tags]], "&lt;&gt;[Questions]",INDEX(wh_table[Tags],1):wh_table[[#This Row],[Tags]], "&lt;&gt;[Questions][Divisions]")))</f>
        <v>17.136805555555565</v>
      </c>
    </row>
    <row r="709" spans="1:11" ht="15" customHeight="1" x14ac:dyDescent="0.35">
      <c r="A709" s="25">
        <v>102</v>
      </c>
      <c r="B709" s="21">
        <v>45791</v>
      </c>
      <c r="C709" s="22">
        <v>0.47916666666666669</v>
      </c>
      <c r="D709" s="20" t="s">
        <v>15</v>
      </c>
      <c r="E709" s="23"/>
      <c r="F709" s="20" t="s">
        <v>1836</v>
      </c>
      <c r="G709" s="22" cm="1">
        <f t="array" ref="G70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709" s="22" t="str">
        <f>IF(wh_table[[#This Row],[Subject 1]]&lt;&gt;"Sitting Adjourned", "", SUMIF(wh_table[Day], wh_table[[#This Row],[Day]],wh_table[Duration]))</f>
        <v/>
      </c>
      <c r="I709" s="24">
        <f>SUM(INDEX(wh_table[Duration],1):wh_table[[#This Row],[Duration]])</f>
        <v>23.736111111111111</v>
      </c>
      <c r="J709" s="22" t="str">
        <f>IF(wh_table[[#This Row],[Subject 1]]&lt;&gt;"Sitting Adjourned", "", SUMIFS(wh_table[Duration], wh_table[Day], wh_table[[#This Row],[Day]], wh_table[Tags], "&lt;&gt;[Questions]", wh_table[Tags], "&lt;&gt;[Questions][Divisions]"))</f>
        <v/>
      </c>
      <c r="K709" s="24" t="str">
        <f>IF(wh_table[[#This Row],[Tags]]="[Questions]","",IF(wh_table[[#This Row],[Tags]]="[Questions][Divisions]","",SUMIFS(INDEX(wh_table[Duration],1):wh_table[[#This Row],[Duration]], INDEX(wh_table[Tags],1):wh_table[[#This Row],[Tags]], "&lt;&gt;[Questions]",INDEX(wh_table[Tags],1):wh_table[[#This Row],[Tags]], "&lt;&gt;[Questions][Divisions]")))</f>
        <v/>
      </c>
    </row>
    <row r="710" spans="1:11" ht="15" customHeight="1" x14ac:dyDescent="0.35">
      <c r="A710" s="25">
        <v>102</v>
      </c>
      <c r="B710" s="21">
        <v>45791</v>
      </c>
      <c r="C710" s="22">
        <v>0.60416666666666663</v>
      </c>
      <c r="D710" s="20" t="s">
        <v>1833</v>
      </c>
      <c r="E710" s="23" t="s">
        <v>2281</v>
      </c>
      <c r="F710" s="20"/>
      <c r="G710" s="22" cm="1">
        <f t="array" ref="G71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1.4583333333333393E-2</v>
      </c>
      <c r="H710" s="22" t="str">
        <f>IF(wh_table[[#This Row],[Subject 1]]&lt;&gt;"Sitting Adjourned", "", SUMIF(wh_table[Day], wh_table[[#This Row],[Day]],wh_table[Duration]))</f>
        <v/>
      </c>
      <c r="I710" s="24">
        <f>SUM(INDEX(wh_table[Duration],1):wh_table[[#This Row],[Duration]])</f>
        <v>23.750694444444445</v>
      </c>
      <c r="J710" s="22" t="str">
        <f>IF(wh_table[[#This Row],[Subject 1]]&lt;&gt;"Sitting Adjourned", "", SUMIFS(wh_table[Duration], wh_table[Day], wh_table[[#This Row],[Day]], wh_table[Tags], "&lt;&gt;[Questions]", wh_table[Tags], "&lt;&gt;[Questions][Divisions]"))</f>
        <v/>
      </c>
      <c r="K710" s="24">
        <f>IF(wh_table[[#This Row],[Tags]]="[Questions]","",IF(wh_table[[#This Row],[Tags]]="[Questions][Divisions]","",SUMIFS(INDEX(wh_table[Duration],1):wh_table[[#This Row],[Duration]], INDEX(wh_table[Tags],1):wh_table[[#This Row],[Tags]], "&lt;&gt;[Questions]",INDEX(wh_table[Tags],1):wh_table[[#This Row],[Tags]], "&lt;&gt;[Questions][Divisions]")))</f>
        <v>17.151388888888899</v>
      </c>
    </row>
    <row r="711" spans="1:11" ht="15" customHeight="1" x14ac:dyDescent="0.35">
      <c r="A711" s="25">
        <v>102</v>
      </c>
      <c r="B711" s="21">
        <v>45791</v>
      </c>
      <c r="C711" s="22">
        <v>0.61875000000000002</v>
      </c>
      <c r="D711" s="20" t="s">
        <v>28</v>
      </c>
      <c r="E711" s="23" t="s">
        <v>2282</v>
      </c>
      <c r="F711" s="20"/>
      <c r="G711" s="22" cm="1">
        <f t="array" ref="G71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711" s="22" t="str">
        <f>IF(wh_table[[#This Row],[Subject 1]]&lt;&gt;"Sitting Adjourned", "", SUMIF(wh_table[Day], wh_table[[#This Row],[Day]],wh_table[Duration]))</f>
        <v/>
      </c>
      <c r="I711" s="24">
        <f>SUM(INDEX(wh_table[Duration],1):wh_table[[#This Row],[Duration]])</f>
        <v>23.750694444444445</v>
      </c>
      <c r="J711" s="22" t="str">
        <f>IF(wh_table[[#This Row],[Subject 1]]&lt;&gt;"Sitting Adjourned", "", SUMIFS(wh_table[Duration], wh_table[Day], wh_table[[#This Row],[Day]], wh_table[Tags], "&lt;&gt;[Questions]", wh_table[Tags], "&lt;&gt;[Questions][Divisions]"))</f>
        <v/>
      </c>
      <c r="K711" s="24">
        <f>IF(wh_table[[#This Row],[Tags]]="[Questions]","",IF(wh_table[[#This Row],[Tags]]="[Questions][Divisions]","",SUMIFS(INDEX(wh_table[Duration],1):wh_table[[#This Row],[Duration]], INDEX(wh_table[Tags],1):wh_table[[#This Row],[Tags]], "&lt;&gt;[Questions]",INDEX(wh_table[Tags],1):wh_table[[#This Row],[Tags]], "&lt;&gt;[Questions][Divisions]")))</f>
        <v>17.151388888888899</v>
      </c>
    </row>
    <row r="712" spans="1:11" ht="15" customHeight="1" x14ac:dyDescent="0.35">
      <c r="A712" s="25">
        <v>102</v>
      </c>
      <c r="B712" s="21">
        <v>45791</v>
      </c>
      <c r="C712" s="22">
        <v>0.61875000000000002</v>
      </c>
      <c r="D712" s="20" t="s">
        <v>1833</v>
      </c>
      <c r="E712" s="23" t="s">
        <v>2281</v>
      </c>
      <c r="F712" s="20"/>
      <c r="G712" s="22" cm="1">
        <f t="array" ref="G71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3.3333333333333326E-2</v>
      </c>
      <c r="H712" s="22" t="str">
        <f>IF(wh_table[[#This Row],[Subject 1]]&lt;&gt;"Sitting Adjourned", "", SUMIF(wh_table[Day], wh_table[[#This Row],[Day]],wh_table[Duration]))</f>
        <v/>
      </c>
      <c r="I712" s="24">
        <f>SUM(INDEX(wh_table[Duration],1):wh_table[[#This Row],[Duration]])</f>
        <v>23.78402777777778</v>
      </c>
      <c r="J712" s="22" t="str">
        <f>IF(wh_table[[#This Row],[Subject 1]]&lt;&gt;"Sitting Adjourned", "", SUMIFS(wh_table[Duration], wh_table[Day], wh_table[[#This Row],[Day]], wh_table[Tags], "&lt;&gt;[Questions]", wh_table[Tags], "&lt;&gt;[Questions][Divisions]"))</f>
        <v/>
      </c>
      <c r="K712" s="24">
        <f>IF(wh_table[[#This Row],[Tags]]="[Questions]","",IF(wh_table[[#This Row],[Tags]]="[Questions][Divisions]","",SUMIFS(INDEX(wh_table[Duration],1):wh_table[[#This Row],[Duration]], INDEX(wh_table[Tags],1):wh_table[[#This Row],[Tags]], "&lt;&gt;[Questions]",INDEX(wh_table[Tags],1):wh_table[[#This Row],[Tags]], "&lt;&gt;[Questions][Divisions]")))</f>
        <v>17.184722222222234</v>
      </c>
    </row>
    <row r="713" spans="1:11" ht="15" customHeight="1" x14ac:dyDescent="0.35">
      <c r="A713" s="25">
        <v>102</v>
      </c>
      <c r="B713" s="21">
        <v>45791</v>
      </c>
      <c r="C713" s="22">
        <v>0.65208333333333335</v>
      </c>
      <c r="D713" s="20" t="s">
        <v>15</v>
      </c>
      <c r="E713" s="23"/>
      <c r="F713" s="20"/>
      <c r="G713" s="22" cm="1">
        <f t="array" ref="G71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3.5416666666666652E-2</v>
      </c>
      <c r="H713" s="22" t="str">
        <f>IF(wh_table[[#This Row],[Subject 1]]&lt;&gt;"Sitting Adjourned", "", SUMIF(wh_table[Day], wh_table[[#This Row],[Day]],wh_table[Duration]))</f>
        <v/>
      </c>
      <c r="I713" s="24">
        <f>SUM(INDEX(wh_table[Duration],1):wh_table[[#This Row],[Duration]])</f>
        <v>23.819444444444446</v>
      </c>
      <c r="J713" s="22" t="str">
        <f>IF(wh_table[[#This Row],[Subject 1]]&lt;&gt;"Sitting Adjourned", "", SUMIFS(wh_table[Duration], wh_table[Day], wh_table[[#This Row],[Day]], wh_table[Tags], "&lt;&gt;[Questions]", wh_table[Tags], "&lt;&gt;[Questions][Divisions]"))</f>
        <v/>
      </c>
      <c r="K713" s="24">
        <f>IF(wh_table[[#This Row],[Tags]]="[Questions]","",IF(wh_table[[#This Row],[Tags]]="[Questions][Divisions]","",SUMIFS(INDEX(wh_table[Duration],1):wh_table[[#This Row],[Duration]], INDEX(wh_table[Tags],1):wh_table[[#This Row],[Tags]], "&lt;&gt;[Questions]",INDEX(wh_table[Tags],1):wh_table[[#This Row],[Tags]], "&lt;&gt;[Questions][Divisions]")))</f>
        <v>17.220138888888901</v>
      </c>
    </row>
    <row r="714" spans="1:11" ht="15" customHeight="1" x14ac:dyDescent="0.35">
      <c r="A714" s="25">
        <v>102</v>
      </c>
      <c r="B714" s="21">
        <v>45791</v>
      </c>
      <c r="C714" s="22">
        <v>0.6875</v>
      </c>
      <c r="D714" s="20" t="s">
        <v>1833</v>
      </c>
      <c r="E714" s="23" t="s">
        <v>2283</v>
      </c>
      <c r="F714" s="20"/>
      <c r="G714" s="22" cm="1">
        <f t="array" ref="G71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4.0972222222222188E-2</v>
      </c>
      <c r="H714" s="22" t="str">
        <f>IF(wh_table[[#This Row],[Subject 1]]&lt;&gt;"Sitting Adjourned", "", SUMIF(wh_table[Day], wh_table[[#This Row],[Day]],wh_table[Duration]))</f>
        <v/>
      </c>
      <c r="I714" s="24">
        <f>SUM(INDEX(wh_table[Duration],1):wh_table[[#This Row],[Duration]])</f>
        <v>23.860416666666669</v>
      </c>
      <c r="J714" s="22" t="str">
        <f>IF(wh_table[[#This Row],[Subject 1]]&lt;&gt;"Sitting Adjourned", "", SUMIFS(wh_table[Duration], wh_table[Day], wh_table[[#This Row],[Day]], wh_table[Tags], "&lt;&gt;[Questions]", wh_table[Tags], "&lt;&gt;[Questions][Divisions]"))</f>
        <v/>
      </c>
      <c r="K714" s="24">
        <f>IF(wh_table[[#This Row],[Tags]]="[Questions]","",IF(wh_table[[#This Row],[Tags]]="[Questions][Divisions]","",SUMIFS(INDEX(wh_table[Duration],1):wh_table[[#This Row],[Duration]], INDEX(wh_table[Tags],1):wh_table[[#This Row],[Tags]], "&lt;&gt;[Questions]",INDEX(wh_table[Tags],1):wh_table[[#This Row],[Tags]], "&lt;&gt;[Questions][Divisions]")))</f>
        <v>17.261111111111124</v>
      </c>
    </row>
    <row r="715" spans="1:11" ht="15" customHeight="1" x14ac:dyDescent="0.35">
      <c r="A715" s="63">
        <v>102</v>
      </c>
      <c r="B715" s="64">
        <v>45791</v>
      </c>
      <c r="C715" s="87">
        <v>0.72847222222222219</v>
      </c>
      <c r="D715" s="88" t="s">
        <v>1840</v>
      </c>
      <c r="E715" s="89"/>
      <c r="F715" s="88"/>
      <c r="G715" s="87" t="str" cm="1">
        <f t="array" ref="G71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715" s="87">
        <f>IF(wh_table[[#This Row],[Subject 1]]&lt;&gt;"Sitting Adjourned", "", SUMIF(wh_table[Day], wh_table[[#This Row],[Day]],wh_table[Duration]))</f>
        <v>0.33263888888888887</v>
      </c>
      <c r="I715" s="90">
        <f>SUM(INDEX(wh_table[Duration],1):wh_table[[#This Row],[Duration]])</f>
        <v>23.860416666666669</v>
      </c>
      <c r="J715" s="87">
        <f>IF(wh_table[[#This Row],[Subject 1]]&lt;&gt;"Sitting Adjourned", "", SUMIFS(wh_table[Duration], wh_table[Day], wh_table[[#This Row],[Day]], wh_table[Tags], "&lt;&gt;[Questions]", wh_table[Tags], "&lt;&gt;[Questions][Divisions]"))</f>
        <v>0.20763888888888893</v>
      </c>
      <c r="K715" s="90">
        <f>IF(wh_table[[#This Row],[Tags]]="[Questions]","",IF(wh_table[[#This Row],[Tags]]="[Questions][Divisions]","",SUMIFS(INDEX(wh_table[Duration],1):wh_table[[#This Row],[Duration]], INDEX(wh_table[Tags],1):wh_table[[#This Row],[Tags]], "&lt;&gt;[Questions]",INDEX(wh_table[Tags],1):wh_table[[#This Row],[Tags]], "&lt;&gt;[Questions][Divisions]")))</f>
        <v>17.261111111111124</v>
      </c>
    </row>
    <row r="716" spans="1:11" ht="15" customHeight="1" x14ac:dyDescent="0.35">
      <c r="A716" s="25">
        <v>103</v>
      </c>
      <c r="B716" s="21">
        <v>45792</v>
      </c>
      <c r="C716" s="22">
        <v>0.5625</v>
      </c>
      <c r="D716" s="20" t="s">
        <v>2284</v>
      </c>
      <c r="E716" s="23" t="s">
        <v>2285</v>
      </c>
      <c r="F716" s="20"/>
      <c r="G716" s="22" cm="1">
        <f t="array" ref="G71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6.9444444444444198E-3</v>
      </c>
      <c r="H716" s="22" t="str">
        <f>IF(wh_table[[#This Row],[Subject 1]]&lt;&gt;"Sitting Adjourned", "", SUMIF(wh_table[Day], wh_table[[#This Row],[Day]],wh_table[Duration]))</f>
        <v/>
      </c>
      <c r="I716" s="24">
        <f>SUM(INDEX(wh_table[Duration],1):wh_table[[#This Row],[Duration]])</f>
        <v>23.867361111111112</v>
      </c>
      <c r="J716" s="22" t="str">
        <f>IF(wh_table[[#This Row],[Subject 1]]&lt;&gt;"Sitting Adjourned", "", SUMIFS(wh_table[Duration], wh_table[Day], wh_table[[#This Row],[Day]], wh_table[Tags], "&lt;&gt;[Questions]", wh_table[Tags], "&lt;&gt;[Questions][Divisions]"))</f>
        <v/>
      </c>
      <c r="K716" s="24">
        <f>IF(wh_table[[#This Row],[Tags]]="[Questions]","",IF(wh_table[[#This Row],[Tags]]="[Questions][Divisions]","",SUMIFS(INDEX(wh_table[Duration],1):wh_table[[#This Row],[Duration]], INDEX(wh_table[Tags],1):wh_table[[#This Row],[Tags]], "&lt;&gt;[Questions]",INDEX(wh_table[Tags],1):wh_table[[#This Row],[Tags]], "&lt;&gt;[Questions][Divisions]")))</f>
        <v>17.268055555555566</v>
      </c>
    </row>
    <row r="717" spans="1:11" ht="15" customHeight="1" x14ac:dyDescent="0.35">
      <c r="A717" s="25">
        <v>103</v>
      </c>
      <c r="B717" s="21">
        <v>45792</v>
      </c>
      <c r="C717" s="22">
        <v>0.56944444444444442</v>
      </c>
      <c r="D717" s="20" t="s">
        <v>15</v>
      </c>
      <c r="E717" s="23"/>
      <c r="F717" s="20"/>
      <c r="G717" s="22" cm="1">
        <f t="array" ref="G71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6.9444444444444198E-3</v>
      </c>
      <c r="H717" s="22" t="str">
        <f>IF(wh_table[[#This Row],[Subject 1]]&lt;&gt;"Sitting Adjourned", "", SUMIF(wh_table[Day], wh_table[[#This Row],[Day]],wh_table[Duration]))</f>
        <v/>
      </c>
      <c r="I717" s="24">
        <f>SUM(INDEX(wh_table[Duration],1):wh_table[[#This Row],[Duration]])</f>
        <v>23.874305555555555</v>
      </c>
      <c r="J717" s="22" t="str">
        <f>IF(wh_table[[#This Row],[Subject 1]]&lt;&gt;"Sitting Adjourned", "", SUMIFS(wh_table[Duration], wh_table[Day], wh_table[[#This Row],[Day]], wh_table[Tags], "&lt;&gt;[Questions]", wh_table[Tags], "&lt;&gt;[Questions][Divisions]"))</f>
        <v/>
      </c>
      <c r="K717" s="24">
        <f>IF(wh_table[[#This Row],[Tags]]="[Questions]","",IF(wh_table[[#This Row],[Tags]]="[Questions][Divisions]","",SUMIFS(INDEX(wh_table[Duration],1):wh_table[[#This Row],[Duration]], INDEX(wh_table[Tags],1):wh_table[[#This Row],[Tags]], "&lt;&gt;[Questions]",INDEX(wh_table[Tags],1):wh_table[[#This Row],[Tags]], "&lt;&gt;[Questions][Divisions]")))</f>
        <v>17.275000000000009</v>
      </c>
    </row>
    <row r="718" spans="1:11" ht="15" customHeight="1" x14ac:dyDescent="0.35">
      <c r="A718" s="25">
        <v>103</v>
      </c>
      <c r="B718" s="21">
        <v>45792</v>
      </c>
      <c r="C718" s="22">
        <v>0.57638888888888884</v>
      </c>
      <c r="D718" s="20" t="s">
        <v>1953</v>
      </c>
      <c r="E718" s="23" t="s">
        <v>2286</v>
      </c>
      <c r="F718" s="20" t="s">
        <v>1836</v>
      </c>
      <c r="G718" s="22" cm="1">
        <f t="array" ref="G71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9.0277777777778567E-3</v>
      </c>
      <c r="H718" s="22" t="str">
        <f>IF(wh_table[[#This Row],[Subject 1]]&lt;&gt;"Sitting Adjourned", "", SUMIF(wh_table[Day], wh_table[[#This Row],[Day]],wh_table[Duration]))</f>
        <v/>
      </c>
      <c r="I718" s="24">
        <f>SUM(INDEX(wh_table[Duration],1):wh_table[[#This Row],[Duration]])</f>
        <v>23.883333333333333</v>
      </c>
      <c r="J718" s="22" t="str">
        <f>IF(wh_table[[#This Row],[Subject 1]]&lt;&gt;"Sitting Adjourned", "", SUMIFS(wh_table[Duration], wh_table[Day], wh_table[[#This Row],[Day]], wh_table[Tags], "&lt;&gt;[Questions]", wh_table[Tags], "&lt;&gt;[Questions][Divisions]"))</f>
        <v/>
      </c>
      <c r="K718" s="24" t="str">
        <f>IF(wh_table[[#This Row],[Tags]]="[Questions]","",IF(wh_table[[#This Row],[Tags]]="[Questions][Divisions]","",SUMIFS(INDEX(wh_table[Duration],1):wh_table[[#This Row],[Duration]], INDEX(wh_table[Tags],1):wh_table[[#This Row],[Tags]], "&lt;&gt;[Questions]",INDEX(wh_table[Tags],1):wh_table[[#This Row],[Tags]], "&lt;&gt;[Questions][Divisions]")))</f>
        <v/>
      </c>
    </row>
    <row r="719" spans="1:11" ht="15" customHeight="1" x14ac:dyDescent="0.35">
      <c r="A719" s="25">
        <v>103</v>
      </c>
      <c r="B719" s="21">
        <v>45792</v>
      </c>
      <c r="C719" s="22">
        <v>0.5854166666666667</v>
      </c>
      <c r="D719" s="20" t="s">
        <v>28</v>
      </c>
      <c r="E719" s="23" t="s">
        <v>2287</v>
      </c>
      <c r="F719" s="20"/>
      <c r="G719" s="22" cm="1">
        <f t="array" ref="G71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719" s="22" t="str">
        <f>IF(wh_table[[#This Row],[Subject 1]]&lt;&gt;"Sitting Adjourned", "", SUMIF(wh_table[Day], wh_table[[#This Row],[Day]],wh_table[Duration]))</f>
        <v/>
      </c>
      <c r="I719" s="24">
        <f>SUM(INDEX(wh_table[Duration],1):wh_table[[#This Row],[Duration]])</f>
        <v>23.883333333333333</v>
      </c>
      <c r="J719" s="22" t="str">
        <f>IF(wh_table[[#This Row],[Subject 1]]&lt;&gt;"Sitting Adjourned", "", SUMIFS(wh_table[Duration], wh_table[Day], wh_table[[#This Row],[Day]], wh_table[Tags], "&lt;&gt;[Questions]", wh_table[Tags], "&lt;&gt;[Questions][Divisions]"))</f>
        <v/>
      </c>
      <c r="K719" s="24">
        <f>IF(wh_table[[#This Row],[Tags]]="[Questions]","",IF(wh_table[[#This Row],[Tags]]="[Questions][Divisions]","",SUMIFS(INDEX(wh_table[Duration],1):wh_table[[#This Row],[Duration]], INDEX(wh_table[Tags],1):wh_table[[#This Row],[Tags]], "&lt;&gt;[Questions]",INDEX(wh_table[Tags],1):wh_table[[#This Row],[Tags]], "&lt;&gt;[Questions][Divisions]")))</f>
        <v>17.275000000000009</v>
      </c>
    </row>
    <row r="720" spans="1:11" ht="15" customHeight="1" x14ac:dyDescent="0.35">
      <c r="A720" s="25">
        <v>103</v>
      </c>
      <c r="B720" s="21">
        <v>45792</v>
      </c>
      <c r="C720" s="22">
        <v>0.5854166666666667</v>
      </c>
      <c r="D720" s="20" t="s">
        <v>1953</v>
      </c>
      <c r="E720" s="23" t="s">
        <v>2286</v>
      </c>
      <c r="F720" s="20"/>
      <c r="G720" s="22" cm="1">
        <f t="array" ref="G72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4.6527777777777724E-2</v>
      </c>
      <c r="H720" s="22" t="str">
        <f>IF(wh_table[[#This Row],[Subject 1]]&lt;&gt;"Sitting Adjourned", "", SUMIF(wh_table[Day], wh_table[[#This Row],[Day]],wh_table[Duration]))</f>
        <v/>
      </c>
      <c r="I720" s="24">
        <f>SUM(INDEX(wh_table[Duration],1):wh_table[[#This Row],[Duration]])</f>
        <v>23.929861111111112</v>
      </c>
      <c r="J720" s="22" t="str">
        <f>IF(wh_table[[#This Row],[Subject 1]]&lt;&gt;"Sitting Adjourned", "", SUMIFS(wh_table[Duration], wh_table[Day], wh_table[[#This Row],[Day]], wh_table[Tags], "&lt;&gt;[Questions]", wh_table[Tags], "&lt;&gt;[Questions][Divisions]"))</f>
        <v/>
      </c>
      <c r="K720" s="24">
        <f>IF(wh_table[[#This Row],[Tags]]="[Questions]","",IF(wh_table[[#This Row],[Tags]]="[Questions][Divisions]","",SUMIFS(INDEX(wh_table[Duration],1):wh_table[[#This Row],[Duration]], INDEX(wh_table[Tags],1):wh_table[[#This Row],[Tags]], "&lt;&gt;[Questions]",INDEX(wh_table[Tags],1):wh_table[[#This Row],[Tags]], "&lt;&gt;[Questions][Divisions]")))</f>
        <v>17.321527777777789</v>
      </c>
    </row>
    <row r="721" spans="1:11" ht="15" customHeight="1" x14ac:dyDescent="0.35">
      <c r="A721" s="25">
        <v>103</v>
      </c>
      <c r="B721" s="21">
        <v>45792</v>
      </c>
      <c r="C721" s="22">
        <v>0.63194444444444442</v>
      </c>
      <c r="D721" s="20" t="s">
        <v>1953</v>
      </c>
      <c r="E721" s="23" t="s">
        <v>2288</v>
      </c>
      <c r="F721" s="20"/>
      <c r="G721" s="22" cm="1">
        <f t="array" ref="G72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4.7916666666666718E-2</v>
      </c>
      <c r="H721" s="22" t="str">
        <f>IF(wh_table[[#This Row],[Subject 1]]&lt;&gt;"Sitting Adjourned", "", SUMIF(wh_table[Day], wh_table[[#This Row],[Day]],wh_table[Duration]))</f>
        <v/>
      </c>
      <c r="I721" s="24">
        <f>SUM(INDEX(wh_table[Duration],1):wh_table[[#This Row],[Duration]])</f>
        <v>23.977777777777778</v>
      </c>
      <c r="J721" s="22" t="str">
        <f>IF(wh_table[[#This Row],[Subject 1]]&lt;&gt;"Sitting Adjourned", "", SUMIFS(wh_table[Duration], wh_table[Day], wh_table[[#This Row],[Day]], wh_table[Tags], "&lt;&gt;[Questions]", wh_table[Tags], "&lt;&gt;[Questions][Divisions]"))</f>
        <v/>
      </c>
      <c r="K721" s="24">
        <f>IF(wh_table[[#This Row],[Tags]]="[Questions]","",IF(wh_table[[#This Row],[Tags]]="[Questions][Divisions]","",SUMIFS(INDEX(wh_table[Duration],1):wh_table[[#This Row],[Duration]], INDEX(wh_table[Tags],1):wh_table[[#This Row],[Tags]], "&lt;&gt;[Questions]",INDEX(wh_table[Tags],1):wh_table[[#This Row],[Tags]], "&lt;&gt;[Questions][Divisions]")))</f>
        <v>17.369444444444454</v>
      </c>
    </row>
    <row r="722" spans="1:11" ht="15" customHeight="1" x14ac:dyDescent="0.35">
      <c r="A722" s="63">
        <v>103</v>
      </c>
      <c r="B722" s="64">
        <v>45790</v>
      </c>
      <c r="C722" s="87">
        <v>0.67986111111111114</v>
      </c>
      <c r="D722" s="88" t="s">
        <v>1840</v>
      </c>
      <c r="E722" s="89"/>
      <c r="F722" s="88"/>
      <c r="G722" s="87" t="str" cm="1">
        <f t="array" ref="G72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722" s="87">
        <f>IF(wh_table[[#This Row],[Subject 1]]&lt;&gt;"Sitting Adjourned", "", SUMIF(wh_table[Day], wh_table[[#This Row],[Day]],wh_table[Duration]))</f>
        <v>0.11736111111111114</v>
      </c>
      <c r="I722" s="90">
        <f>SUM(INDEX(wh_table[Duration],1):wh_table[[#This Row],[Duration]])</f>
        <v>23.977777777777778</v>
      </c>
      <c r="J722" s="87">
        <f>IF(wh_table[[#This Row],[Subject 1]]&lt;&gt;"Sitting Adjourned", "", SUMIFS(wh_table[Duration], wh_table[Day], wh_table[[#This Row],[Day]], wh_table[Tags], "&lt;&gt;[Questions]", wh_table[Tags], "&lt;&gt;[Questions][Divisions]"))</f>
        <v>0.10833333333333328</v>
      </c>
      <c r="K722" s="90">
        <f>IF(wh_table[[#This Row],[Tags]]="[Questions]","",IF(wh_table[[#This Row],[Tags]]="[Questions][Divisions]","",SUMIFS(INDEX(wh_table[Duration],1):wh_table[[#This Row],[Duration]], INDEX(wh_table[Tags],1):wh_table[[#This Row],[Tags]], "&lt;&gt;[Questions]",INDEX(wh_table[Tags],1):wh_table[[#This Row],[Tags]], "&lt;&gt;[Questions][Divisions]")))</f>
        <v>17.369444444444454</v>
      </c>
    </row>
    <row r="723" spans="1:11" ht="15" customHeight="1" x14ac:dyDescent="0.35">
      <c r="A723" s="25">
        <v>104</v>
      </c>
      <c r="B723" s="21">
        <v>45796</v>
      </c>
      <c r="C723" s="22">
        <v>0.6875</v>
      </c>
      <c r="D723" s="20" t="s">
        <v>1955</v>
      </c>
      <c r="E723" s="23" t="s">
        <v>2289</v>
      </c>
      <c r="F723" s="20"/>
      <c r="G723" s="22" cm="1">
        <f t="array" ref="G72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9.8611111111111094E-2</v>
      </c>
      <c r="H723" s="22" t="str">
        <f>IF(wh_table[[#This Row],[Subject 1]]&lt;&gt;"Sitting Adjourned", "", SUMIF(wh_table[Day], wh_table[[#This Row],[Day]],wh_table[Duration]))</f>
        <v/>
      </c>
      <c r="I723" s="24">
        <f>SUM(INDEX(wh_table[Duration],1):wh_table[[#This Row],[Duration]])</f>
        <v>24.076388888888889</v>
      </c>
      <c r="J723" s="22" t="str">
        <f>IF(wh_table[[#This Row],[Subject 1]]&lt;&gt;"Sitting Adjourned", "", SUMIFS(wh_table[Duration], wh_table[Day], wh_table[[#This Row],[Day]], wh_table[Tags], "&lt;&gt;[Questions]", wh_table[Tags], "&lt;&gt;[Questions][Divisions]"))</f>
        <v/>
      </c>
      <c r="K723" s="24">
        <f>IF(wh_table[[#This Row],[Tags]]="[Questions]","",IF(wh_table[[#This Row],[Tags]]="[Questions][Divisions]","",SUMIFS(INDEX(wh_table[Duration],1):wh_table[[#This Row],[Duration]], INDEX(wh_table[Tags],1):wh_table[[#This Row],[Tags]], "&lt;&gt;[Questions]",INDEX(wh_table[Tags],1):wh_table[[#This Row],[Tags]], "&lt;&gt;[Questions][Divisions]")))</f>
        <v>17.468055555555566</v>
      </c>
    </row>
    <row r="724" spans="1:11" ht="15" customHeight="1" x14ac:dyDescent="0.35">
      <c r="A724" s="63">
        <v>104</v>
      </c>
      <c r="B724" s="64">
        <v>45796</v>
      </c>
      <c r="C724" s="87">
        <v>0.78611111111111109</v>
      </c>
      <c r="D724" s="88" t="s">
        <v>1840</v>
      </c>
      <c r="E724" s="89"/>
      <c r="F724" s="88"/>
      <c r="G724" s="87" t="str" cm="1">
        <f t="array" ref="G72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724" s="87">
        <f>IF(wh_table[[#This Row],[Subject 1]]&lt;&gt;"Sitting Adjourned", "", SUMIF(wh_table[Day], wh_table[[#This Row],[Day]],wh_table[Duration]))</f>
        <v>9.8611111111111094E-2</v>
      </c>
      <c r="I724" s="90">
        <f>SUM(INDEX(wh_table[Duration],1):wh_table[[#This Row],[Duration]])</f>
        <v>24.076388888888889</v>
      </c>
      <c r="J724" s="87">
        <f>IF(wh_table[[#This Row],[Subject 1]]&lt;&gt;"Sitting Adjourned", "", SUMIFS(wh_table[Duration], wh_table[Day], wh_table[[#This Row],[Day]], wh_table[Tags], "&lt;&gt;[Questions]", wh_table[Tags], "&lt;&gt;[Questions][Divisions]"))</f>
        <v>9.8611111111111094E-2</v>
      </c>
      <c r="K724" s="90">
        <f>IF(wh_table[[#This Row],[Tags]]="[Questions]","",IF(wh_table[[#This Row],[Tags]]="[Questions][Divisions]","",SUMIFS(INDEX(wh_table[Duration],1):wh_table[[#This Row],[Duration]], INDEX(wh_table[Tags],1):wh_table[[#This Row],[Tags]], "&lt;&gt;[Questions]",INDEX(wh_table[Tags],1):wh_table[[#This Row],[Tags]], "&lt;&gt;[Questions][Divisions]")))</f>
        <v>17.468055555555566</v>
      </c>
    </row>
    <row r="725" spans="1:11" ht="15" customHeight="1" x14ac:dyDescent="0.35">
      <c r="A725" s="25">
        <v>105</v>
      </c>
      <c r="B725" s="21">
        <v>45797</v>
      </c>
      <c r="C725" s="22">
        <v>0.39583333333333331</v>
      </c>
      <c r="D725" s="20" t="s">
        <v>1833</v>
      </c>
      <c r="E725" s="23" t="s">
        <v>2290</v>
      </c>
      <c r="F725" s="20"/>
      <c r="G725" s="22" cm="1">
        <f t="array" ref="G72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5.208333333333337E-2</v>
      </c>
      <c r="H725" s="22" t="str">
        <f>IF(wh_table[[#This Row],[Subject 1]]&lt;&gt;"Sitting Adjourned", "", SUMIF(wh_table[Day], wh_table[[#This Row],[Day]],wh_table[Duration]))</f>
        <v/>
      </c>
      <c r="I725" s="24">
        <f>SUM(INDEX(wh_table[Duration],1):wh_table[[#This Row],[Duration]])</f>
        <v>24.128472222222221</v>
      </c>
      <c r="J725" s="22" t="str">
        <f>IF(wh_table[[#This Row],[Subject 1]]&lt;&gt;"Sitting Adjourned", "", SUMIFS(wh_table[Duration], wh_table[Day], wh_table[[#This Row],[Day]], wh_table[Tags], "&lt;&gt;[Questions]", wh_table[Tags], "&lt;&gt;[Questions][Divisions]"))</f>
        <v/>
      </c>
      <c r="K725" s="24">
        <f>IF(wh_table[[#This Row],[Tags]]="[Questions]","",IF(wh_table[[#This Row],[Tags]]="[Questions][Divisions]","",SUMIFS(INDEX(wh_table[Duration],1):wh_table[[#This Row],[Duration]], INDEX(wh_table[Tags],1):wh_table[[#This Row],[Tags]], "&lt;&gt;[Questions]",INDEX(wh_table[Tags],1):wh_table[[#This Row],[Tags]], "&lt;&gt;[Questions][Divisions]")))</f>
        <v>17.520138888888898</v>
      </c>
    </row>
    <row r="726" spans="1:11" ht="15" customHeight="1" x14ac:dyDescent="0.35">
      <c r="A726" s="25">
        <v>105</v>
      </c>
      <c r="B726" s="21">
        <v>45797</v>
      </c>
      <c r="C726" s="22">
        <v>0.44791666666666669</v>
      </c>
      <c r="D726" s="20" t="s">
        <v>15</v>
      </c>
      <c r="E726" s="23"/>
      <c r="F726" s="20"/>
      <c r="G726" s="22" cm="1">
        <f t="array" ref="G72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8.3333333333333037E-3</v>
      </c>
      <c r="H726" s="22" t="str">
        <f>IF(wh_table[[#This Row],[Subject 1]]&lt;&gt;"Sitting Adjourned", "", SUMIF(wh_table[Day], wh_table[[#This Row],[Day]],wh_table[Duration]))</f>
        <v/>
      </c>
      <c r="I726" s="24">
        <f>SUM(INDEX(wh_table[Duration],1):wh_table[[#This Row],[Duration]])</f>
        <v>24.136805555555554</v>
      </c>
      <c r="J726" s="22" t="str">
        <f>IF(wh_table[[#This Row],[Subject 1]]&lt;&gt;"Sitting Adjourned", "", SUMIFS(wh_table[Duration], wh_table[Day], wh_table[[#This Row],[Day]], wh_table[Tags], "&lt;&gt;[Questions]", wh_table[Tags], "&lt;&gt;[Questions][Divisions]"))</f>
        <v/>
      </c>
      <c r="K726" s="24">
        <f>IF(wh_table[[#This Row],[Tags]]="[Questions]","",IF(wh_table[[#This Row],[Tags]]="[Questions][Divisions]","",SUMIFS(INDEX(wh_table[Duration],1):wh_table[[#This Row],[Duration]], INDEX(wh_table[Tags],1):wh_table[[#This Row],[Tags]], "&lt;&gt;[Questions]",INDEX(wh_table[Tags],1):wh_table[[#This Row],[Tags]], "&lt;&gt;[Questions][Divisions]")))</f>
        <v>17.528472222222231</v>
      </c>
    </row>
    <row r="727" spans="1:11" ht="15" customHeight="1" x14ac:dyDescent="0.35">
      <c r="A727" s="25">
        <v>105</v>
      </c>
      <c r="B727" s="21">
        <v>45797</v>
      </c>
      <c r="C727" s="22">
        <v>0.45624999999999999</v>
      </c>
      <c r="D727" s="20" t="s">
        <v>1833</v>
      </c>
      <c r="E727" s="23" t="s">
        <v>2291</v>
      </c>
      <c r="F727" s="20"/>
      <c r="G727" s="22" cm="1">
        <f t="array" ref="G72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2.2222222222222254E-2</v>
      </c>
      <c r="H727" s="22" t="str">
        <f>IF(wh_table[[#This Row],[Subject 1]]&lt;&gt;"Sitting Adjourned", "", SUMIF(wh_table[Day], wh_table[[#This Row],[Day]],wh_table[Duration]))</f>
        <v/>
      </c>
      <c r="I727" s="24">
        <f>SUM(INDEX(wh_table[Duration],1):wh_table[[#This Row],[Duration]])</f>
        <v>24.159027777777776</v>
      </c>
      <c r="J727" s="22" t="str">
        <f>IF(wh_table[[#This Row],[Subject 1]]&lt;&gt;"Sitting Adjourned", "", SUMIFS(wh_table[Duration], wh_table[Day], wh_table[[#This Row],[Day]], wh_table[Tags], "&lt;&gt;[Questions]", wh_table[Tags], "&lt;&gt;[Questions][Divisions]"))</f>
        <v/>
      </c>
      <c r="K727" s="24">
        <f>IF(wh_table[[#This Row],[Tags]]="[Questions]","",IF(wh_table[[#This Row],[Tags]]="[Questions][Divisions]","",SUMIFS(INDEX(wh_table[Duration],1):wh_table[[#This Row],[Duration]], INDEX(wh_table[Tags],1):wh_table[[#This Row],[Tags]], "&lt;&gt;[Questions]",INDEX(wh_table[Tags],1):wh_table[[#This Row],[Tags]], "&lt;&gt;[Questions][Divisions]")))</f>
        <v>17.550694444444453</v>
      </c>
    </row>
    <row r="728" spans="1:11" ht="15" customHeight="1" x14ac:dyDescent="0.35">
      <c r="A728" s="25">
        <v>105</v>
      </c>
      <c r="B728" s="21">
        <v>45797</v>
      </c>
      <c r="C728" s="22">
        <v>0.47847222222222224</v>
      </c>
      <c r="D728" s="20" t="s">
        <v>15</v>
      </c>
      <c r="E728" s="23"/>
      <c r="F728" s="20" t="s">
        <v>1836</v>
      </c>
      <c r="G728" s="22" cm="1">
        <f t="array" ref="G72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0.12569444444444439</v>
      </c>
      <c r="H728" s="22" t="str">
        <f>IF(wh_table[[#This Row],[Subject 1]]&lt;&gt;"Sitting Adjourned", "", SUMIF(wh_table[Day], wh_table[[#This Row],[Day]],wh_table[Duration]))</f>
        <v/>
      </c>
      <c r="I728" s="24">
        <f>SUM(INDEX(wh_table[Duration],1):wh_table[[#This Row],[Duration]])</f>
        <v>24.284722222222221</v>
      </c>
      <c r="J728" s="22" t="str">
        <f>IF(wh_table[[#This Row],[Subject 1]]&lt;&gt;"Sitting Adjourned", "", SUMIFS(wh_table[Duration], wh_table[Day], wh_table[[#This Row],[Day]], wh_table[Tags], "&lt;&gt;[Questions]", wh_table[Tags], "&lt;&gt;[Questions][Divisions]"))</f>
        <v/>
      </c>
      <c r="K728" s="24" t="str">
        <f>IF(wh_table[[#This Row],[Tags]]="[Questions]","",IF(wh_table[[#This Row],[Tags]]="[Questions][Divisions]","",SUMIFS(INDEX(wh_table[Duration],1):wh_table[[#This Row],[Duration]], INDEX(wh_table[Tags],1):wh_table[[#This Row],[Tags]], "&lt;&gt;[Questions]",INDEX(wh_table[Tags],1):wh_table[[#This Row],[Tags]], "&lt;&gt;[Questions][Divisions]")))</f>
        <v/>
      </c>
    </row>
    <row r="729" spans="1:11" ht="15" customHeight="1" x14ac:dyDescent="0.35">
      <c r="A729" s="25">
        <v>105</v>
      </c>
      <c r="B729" s="21">
        <v>45797</v>
      </c>
      <c r="C729" s="22">
        <v>0.60416666666666663</v>
      </c>
      <c r="D729" s="20" t="s">
        <v>1833</v>
      </c>
      <c r="E729" s="23" t="s">
        <v>2292</v>
      </c>
      <c r="F729" s="20"/>
      <c r="G729" s="22" cm="1">
        <f t="array" ref="G72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8.3333333333334147E-3</v>
      </c>
      <c r="H729" s="22" t="str">
        <f>IF(wh_table[[#This Row],[Subject 1]]&lt;&gt;"Sitting Adjourned", "", SUMIF(wh_table[Day], wh_table[[#This Row],[Day]],wh_table[Duration]))</f>
        <v/>
      </c>
      <c r="I729" s="24">
        <f>SUM(INDEX(wh_table[Duration],1):wh_table[[#This Row],[Duration]])</f>
        <v>24.293055555555554</v>
      </c>
      <c r="J729" s="22" t="str">
        <f>IF(wh_table[[#This Row],[Subject 1]]&lt;&gt;"Sitting Adjourned", "", SUMIFS(wh_table[Duration], wh_table[Day], wh_table[[#This Row],[Day]], wh_table[Tags], "&lt;&gt;[Questions]", wh_table[Tags], "&lt;&gt;[Questions][Divisions]"))</f>
        <v/>
      </c>
      <c r="K729" s="24">
        <f>IF(wh_table[[#This Row],[Tags]]="[Questions]","",IF(wh_table[[#This Row],[Tags]]="[Questions][Divisions]","",SUMIFS(INDEX(wh_table[Duration],1):wh_table[[#This Row],[Duration]], INDEX(wh_table[Tags],1):wh_table[[#This Row],[Tags]], "&lt;&gt;[Questions]",INDEX(wh_table[Tags],1):wh_table[[#This Row],[Tags]], "&lt;&gt;[Questions][Divisions]")))</f>
        <v>17.559027777777786</v>
      </c>
    </row>
    <row r="730" spans="1:11" ht="15" customHeight="1" x14ac:dyDescent="0.35">
      <c r="A730" s="25">
        <v>105</v>
      </c>
      <c r="B730" s="21">
        <v>45797</v>
      </c>
      <c r="C730" s="22">
        <v>0.61250000000000004</v>
      </c>
      <c r="D730" s="20" t="s">
        <v>28</v>
      </c>
      <c r="E730" s="23" t="s">
        <v>2293</v>
      </c>
      <c r="F730" s="20"/>
      <c r="G730" s="22" cm="1">
        <f t="array" ref="G73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730" s="22" t="str">
        <f>IF(wh_table[[#This Row],[Subject 1]]&lt;&gt;"Sitting Adjourned", "", SUMIF(wh_table[Day], wh_table[[#This Row],[Day]],wh_table[Duration]))</f>
        <v/>
      </c>
      <c r="I730" s="24">
        <f>SUM(INDEX(wh_table[Duration],1):wh_table[[#This Row],[Duration]])</f>
        <v>24.293055555555554</v>
      </c>
      <c r="J730" s="22" t="str">
        <f>IF(wh_table[[#This Row],[Subject 1]]&lt;&gt;"Sitting Adjourned", "", SUMIFS(wh_table[Duration], wh_table[Day], wh_table[[#This Row],[Day]], wh_table[Tags], "&lt;&gt;[Questions]", wh_table[Tags], "&lt;&gt;[Questions][Divisions]"))</f>
        <v/>
      </c>
      <c r="K730" s="24">
        <f>IF(wh_table[[#This Row],[Tags]]="[Questions]","",IF(wh_table[[#This Row],[Tags]]="[Questions][Divisions]","",SUMIFS(INDEX(wh_table[Duration],1):wh_table[[#This Row],[Duration]], INDEX(wh_table[Tags],1):wh_table[[#This Row],[Tags]], "&lt;&gt;[Questions]",INDEX(wh_table[Tags],1):wh_table[[#This Row],[Tags]], "&lt;&gt;[Questions][Divisions]")))</f>
        <v>17.559027777777786</v>
      </c>
    </row>
    <row r="731" spans="1:11" ht="15" customHeight="1" x14ac:dyDescent="0.35">
      <c r="A731" s="25">
        <v>105</v>
      </c>
      <c r="B731" s="21">
        <v>45797</v>
      </c>
      <c r="C731" s="22">
        <v>0.61250000000000004</v>
      </c>
      <c r="D731" s="20" t="s">
        <v>1833</v>
      </c>
      <c r="E731" s="23" t="s">
        <v>2292</v>
      </c>
      <c r="F731" s="20"/>
      <c r="G731" s="22" cm="1">
        <f t="array" ref="G73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5.4166666666666585E-2</v>
      </c>
      <c r="H731" s="22" t="str">
        <f>IF(wh_table[[#This Row],[Subject 1]]&lt;&gt;"Sitting Adjourned", "", SUMIF(wh_table[Day], wh_table[[#This Row],[Day]],wh_table[Duration]))</f>
        <v/>
      </c>
      <c r="I731" s="24">
        <f>SUM(INDEX(wh_table[Duration],1):wh_table[[#This Row],[Duration]])</f>
        <v>24.347222222222221</v>
      </c>
      <c r="J731" s="22" t="str">
        <f>IF(wh_table[[#This Row],[Subject 1]]&lt;&gt;"Sitting Adjourned", "", SUMIFS(wh_table[Duration], wh_table[Day], wh_table[[#This Row],[Day]], wh_table[Tags], "&lt;&gt;[Questions]", wh_table[Tags], "&lt;&gt;[Questions][Divisions]"))</f>
        <v/>
      </c>
      <c r="K731" s="24">
        <f>IF(wh_table[[#This Row],[Tags]]="[Questions]","",IF(wh_table[[#This Row],[Tags]]="[Questions][Divisions]","",SUMIFS(INDEX(wh_table[Duration],1):wh_table[[#This Row],[Duration]], INDEX(wh_table[Tags],1):wh_table[[#This Row],[Tags]], "&lt;&gt;[Questions]",INDEX(wh_table[Tags],1):wh_table[[#This Row],[Tags]], "&lt;&gt;[Questions][Divisions]")))</f>
        <v>17.613194444444453</v>
      </c>
    </row>
    <row r="732" spans="1:11" ht="15" customHeight="1" x14ac:dyDescent="0.35">
      <c r="A732" s="25">
        <v>105</v>
      </c>
      <c r="B732" s="21">
        <v>45797</v>
      </c>
      <c r="C732" s="22">
        <v>0.66666666666666663</v>
      </c>
      <c r="D732" s="20" t="s">
        <v>1833</v>
      </c>
      <c r="E732" s="23" t="s">
        <v>2294</v>
      </c>
      <c r="F732" s="20"/>
      <c r="G732" s="22" cm="1">
        <f t="array" ref="G73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1.6666666666666718E-2</v>
      </c>
      <c r="H732" s="22" t="str">
        <f>IF(wh_table[[#This Row],[Subject 1]]&lt;&gt;"Sitting Adjourned", "", SUMIF(wh_table[Day], wh_table[[#This Row],[Day]],wh_table[Duration]))</f>
        <v/>
      </c>
      <c r="I732" s="24">
        <f>SUM(INDEX(wh_table[Duration],1):wh_table[[#This Row],[Duration]])</f>
        <v>24.363888888888887</v>
      </c>
      <c r="J732" s="22" t="str">
        <f>IF(wh_table[[#This Row],[Subject 1]]&lt;&gt;"Sitting Adjourned", "", SUMIFS(wh_table[Duration], wh_table[Day], wh_table[[#This Row],[Day]], wh_table[Tags], "&lt;&gt;[Questions]", wh_table[Tags], "&lt;&gt;[Questions][Divisions]"))</f>
        <v/>
      </c>
      <c r="K732" s="24">
        <f>IF(wh_table[[#This Row],[Tags]]="[Questions]","",IF(wh_table[[#This Row],[Tags]]="[Questions][Divisions]","",SUMIFS(INDEX(wh_table[Duration],1):wh_table[[#This Row],[Duration]], INDEX(wh_table[Tags],1):wh_table[[#This Row],[Tags]], "&lt;&gt;[Questions]",INDEX(wh_table[Tags],1):wh_table[[#This Row],[Tags]], "&lt;&gt;[Questions][Divisions]")))</f>
        <v>17.629861111111119</v>
      </c>
    </row>
    <row r="733" spans="1:11" ht="15" customHeight="1" x14ac:dyDescent="0.35">
      <c r="A733" s="63">
        <v>105</v>
      </c>
      <c r="B733" s="64">
        <v>45797</v>
      </c>
      <c r="C733" s="87">
        <v>0.68333333333333335</v>
      </c>
      <c r="D733" s="88" t="s">
        <v>1840</v>
      </c>
      <c r="E733" s="89"/>
      <c r="F733" s="88"/>
      <c r="G733" s="87" t="str" cm="1">
        <f t="array" ref="G73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733" s="87">
        <f>IF(wh_table[[#This Row],[Subject 1]]&lt;&gt;"Sitting Adjourned", "", SUMIF(wh_table[Day], wh_table[[#This Row],[Day]],wh_table[Duration]))</f>
        <v>0.28750000000000003</v>
      </c>
      <c r="I733" s="90">
        <f>SUM(INDEX(wh_table[Duration],1):wh_table[[#This Row],[Duration]])</f>
        <v>24.363888888888887</v>
      </c>
      <c r="J733" s="87">
        <f>IF(wh_table[[#This Row],[Subject 1]]&lt;&gt;"Sitting Adjourned", "", SUMIFS(wh_table[Duration], wh_table[Day], wh_table[[#This Row],[Day]], wh_table[Tags], "&lt;&gt;[Questions]", wh_table[Tags], "&lt;&gt;[Questions][Divisions]"))</f>
        <v>0.16180555555555565</v>
      </c>
      <c r="K733" s="90">
        <f>IF(wh_table[[#This Row],[Tags]]="[Questions]","",IF(wh_table[[#This Row],[Tags]]="[Questions][Divisions]","",SUMIFS(INDEX(wh_table[Duration],1):wh_table[[#This Row],[Duration]], INDEX(wh_table[Tags],1):wh_table[[#This Row],[Tags]], "&lt;&gt;[Questions]",INDEX(wh_table[Tags],1):wh_table[[#This Row],[Tags]], "&lt;&gt;[Questions][Divisions]")))</f>
        <v>17.629861111111119</v>
      </c>
    </row>
    <row r="734" spans="1:11" ht="15" customHeight="1" x14ac:dyDescent="0.35">
      <c r="A734" s="25">
        <v>106</v>
      </c>
      <c r="B734" s="21">
        <v>45798</v>
      </c>
      <c r="C734" s="22">
        <v>0.39583333333333331</v>
      </c>
      <c r="D734" s="20" t="s">
        <v>1833</v>
      </c>
      <c r="E734" s="23" t="s">
        <v>2295</v>
      </c>
      <c r="F734" s="20"/>
      <c r="G734" s="22" cm="1">
        <f t="array" ref="G73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4.7222222222222221E-2</v>
      </c>
      <c r="H734" s="22" t="str">
        <f>IF(wh_table[[#This Row],[Subject 1]]&lt;&gt;"Sitting Adjourned", "", SUMIF(wh_table[Day], wh_table[[#This Row],[Day]],wh_table[Duration]))</f>
        <v/>
      </c>
      <c r="I734" s="24">
        <f>SUM(INDEX(wh_table[Duration],1):wh_table[[#This Row],[Duration]])</f>
        <v>24.411111111111108</v>
      </c>
      <c r="J734" s="22" t="str">
        <f>IF(wh_table[[#This Row],[Subject 1]]&lt;&gt;"Sitting Adjourned", "", SUMIFS(wh_table[Duration], wh_table[Day], wh_table[[#This Row],[Day]], wh_table[Tags], "&lt;&gt;[Questions]", wh_table[Tags], "&lt;&gt;[Questions][Divisions]"))</f>
        <v/>
      </c>
      <c r="K734" s="24">
        <f>IF(wh_table[[#This Row],[Tags]]="[Questions]","",IF(wh_table[[#This Row],[Tags]]="[Questions][Divisions]","",SUMIFS(INDEX(wh_table[Duration],1):wh_table[[#This Row],[Duration]], INDEX(wh_table[Tags],1):wh_table[[#This Row],[Tags]], "&lt;&gt;[Questions]",INDEX(wh_table[Tags],1):wh_table[[#This Row],[Tags]], "&lt;&gt;[Questions][Divisions]")))</f>
        <v>17.677083333333339</v>
      </c>
    </row>
    <row r="735" spans="1:11" ht="15" customHeight="1" x14ac:dyDescent="0.35">
      <c r="A735" s="25">
        <v>106</v>
      </c>
      <c r="B735" s="21">
        <v>45798</v>
      </c>
      <c r="C735" s="22">
        <v>0.44305555555555554</v>
      </c>
      <c r="D735" s="20" t="s">
        <v>15</v>
      </c>
      <c r="E735" s="23"/>
      <c r="F735" s="20"/>
      <c r="G735" s="22" cm="1">
        <f t="array" ref="G73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1.5277777777777779E-2</v>
      </c>
      <c r="H735" s="22" t="str">
        <f>IF(wh_table[[#This Row],[Subject 1]]&lt;&gt;"Sitting Adjourned", "", SUMIF(wh_table[Day], wh_table[[#This Row],[Day]],wh_table[Duration]))</f>
        <v/>
      </c>
      <c r="I735" s="24">
        <f>SUM(INDEX(wh_table[Duration],1):wh_table[[#This Row],[Duration]])</f>
        <v>24.426388888888887</v>
      </c>
      <c r="J735" s="22" t="str">
        <f>IF(wh_table[[#This Row],[Subject 1]]&lt;&gt;"Sitting Adjourned", "", SUMIFS(wh_table[Duration], wh_table[Day], wh_table[[#This Row],[Day]], wh_table[Tags], "&lt;&gt;[Questions]", wh_table[Tags], "&lt;&gt;[Questions][Divisions]"))</f>
        <v/>
      </c>
      <c r="K735" s="24">
        <f>IF(wh_table[[#This Row],[Tags]]="[Questions]","",IF(wh_table[[#This Row],[Tags]]="[Questions][Divisions]","",SUMIFS(INDEX(wh_table[Duration],1):wh_table[[#This Row],[Duration]], INDEX(wh_table[Tags],1):wh_table[[#This Row],[Tags]], "&lt;&gt;[Questions]",INDEX(wh_table[Tags],1):wh_table[[#This Row],[Tags]], "&lt;&gt;[Questions][Divisions]")))</f>
        <v>17.692361111111119</v>
      </c>
    </row>
    <row r="736" spans="1:11" ht="15" customHeight="1" x14ac:dyDescent="0.35">
      <c r="A736" s="25">
        <v>106</v>
      </c>
      <c r="B736" s="21">
        <v>45798</v>
      </c>
      <c r="C736" s="22">
        <v>0.45833333333333331</v>
      </c>
      <c r="D736" s="20" t="s">
        <v>1833</v>
      </c>
      <c r="E736" s="23" t="s">
        <v>2296</v>
      </c>
      <c r="F736" s="20"/>
      <c r="G736" s="22" cm="1">
        <f t="array" ref="G73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1.5972222222222221E-2</v>
      </c>
      <c r="H736" s="22" t="str">
        <f>IF(wh_table[[#This Row],[Subject 1]]&lt;&gt;"Sitting Adjourned", "", SUMIF(wh_table[Day], wh_table[[#This Row],[Day]],wh_table[Duration]))</f>
        <v/>
      </c>
      <c r="I736" s="24">
        <f>SUM(INDEX(wh_table[Duration],1):wh_table[[#This Row],[Duration]])</f>
        <v>24.442361111111108</v>
      </c>
      <c r="J736" s="22" t="str">
        <f>IF(wh_table[[#This Row],[Subject 1]]&lt;&gt;"Sitting Adjourned", "", SUMIFS(wh_table[Duration], wh_table[Day], wh_table[[#This Row],[Day]], wh_table[Tags], "&lt;&gt;[Questions]", wh_table[Tags], "&lt;&gt;[Questions][Divisions]"))</f>
        <v/>
      </c>
      <c r="K736" s="24">
        <f>IF(wh_table[[#This Row],[Tags]]="[Questions]","",IF(wh_table[[#This Row],[Tags]]="[Questions][Divisions]","",SUMIFS(INDEX(wh_table[Duration],1):wh_table[[#This Row],[Duration]], INDEX(wh_table[Tags],1):wh_table[[#This Row],[Tags]], "&lt;&gt;[Questions]",INDEX(wh_table[Tags],1):wh_table[[#This Row],[Tags]], "&lt;&gt;[Questions][Divisions]")))</f>
        <v>17.708333333333339</v>
      </c>
    </row>
    <row r="737" spans="1:11" ht="15" customHeight="1" x14ac:dyDescent="0.35">
      <c r="A737" s="25">
        <v>106</v>
      </c>
      <c r="B737" s="21">
        <v>45798</v>
      </c>
      <c r="C737" s="22">
        <v>0.47430555555555554</v>
      </c>
      <c r="D737" s="20" t="s">
        <v>15</v>
      </c>
      <c r="E737" s="23"/>
      <c r="F737" s="20" t="s">
        <v>1836</v>
      </c>
      <c r="G737" s="22" cm="1">
        <f t="array" ref="G73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0.12986111111111109</v>
      </c>
      <c r="H737" s="22" t="str">
        <f>IF(wh_table[[#This Row],[Subject 1]]&lt;&gt;"Sitting Adjourned", "", SUMIF(wh_table[Day], wh_table[[#This Row],[Day]],wh_table[Duration]))</f>
        <v/>
      </c>
      <c r="I737" s="24">
        <f>SUM(INDEX(wh_table[Duration],1):wh_table[[#This Row],[Duration]])</f>
        <v>24.572222222222219</v>
      </c>
      <c r="J737" s="22" t="str">
        <f>IF(wh_table[[#This Row],[Subject 1]]&lt;&gt;"Sitting Adjourned", "", SUMIFS(wh_table[Duration], wh_table[Day], wh_table[[#This Row],[Day]], wh_table[Tags], "&lt;&gt;[Questions]", wh_table[Tags], "&lt;&gt;[Questions][Divisions]"))</f>
        <v/>
      </c>
      <c r="K737" s="24" t="str">
        <f>IF(wh_table[[#This Row],[Tags]]="[Questions]","",IF(wh_table[[#This Row],[Tags]]="[Questions][Divisions]","",SUMIFS(INDEX(wh_table[Duration],1):wh_table[[#This Row],[Duration]], INDEX(wh_table[Tags],1):wh_table[[#This Row],[Tags]], "&lt;&gt;[Questions]",INDEX(wh_table[Tags],1):wh_table[[#This Row],[Tags]], "&lt;&gt;[Questions][Divisions]")))</f>
        <v/>
      </c>
    </row>
    <row r="738" spans="1:11" ht="15" customHeight="1" x14ac:dyDescent="0.35">
      <c r="A738" s="25">
        <v>106</v>
      </c>
      <c r="B738" s="21">
        <v>45798</v>
      </c>
      <c r="C738" s="22">
        <v>0.60416666666666663</v>
      </c>
      <c r="D738" s="20" t="s">
        <v>1833</v>
      </c>
      <c r="E738" s="23" t="s">
        <v>2297</v>
      </c>
      <c r="F738" s="20"/>
      <c r="G738" s="22" cm="1">
        <f t="array" ref="G73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738" s="22" t="str">
        <f>IF(wh_table[[#This Row],[Subject 1]]&lt;&gt;"Sitting Adjourned", "", SUMIF(wh_table[Day], wh_table[[#This Row],[Day]],wh_table[Duration]))</f>
        <v/>
      </c>
      <c r="I738" s="24">
        <f>SUM(INDEX(wh_table[Duration],1):wh_table[[#This Row],[Duration]])</f>
        <v>24.634722222222219</v>
      </c>
      <c r="J738" s="22" t="str">
        <f>IF(wh_table[[#This Row],[Subject 1]]&lt;&gt;"Sitting Adjourned", "", SUMIFS(wh_table[Duration], wh_table[Day], wh_table[[#This Row],[Day]], wh_table[Tags], "&lt;&gt;[Questions]", wh_table[Tags], "&lt;&gt;[Questions][Divisions]"))</f>
        <v/>
      </c>
      <c r="K738" s="24">
        <f>IF(wh_table[[#This Row],[Tags]]="[Questions]","",IF(wh_table[[#This Row],[Tags]]="[Questions][Divisions]","",SUMIFS(INDEX(wh_table[Duration],1):wh_table[[#This Row],[Duration]], INDEX(wh_table[Tags],1):wh_table[[#This Row],[Tags]], "&lt;&gt;[Questions]",INDEX(wh_table[Tags],1):wh_table[[#This Row],[Tags]], "&lt;&gt;[Questions][Divisions]")))</f>
        <v>17.770833333333339</v>
      </c>
    </row>
    <row r="739" spans="1:11" ht="15" customHeight="1" x14ac:dyDescent="0.35">
      <c r="A739" s="25">
        <v>106</v>
      </c>
      <c r="B739" s="21">
        <v>45798</v>
      </c>
      <c r="C739" s="22">
        <v>0.66666666666666663</v>
      </c>
      <c r="D739" s="20" t="s">
        <v>1833</v>
      </c>
      <c r="E739" s="23" t="s">
        <v>2298</v>
      </c>
      <c r="F739" s="20"/>
      <c r="G739" s="22" cm="1">
        <f t="array" ref="G73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2.1527777777777812E-2</v>
      </c>
      <c r="H739" s="22" t="str">
        <f>IF(wh_table[[#This Row],[Subject 1]]&lt;&gt;"Sitting Adjourned", "", SUMIF(wh_table[Day], wh_table[[#This Row],[Day]],wh_table[Duration]))</f>
        <v/>
      </c>
      <c r="I739" s="24">
        <f>SUM(INDEX(wh_table[Duration],1):wh_table[[#This Row],[Duration]])</f>
        <v>24.656249999999996</v>
      </c>
      <c r="J739" s="22" t="str">
        <f>IF(wh_table[[#This Row],[Subject 1]]&lt;&gt;"Sitting Adjourned", "", SUMIFS(wh_table[Duration], wh_table[Day], wh_table[[#This Row],[Day]], wh_table[Tags], "&lt;&gt;[Questions]", wh_table[Tags], "&lt;&gt;[Questions][Divisions]"))</f>
        <v/>
      </c>
      <c r="K739" s="24">
        <f>IF(wh_table[[#This Row],[Tags]]="[Questions]","",IF(wh_table[[#This Row],[Tags]]="[Questions][Divisions]","",SUMIFS(INDEX(wh_table[Duration],1):wh_table[[#This Row],[Duration]], INDEX(wh_table[Tags],1):wh_table[[#This Row],[Tags]], "&lt;&gt;[Questions]",INDEX(wh_table[Tags],1):wh_table[[#This Row],[Tags]], "&lt;&gt;[Questions][Divisions]")))</f>
        <v>17.792361111111116</v>
      </c>
    </row>
    <row r="740" spans="1:11" ht="15" customHeight="1" x14ac:dyDescent="0.35">
      <c r="A740" s="25">
        <v>106</v>
      </c>
      <c r="B740" s="21">
        <v>45798</v>
      </c>
      <c r="C740" s="22">
        <v>0.68819444444444444</v>
      </c>
      <c r="D740" s="20" t="s">
        <v>1833</v>
      </c>
      <c r="E740" s="23" t="s">
        <v>2299</v>
      </c>
      <c r="F740" s="20"/>
      <c r="G740" s="22" cm="1">
        <f t="array" ref="G74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1.388888888888884E-3</v>
      </c>
      <c r="H740" s="22" t="str">
        <f>IF(wh_table[[#This Row],[Subject 1]]&lt;&gt;"Sitting Adjourned", "", SUMIF(wh_table[Day], wh_table[[#This Row],[Day]],wh_table[Duration]))</f>
        <v/>
      </c>
      <c r="I740" s="24">
        <f>SUM(INDEX(wh_table[Duration],1):wh_table[[#This Row],[Duration]])</f>
        <v>24.657638888888886</v>
      </c>
      <c r="J740" s="22" t="str">
        <f>IF(wh_table[[#This Row],[Subject 1]]&lt;&gt;"Sitting Adjourned", "", SUMIFS(wh_table[Duration], wh_table[Day], wh_table[[#This Row],[Day]], wh_table[Tags], "&lt;&gt;[Questions]", wh_table[Tags], "&lt;&gt;[Questions][Divisions]"))</f>
        <v/>
      </c>
      <c r="K740" s="24">
        <f>IF(wh_table[[#This Row],[Tags]]="[Questions]","",IF(wh_table[[#This Row],[Tags]]="[Questions][Divisions]","",SUMIFS(INDEX(wh_table[Duration],1):wh_table[[#This Row],[Duration]], INDEX(wh_table[Tags],1):wh_table[[#This Row],[Tags]], "&lt;&gt;[Questions]",INDEX(wh_table[Tags],1):wh_table[[#This Row],[Tags]], "&lt;&gt;[Questions][Divisions]")))</f>
        <v>17.793750000000006</v>
      </c>
    </row>
    <row r="741" spans="1:11" ht="15" customHeight="1" x14ac:dyDescent="0.35">
      <c r="A741" s="25">
        <v>106</v>
      </c>
      <c r="B741" s="21">
        <v>45798</v>
      </c>
      <c r="C741" s="22">
        <v>0.68958333333333333</v>
      </c>
      <c r="D741" s="20" t="s">
        <v>15</v>
      </c>
      <c r="E741" s="23"/>
      <c r="F741" s="20" t="s">
        <v>53</v>
      </c>
      <c r="G741" s="22" cm="1">
        <f t="array" ref="G74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1.041666666666663E-2</v>
      </c>
      <c r="H741" s="22" t="str">
        <f>IF(wh_table[[#This Row],[Subject 1]]&lt;&gt;"Sitting Adjourned", "", SUMIF(wh_table[Day], wh_table[[#This Row],[Day]],wh_table[Duration]))</f>
        <v/>
      </c>
      <c r="I741" s="24">
        <f>SUM(INDEX(wh_table[Duration],1):wh_table[[#This Row],[Duration]])</f>
        <v>24.668055555555554</v>
      </c>
      <c r="J741" s="22" t="str">
        <f>IF(wh_table[[#This Row],[Subject 1]]&lt;&gt;"Sitting Adjourned", "", SUMIFS(wh_table[Duration], wh_table[Day], wh_table[[#This Row],[Day]], wh_table[Tags], "&lt;&gt;[Questions]", wh_table[Tags], "&lt;&gt;[Questions][Divisions]"))</f>
        <v/>
      </c>
      <c r="K741" s="24">
        <f>IF(wh_table[[#This Row],[Tags]]="[Questions]","",IF(wh_table[[#This Row],[Tags]]="[Questions][Divisions]","",SUMIFS(INDEX(wh_table[Duration],1):wh_table[[#This Row],[Duration]], INDEX(wh_table[Tags],1):wh_table[[#This Row],[Tags]], "&lt;&gt;[Questions]",INDEX(wh_table[Tags],1):wh_table[[#This Row],[Tags]], "&lt;&gt;[Questions][Divisions]")))</f>
        <v>17.804166666666674</v>
      </c>
    </row>
    <row r="742" spans="1:11" ht="15" customHeight="1" x14ac:dyDescent="0.35">
      <c r="A742" s="25">
        <v>106</v>
      </c>
      <c r="B742" s="21">
        <v>45798</v>
      </c>
      <c r="C742" s="22">
        <v>0.7</v>
      </c>
      <c r="D742" s="20" t="s">
        <v>1833</v>
      </c>
      <c r="E742" s="23" t="s">
        <v>2299</v>
      </c>
      <c r="F742" s="20"/>
      <c r="G742" s="22" cm="1">
        <f t="array" ref="G74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3.9583333333333415E-2</v>
      </c>
      <c r="H742" s="22" t="str">
        <f>IF(wh_table[[#This Row],[Subject 1]]&lt;&gt;"Sitting Adjourned", "", SUMIF(wh_table[Day], wh_table[[#This Row],[Day]],wh_table[Duration]))</f>
        <v/>
      </c>
      <c r="I742" s="24">
        <f>SUM(INDEX(wh_table[Duration],1):wh_table[[#This Row],[Duration]])</f>
        <v>24.707638888888887</v>
      </c>
      <c r="J742" s="22" t="str">
        <f>IF(wh_table[[#This Row],[Subject 1]]&lt;&gt;"Sitting Adjourned", "", SUMIFS(wh_table[Duration], wh_table[Day], wh_table[[#This Row],[Day]], wh_table[Tags], "&lt;&gt;[Questions]", wh_table[Tags], "&lt;&gt;[Questions][Divisions]"))</f>
        <v/>
      </c>
      <c r="K742" s="24">
        <f>IF(wh_table[[#This Row],[Tags]]="[Questions]","",IF(wh_table[[#This Row],[Tags]]="[Questions][Divisions]","",SUMIFS(INDEX(wh_table[Duration],1):wh_table[[#This Row],[Duration]], INDEX(wh_table[Tags],1):wh_table[[#This Row],[Tags]], "&lt;&gt;[Questions]",INDEX(wh_table[Tags],1):wh_table[[#This Row],[Tags]], "&lt;&gt;[Questions][Divisions]")))</f>
        <v>17.843750000000007</v>
      </c>
    </row>
    <row r="743" spans="1:11" ht="15" customHeight="1" x14ac:dyDescent="0.35">
      <c r="A743" s="63">
        <v>106</v>
      </c>
      <c r="B743" s="64">
        <v>45798</v>
      </c>
      <c r="C743" s="87">
        <v>0.73958333333333337</v>
      </c>
      <c r="D743" s="88" t="s">
        <v>1840</v>
      </c>
      <c r="E743" s="89"/>
      <c r="F743" s="88"/>
      <c r="G743" s="87" t="str" cm="1">
        <f t="array" ref="G74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743" s="87">
        <f>IF(wh_table[[#This Row],[Subject 1]]&lt;&gt;"Sitting Adjourned", "", SUMIF(wh_table[Day], wh_table[[#This Row],[Day]],wh_table[Duration]))</f>
        <v>0.34375000000000006</v>
      </c>
      <c r="I743" s="90">
        <f>SUM(INDEX(wh_table[Duration],1):wh_table[[#This Row],[Duration]])</f>
        <v>24.707638888888887</v>
      </c>
      <c r="J743" s="87">
        <f>IF(wh_table[[#This Row],[Subject 1]]&lt;&gt;"Sitting Adjourned", "", SUMIFS(wh_table[Duration], wh_table[Day], wh_table[[#This Row],[Day]], wh_table[Tags], "&lt;&gt;[Questions]", wh_table[Tags], "&lt;&gt;[Questions][Divisions]"))</f>
        <v>0.21388888888888896</v>
      </c>
      <c r="K743" s="90">
        <f>IF(wh_table[[#This Row],[Tags]]="[Questions]","",IF(wh_table[[#This Row],[Tags]]="[Questions][Divisions]","",SUMIFS(INDEX(wh_table[Duration],1):wh_table[[#This Row],[Duration]], INDEX(wh_table[Tags],1):wh_table[[#This Row],[Tags]], "&lt;&gt;[Questions]",INDEX(wh_table[Tags],1):wh_table[[#This Row],[Tags]], "&lt;&gt;[Questions][Divisions]")))</f>
        <v>17.843750000000007</v>
      </c>
    </row>
    <row r="744" spans="1:11" ht="15" customHeight="1" x14ac:dyDescent="0.35">
      <c r="A744" s="25">
        <v>107</v>
      </c>
      <c r="B744" s="21">
        <v>45799</v>
      </c>
      <c r="C744" s="22">
        <v>0.5625</v>
      </c>
      <c r="D744" s="20" t="s">
        <v>1953</v>
      </c>
      <c r="E744" s="23" t="s">
        <v>2300</v>
      </c>
      <c r="F744" s="20"/>
      <c r="G744" s="22" cm="1">
        <f t="array" ref="G74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5.8333333333333348E-2</v>
      </c>
      <c r="H744" s="22" t="str">
        <f>IF(wh_table[[#This Row],[Subject 1]]&lt;&gt;"Sitting Adjourned", "", SUMIF(wh_table[Day], wh_table[[#This Row],[Day]],wh_table[Duration]))</f>
        <v/>
      </c>
      <c r="I744" s="24">
        <f>SUM(INDEX(wh_table[Duration],1):wh_table[[#This Row],[Duration]])</f>
        <v>24.765972222222221</v>
      </c>
      <c r="J744" s="22" t="str">
        <f>IF(wh_table[[#This Row],[Subject 1]]&lt;&gt;"Sitting Adjourned", "", SUMIFS(wh_table[Duration], wh_table[Day], wh_table[[#This Row],[Day]], wh_table[Tags], "&lt;&gt;[Questions]", wh_table[Tags], "&lt;&gt;[Questions][Divisions]"))</f>
        <v/>
      </c>
      <c r="K744" s="24">
        <f>IF(wh_table[[#This Row],[Tags]]="[Questions]","",IF(wh_table[[#This Row],[Tags]]="[Questions][Divisions]","",SUMIFS(INDEX(wh_table[Duration],1):wh_table[[#This Row],[Duration]], INDEX(wh_table[Tags],1):wh_table[[#This Row],[Tags]], "&lt;&gt;[Questions]",INDEX(wh_table[Tags],1):wh_table[[#This Row],[Tags]], "&lt;&gt;[Questions][Divisions]")))</f>
        <v>17.902083333333341</v>
      </c>
    </row>
    <row r="745" spans="1:11" ht="15" customHeight="1" x14ac:dyDescent="0.35">
      <c r="A745" s="25">
        <v>107</v>
      </c>
      <c r="B745" s="21">
        <v>45799</v>
      </c>
      <c r="C745" s="22">
        <v>0.62083333333333335</v>
      </c>
      <c r="D745" s="20" t="s">
        <v>15</v>
      </c>
      <c r="E745" s="23"/>
      <c r="F745" s="20" t="s">
        <v>53</v>
      </c>
      <c r="G745" s="22" cm="1">
        <f t="array" ref="G74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7.6388888888888618E-3</v>
      </c>
      <c r="H745" s="22" t="str">
        <f>IF(wh_table[[#This Row],[Subject 1]]&lt;&gt;"Sitting Adjourned", "", SUMIF(wh_table[Day], wh_table[[#This Row],[Day]],wh_table[Duration]))</f>
        <v/>
      </c>
      <c r="I745" s="24">
        <f>SUM(INDEX(wh_table[Duration],1):wh_table[[#This Row],[Duration]])</f>
        <v>24.773611111111109</v>
      </c>
      <c r="J745" s="22" t="str">
        <f>IF(wh_table[[#This Row],[Subject 1]]&lt;&gt;"Sitting Adjourned", "", SUMIFS(wh_table[Duration], wh_table[Day], wh_table[[#This Row],[Day]], wh_table[Tags], "&lt;&gt;[Questions]", wh_table[Tags], "&lt;&gt;[Questions][Divisions]"))</f>
        <v/>
      </c>
      <c r="K745" s="24">
        <f>IF(wh_table[[#This Row],[Tags]]="[Questions]","",IF(wh_table[[#This Row],[Tags]]="[Questions][Divisions]","",SUMIFS(INDEX(wh_table[Duration],1):wh_table[[#This Row],[Duration]], INDEX(wh_table[Tags],1):wh_table[[#This Row],[Tags]], "&lt;&gt;[Questions]",INDEX(wh_table[Tags],1):wh_table[[#This Row],[Tags]], "&lt;&gt;[Questions][Divisions]")))</f>
        <v>17.909722222222229</v>
      </c>
    </row>
    <row r="746" spans="1:11" ht="15" customHeight="1" x14ac:dyDescent="0.35">
      <c r="A746" s="25">
        <v>107</v>
      </c>
      <c r="B746" s="21">
        <v>45799</v>
      </c>
      <c r="C746" s="22">
        <v>0.62847222222222221</v>
      </c>
      <c r="D746" s="20" t="s">
        <v>1953</v>
      </c>
      <c r="E746" s="23" t="s">
        <v>2300</v>
      </c>
      <c r="F746" s="20"/>
      <c r="G746" s="22" cm="1">
        <f t="array" ref="G74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6.8749999999999978E-2</v>
      </c>
      <c r="H746" s="22" t="str">
        <f>IF(wh_table[[#This Row],[Subject 1]]&lt;&gt;"Sitting Adjourned", "", SUMIF(wh_table[Day], wh_table[[#This Row],[Day]],wh_table[Duration]))</f>
        <v/>
      </c>
      <c r="I746" s="24">
        <f>SUM(INDEX(wh_table[Duration],1):wh_table[[#This Row],[Duration]])</f>
        <v>24.84236111111111</v>
      </c>
      <c r="J746" s="22" t="str">
        <f>IF(wh_table[[#This Row],[Subject 1]]&lt;&gt;"Sitting Adjourned", "", SUMIFS(wh_table[Duration], wh_table[Day], wh_table[[#This Row],[Day]], wh_table[Tags], "&lt;&gt;[Questions]", wh_table[Tags], "&lt;&gt;[Questions][Divisions]"))</f>
        <v/>
      </c>
      <c r="K746" s="24">
        <f>IF(wh_table[[#This Row],[Tags]]="[Questions]","",IF(wh_table[[#This Row],[Tags]]="[Questions][Divisions]","",SUMIFS(INDEX(wh_table[Duration],1):wh_table[[#This Row],[Duration]], INDEX(wh_table[Tags],1):wh_table[[#This Row],[Tags]], "&lt;&gt;[Questions]",INDEX(wh_table[Tags],1):wh_table[[#This Row],[Tags]], "&lt;&gt;[Questions][Divisions]")))</f>
        <v>17.97847222222223</v>
      </c>
    </row>
    <row r="747" spans="1:11" ht="15" customHeight="1" x14ac:dyDescent="0.35">
      <c r="A747" s="63">
        <v>107</v>
      </c>
      <c r="B747" s="64">
        <v>45799</v>
      </c>
      <c r="C747" s="87">
        <v>0.69722222222222219</v>
      </c>
      <c r="D747" s="88" t="s">
        <v>1840</v>
      </c>
      <c r="E747" s="89"/>
      <c r="F747" s="88"/>
      <c r="G747" s="87" t="str" cm="1">
        <f t="array" ref="G74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747" s="87">
        <f>IF(wh_table[[#This Row],[Subject 1]]&lt;&gt;"Sitting Adjourned", "", SUMIF(wh_table[Day], wh_table[[#This Row],[Day]],wh_table[Duration]))</f>
        <v>0.13472222222222219</v>
      </c>
      <c r="I747" s="90">
        <f>SUM(INDEX(wh_table[Duration],1):wh_table[[#This Row],[Duration]])</f>
        <v>24.84236111111111</v>
      </c>
      <c r="J747" s="87">
        <f>IF(wh_table[[#This Row],[Subject 1]]&lt;&gt;"Sitting Adjourned", "", SUMIFS(wh_table[Duration], wh_table[Day], wh_table[[#This Row],[Day]], wh_table[Tags], "&lt;&gt;[Questions]", wh_table[Tags], "&lt;&gt;[Questions][Divisions]"))</f>
        <v>0.13472222222222219</v>
      </c>
      <c r="K747" s="90">
        <f>IF(wh_table[[#This Row],[Tags]]="[Questions]","",IF(wh_table[[#This Row],[Tags]]="[Questions][Divisions]","",SUMIFS(INDEX(wh_table[Duration],1):wh_table[[#This Row],[Duration]], INDEX(wh_table[Tags],1):wh_table[[#This Row],[Tags]], "&lt;&gt;[Questions]",INDEX(wh_table[Tags],1):wh_table[[#This Row],[Tags]], "&lt;&gt;[Questions][Divisions]")))</f>
        <v>17.97847222222223</v>
      </c>
    </row>
    <row r="748" spans="1:11" ht="15" customHeight="1" x14ac:dyDescent="0.35">
      <c r="A748" s="25">
        <v>108</v>
      </c>
      <c r="B748" s="21">
        <v>45810</v>
      </c>
      <c r="C748" s="22">
        <v>0.6875</v>
      </c>
      <c r="D748" s="20" t="s">
        <v>1955</v>
      </c>
      <c r="E748" s="23" t="s">
        <v>2301</v>
      </c>
      <c r="F748" s="20"/>
      <c r="G748" s="22" cm="1">
        <f t="array" ref="G74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7.986111111111116E-2</v>
      </c>
      <c r="H748" s="22" t="str">
        <f>IF(wh_table[[#This Row],[Subject 1]]&lt;&gt;"Sitting Adjourned", "", SUMIF(wh_table[Day], wh_table[[#This Row],[Day]],wh_table[Duration]))</f>
        <v/>
      </c>
      <c r="I748" s="24">
        <f>SUM(INDEX(wh_table[Duration],1):wh_table[[#This Row],[Duration]])</f>
        <v>24.922222222222221</v>
      </c>
      <c r="J748" s="22" t="str">
        <f>IF(wh_table[[#This Row],[Subject 1]]&lt;&gt;"Sitting Adjourned", "", SUMIFS(wh_table[Duration], wh_table[Day], wh_table[[#This Row],[Day]], wh_table[Tags], "&lt;&gt;[Questions]", wh_table[Tags], "&lt;&gt;[Questions][Divisions]"))</f>
        <v/>
      </c>
      <c r="K748" s="24">
        <f>IF(wh_table[[#This Row],[Tags]]="[Questions]","",IF(wh_table[[#This Row],[Tags]]="[Questions][Divisions]","",SUMIFS(INDEX(wh_table[Duration],1):wh_table[[#This Row],[Duration]], INDEX(wh_table[Tags],1):wh_table[[#This Row],[Tags]], "&lt;&gt;[Questions]",INDEX(wh_table[Tags],1):wh_table[[#This Row],[Tags]], "&lt;&gt;[Questions][Divisions]")))</f>
        <v>18.058333333333341</v>
      </c>
    </row>
    <row r="749" spans="1:11" ht="15" customHeight="1" x14ac:dyDescent="0.35">
      <c r="A749" s="63">
        <v>108</v>
      </c>
      <c r="B749" s="64">
        <v>45810</v>
      </c>
      <c r="C749" s="87">
        <v>0.76736111111111116</v>
      </c>
      <c r="D749" s="88" t="s">
        <v>1840</v>
      </c>
      <c r="E749" s="89"/>
      <c r="F749" s="88"/>
      <c r="G749" s="87" t="str" cm="1">
        <f t="array" ref="G74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749" s="87">
        <f>IF(wh_table[[#This Row],[Subject 1]]&lt;&gt;"Sitting Adjourned", "", SUMIF(wh_table[Day], wh_table[[#This Row],[Day]],wh_table[Duration]))</f>
        <v>7.986111111111116E-2</v>
      </c>
      <c r="I749" s="90">
        <f>SUM(INDEX(wh_table[Duration],1):wh_table[[#This Row],[Duration]])</f>
        <v>24.922222222222221</v>
      </c>
      <c r="J749" s="87">
        <f>IF(wh_table[[#This Row],[Subject 1]]&lt;&gt;"Sitting Adjourned", "", SUMIFS(wh_table[Duration], wh_table[Day], wh_table[[#This Row],[Day]], wh_table[Tags], "&lt;&gt;[Questions]", wh_table[Tags], "&lt;&gt;[Questions][Divisions]"))</f>
        <v>7.986111111111116E-2</v>
      </c>
      <c r="K749" s="90">
        <f>IF(wh_table[[#This Row],[Tags]]="[Questions]","",IF(wh_table[[#This Row],[Tags]]="[Questions][Divisions]","",SUMIFS(INDEX(wh_table[Duration],1):wh_table[[#This Row],[Duration]], INDEX(wh_table[Tags],1):wh_table[[#This Row],[Tags]], "&lt;&gt;[Questions]",INDEX(wh_table[Tags],1):wh_table[[#This Row],[Tags]], "&lt;&gt;[Questions][Divisions]")))</f>
        <v>18.058333333333341</v>
      </c>
    </row>
    <row r="750" spans="1:11" ht="15" customHeight="1" x14ac:dyDescent="0.35">
      <c r="A750" s="25">
        <v>109</v>
      </c>
      <c r="B750" s="21">
        <v>45811</v>
      </c>
      <c r="C750" s="22">
        <v>0.39583333333333331</v>
      </c>
      <c r="D750" s="20" t="s">
        <v>1833</v>
      </c>
      <c r="E750" s="23" t="s">
        <v>2302</v>
      </c>
      <c r="F750" s="20"/>
      <c r="G750" s="22" cm="1">
        <f t="array" ref="G75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2.3611111111111138E-2</v>
      </c>
      <c r="H750" s="22" t="str">
        <f>IF(wh_table[[#This Row],[Subject 1]]&lt;&gt;"Sitting Adjourned", "", SUMIF(wh_table[Day], wh_table[[#This Row],[Day]],wh_table[Duration]))</f>
        <v/>
      </c>
      <c r="I750" s="24">
        <f>SUM(INDEX(wh_table[Duration],1):wh_table[[#This Row],[Duration]])</f>
        <v>24.945833333333333</v>
      </c>
      <c r="J750" s="22" t="str">
        <f>IF(wh_table[[#This Row],[Subject 1]]&lt;&gt;"Sitting Adjourned", "", SUMIFS(wh_table[Duration], wh_table[Day], wh_table[[#This Row],[Day]], wh_table[Tags], "&lt;&gt;[Questions]", wh_table[Tags], "&lt;&gt;[Questions][Divisions]"))</f>
        <v/>
      </c>
      <c r="K750" s="24">
        <f>IF(wh_table[[#This Row],[Tags]]="[Questions]","",IF(wh_table[[#This Row],[Tags]]="[Questions][Divisions]","",SUMIFS(INDEX(wh_table[Duration],1):wh_table[[#This Row],[Duration]], INDEX(wh_table[Tags],1):wh_table[[#This Row],[Tags]], "&lt;&gt;[Questions]",INDEX(wh_table[Tags],1):wh_table[[#This Row],[Tags]], "&lt;&gt;[Questions][Divisions]")))</f>
        <v>18.081944444444453</v>
      </c>
    </row>
    <row r="751" spans="1:11" ht="15" customHeight="1" x14ac:dyDescent="0.35">
      <c r="A751" s="25">
        <v>109</v>
      </c>
      <c r="B751" s="21">
        <v>45811</v>
      </c>
      <c r="C751" s="22">
        <v>0.41944444444444445</v>
      </c>
      <c r="D751" s="20" t="s">
        <v>28</v>
      </c>
      <c r="E751" s="23" t="s">
        <v>2303</v>
      </c>
      <c r="F751" s="20"/>
      <c r="G751" s="22" cm="1">
        <f t="array" ref="G75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751" s="22" t="str">
        <f>IF(wh_table[[#This Row],[Subject 1]]&lt;&gt;"Sitting Adjourned", "", SUMIF(wh_table[Day], wh_table[[#This Row],[Day]],wh_table[Duration]))</f>
        <v/>
      </c>
      <c r="I751" s="24">
        <f>SUM(INDEX(wh_table[Duration],1):wh_table[[#This Row],[Duration]])</f>
        <v>24.945833333333333</v>
      </c>
      <c r="J751" s="22" t="str">
        <f>IF(wh_table[[#This Row],[Subject 1]]&lt;&gt;"Sitting Adjourned", "", SUMIFS(wh_table[Duration], wh_table[Day], wh_table[[#This Row],[Day]], wh_table[Tags], "&lt;&gt;[Questions]", wh_table[Tags], "&lt;&gt;[Questions][Divisions]"))</f>
        <v/>
      </c>
      <c r="K751" s="24">
        <f>IF(wh_table[[#This Row],[Tags]]="[Questions]","",IF(wh_table[[#This Row],[Tags]]="[Questions][Divisions]","",SUMIFS(INDEX(wh_table[Duration],1):wh_table[[#This Row],[Duration]], INDEX(wh_table[Tags],1):wh_table[[#This Row],[Tags]], "&lt;&gt;[Questions]",INDEX(wh_table[Tags],1):wh_table[[#This Row],[Tags]], "&lt;&gt;[Questions][Divisions]")))</f>
        <v>18.081944444444453</v>
      </c>
    </row>
    <row r="752" spans="1:11" ht="15" customHeight="1" x14ac:dyDescent="0.35">
      <c r="A752" s="25">
        <v>109</v>
      </c>
      <c r="B752" s="21">
        <v>45811</v>
      </c>
      <c r="C752" s="22">
        <v>0.41944444444444445</v>
      </c>
      <c r="D752" s="20" t="s">
        <v>1833</v>
      </c>
      <c r="E752" s="23" t="s">
        <v>2302</v>
      </c>
      <c r="F752" s="20"/>
      <c r="G752" s="22" cm="1">
        <f t="array" ref="G75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3.8888888888888862E-2</v>
      </c>
      <c r="H752" s="22" t="str">
        <f>IF(wh_table[[#This Row],[Subject 1]]&lt;&gt;"Sitting Adjourned", "", SUMIF(wh_table[Day], wh_table[[#This Row],[Day]],wh_table[Duration]))</f>
        <v/>
      </c>
      <c r="I752" s="24">
        <f>SUM(INDEX(wh_table[Duration],1):wh_table[[#This Row],[Duration]])</f>
        <v>24.984722222222221</v>
      </c>
      <c r="J752" s="22" t="str">
        <f>IF(wh_table[[#This Row],[Subject 1]]&lt;&gt;"Sitting Adjourned", "", SUMIFS(wh_table[Duration], wh_table[Day], wh_table[[#This Row],[Day]], wh_table[Tags], "&lt;&gt;[Questions]", wh_table[Tags], "&lt;&gt;[Questions][Divisions]"))</f>
        <v/>
      </c>
      <c r="K752" s="24">
        <f>IF(wh_table[[#This Row],[Tags]]="[Questions]","",IF(wh_table[[#This Row],[Tags]]="[Questions][Divisions]","",SUMIFS(INDEX(wh_table[Duration],1):wh_table[[#This Row],[Duration]], INDEX(wh_table[Tags],1):wh_table[[#This Row],[Tags]], "&lt;&gt;[Questions]",INDEX(wh_table[Tags],1):wh_table[[#This Row],[Tags]], "&lt;&gt;[Questions][Divisions]")))</f>
        <v>18.120833333333341</v>
      </c>
    </row>
    <row r="753" spans="1:11" ht="15" customHeight="1" x14ac:dyDescent="0.35">
      <c r="A753" s="25">
        <v>109</v>
      </c>
      <c r="B753" s="21">
        <v>45811</v>
      </c>
      <c r="C753" s="22">
        <v>0.45833333333333331</v>
      </c>
      <c r="D753" s="20" t="s">
        <v>1833</v>
      </c>
      <c r="E753" s="23" t="s">
        <v>2304</v>
      </c>
      <c r="F753" s="20"/>
      <c r="G753" s="22" cm="1">
        <f t="array" ref="G75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753" s="22" t="str">
        <f>IF(wh_table[[#This Row],[Subject 1]]&lt;&gt;"Sitting Adjourned", "", SUMIF(wh_table[Day], wh_table[[#This Row],[Day]],wh_table[Duration]))</f>
        <v/>
      </c>
      <c r="I753" s="24">
        <f>SUM(INDEX(wh_table[Duration],1):wh_table[[#This Row],[Duration]])</f>
        <v>25.005555555555553</v>
      </c>
      <c r="J753" s="22" t="str">
        <f>IF(wh_table[[#This Row],[Subject 1]]&lt;&gt;"Sitting Adjourned", "", SUMIFS(wh_table[Duration], wh_table[Day], wh_table[[#This Row],[Day]], wh_table[Tags], "&lt;&gt;[Questions]", wh_table[Tags], "&lt;&gt;[Questions][Divisions]"))</f>
        <v/>
      </c>
      <c r="K753" s="24">
        <f>IF(wh_table[[#This Row],[Tags]]="[Questions]","",IF(wh_table[[#This Row],[Tags]]="[Questions][Divisions]","",SUMIFS(INDEX(wh_table[Duration],1):wh_table[[#This Row],[Duration]], INDEX(wh_table[Tags],1):wh_table[[#This Row],[Tags]], "&lt;&gt;[Questions]",INDEX(wh_table[Tags],1):wh_table[[#This Row],[Tags]], "&lt;&gt;[Questions][Divisions]")))</f>
        <v>18.141666666666673</v>
      </c>
    </row>
    <row r="754" spans="1:11" ht="15" customHeight="1" x14ac:dyDescent="0.35">
      <c r="A754" s="25">
        <v>109</v>
      </c>
      <c r="B754" s="21">
        <v>45811</v>
      </c>
      <c r="C754" s="22">
        <v>0.47916666666666669</v>
      </c>
      <c r="D754" s="20" t="s">
        <v>15</v>
      </c>
      <c r="E754" s="23"/>
      <c r="F754" s="20" t="s">
        <v>1836</v>
      </c>
      <c r="G754" s="22" cm="1">
        <f t="array" ref="G75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0.14652777777777776</v>
      </c>
      <c r="H754" s="22" t="str">
        <f>IF(wh_table[[#This Row],[Subject 1]]&lt;&gt;"Sitting Adjourned", "", SUMIF(wh_table[Day], wh_table[[#This Row],[Day]],wh_table[Duration]))</f>
        <v/>
      </c>
      <c r="I754" s="24">
        <f>SUM(INDEX(wh_table[Duration],1):wh_table[[#This Row],[Duration]])</f>
        <v>25.15208333333333</v>
      </c>
      <c r="J754" s="22" t="str">
        <f>IF(wh_table[[#This Row],[Subject 1]]&lt;&gt;"Sitting Adjourned", "", SUMIFS(wh_table[Duration], wh_table[Day], wh_table[[#This Row],[Day]], wh_table[Tags], "&lt;&gt;[Questions]", wh_table[Tags], "&lt;&gt;[Questions][Divisions]"))</f>
        <v/>
      </c>
      <c r="K754" s="24" t="str">
        <f>IF(wh_table[[#This Row],[Tags]]="[Questions]","",IF(wh_table[[#This Row],[Tags]]="[Questions][Divisions]","",SUMIFS(INDEX(wh_table[Duration],1):wh_table[[#This Row],[Duration]], INDEX(wh_table[Tags],1):wh_table[[#This Row],[Tags]], "&lt;&gt;[Questions]",INDEX(wh_table[Tags],1):wh_table[[#This Row],[Tags]], "&lt;&gt;[Questions][Divisions]")))</f>
        <v/>
      </c>
    </row>
    <row r="755" spans="1:11" ht="15" customHeight="1" x14ac:dyDescent="0.35">
      <c r="A755" s="25">
        <v>109</v>
      </c>
      <c r="B755" s="21">
        <v>45811</v>
      </c>
      <c r="C755" s="22">
        <v>0.62569444444444444</v>
      </c>
      <c r="D755" s="20" t="s">
        <v>1833</v>
      </c>
      <c r="E755" s="23" t="s">
        <v>2305</v>
      </c>
      <c r="F755" s="20"/>
      <c r="G755" s="22" cm="1">
        <f t="array" ref="G75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1.1805555555555514E-2</v>
      </c>
      <c r="H755" s="22" t="str">
        <f>IF(wh_table[[#This Row],[Subject 1]]&lt;&gt;"Sitting Adjourned", "", SUMIF(wh_table[Day], wh_table[[#This Row],[Day]],wh_table[Duration]))</f>
        <v/>
      </c>
      <c r="I755" s="24">
        <f>SUM(INDEX(wh_table[Duration],1):wh_table[[#This Row],[Duration]])</f>
        <v>25.163888888888884</v>
      </c>
      <c r="J755" s="22" t="str">
        <f>IF(wh_table[[#This Row],[Subject 1]]&lt;&gt;"Sitting Adjourned", "", SUMIFS(wh_table[Duration], wh_table[Day], wh_table[[#This Row],[Day]], wh_table[Tags], "&lt;&gt;[Questions]", wh_table[Tags], "&lt;&gt;[Questions][Divisions]"))</f>
        <v/>
      </c>
      <c r="K755" s="24">
        <f>IF(wh_table[[#This Row],[Tags]]="[Questions]","",IF(wh_table[[#This Row],[Tags]]="[Questions][Divisions]","",SUMIFS(INDEX(wh_table[Duration],1):wh_table[[#This Row],[Duration]], INDEX(wh_table[Tags],1):wh_table[[#This Row],[Tags]], "&lt;&gt;[Questions]",INDEX(wh_table[Tags],1):wh_table[[#This Row],[Tags]], "&lt;&gt;[Questions][Divisions]")))</f>
        <v>18.153472222222227</v>
      </c>
    </row>
    <row r="756" spans="1:11" ht="15" customHeight="1" x14ac:dyDescent="0.35">
      <c r="A756" s="25">
        <v>109</v>
      </c>
      <c r="B756" s="21">
        <v>45811</v>
      </c>
      <c r="C756" s="22">
        <v>0.63749999999999996</v>
      </c>
      <c r="D756" s="20" t="s">
        <v>28</v>
      </c>
      <c r="E756" s="23" t="s">
        <v>2306</v>
      </c>
      <c r="F756" s="20"/>
      <c r="G756" s="22" cm="1">
        <f t="array" ref="G75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756" s="22" t="str">
        <f>IF(wh_table[[#This Row],[Subject 1]]&lt;&gt;"Sitting Adjourned", "", SUMIF(wh_table[Day], wh_table[[#This Row],[Day]],wh_table[Duration]))</f>
        <v/>
      </c>
      <c r="I756" s="24">
        <f>SUM(INDEX(wh_table[Duration],1):wh_table[[#This Row],[Duration]])</f>
        <v>25.163888888888884</v>
      </c>
      <c r="J756" s="22" t="str">
        <f>IF(wh_table[[#This Row],[Subject 1]]&lt;&gt;"Sitting Adjourned", "", SUMIFS(wh_table[Duration], wh_table[Day], wh_table[[#This Row],[Day]], wh_table[Tags], "&lt;&gt;[Questions]", wh_table[Tags], "&lt;&gt;[Questions][Divisions]"))</f>
        <v/>
      </c>
      <c r="K756" s="24">
        <f>IF(wh_table[[#This Row],[Tags]]="[Questions]","",IF(wh_table[[#This Row],[Tags]]="[Questions][Divisions]","",SUMIFS(INDEX(wh_table[Duration],1):wh_table[[#This Row],[Duration]], INDEX(wh_table[Tags],1):wh_table[[#This Row],[Tags]], "&lt;&gt;[Questions]",INDEX(wh_table[Tags],1):wh_table[[#This Row],[Tags]], "&lt;&gt;[Questions][Divisions]")))</f>
        <v>18.153472222222227</v>
      </c>
    </row>
    <row r="757" spans="1:11" ht="15" customHeight="1" x14ac:dyDescent="0.35">
      <c r="A757" s="25">
        <v>109</v>
      </c>
      <c r="B757" s="21">
        <v>45811</v>
      </c>
      <c r="C757" s="22">
        <v>0.63749999999999996</v>
      </c>
      <c r="D757" s="20" t="s">
        <v>1833</v>
      </c>
      <c r="E757" s="23" t="s">
        <v>2305</v>
      </c>
      <c r="F757" s="20"/>
      <c r="G757" s="22" cm="1">
        <f t="array" ref="G75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1.8750000000000044E-2</v>
      </c>
      <c r="H757" s="22" t="str">
        <f>IF(wh_table[[#This Row],[Subject 1]]&lt;&gt;"Sitting Adjourned", "", SUMIF(wh_table[Day], wh_table[[#This Row],[Day]],wh_table[Duration]))</f>
        <v/>
      </c>
      <c r="I757" s="24">
        <f>SUM(INDEX(wh_table[Duration],1):wh_table[[#This Row],[Duration]])</f>
        <v>25.182638888888885</v>
      </c>
      <c r="J757" s="22" t="str">
        <f>IF(wh_table[[#This Row],[Subject 1]]&lt;&gt;"Sitting Adjourned", "", SUMIFS(wh_table[Duration], wh_table[Day], wh_table[[#This Row],[Day]], wh_table[Tags], "&lt;&gt;[Questions]", wh_table[Tags], "&lt;&gt;[Questions][Divisions]"))</f>
        <v/>
      </c>
      <c r="K757" s="24">
        <f>IF(wh_table[[#This Row],[Tags]]="[Questions]","",IF(wh_table[[#This Row],[Tags]]="[Questions][Divisions]","",SUMIFS(INDEX(wh_table[Duration],1):wh_table[[#This Row],[Duration]], INDEX(wh_table[Tags],1):wh_table[[#This Row],[Tags]], "&lt;&gt;[Questions]",INDEX(wh_table[Tags],1):wh_table[[#This Row],[Tags]], "&lt;&gt;[Questions][Divisions]")))</f>
        <v>18.172222222222228</v>
      </c>
    </row>
    <row r="758" spans="1:11" ht="15" customHeight="1" x14ac:dyDescent="0.35">
      <c r="A758" s="25">
        <v>109</v>
      </c>
      <c r="B758" s="21">
        <v>45811</v>
      </c>
      <c r="C758" s="22">
        <v>0.65625</v>
      </c>
      <c r="D758" s="20" t="s">
        <v>15</v>
      </c>
      <c r="E758" s="23"/>
      <c r="F758" s="20" t="s">
        <v>53</v>
      </c>
      <c r="G758" s="22" cm="1">
        <f t="array" ref="G75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9.0277777777777457E-3</v>
      </c>
      <c r="H758" s="22" t="str">
        <f>IF(wh_table[[#This Row],[Subject 1]]&lt;&gt;"Sitting Adjourned", "", SUMIF(wh_table[Day], wh_table[[#This Row],[Day]],wh_table[Duration]))</f>
        <v/>
      </c>
      <c r="I758" s="24">
        <f>SUM(INDEX(wh_table[Duration],1):wh_table[[#This Row],[Duration]])</f>
        <v>25.191666666666663</v>
      </c>
      <c r="J758" s="22" t="str">
        <f>IF(wh_table[[#This Row],[Subject 1]]&lt;&gt;"Sitting Adjourned", "", SUMIFS(wh_table[Duration], wh_table[Day], wh_table[[#This Row],[Day]], wh_table[Tags], "&lt;&gt;[Questions]", wh_table[Tags], "&lt;&gt;[Questions][Divisions]"))</f>
        <v/>
      </c>
      <c r="K758" s="24">
        <f>IF(wh_table[[#This Row],[Tags]]="[Questions]","",IF(wh_table[[#This Row],[Tags]]="[Questions][Divisions]","",SUMIFS(INDEX(wh_table[Duration],1):wh_table[[#This Row],[Duration]], INDEX(wh_table[Tags],1):wh_table[[#This Row],[Tags]], "&lt;&gt;[Questions]",INDEX(wh_table[Tags],1):wh_table[[#This Row],[Tags]], "&lt;&gt;[Questions][Divisions]")))</f>
        <v>18.181250000000006</v>
      </c>
    </row>
    <row r="759" spans="1:11" ht="15" customHeight="1" x14ac:dyDescent="0.35">
      <c r="A759" s="25">
        <v>109</v>
      </c>
      <c r="B759" s="21">
        <v>45811</v>
      </c>
      <c r="C759" s="22">
        <v>0.66527777777777775</v>
      </c>
      <c r="D759" s="20" t="s">
        <v>1833</v>
      </c>
      <c r="E759" s="23" t="s">
        <v>2305</v>
      </c>
      <c r="F759" s="20"/>
      <c r="G759" s="22" cm="1">
        <f t="array" ref="G75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3.2638888888888884E-2</v>
      </c>
      <c r="H759" s="22" t="str">
        <f>IF(wh_table[[#This Row],[Subject 1]]&lt;&gt;"Sitting Adjourned", "", SUMIF(wh_table[Day], wh_table[[#This Row],[Day]],wh_table[Duration]))</f>
        <v/>
      </c>
      <c r="I759" s="24">
        <f>SUM(INDEX(wh_table[Duration],1):wh_table[[#This Row],[Duration]])</f>
        <v>25.224305555555553</v>
      </c>
      <c r="J759" s="22" t="str">
        <f>IF(wh_table[[#This Row],[Subject 1]]&lt;&gt;"Sitting Adjourned", "", SUMIFS(wh_table[Duration], wh_table[Day], wh_table[[#This Row],[Day]], wh_table[Tags], "&lt;&gt;[Questions]", wh_table[Tags], "&lt;&gt;[Questions][Divisions]"))</f>
        <v/>
      </c>
      <c r="K759" s="24">
        <f>IF(wh_table[[#This Row],[Tags]]="[Questions]","",IF(wh_table[[#This Row],[Tags]]="[Questions][Divisions]","",SUMIFS(INDEX(wh_table[Duration],1):wh_table[[#This Row],[Duration]], INDEX(wh_table[Tags],1):wh_table[[#This Row],[Tags]], "&lt;&gt;[Questions]",INDEX(wh_table[Tags],1):wh_table[[#This Row],[Tags]], "&lt;&gt;[Questions][Divisions]")))</f>
        <v>18.213888888888896</v>
      </c>
    </row>
    <row r="760" spans="1:11" ht="15" customHeight="1" x14ac:dyDescent="0.35">
      <c r="A760" s="25">
        <v>109</v>
      </c>
      <c r="B760" s="21">
        <v>45811</v>
      </c>
      <c r="C760" s="22">
        <v>0.69791666666666663</v>
      </c>
      <c r="D760" s="20" t="s">
        <v>1833</v>
      </c>
      <c r="E760" s="23" t="s">
        <v>2307</v>
      </c>
      <c r="F760" s="20"/>
      <c r="G760" s="22" cm="1">
        <f t="array" ref="G76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2.2222222222222254E-2</v>
      </c>
      <c r="H760" s="22" t="str">
        <f>IF(wh_table[[#This Row],[Subject 1]]&lt;&gt;"Sitting Adjourned", "", SUMIF(wh_table[Day], wh_table[[#This Row],[Day]],wh_table[Duration]))</f>
        <v/>
      </c>
      <c r="I760" s="24">
        <f>SUM(INDEX(wh_table[Duration],1):wh_table[[#This Row],[Duration]])</f>
        <v>25.246527777777775</v>
      </c>
      <c r="J760" s="22" t="str">
        <f>IF(wh_table[[#This Row],[Subject 1]]&lt;&gt;"Sitting Adjourned", "", SUMIFS(wh_table[Duration], wh_table[Day], wh_table[[#This Row],[Day]], wh_table[Tags], "&lt;&gt;[Questions]", wh_table[Tags], "&lt;&gt;[Questions][Divisions]"))</f>
        <v/>
      </c>
      <c r="K760" s="24">
        <f>IF(wh_table[[#This Row],[Tags]]="[Questions]","",IF(wh_table[[#This Row],[Tags]]="[Questions][Divisions]","",SUMIFS(INDEX(wh_table[Duration],1):wh_table[[#This Row],[Duration]], INDEX(wh_table[Tags],1):wh_table[[#This Row],[Tags]], "&lt;&gt;[Questions]",INDEX(wh_table[Tags],1):wh_table[[#This Row],[Tags]], "&lt;&gt;[Questions][Divisions]")))</f>
        <v>18.236111111111118</v>
      </c>
    </row>
    <row r="761" spans="1:11" ht="15" customHeight="1" x14ac:dyDescent="0.35">
      <c r="A761" s="25">
        <v>109</v>
      </c>
      <c r="B761" s="21">
        <v>45811</v>
      </c>
      <c r="C761" s="22">
        <v>0.72013888888888888</v>
      </c>
      <c r="D761" s="20" t="s">
        <v>1833</v>
      </c>
      <c r="E761" s="23" t="s">
        <v>2308</v>
      </c>
      <c r="F761" s="20"/>
      <c r="G761" s="22" cm="1">
        <f t="array" ref="G76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3.9583333333333304E-2</v>
      </c>
      <c r="H761" s="22" t="str">
        <f>IF(wh_table[[#This Row],[Subject 1]]&lt;&gt;"Sitting Adjourned", "", SUMIF(wh_table[Day], wh_table[[#This Row],[Day]],wh_table[Duration]))</f>
        <v/>
      </c>
      <c r="I761" s="24">
        <f>SUM(INDEX(wh_table[Duration],1):wh_table[[#This Row],[Duration]])</f>
        <v>25.286111111111108</v>
      </c>
      <c r="J761" s="22" t="str">
        <f>IF(wh_table[[#This Row],[Subject 1]]&lt;&gt;"Sitting Adjourned", "", SUMIFS(wh_table[Duration], wh_table[Day], wh_table[[#This Row],[Day]], wh_table[Tags], "&lt;&gt;[Questions]", wh_table[Tags], "&lt;&gt;[Questions][Divisions]"))</f>
        <v/>
      </c>
      <c r="K761" s="24">
        <f>IF(wh_table[[#This Row],[Tags]]="[Questions]","",IF(wh_table[[#This Row],[Tags]]="[Questions][Divisions]","",SUMIFS(INDEX(wh_table[Duration],1):wh_table[[#This Row],[Duration]], INDEX(wh_table[Tags],1):wh_table[[#This Row],[Tags]], "&lt;&gt;[Questions]",INDEX(wh_table[Tags],1):wh_table[[#This Row],[Tags]], "&lt;&gt;[Questions][Divisions]")))</f>
        <v>18.275694444444451</v>
      </c>
    </row>
    <row r="762" spans="1:11" ht="15" customHeight="1" x14ac:dyDescent="0.35">
      <c r="A762" s="63">
        <v>109</v>
      </c>
      <c r="B762" s="64">
        <v>45811</v>
      </c>
      <c r="C762" s="87">
        <v>0.75972222222222219</v>
      </c>
      <c r="D762" s="88" t="s">
        <v>1840</v>
      </c>
      <c r="E762" s="89"/>
      <c r="F762" s="88"/>
      <c r="G762" s="87" t="str" cm="1">
        <f t="array" ref="G76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762" s="87">
        <f>IF(wh_table[[#This Row],[Subject 1]]&lt;&gt;"Sitting Adjourned", "", SUMIF(wh_table[Day], wh_table[[#This Row],[Day]],wh_table[Duration]))</f>
        <v>0.36388888888888887</v>
      </c>
      <c r="I762" s="90">
        <f>SUM(INDEX(wh_table[Duration],1):wh_table[[#This Row],[Duration]])</f>
        <v>25.286111111111108</v>
      </c>
      <c r="J762" s="87">
        <f>IF(wh_table[[#This Row],[Subject 1]]&lt;&gt;"Sitting Adjourned", "", SUMIFS(wh_table[Duration], wh_table[Day], wh_table[[#This Row],[Day]], wh_table[Tags], "&lt;&gt;[Questions]", wh_table[Tags], "&lt;&gt;[Questions][Divisions]"))</f>
        <v>0.21736111111111112</v>
      </c>
      <c r="K762" s="90">
        <f>IF(wh_table[[#This Row],[Tags]]="[Questions]","",IF(wh_table[[#This Row],[Tags]]="[Questions][Divisions]","",SUMIFS(INDEX(wh_table[Duration],1):wh_table[[#This Row],[Duration]], INDEX(wh_table[Tags],1):wh_table[[#This Row],[Tags]], "&lt;&gt;[Questions]",INDEX(wh_table[Tags],1):wh_table[[#This Row],[Tags]], "&lt;&gt;[Questions][Divisions]")))</f>
        <v>18.275694444444451</v>
      </c>
    </row>
    <row r="763" spans="1:11" ht="15" customHeight="1" x14ac:dyDescent="0.35">
      <c r="A763" s="25">
        <v>110</v>
      </c>
      <c r="B763" s="21">
        <v>45812</v>
      </c>
      <c r="C763" s="22">
        <v>0.39583333333333331</v>
      </c>
      <c r="D763" s="20" t="s">
        <v>1833</v>
      </c>
      <c r="E763" s="23" t="s">
        <v>2309</v>
      </c>
      <c r="F763" s="20"/>
      <c r="G763" s="22" cm="1">
        <f t="array" ref="G76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763" s="22" t="str">
        <f>IF(wh_table[[#This Row],[Subject 1]]&lt;&gt;"Sitting Adjourned", "", SUMIF(wh_table[Day], wh_table[[#This Row],[Day]],wh_table[Duration]))</f>
        <v/>
      </c>
      <c r="I763" s="24">
        <f>SUM(INDEX(wh_table[Duration],1):wh_table[[#This Row],[Duration]])</f>
        <v>25.286111111111108</v>
      </c>
      <c r="J763" s="22" t="str">
        <f>IF(wh_table[[#This Row],[Subject 1]]&lt;&gt;"Sitting Adjourned", "", SUMIFS(wh_table[Duration], wh_table[Day], wh_table[[#This Row],[Day]], wh_table[Tags], "&lt;&gt;[Questions]", wh_table[Tags], "&lt;&gt;[Questions][Divisions]"))</f>
        <v/>
      </c>
      <c r="K763" s="24">
        <f>IF(wh_table[[#This Row],[Tags]]="[Questions]","",IF(wh_table[[#This Row],[Tags]]="[Questions][Divisions]","",SUMIFS(INDEX(wh_table[Duration],1):wh_table[[#This Row],[Duration]], INDEX(wh_table[Tags],1):wh_table[[#This Row],[Tags]], "&lt;&gt;[Questions]",INDEX(wh_table[Tags],1):wh_table[[#This Row],[Tags]], "&lt;&gt;[Questions][Divisions]")))</f>
        <v>18.275694444444451</v>
      </c>
    </row>
    <row r="764" spans="1:11" ht="15" customHeight="1" x14ac:dyDescent="0.35">
      <c r="A764" s="25">
        <v>110</v>
      </c>
      <c r="B764" s="21">
        <v>45812</v>
      </c>
      <c r="C764" s="22">
        <v>0.39583333333333331</v>
      </c>
      <c r="D764" s="20" t="s">
        <v>28</v>
      </c>
      <c r="E764" s="23" t="s">
        <v>2310</v>
      </c>
      <c r="F764" s="20"/>
      <c r="G764" s="22" cm="1">
        <f t="array" ref="G76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764" s="22" t="str">
        <f>IF(wh_table[[#This Row],[Subject 1]]&lt;&gt;"Sitting Adjourned", "", SUMIF(wh_table[Day], wh_table[[#This Row],[Day]],wh_table[Duration]))</f>
        <v/>
      </c>
      <c r="I764" s="24">
        <f>SUM(INDEX(wh_table[Duration],1):wh_table[[#This Row],[Duration]])</f>
        <v>25.286111111111108</v>
      </c>
      <c r="J764" s="22" t="str">
        <f>IF(wh_table[[#This Row],[Subject 1]]&lt;&gt;"Sitting Adjourned", "", SUMIFS(wh_table[Duration], wh_table[Day], wh_table[[#This Row],[Day]], wh_table[Tags], "&lt;&gt;[Questions]", wh_table[Tags], "&lt;&gt;[Questions][Divisions]"))</f>
        <v/>
      </c>
      <c r="K764" s="24">
        <f>IF(wh_table[[#This Row],[Tags]]="[Questions]","",IF(wh_table[[#This Row],[Tags]]="[Questions][Divisions]","",SUMIFS(INDEX(wh_table[Duration],1):wh_table[[#This Row],[Duration]], INDEX(wh_table[Tags],1):wh_table[[#This Row],[Tags]], "&lt;&gt;[Questions]",INDEX(wh_table[Tags],1):wh_table[[#This Row],[Tags]], "&lt;&gt;[Questions][Divisions]")))</f>
        <v>18.275694444444451</v>
      </c>
    </row>
    <row r="765" spans="1:11" ht="15" customHeight="1" x14ac:dyDescent="0.35">
      <c r="A765" s="25">
        <v>110</v>
      </c>
      <c r="B765" s="21">
        <v>45812</v>
      </c>
      <c r="C765" s="22">
        <v>0.39583333333333331</v>
      </c>
      <c r="D765" s="20" t="s">
        <v>1833</v>
      </c>
      <c r="E765" s="23" t="s">
        <v>2309</v>
      </c>
      <c r="F765" s="20"/>
      <c r="G765" s="22" cm="1">
        <f t="array" ref="G76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765" s="22" t="str">
        <f>IF(wh_table[[#This Row],[Subject 1]]&lt;&gt;"Sitting Adjourned", "", SUMIF(wh_table[Day], wh_table[[#This Row],[Day]],wh_table[Duration]))</f>
        <v/>
      </c>
      <c r="I765" s="24">
        <f>SUM(INDEX(wh_table[Duration],1):wh_table[[#This Row],[Duration]])</f>
        <v>25.348611111111108</v>
      </c>
      <c r="J765" s="22" t="str">
        <f>IF(wh_table[[#This Row],[Subject 1]]&lt;&gt;"Sitting Adjourned", "", SUMIFS(wh_table[Duration], wh_table[Day], wh_table[[#This Row],[Day]], wh_table[Tags], "&lt;&gt;[Questions]", wh_table[Tags], "&lt;&gt;[Questions][Divisions]"))</f>
        <v/>
      </c>
      <c r="K765" s="24">
        <f>IF(wh_table[[#This Row],[Tags]]="[Questions]","",IF(wh_table[[#This Row],[Tags]]="[Questions][Divisions]","",SUMIFS(INDEX(wh_table[Duration],1):wh_table[[#This Row],[Duration]], INDEX(wh_table[Tags],1):wh_table[[#This Row],[Tags]], "&lt;&gt;[Questions]",INDEX(wh_table[Tags],1):wh_table[[#This Row],[Tags]], "&lt;&gt;[Questions][Divisions]")))</f>
        <v>18.338194444444451</v>
      </c>
    </row>
    <row r="766" spans="1:11" ht="15" customHeight="1" x14ac:dyDescent="0.35">
      <c r="A766" s="25">
        <v>110</v>
      </c>
      <c r="B766" s="21">
        <v>45812</v>
      </c>
      <c r="C766" s="22">
        <v>0.45833333333333331</v>
      </c>
      <c r="D766" s="20" t="s">
        <v>1833</v>
      </c>
      <c r="E766" s="23" t="s">
        <v>2311</v>
      </c>
      <c r="F766" s="20"/>
      <c r="G766" s="22" cm="1">
        <f t="array" ref="G76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1.8055555555555547E-2</v>
      </c>
      <c r="H766" s="22" t="str">
        <f>IF(wh_table[[#This Row],[Subject 1]]&lt;&gt;"Sitting Adjourned", "", SUMIF(wh_table[Day], wh_table[[#This Row],[Day]],wh_table[Duration]))</f>
        <v/>
      </c>
      <c r="I766" s="24">
        <f>SUM(INDEX(wh_table[Duration],1):wh_table[[#This Row],[Duration]])</f>
        <v>25.366666666666664</v>
      </c>
      <c r="J766" s="22" t="str">
        <f>IF(wh_table[[#This Row],[Subject 1]]&lt;&gt;"Sitting Adjourned", "", SUMIFS(wh_table[Duration], wh_table[Day], wh_table[[#This Row],[Day]], wh_table[Tags], "&lt;&gt;[Questions]", wh_table[Tags], "&lt;&gt;[Questions][Divisions]"))</f>
        <v/>
      </c>
      <c r="K766" s="24">
        <f>IF(wh_table[[#This Row],[Tags]]="[Questions]","",IF(wh_table[[#This Row],[Tags]]="[Questions][Divisions]","",SUMIFS(INDEX(wh_table[Duration],1):wh_table[[#This Row],[Duration]], INDEX(wh_table[Tags],1):wh_table[[#This Row],[Tags]], "&lt;&gt;[Questions]",INDEX(wh_table[Tags],1):wh_table[[#This Row],[Tags]], "&lt;&gt;[Questions][Divisions]")))</f>
        <v>18.356250000000006</v>
      </c>
    </row>
    <row r="767" spans="1:11" ht="15" customHeight="1" x14ac:dyDescent="0.35">
      <c r="A767" s="25">
        <v>110</v>
      </c>
      <c r="B767" s="21">
        <v>45812</v>
      </c>
      <c r="C767" s="22">
        <v>0.47638888888888886</v>
      </c>
      <c r="D767" s="20" t="s">
        <v>15</v>
      </c>
      <c r="E767" s="23"/>
      <c r="F767" s="20" t="s">
        <v>2312</v>
      </c>
      <c r="G767" s="22" cm="1">
        <f t="array" ref="G76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0.12777777777777777</v>
      </c>
      <c r="H767" s="22" t="str">
        <f>IF(wh_table[[#This Row],[Subject 1]]&lt;&gt;"Sitting Adjourned", "", SUMIF(wh_table[Day], wh_table[[#This Row],[Day]],wh_table[Duration]))</f>
        <v/>
      </c>
      <c r="I767" s="24">
        <f>SUM(INDEX(wh_table[Duration],1):wh_table[[#This Row],[Duration]])</f>
        <v>25.49444444444444</v>
      </c>
      <c r="J767" s="22" t="str">
        <f>IF(wh_table[[#This Row],[Subject 1]]&lt;&gt;"Sitting Adjourned", "", SUMIFS(wh_table[Duration], wh_table[Day], wh_table[[#This Row],[Day]], wh_table[Tags], "&lt;&gt;[Questions]", wh_table[Tags], "&lt;&gt;[Questions][Divisions]"))</f>
        <v/>
      </c>
      <c r="K767" s="24">
        <f>IF(wh_table[[#This Row],[Tags]]="[Questions]","",IF(wh_table[[#This Row],[Tags]]="[Questions][Divisions]","",SUMIFS(INDEX(wh_table[Duration],1):wh_table[[#This Row],[Duration]], INDEX(wh_table[Tags],1):wh_table[[#This Row],[Tags]], "&lt;&gt;[Questions]",INDEX(wh_table[Tags],1):wh_table[[#This Row],[Tags]], "&lt;&gt;[Questions][Divisions]")))</f>
        <v>18.484027777777783</v>
      </c>
    </row>
    <row r="768" spans="1:11" ht="15" customHeight="1" x14ac:dyDescent="0.35">
      <c r="A768" s="25">
        <v>110</v>
      </c>
      <c r="B768" s="21">
        <v>45812</v>
      </c>
      <c r="C768" s="22">
        <v>0.60416666666666663</v>
      </c>
      <c r="D768" s="20" t="s">
        <v>1833</v>
      </c>
      <c r="E768" s="23" t="s">
        <v>2313</v>
      </c>
      <c r="F768" s="20"/>
      <c r="G768" s="22" cm="1">
        <f t="array" ref="G76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768" s="22" t="str">
        <f>IF(wh_table[[#This Row],[Subject 1]]&lt;&gt;"Sitting Adjourned", "", SUMIF(wh_table[Day], wh_table[[#This Row],[Day]],wh_table[Duration]))</f>
        <v/>
      </c>
      <c r="I768" s="24">
        <f>SUM(INDEX(wh_table[Duration],1):wh_table[[#This Row],[Duration]])</f>
        <v>25.55694444444444</v>
      </c>
      <c r="J768" s="22" t="str">
        <f>IF(wh_table[[#This Row],[Subject 1]]&lt;&gt;"Sitting Adjourned", "", SUMIFS(wh_table[Duration], wh_table[Day], wh_table[[#This Row],[Day]], wh_table[Tags], "&lt;&gt;[Questions]", wh_table[Tags], "&lt;&gt;[Questions][Divisions]"))</f>
        <v/>
      </c>
      <c r="K768" s="24">
        <f>IF(wh_table[[#This Row],[Tags]]="[Questions]","",IF(wh_table[[#This Row],[Tags]]="[Questions][Divisions]","",SUMIFS(INDEX(wh_table[Duration],1):wh_table[[#This Row],[Duration]], INDEX(wh_table[Tags],1):wh_table[[#This Row],[Tags]], "&lt;&gt;[Questions]",INDEX(wh_table[Tags],1):wh_table[[#This Row],[Tags]], "&lt;&gt;[Questions][Divisions]")))</f>
        <v>18.546527777777783</v>
      </c>
    </row>
    <row r="769" spans="1:11" ht="29.25" customHeight="1" x14ac:dyDescent="0.35">
      <c r="A769" s="25">
        <v>110</v>
      </c>
      <c r="B769" s="21">
        <v>45812</v>
      </c>
      <c r="C769" s="22">
        <v>0.66666666666666663</v>
      </c>
      <c r="D769" s="20" t="s">
        <v>1833</v>
      </c>
      <c r="E769" s="23" t="s">
        <v>2314</v>
      </c>
      <c r="F769" s="20"/>
      <c r="G769" s="22" cm="1">
        <f t="array" ref="G76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769" s="22" t="str">
        <f>IF(wh_table[[#This Row],[Subject 1]]&lt;&gt;"Sitting Adjourned", "", SUMIF(wh_table[Day], wh_table[[#This Row],[Day]],wh_table[Duration]))</f>
        <v/>
      </c>
      <c r="I769" s="24">
        <f>SUM(INDEX(wh_table[Duration],1):wh_table[[#This Row],[Duration]])</f>
        <v>25.577777777777772</v>
      </c>
      <c r="J769" s="22" t="str">
        <f>IF(wh_table[[#This Row],[Subject 1]]&lt;&gt;"Sitting Adjourned", "", SUMIFS(wh_table[Duration], wh_table[Day], wh_table[[#This Row],[Day]], wh_table[Tags], "&lt;&gt;[Questions]", wh_table[Tags], "&lt;&gt;[Questions][Divisions]"))</f>
        <v/>
      </c>
      <c r="K769" s="24">
        <f>IF(wh_table[[#This Row],[Tags]]="[Questions]","",IF(wh_table[[#This Row],[Tags]]="[Questions][Divisions]","",SUMIFS(INDEX(wh_table[Duration],1):wh_table[[#This Row],[Duration]], INDEX(wh_table[Tags],1):wh_table[[#This Row],[Tags]], "&lt;&gt;[Questions]",INDEX(wh_table[Tags],1):wh_table[[#This Row],[Tags]], "&lt;&gt;[Questions][Divisions]")))</f>
        <v>18.567361111111115</v>
      </c>
    </row>
    <row r="770" spans="1:11" ht="15" customHeight="1" x14ac:dyDescent="0.35">
      <c r="A770" s="25">
        <v>110</v>
      </c>
      <c r="B770" s="21">
        <v>45812</v>
      </c>
      <c r="C770" s="22">
        <v>0.6875</v>
      </c>
      <c r="D770" s="20" t="s">
        <v>1833</v>
      </c>
      <c r="E770" s="23" t="s">
        <v>2315</v>
      </c>
      <c r="F770" s="20"/>
      <c r="G770" s="22" cm="1">
        <f t="array" ref="G77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1.3194444444444398E-2</v>
      </c>
      <c r="H770" s="22" t="str">
        <f>IF(wh_table[[#This Row],[Subject 1]]&lt;&gt;"Sitting Adjourned", "", SUMIF(wh_table[Day], wh_table[[#This Row],[Day]],wh_table[Duration]))</f>
        <v/>
      </c>
      <c r="I770" s="24">
        <f>SUM(INDEX(wh_table[Duration],1):wh_table[[#This Row],[Duration]])</f>
        <v>25.590972222222216</v>
      </c>
      <c r="J770" s="22" t="str">
        <f>IF(wh_table[[#This Row],[Subject 1]]&lt;&gt;"Sitting Adjourned", "", SUMIFS(wh_table[Duration], wh_table[Day], wh_table[[#This Row],[Day]], wh_table[Tags], "&lt;&gt;[Questions]", wh_table[Tags], "&lt;&gt;[Questions][Divisions]"))</f>
        <v/>
      </c>
      <c r="K770" s="24">
        <f>IF(wh_table[[#This Row],[Tags]]="[Questions]","",IF(wh_table[[#This Row],[Tags]]="[Questions][Divisions]","",SUMIFS(INDEX(wh_table[Duration],1):wh_table[[#This Row],[Duration]], INDEX(wh_table[Tags],1):wh_table[[#This Row],[Tags]], "&lt;&gt;[Questions]",INDEX(wh_table[Tags],1):wh_table[[#This Row],[Tags]], "&lt;&gt;[Questions][Divisions]")))</f>
        <v>18.580555555555559</v>
      </c>
    </row>
    <row r="771" spans="1:11" ht="15" customHeight="1" x14ac:dyDescent="0.35">
      <c r="A771" s="25">
        <v>110</v>
      </c>
      <c r="B771" s="21">
        <v>45812</v>
      </c>
      <c r="C771" s="22">
        <v>0.7006944444444444</v>
      </c>
      <c r="D771" s="20" t="s">
        <v>28</v>
      </c>
      <c r="E771" s="23" t="s">
        <v>2316</v>
      </c>
      <c r="F771" s="20"/>
      <c r="G771" s="22" cm="1">
        <f t="array" ref="G77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771" s="22" t="str">
        <f>IF(wh_table[[#This Row],[Subject 1]]&lt;&gt;"Sitting Adjourned", "", SUMIF(wh_table[Day], wh_table[[#This Row],[Day]],wh_table[Duration]))</f>
        <v/>
      </c>
      <c r="I771" s="24">
        <f>SUM(INDEX(wh_table[Duration],1):wh_table[[#This Row],[Duration]])</f>
        <v>25.590972222222216</v>
      </c>
      <c r="J771" s="22" t="str">
        <f>IF(wh_table[[#This Row],[Subject 1]]&lt;&gt;"Sitting Adjourned", "", SUMIFS(wh_table[Duration], wh_table[Day], wh_table[[#This Row],[Day]], wh_table[Tags], "&lt;&gt;[Questions]", wh_table[Tags], "&lt;&gt;[Questions][Divisions]"))</f>
        <v/>
      </c>
      <c r="K771" s="24">
        <f>IF(wh_table[[#This Row],[Tags]]="[Questions]","",IF(wh_table[[#This Row],[Tags]]="[Questions][Divisions]","",SUMIFS(INDEX(wh_table[Duration],1):wh_table[[#This Row],[Duration]], INDEX(wh_table[Tags],1):wh_table[[#This Row],[Tags]], "&lt;&gt;[Questions]",INDEX(wh_table[Tags],1):wh_table[[#This Row],[Tags]], "&lt;&gt;[Questions][Divisions]")))</f>
        <v>18.580555555555559</v>
      </c>
    </row>
    <row r="772" spans="1:11" ht="15" customHeight="1" x14ac:dyDescent="0.35">
      <c r="A772" s="25">
        <v>110</v>
      </c>
      <c r="B772" s="21">
        <v>45812</v>
      </c>
      <c r="C772" s="22">
        <v>0.7006944444444444</v>
      </c>
      <c r="D772" s="20" t="s">
        <v>1833</v>
      </c>
      <c r="E772" s="23" t="s">
        <v>2315</v>
      </c>
      <c r="F772" s="20"/>
      <c r="G772" s="22" cm="1">
        <f t="array" ref="G77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2.777777777777779E-2</v>
      </c>
      <c r="H772" s="22" t="str">
        <f>IF(wh_table[[#This Row],[Subject 1]]&lt;&gt;"Sitting Adjourned", "", SUMIF(wh_table[Day], wh_table[[#This Row],[Day]],wh_table[Duration]))</f>
        <v/>
      </c>
      <c r="I772" s="24">
        <f>SUM(INDEX(wh_table[Duration],1):wh_table[[#This Row],[Duration]])</f>
        <v>25.618749999999995</v>
      </c>
      <c r="J772" s="22" t="str">
        <f>IF(wh_table[[#This Row],[Subject 1]]&lt;&gt;"Sitting Adjourned", "", SUMIFS(wh_table[Duration], wh_table[Day], wh_table[[#This Row],[Day]], wh_table[Tags], "&lt;&gt;[Questions]", wh_table[Tags], "&lt;&gt;[Questions][Divisions]"))</f>
        <v/>
      </c>
      <c r="K772" s="24">
        <f>IF(wh_table[[#This Row],[Tags]]="[Questions]","",IF(wh_table[[#This Row],[Tags]]="[Questions][Divisions]","",SUMIFS(INDEX(wh_table[Duration],1):wh_table[[#This Row],[Duration]], INDEX(wh_table[Tags],1):wh_table[[#This Row],[Tags]], "&lt;&gt;[Questions]",INDEX(wh_table[Tags],1):wh_table[[#This Row],[Tags]], "&lt;&gt;[Questions][Divisions]")))</f>
        <v>18.608333333333338</v>
      </c>
    </row>
    <row r="773" spans="1:11" ht="15" customHeight="1" x14ac:dyDescent="0.35">
      <c r="A773" s="63">
        <v>110</v>
      </c>
      <c r="B773" s="64">
        <v>45812</v>
      </c>
      <c r="C773" s="87">
        <v>0.72847222222222219</v>
      </c>
      <c r="D773" s="88" t="s">
        <v>1840</v>
      </c>
      <c r="E773" s="89"/>
      <c r="F773" s="88"/>
      <c r="G773" s="87" t="str" cm="1">
        <f t="array" ref="G77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773" s="87">
        <f>IF(wh_table[[#This Row],[Subject 1]]&lt;&gt;"Sitting Adjourned", "", SUMIF(wh_table[Day], wh_table[[#This Row],[Day]],wh_table[Duration]))</f>
        <v>0.33263888888888887</v>
      </c>
      <c r="I773" s="90">
        <f>SUM(INDEX(wh_table[Duration],1):wh_table[[#This Row],[Duration]])</f>
        <v>25.618749999999995</v>
      </c>
      <c r="J773" s="87">
        <f>IF(wh_table[[#This Row],[Subject 1]]&lt;&gt;"Sitting Adjourned", "", SUMIFS(wh_table[Duration], wh_table[Day], wh_table[[#This Row],[Day]], wh_table[Tags], "&lt;&gt;[Questions]", wh_table[Tags], "&lt;&gt;[Questions][Divisions]"))</f>
        <v>0.33263888888888887</v>
      </c>
      <c r="K773" s="90">
        <f>IF(wh_table[[#This Row],[Tags]]="[Questions]","",IF(wh_table[[#This Row],[Tags]]="[Questions][Divisions]","",SUMIFS(INDEX(wh_table[Duration],1):wh_table[[#This Row],[Duration]], INDEX(wh_table[Tags],1):wh_table[[#This Row],[Tags]], "&lt;&gt;[Questions]",INDEX(wh_table[Tags],1):wh_table[[#This Row],[Tags]], "&lt;&gt;[Questions][Divisions]")))</f>
        <v>18.608333333333338</v>
      </c>
    </row>
    <row r="774" spans="1:11" ht="15" customHeight="1" x14ac:dyDescent="0.35">
      <c r="A774" s="25">
        <v>111</v>
      </c>
      <c r="B774" s="21">
        <v>45813</v>
      </c>
      <c r="C774" s="22">
        <v>0.5625</v>
      </c>
      <c r="D774" s="20" t="s">
        <v>1953</v>
      </c>
      <c r="E774" s="23" t="s">
        <v>2317</v>
      </c>
      <c r="F774" s="20"/>
      <c r="G774" s="22" cm="1">
        <f t="array" ref="G77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6.9444444444444198E-3</v>
      </c>
      <c r="H774" s="22" t="str">
        <f>IF(wh_table[[#This Row],[Subject 1]]&lt;&gt;"Sitting Adjourned", "", SUMIF(wh_table[Day], wh_table[[#This Row],[Day]],wh_table[Duration]))</f>
        <v/>
      </c>
      <c r="I774" s="24">
        <f>SUM(INDEX(wh_table[Duration],1):wh_table[[#This Row],[Duration]])</f>
        <v>25.625694444444438</v>
      </c>
      <c r="J774" s="22" t="str">
        <f>IF(wh_table[[#This Row],[Subject 1]]&lt;&gt;"Sitting Adjourned", "", SUMIFS(wh_table[Duration], wh_table[Day], wh_table[[#This Row],[Day]], wh_table[Tags], "&lt;&gt;[Questions]", wh_table[Tags], "&lt;&gt;[Questions][Divisions]"))</f>
        <v/>
      </c>
      <c r="K774" s="24">
        <f>IF(wh_table[[#This Row],[Tags]]="[Questions]","",IF(wh_table[[#This Row],[Tags]]="[Questions][Divisions]","",SUMIFS(INDEX(wh_table[Duration],1):wh_table[[#This Row],[Duration]], INDEX(wh_table[Tags],1):wh_table[[#This Row],[Tags]], "&lt;&gt;[Questions]",INDEX(wh_table[Tags],1):wh_table[[#This Row],[Tags]], "&lt;&gt;[Questions][Divisions]")))</f>
        <v>18.615277777777781</v>
      </c>
    </row>
    <row r="775" spans="1:11" ht="15" customHeight="1" x14ac:dyDescent="0.35">
      <c r="A775" s="25">
        <v>111</v>
      </c>
      <c r="B775" s="21">
        <v>45813</v>
      </c>
      <c r="C775" s="22">
        <v>0.56944444444444442</v>
      </c>
      <c r="D775" s="20" t="s">
        <v>28</v>
      </c>
      <c r="E775" s="23" t="s">
        <v>2318</v>
      </c>
      <c r="F775" s="20" t="s">
        <v>53</v>
      </c>
      <c r="G775" s="22" cm="1">
        <f t="array" ref="G77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775" s="22" t="str">
        <f>IF(wh_table[[#This Row],[Subject 1]]&lt;&gt;"Sitting Adjourned", "", SUMIF(wh_table[Day], wh_table[[#This Row],[Day]],wh_table[Duration]))</f>
        <v/>
      </c>
      <c r="I775" s="24">
        <f>SUM(INDEX(wh_table[Duration],1):wh_table[[#This Row],[Duration]])</f>
        <v>25.625694444444438</v>
      </c>
      <c r="J775" s="22" t="str">
        <f>IF(wh_table[[#This Row],[Subject 1]]&lt;&gt;"Sitting Adjourned", "", SUMIFS(wh_table[Duration], wh_table[Day], wh_table[[#This Row],[Day]], wh_table[Tags], "&lt;&gt;[Questions]", wh_table[Tags], "&lt;&gt;[Questions][Divisions]"))</f>
        <v/>
      </c>
      <c r="K775" s="24">
        <f>IF(wh_table[[#This Row],[Tags]]="[Questions]","",IF(wh_table[[#This Row],[Tags]]="[Questions][Divisions]","",SUMIFS(INDEX(wh_table[Duration],1):wh_table[[#This Row],[Duration]], INDEX(wh_table[Tags],1):wh_table[[#This Row],[Tags]], "&lt;&gt;[Questions]",INDEX(wh_table[Tags],1):wh_table[[#This Row],[Tags]], "&lt;&gt;[Questions][Divisions]")))</f>
        <v>18.615277777777781</v>
      </c>
    </row>
    <row r="776" spans="1:11" ht="15" customHeight="1" x14ac:dyDescent="0.35">
      <c r="A776" s="25">
        <v>111</v>
      </c>
      <c r="B776" s="21">
        <v>45813</v>
      </c>
      <c r="C776" s="22">
        <v>0.56944444444444442</v>
      </c>
      <c r="D776" s="20" t="s">
        <v>1953</v>
      </c>
      <c r="E776" s="23" t="s">
        <v>2317</v>
      </c>
      <c r="F776" s="20"/>
      <c r="G776" s="22" cm="1">
        <f t="array" ref="G77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5.555555555555558E-2</v>
      </c>
      <c r="H776" s="22" t="str">
        <f>IF(wh_table[[#This Row],[Subject 1]]&lt;&gt;"Sitting Adjourned", "", SUMIF(wh_table[Day], wh_table[[#This Row],[Day]],wh_table[Duration]))</f>
        <v/>
      </c>
      <c r="I776" s="24">
        <f>SUM(INDEX(wh_table[Duration],1):wh_table[[#This Row],[Duration]])</f>
        <v>25.681249999999995</v>
      </c>
      <c r="J776" s="22" t="str">
        <f>IF(wh_table[[#This Row],[Subject 1]]&lt;&gt;"Sitting Adjourned", "", SUMIFS(wh_table[Duration], wh_table[Day], wh_table[[#This Row],[Day]], wh_table[Tags], "&lt;&gt;[Questions]", wh_table[Tags], "&lt;&gt;[Questions][Divisions]"))</f>
        <v/>
      </c>
      <c r="K776" s="24">
        <f>IF(wh_table[[#This Row],[Tags]]="[Questions]","",IF(wh_table[[#This Row],[Tags]]="[Questions][Divisions]","",SUMIFS(INDEX(wh_table[Duration],1):wh_table[[#This Row],[Duration]], INDEX(wh_table[Tags],1):wh_table[[#This Row],[Tags]], "&lt;&gt;[Questions]",INDEX(wh_table[Tags],1):wh_table[[#This Row],[Tags]], "&lt;&gt;[Questions][Divisions]")))</f>
        <v>18.670833333333338</v>
      </c>
    </row>
    <row r="777" spans="1:11" ht="15" customHeight="1" x14ac:dyDescent="0.35">
      <c r="A777" s="25">
        <v>111</v>
      </c>
      <c r="B777" s="21">
        <v>45813</v>
      </c>
      <c r="C777" s="22">
        <v>0.625</v>
      </c>
      <c r="D777" s="20" t="s">
        <v>1953</v>
      </c>
      <c r="E777" s="23" t="s">
        <v>2319</v>
      </c>
      <c r="F777" s="20"/>
      <c r="G777" s="22" cm="1">
        <f t="array" ref="G77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5.555555555555558E-2</v>
      </c>
      <c r="H777" s="22" t="str">
        <f>IF(wh_table[[#This Row],[Subject 1]]&lt;&gt;"Sitting Adjourned", "", SUMIF(wh_table[Day], wh_table[[#This Row],[Day]],wh_table[Duration]))</f>
        <v/>
      </c>
      <c r="I777" s="24">
        <f>SUM(INDEX(wh_table[Duration],1):wh_table[[#This Row],[Duration]])</f>
        <v>25.736805555555552</v>
      </c>
      <c r="J777" s="22" t="str">
        <f>IF(wh_table[[#This Row],[Subject 1]]&lt;&gt;"Sitting Adjourned", "", SUMIFS(wh_table[Duration], wh_table[Day], wh_table[[#This Row],[Day]], wh_table[Tags], "&lt;&gt;[Questions]", wh_table[Tags], "&lt;&gt;[Questions][Divisions]"))</f>
        <v/>
      </c>
      <c r="K777" s="24">
        <f>IF(wh_table[[#This Row],[Tags]]="[Questions]","",IF(wh_table[[#This Row],[Tags]]="[Questions][Divisions]","",SUMIFS(INDEX(wh_table[Duration],1):wh_table[[#This Row],[Duration]], INDEX(wh_table[Tags],1):wh_table[[#This Row],[Tags]], "&lt;&gt;[Questions]",INDEX(wh_table[Tags],1):wh_table[[#This Row],[Tags]], "&lt;&gt;[Questions][Divisions]")))</f>
        <v>18.726388888888895</v>
      </c>
    </row>
    <row r="778" spans="1:11" ht="15" customHeight="1" x14ac:dyDescent="0.35">
      <c r="A778" s="63">
        <v>111</v>
      </c>
      <c r="B778" s="64">
        <v>45813</v>
      </c>
      <c r="C778" s="87">
        <v>0.68055555555555558</v>
      </c>
      <c r="D778" s="88" t="s">
        <v>1840</v>
      </c>
      <c r="E778" s="89"/>
      <c r="F778" s="88"/>
      <c r="G778" s="87" t="str" cm="1">
        <f t="array" ref="G77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778" s="87">
        <f>IF(wh_table[[#This Row],[Subject 1]]&lt;&gt;"Sitting Adjourned", "", SUMIF(wh_table[Day], wh_table[[#This Row],[Day]],wh_table[Duration]))</f>
        <v>0.11805555555555558</v>
      </c>
      <c r="I778" s="90">
        <f>SUM(INDEX(wh_table[Duration],1):wh_table[[#This Row],[Duration]])</f>
        <v>25.736805555555552</v>
      </c>
      <c r="J778" s="87">
        <f>IF(wh_table[[#This Row],[Subject 1]]&lt;&gt;"Sitting Adjourned", "", SUMIFS(wh_table[Duration], wh_table[Day], wh_table[[#This Row],[Day]], wh_table[Tags], "&lt;&gt;[Questions]", wh_table[Tags], "&lt;&gt;[Questions][Divisions]"))</f>
        <v>0.11805555555555558</v>
      </c>
      <c r="K778" s="90">
        <f>IF(wh_table[[#This Row],[Tags]]="[Questions]","",IF(wh_table[[#This Row],[Tags]]="[Questions][Divisions]","",SUMIFS(INDEX(wh_table[Duration],1):wh_table[[#This Row],[Duration]], INDEX(wh_table[Tags],1):wh_table[[#This Row],[Tags]], "&lt;&gt;[Questions]",INDEX(wh_table[Tags],1):wh_table[[#This Row],[Tags]], "&lt;&gt;[Questions][Divisions]")))</f>
        <v>18.726388888888895</v>
      </c>
    </row>
    <row r="779" spans="1:11" ht="15" customHeight="1" x14ac:dyDescent="0.35">
      <c r="A779" s="25">
        <v>112</v>
      </c>
      <c r="B779" s="21">
        <v>45817</v>
      </c>
      <c r="C779" s="22">
        <v>0.6875</v>
      </c>
      <c r="D779" s="20" t="s">
        <v>1955</v>
      </c>
      <c r="E779" s="23" t="s">
        <v>2320</v>
      </c>
      <c r="F779" s="20"/>
      <c r="G779" s="22" cm="1">
        <f t="array" ref="G77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6.8749999999999978E-2</v>
      </c>
      <c r="H779" s="22" t="str">
        <f>IF(wh_table[[#This Row],[Subject 1]]&lt;&gt;"Sitting Adjourned", "", SUMIF(wh_table[Day], wh_table[[#This Row],[Day]],wh_table[Duration]))</f>
        <v/>
      </c>
      <c r="I779" s="24">
        <f>SUM(INDEX(wh_table[Duration],1):wh_table[[#This Row],[Duration]])</f>
        <v>25.805555555555554</v>
      </c>
      <c r="J779" s="22" t="str">
        <f>IF(wh_table[[#This Row],[Subject 1]]&lt;&gt;"Sitting Adjourned", "", SUMIFS(wh_table[Duration], wh_table[Day], wh_table[[#This Row],[Day]], wh_table[Tags], "&lt;&gt;[Questions]", wh_table[Tags], "&lt;&gt;[Questions][Divisions]"))</f>
        <v/>
      </c>
      <c r="K779" s="24">
        <f>IF(wh_table[[#This Row],[Tags]]="[Questions]","",IF(wh_table[[#This Row],[Tags]]="[Questions][Divisions]","",SUMIFS(INDEX(wh_table[Duration],1):wh_table[[#This Row],[Duration]], INDEX(wh_table[Tags],1):wh_table[[#This Row],[Tags]], "&lt;&gt;[Questions]",INDEX(wh_table[Tags],1):wh_table[[#This Row],[Tags]], "&lt;&gt;[Questions][Divisions]")))</f>
        <v>18.795138888888896</v>
      </c>
    </row>
    <row r="780" spans="1:11" ht="15" customHeight="1" x14ac:dyDescent="0.35">
      <c r="A780" s="63">
        <v>112</v>
      </c>
      <c r="B780" s="64">
        <v>45817</v>
      </c>
      <c r="C780" s="87">
        <v>0.75624999999999998</v>
      </c>
      <c r="D780" s="88" t="s">
        <v>1840</v>
      </c>
      <c r="E780" s="89"/>
      <c r="F780" s="88"/>
      <c r="G780" s="87" t="str" cm="1">
        <f t="array" ref="G78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780" s="87">
        <f>IF(wh_table[[#This Row],[Subject 1]]&lt;&gt;"Sitting Adjourned", "", SUMIF(wh_table[Day], wh_table[[#This Row],[Day]],wh_table[Duration]))</f>
        <v>6.8749999999999978E-2</v>
      </c>
      <c r="I780" s="90">
        <f>SUM(INDEX(wh_table[Duration],1):wh_table[[#This Row],[Duration]])</f>
        <v>25.805555555555554</v>
      </c>
      <c r="J780" s="87">
        <f>IF(wh_table[[#This Row],[Subject 1]]&lt;&gt;"Sitting Adjourned", "", SUMIFS(wh_table[Duration], wh_table[Day], wh_table[[#This Row],[Day]], wh_table[Tags], "&lt;&gt;[Questions]", wh_table[Tags], "&lt;&gt;[Questions][Divisions]"))</f>
        <v>6.8749999999999978E-2</v>
      </c>
      <c r="K780" s="90">
        <f>IF(wh_table[[#This Row],[Tags]]="[Questions]","",IF(wh_table[[#This Row],[Tags]]="[Questions][Divisions]","",SUMIFS(INDEX(wh_table[Duration],1):wh_table[[#This Row],[Duration]], INDEX(wh_table[Tags],1):wh_table[[#This Row],[Tags]], "&lt;&gt;[Questions]",INDEX(wh_table[Tags],1):wh_table[[#This Row],[Tags]], "&lt;&gt;[Questions][Divisions]")))</f>
        <v>18.795138888888896</v>
      </c>
    </row>
    <row r="781" spans="1:11" ht="15" customHeight="1" x14ac:dyDescent="0.35">
      <c r="A781" s="25">
        <v>113</v>
      </c>
      <c r="B781" s="21">
        <v>45818</v>
      </c>
      <c r="C781" s="22">
        <v>0.39583333333333331</v>
      </c>
      <c r="D781" s="20" t="s">
        <v>1833</v>
      </c>
      <c r="E781" s="23" t="s">
        <v>2321</v>
      </c>
      <c r="F781" s="20"/>
      <c r="G781" s="22" cm="1">
        <f t="array" ref="G78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781" s="22" t="str">
        <f>IF(wh_table[[#This Row],[Subject 1]]&lt;&gt;"Sitting Adjourned", "", SUMIF(wh_table[Day], wh_table[[#This Row],[Day]],wh_table[Duration]))</f>
        <v/>
      </c>
      <c r="I781" s="24">
        <f>SUM(INDEX(wh_table[Duration],1):wh_table[[#This Row],[Duration]])</f>
        <v>25.868055555555554</v>
      </c>
      <c r="J781" s="22" t="str">
        <f>IF(wh_table[[#This Row],[Subject 1]]&lt;&gt;"Sitting Adjourned", "", SUMIFS(wh_table[Duration], wh_table[Day], wh_table[[#This Row],[Day]], wh_table[Tags], "&lt;&gt;[Questions]", wh_table[Tags], "&lt;&gt;[Questions][Divisions]"))</f>
        <v/>
      </c>
      <c r="K781" s="24">
        <f>IF(wh_table[[#This Row],[Tags]]="[Questions]","",IF(wh_table[[#This Row],[Tags]]="[Questions][Divisions]","",SUMIFS(INDEX(wh_table[Duration],1):wh_table[[#This Row],[Duration]], INDEX(wh_table[Tags],1):wh_table[[#This Row],[Tags]], "&lt;&gt;[Questions]",INDEX(wh_table[Tags],1):wh_table[[#This Row],[Tags]], "&lt;&gt;[Questions][Divisions]")))</f>
        <v>18.857638888888896</v>
      </c>
    </row>
    <row r="782" spans="1:11" ht="15" customHeight="1" x14ac:dyDescent="0.35">
      <c r="A782" s="25">
        <v>113</v>
      </c>
      <c r="B782" s="21">
        <v>45818</v>
      </c>
      <c r="C782" s="22">
        <v>0.45833333333333331</v>
      </c>
      <c r="D782" s="20" t="s">
        <v>1833</v>
      </c>
      <c r="E782" s="23" t="s">
        <v>2322</v>
      </c>
      <c r="F782" s="20"/>
      <c r="G782" s="22" cm="1">
        <f t="array" ref="G78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782" s="22" t="str">
        <f>IF(wh_table[[#This Row],[Subject 1]]&lt;&gt;"Sitting Adjourned", "", SUMIF(wh_table[Day], wh_table[[#This Row],[Day]],wh_table[Duration]))</f>
        <v/>
      </c>
      <c r="I782" s="24">
        <f>SUM(INDEX(wh_table[Duration],1):wh_table[[#This Row],[Duration]])</f>
        <v>25.888888888888886</v>
      </c>
      <c r="J782" s="22" t="str">
        <f>IF(wh_table[[#This Row],[Subject 1]]&lt;&gt;"Sitting Adjourned", "", SUMIFS(wh_table[Duration], wh_table[Day], wh_table[[#This Row],[Day]], wh_table[Tags], "&lt;&gt;[Questions]", wh_table[Tags], "&lt;&gt;[Questions][Divisions]"))</f>
        <v/>
      </c>
      <c r="K782" s="24">
        <f>IF(wh_table[[#This Row],[Tags]]="[Questions]","",IF(wh_table[[#This Row],[Tags]]="[Questions][Divisions]","",SUMIFS(INDEX(wh_table[Duration],1):wh_table[[#This Row],[Duration]], INDEX(wh_table[Tags],1):wh_table[[#This Row],[Tags]], "&lt;&gt;[Questions]",INDEX(wh_table[Tags],1):wh_table[[#This Row],[Tags]], "&lt;&gt;[Questions][Divisions]")))</f>
        <v>18.878472222222229</v>
      </c>
    </row>
    <row r="783" spans="1:11" ht="15" customHeight="1" x14ac:dyDescent="0.35">
      <c r="A783" s="25">
        <v>113</v>
      </c>
      <c r="B783" s="21">
        <v>45818</v>
      </c>
      <c r="C783" s="22">
        <v>0.47916666666666669</v>
      </c>
      <c r="D783" s="20" t="s">
        <v>15</v>
      </c>
      <c r="E783" s="23"/>
      <c r="F783" s="20" t="s">
        <v>1836</v>
      </c>
      <c r="G783" s="22" cm="1">
        <f t="array" ref="G78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783" s="22" t="str">
        <f>IF(wh_table[[#This Row],[Subject 1]]&lt;&gt;"Sitting Adjourned", "", SUMIF(wh_table[Day], wh_table[[#This Row],[Day]],wh_table[Duration]))</f>
        <v/>
      </c>
      <c r="I783" s="24">
        <f>SUM(INDEX(wh_table[Duration],1):wh_table[[#This Row],[Duration]])</f>
        <v>26.013888888888886</v>
      </c>
      <c r="J783" s="22" t="str">
        <f>IF(wh_table[[#This Row],[Subject 1]]&lt;&gt;"Sitting Adjourned", "", SUMIFS(wh_table[Duration], wh_table[Day], wh_table[[#This Row],[Day]], wh_table[Tags], "&lt;&gt;[Questions]", wh_table[Tags], "&lt;&gt;[Questions][Divisions]"))</f>
        <v/>
      </c>
      <c r="K783" s="24" t="str">
        <f>IF(wh_table[[#This Row],[Tags]]="[Questions]","",IF(wh_table[[#This Row],[Tags]]="[Questions][Divisions]","",SUMIFS(INDEX(wh_table[Duration],1):wh_table[[#This Row],[Duration]], INDEX(wh_table[Tags],1):wh_table[[#This Row],[Tags]], "&lt;&gt;[Questions]",INDEX(wh_table[Tags],1):wh_table[[#This Row],[Tags]], "&lt;&gt;[Questions][Divisions]")))</f>
        <v/>
      </c>
    </row>
    <row r="784" spans="1:11" ht="15" customHeight="1" x14ac:dyDescent="0.35">
      <c r="A784" s="25">
        <v>113</v>
      </c>
      <c r="B784" s="21">
        <v>45818</v>
      </c>
      <c r="C784" s="22">
        <v>0.60416666666666663</v>
      </c>
      <c r="D784" s="20" t="s">
        <v>1833</v>
      </c>
      <c r="E784" s="23" t="s">
        <v>2323</v>
      </c>
      <c r="F784" s="20"/>
      <c r="G784" s="22" cm="1">
        <f t="array" ref="G78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1.3888888888888951E-2</v>
      </c>
      <c r="H784" s="22" t="str">
        <f>IF(wh_table[[#This Row],[Subject 1]]&lt;&gt;"Sitting Adjourned", "", SUMIF(wh_table[Day], wh_table[[#This Row],[Day]],wh_table[Duration]))</f>
        <v/>
      </c>
      <c r="I784" s="24">
        <f>SUM(INDEX(wh_table[Duration],1):wh_table[[#This Row],[Duration]])</f>
        <v>26.027777777777775</v>
      </c>
      <c r="J784" s="22" t="str">
        <f>IF(wh_table[[#This Row],[Subject 1]]&lt;&gt;"Sitting Adjourned", "", SUMIFS(wh_table[Duration], wh_table[Day], wh_table[[#This Row],[Day]], wh_table[Tags], "&lt;&gt;[Questions]", wh_table[Tags], "&lt;&gt;[Questions][Divisions]"))</f>
        <v/>
      </c>
      <c r="K784" s="24">
        <f>IF(wh_table[[#This Row],[Tags]]="[Questions]","",IF(wh_table[[#This Row],[Tags]]="[Questions][Divisions]","",SUMIFS(INDEX(wh_table[Duration],1):wh_table[[#This Row],[Duration]], INDEX(wh_table[Tags],1):wh_table[[#This Row],[Tags]], "&lt;&gt;[Questions]",INDEX(wh_table[Tags],1):wh_table[[#This Row],[Tags]], "&lt;&gt;[Questions][Divisions]")))</f>
        <v>18.892361111111118</v>
      </c>
    </row>
    <row r="785" spans="1:11" ht="15" customHeight="1" x14ac:dyDescent="0.35">
      <c r="A785" s="25">
        <v>113</v>
      </c>
      <c r="B785" s="21">
        <v>45818</v>
      </c>
      <c r="C785" s="22">
        <v>0.61805555555555558</v>
      </c>
      <c r="D785" s="20" t="s">
        <v>15</v>
      </c>
      <c r="E785" s="23"/>
      <c r="F785" s="20" t="s">
        <v>53</v>
      </c>
      <c r="G785" s="22" cm="1">
        <f t="array" ref="G78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9.0277777777777457E-3</v>
      </c>
      <c r="H785" s="22" t="str">
        <f>IF(wh_table[[#This Row],[Subject 1]]&lt;&gt;"Sitting Adjourned", "", SUMIF(wh_table[Day], wh_table[[#This Row],[Day]],wh_table[Duration]))</f>
        <v/>
      </c>
      <c r="I785" s="24">
        <f>SUM(INDEX(wh_table[Duration],1):wh_table[[#This Row],[Duration]])</f>
        <v>26.036805555555553</v>
      </c>
      <c r="J785" s="22" t="str">
        <f>IF(wh_table[[#This Row],[Subject 1]]&lt;&gt;"Sitting Adjourned", "", SUMIFS(wh_table[Duration], wh_table[Day], wh_table[[#This Row],[Day]], wh_table[Tags], "&lt;&gt;[Questions]", wh_table[Tags], "&lt;&gt;[Questions][Divisions]"))</f>
        <v/>
      </c>
      <c r="K785" s="24">
        <f>IF(wh_table[[#This Row],[Tags]]="[Questions]","",IF(wh_table[[#This Row],[Tags]]="[Questions][Divisions]","",SUMIFS(INDEX(wh_table[Duration],1):wh_table[[#This Row],[Duration]], INDEX(wh_table[Tags],1):wh_table[[#This Row],[Tags]], "&lt;&gt;[Questions]",INDEX(wh_table[Tags],1):wh_table[[#This Row],[Tags]], "&lt;&gt;[Questions][Divisions]")))</f>
        <v>18.901388888888896</v>
      </c>
    </row>
    <row r="786" spans="1:11" ht="15" customHeight="1" x14ac:dyDescent="0.35">
      <c r="A786" s="25">
        <v>113</v>
      </c>
      <c r="B786" s="21">
        <v>45818</v>
      </c>
      <c r="C786" s="22">
        <v>0.62708333333333333</v>
      </c>
      <c r="D786" s="20" t="s">
        <v>1833</v>
      </c>
      <c r="E786" s="23" t="s">
        <v>2323</v>
      </c>
      <c r="F786" s="20"/>
      <c r="G786" s="22" cm="1">
        <f t="array" ref="G78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3.9583333333333304E-2</v>
      </c>
      <c r="H786" s="22" t="str">
        <f>IF(wh_table[[#This Row],[Subject 1]]&lt;&gt;"Sitting Adjourned", "", SUMIF(wh_table[Day], wh_table[[#This Row],[Day]],wh_table[Duration]))</f>
        <v/>
      </c>
      <c r="I786" s="24">
        <f>SUM(INDEX(wh_table[Duration],1):wh_table[[#This Row],[Duration]])</f>
        <v>26.076388888888886</v>
      </c>
      <c r="J786" s="22" t="str">
        <f>IF(wh_table[[#This Row],[Subject 1]]&lt;&gt;"Sitting Adjourned", "", SUMIFS(wh_table[Duration], wh_table[Day], wh_table[[#This Row],[Day]], wh_table[Tags], "&lt;&gt;[Questions]", wh_table[Tags], "&lt;&gt;[Questions][Divisions]"))</f>
        <v/>
      </c>
      <c r="K786" s="24">
        <f>IF(wh_table[[#This Row],[Tags]]="[Questions]","",IF(wh_table[[#This Row],[Tags]]="[Questions][Divisions]","",SUMIFS(INDEX(wh_table[Duration],1):wh_table[[#This Row],[Duration]], INDEX(wh_table[Tags],1):wh_table[[#This Row],[Tags]], "&lt;&gt;[Questions]",INDEX(wh_table[Tags],1):wh_table[[#This Row],[Tags]], "&lt;&gt;[Questions][Divisions]")))</f>
        <v>18.940972222222229</v>
      </c>
    </row>
    <row r="787" spans="1:11" ht="15" customHeight="1" x14ac:dyDescent="0.35">
      <c r="A787" s="25">
        <v>113</v>
      </c>
      <c r="B787" s="21">
        <v>45818</v>
      </c>
      <c r="C787" s="22">
        <v>0.66666666666666663</v>
      </c>
      <c r="D787" s="20" t="s">
        <v>1833</v>
      </c>
      <c r="E787" s="23" t="s">
        <v>2324</v>
      </c>
      <c r="F787" s="20"/>
      <c r="G787" s="22" cm="1">
        <f t="array" ref="G78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1.5972222222222276E-2</v>
      </c>
      <c r="H787" s="22" t="str">
        <f>IF(wh_table[[#This Row],[Subject 1]]&lt;&gt;"Sitting Adjourned", "", SUMIF(wh_table[Day], wh_table[[#This Row],[Day]],wh_table[Duration]))</f>
        <v/>
      </c>
      <c r="I787" s="24">
        <f>SUM(INDEX(wh_table[Duration],1):wh_table[[#This Row],[Duration]])</f>
        <v>26.092361111111106</v>
      </c>
      <c r="J787" s="22" t="str">
        <f>IF(wh_table[[#This Row],[Subject 1]]&lt;&gt;"Sitting Adjourned", "", SUMIFS(wh_table[Duration], wh_table[Day], wh_table[[#This Row],[Day]], wh_table[Tags], "&lt;&gt;[Questions]", wh_table[Tags], "&lt;&gt;[Questions][Divisions]"))</f>
        <v/>
      </c>
      <c r="K787" s="24">
        <f>IF(wh_table[[#This Row],[Tags]]="[Questions]","",IF(wh_table[[#This Row],[Tags]]="[Questions][Divisions]","",SUMIFS(INDEX(wh_table[Duration],1):wh_table[[#This Row],[Duration]], INDEX(wh_table[Tags],1):wh_table[[#This Row],[Tags]], "&lt;&gt;[Questions]",INDEX(wh_table[Tags],1):wh_table[[#This Row],[Tags]], "&lt;&gt;[Questions][Divisions]")))</f>
        <v>18.956944444444449</v>
      </c>
    </row>
    <row r="788" spans="1:11" ht="15" customHeight="1" x14ac:dyDescent="0.35">
      <c r="A788" s="25">
        <v>113</v>
      </c>
      <c r="B788" s="21">
        <v>45818</v>
      </c>
      <c r="C788" s="22">
        <v>0.68263888888888891</v>
      </c>
      <c r="D788" s="20" t="s">
        <v>15</v>
      </c>
      <c r="E788" s="23"/>
      <c r="F788" s="20"/>
      <c r="G788" s="22" cm="1">
        <f t="array" ref="G78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4.1666666666666519E-3</v>
      </c>
      <c r="H788" s="22" t="str">
        <f>IF(wh_table[[#This Row],[Subject 1]]&lt;&gt;"Sitting Adjourned", "", SUMIF(wh_table[Day], wh_table[[#This Row],[Day]],wh_table[Duration]))</f>
        <v/>
      </c>
      <c r="I788" s="24">
        <f>SUM(INDEX(wh_table[Duration],1):wh_table[[#This Row],[Duration]])</f>
        <v>26.096527777777773</v>
      </c>
      <c r="J788" s="22" t="str">
        <f>IF(wh_table[[#This Row],[Subject 1]]&lt;&gt;"Sitting Adjourned", "", SUMIFS(wh_table[Duration], wh_table[Day], wh_table[[#This Row],[Day]], wh_table[Tags], "&lt;&gt;[Questions]", wh_table[Tags], "&lt;&gt;[Questions][Divisions]"))</f>
        <v/>
      </c>
      <c r="K788" s="24">
        <f>IF(wh_table[[#This Row],[Tags]]="[Questions]","",IF(wh_table[[#This Row],[Tags]]="[Questions][Divisions]","",SUMIFS(INDEX(wh_table[Duration],1):wh_table[[#This Row],[Duration]], INDEX(wh_table[Tags],1):wh_table[[#This Row],[Tags]], "&lt;&gt;[Questions]",INDEX(wh_table[Tags],1):wh_table[[#This Row],[Tags]], "&lt;&gt;[Questions][Divisions]")))</f>
        <v>18.961111111111116</v>
      </c>
    </row>
    <row r="789" spans="1:11" ht="15" customHeight="1" x14ac:dyDescent="0.35">
      <c r="A789" s="25">
        <v>113</v>
      </c>
      <c r="B789" s="21">
        <v>45818</v>
      </c>
      <c r="C789" s="22">
        <v>0.68680555555555556</v>
      </c>
      <c r="D789" s="20" t="s">
        <v>1833</v>
      </c>
      <c r="E789" s="91" t="s">
        <v>2325</v>
      </c>
      <c r="F789" s="20"/>
      <c r="G789" s="22" cm="1">
        <f t="array" ref="G78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2.2916666666666696E-2</v>
      </c>
      <c r="H789" s="22" t="str">
        <f>IF(wh_table[[#This Row],[Subject 1]]&lt;&gt;"Sitting Adjourned", "", SUMIF(wh_table[Day], wh_table[[#This Row],[Day]],wh_table[Duration]))</f>
        <v/>
      </c>
      <c r="I789" s="24">
        <f>SUM(INDEX(wh_table[Duration],1):wh_table[[#This Row],[Duration]])</f>
        <v>26.11944444444444</v>
      </c>
      <c r="J789" s="22" t="str">
        <f>IF(wh_table[[#This Row],[Subject 1]]&lt;&gt;"Sitting Adjourned", "", SUMIFS(wh_table[Duration], wh_table[Day], wh_table[[#This Row],[Day]], wh_table[Tags], "&lt;&gt;[Questions]", wh_table[Tags], "&lt;&gt;[Questions][Divisions]"))</f>
        <v/>
      </c>
      <c r="K789" s="24">
        <f>IF(wh_table[[#This Row],[Tags]]="[Questions]","",IF(wh_table[[#This Row],[Tags]]="[Questions][Divisions]","",SUMIFS(INDEX(wh_table[Duration],1):wh_table[[#This Row],[Duration]], INDEX(wh_table[Tags],1):wh_table[[#This Row],[Tags]], "&lt;&gt;[Questions]",INDEX(wh_table[Tags],1):wh_table[[#This Row],[Tags]], "&lt;&gt;[Questions][Divisions]")))</f>
        <v>18.984027777777783</v>
      </c>
    </row>
    <row r="790" spans="1:11" ht="15" customHeight="1" x14ac:dyDescent="0.35">
      <c r="A790" s="63">
        <v>113</v>
      </c>
      <c r="B790" s="64">
        <v>45818</v>
      </c>
      <c r="C790" s="87">
        <v>0.70972222222222225</v>
      </c>
      <c r="D790" s="88" t="s">
        <v>1840</v>
      </c>
      <c r="E790" s="89"/>
      <c r="F790" s="88"/>
      <c r="G790" s="87" t="str" cm="1">
        <f t="array" ref="G79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790" s="87">
        <f>IF(wh_table[[#This Row],[Subject 1]]&lt;&gt;"Sitting Adjourned", "", SUMIF(wh_table[Day], wh_table[[#This Row],[Day]],wh_table[Duration]))</f>
        <v>0.31388888888888894</v>
      </c>
      <c r="I790" s="90">
        <f>SUM(INDEX(wh_table[Duration],1):wh_table[[#This Row],[Duration]])</f>
        <v>26.11944444444444</v>
      </c>
      <c r="J790" s="87">
        <f>IF(wh_table[[#This Row],[Subject 1]]&lt;&gt;"Sitting Adjourned", "", SUMIFS(wh_table[Duration], wh_table[Day], wh_table[[#This Row],[Day]], wh_table[Tags], "&lt;&gt;[Questions]", wh_table[Tags], "&lt;&gt;[Questions][Divisions]"))</f>
        <v>0.18888888888888899</v>
      </c>
      <c r="K790" s="90">
        <f>IF(wh_table[[#This Row],[Tags]]="[Questions]","",IF(wh_table[[#This Row],[Tags]]="[Questions][Divisions]","",SUMIFS(INDEX(wh_table[Duration],1):wh_table[[#This Row],[Duration]], INDEX(wh_table[Tags],1):wh_table[[#This Row],[Tags]], "&lt;&gt;[Questions]",INDEX(wh_table[Tags],1):wh_table[[#This Row],[Tags]], "&lt;&gt;[Questions][Divisions]")))</f>
        <v>18.984027777777783</v>
      </c>
    </row>
    <row r="791" spans="1:11" ht="15" customHeight="1" x14ac:dyDescent="0.35">
      <c r="A791" s="25">
        <v>114</v>
      </c>
      <c r="B791" s="21">
        <v>45819</v>
      </c>
      <c r="C791" s="22">
        <v>0.39583333333333331</v>
      </c>
      <c r="D791" s="20" t="s">
        <v>1833</v>
      </c>
      <c r="E791" s="23" t="s">
        <v>2326</v>
      </c>
      <c r="F791" s="20"/>
      <c r="G791" s="22" cm="1">
        <f t="array" ref="G79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5.9722222222222232E-2</v>
      </c>
      <c r="H791" s="22" t="str">
        <f>IF(wh_table[[#This Row],[Subject 1]]&lt;&gt;"Sitting Adjourned", "", SUMIF(wh_table[Day], wh_table[[#This Row],[Day]],wh_table[Duration]))</f>
        <v/>
      </c>
      <c r="I791" s="24">
        <f>SUM(INDEX(wh_table[Duration],1):wh_table[[#This Row],[Duration]])</f>
        <v>26.179166666666664</v>
      </c>
      <c r="J791" s="22" t="str">
        <f>IF(wh_table[[#This Row],[Subject 1]]&lt;&gt;"Sitting Adjourned", "", SUMIFS(wh_table[Duration], wh_table[Day], wh_table[[#This Row],[Day]], wh_table[Tags], "&lt;&gt;[Questions]", wh_table[Tags], "&lt;&gt;[Questions][Divisions]"))</f>
        <v/>
      </c>
      <c r="K791" s="24">
        <f>IF(wh_table[[#This Row],[Tags]]="[Questions]","",IF(wh_table[[#This Row],[Tags]]="[Questions][Divisions]","",SUMIFS(INDEX(wh_table[Duration],1):wh_table[[#This Row],[Duration]], INDEX(wh_table[Tags],1):wh_table[[#This Row],[Tags]], "&lt;&gt;[Questions]",INDEX(wh_table[Tags],1):wh_table[[#This Row],[Tags]], "&lt;&gt;[Questions][Divisions]")))</f>
        <v>19.043750000000006</v>
      </c>
    </row>
    <row r="792" spans="1:11" ht="15" customHeight="1" x14ac:dyDescent="0.35">
      <c r="A792" s="25">
        <v>114</v>
      </c>
      <c r="B792" s="21">
        <v>45819</v>
      </c>
      <c r="C792" s="22">
        <v>0.45555555555555555</v>
      </c>
      <c r="D792" s="20" t="s">
        <v>15</v>
      </c>
      <c r="E792" s="23"/>
      <c r="F792" s="20"/>
      <c r="G792" s="22" cm="1">
        <f t="array" ref="G79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2.7777777777777679E-3</v>
      </c>
      <c r="H792" s="22" t="str">
        <f>IF(wh_table[[#This Row],[Subject 1]]&lt;&gt;"Sitting Adjourned", "", SUMIF(wh_table[Day], wh_table[[#This Row],[Day]],wh_table[Duration]))</f>
        <v/>
      </c>
      <c r="I792" s="24">
        <f>SUM(INDEX(wh_table[Duration],1):wh_table[[#This Row],[Duration]])</f>
        <v>26.18194444444444</v>
      </c>
      <c r="J792" s="22" t="str">
        <f>IF(wh_table[[#This Row],[Subject 1]]&lt;&gt;"Sitting Adjourned", "", SUMIFS(wh_table[Duration], wh_table[Day], wh_table[[#This Row],[Day]], wh_table[Tags], "&lt;&gt;[Questions]", wh_table[Tags], "&lt;&gt;[Questions][Divisions]"))</f>
        <v/>
      </c>
      <c r="K792" s="24">
        <f>IF(wh_table[[#This Row],[Tags]]="[Questions]","",IF(wh_table[[#This Row],[Tags]]="[Questions][Divisions]","",SUMIFS(INDEX(wh_table[Duration],1):wh_table[[#This Row],[Duration]], INDEX(wh_table[Tags],1):wh_table[[#This Row],[Tags]], "&lt;&gt;[Questions]",INDEX(wh_table[Tags],1):wh_table[[#This Row],[Tags]], "&lt;&gt;[Questions][Divisions]")))</f>
        <v>19.046527777777783</v>
      </c>
    </row>
    <row r="793" spans="1:11" ht="15" customHeight="1" x14ac:dyDescent="0.35">
      <c r="A793" s="25">
        <v>114</v>
      </c>
      <c r="B793" s="21">
        <v>45819</v>
      </c>
      <c r="C793" s="22">
        <v>0.45833333333333331</v>
      </c>
      <c r="D793" s="20" t="s">
        <v>1833</v>
      </c>
      <c r="E793" s="23" t="s">
        <v>2327</v>
      </c>
      <c r="F793" s="20" t="s">
        <v>1836</v>
      </c>
      <c r="G793" s="22" cm="1">
        <f t="array" ref="G79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1.9444444444444486E-2</v>
      </c>
      <c r="H793" s="22" t="str">
        <f>IF(wh_table[[#This Row],[Subject 1]]&lt;&gt;"Sitting Adjourned", "", SUMIF(wh_table[Day], wh_table[[#This Row],[Day]],wh_table[Duration]))</f>
        <v/>
      </c>
      <c r="I793" s="24">
        <f>SUM(INDEX(wh_table[Duration],1):wh_table[[#This Row],[Duration]])</f>
        <v>26.201388888888886</v>
      </c>
      <c r="J793" s="22" t="str">
        <f>IF(wh_table[[#This Row],[Subject 1]]&lt;&gt;"Sitting Adjourned", "", SUMIFS(wh_table[Duration], wh_table[Day], wh_table[[#This Row],[Day]], wh_table[Tags], "&lt;&gt;[Questions]", wh_table[Tags], "&lt;&gt;[Questions][Divisions]"))</f>
        <v/>
      </c>
      <c r="K793" s="24" t="str">
        <f>IF(wh_table[[#This Row],[Tags]]="[Questions]","",IF(wh_table[[#This Row],[Tags]]="[Questions][Divisions]","",SUMIFS(INDEX(wh_table[Duration],1):wh_table[[#This Row],[Duration]], INDEX(wh_table[Tags],1):wh_table[[#This Row],[Tags]], "&lt;&gt;[Questions]",INDEX(wh_table[Tags],1):wh_table[[#This Row],[Tags]], "&lt;&gt;[Questions][Divisions]")))</f>
        <v/>
      </c>
    </row>
    <row r="794" spans="1:11" ht="15" customHeight="1" x14ac:dyDescent="0.35">
      <c r="A794" s="25">
        <v>114</v>
      </c>
      <c r="B794" s="21">
        <v>45819</v>
      </c>
      <c r="C794" s="22">
        <v>0.4777777777777778</v>
      </c>
      <c r="D794" s="20" t="s">
        <v>15</v>
      </c>
      <c r="E794" s="23"/>
      <c r="F794" s="20"/>
      <c r="G794" s="22" cm="1">
        <f t="array" ref="G79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0.12638888888888883</v>
      </c>
      <c r="H794" s="22" t="str">
        <f>IF(wh_table[[#This Row],[Subject 1]]&lt;&gt;"Sitting Adjourned", "", SUMIF(wh_table[Day], wh_table[[#This Row],[Day]],wh_table[Duration]))</f>
        <v/>
      </c>
      <c r="I794" s="24">
        <f>SUM(INDEX(wh_table[Duration],1):wh_table[[#This Row],[Duration]])</f>
        <v>26.327777777777776</v>
      </c>
      <c r="J794" s="22" t="str">
        <f>IF(wh_table[[#This Row],[Subject 1]]&lt;&gt;"Sitting Adjourned", "", SUMIFS(wh_table[Duration], wh_table[Day], wh_table[[#This Row],[Day]], wh_table[Tags], "&lt;&gt;[Questions]", wh_table[Tags], "&lt;&gt;[Questions][Divisions]"))</f>
        <v/>
      </c>
      <c r="K794" s="24">
        <f>IF(wh_table[[#This Row],[Tags]]="[Questions]","",IF(wh_table[[#This Row],[Tags]]="[Questions][Divisions]","",SUMIFS(INDEX(wh_table[Duration],1):wh_table[[#This Row],[Duration]], INDEX(wh_table[Tags],1):wh_table[[#This Row],[Tags]], "&lt;&gt;[Questions]",INDEX(wh_table[Tags],1):wh_table[[#This Row],[Tags]], "&lt;&gt;[Questions][Divisions]")))</f>
        <v>19.172916666666673</v>
      </c>
    </row>
    <row r="795" spans="1:11" ht="15" customHeight="1" x14ac:dyDescent="0.35">
      <c r="A795" s="25">
        <v>114</v>
      </c>
      <c r="B795" s="21">
        <v>45819</v>
      </c>
      <c r="C795" s="22">
        <v>0.60416666666666663</v>
      </c>
      <c r="D795" s="20" t="s">
        <v>1833</v>
      </c>
      <c r="E795" s="23" t="s">
        <v>2328</v>
      </c>
      <c r="F795" s="20"/>
      <c r="G795" s="22" cm="1">
        <f t="array" ref="G79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5.6944444444444464E-2</v>
      </c>
      <c r="H795" s="22" t="str">
        <f>IF(wh_table[[#This Row],[Subject 1]]&lt;&gt;"Sitting Adjourned", "", SUMIF(wh_table[Day], wh_table[[#This Row],[Day]],wh_table[Duration]))</f>
        <v/>
      </c>
      <c r="I795" s="24">
        <f>SUM(INDEX(wh_table[Duration],1):wh_table[[#This Row],[Duration]])</f>
        <v>26.384722222222219</v>
      </c>
      <c r="J795" s="22" t="str">
        <f>IF(wh_table[[#This Row],[Subject 1]]&lt;&gt;"Sitting Adjourned", "", SUMIFS(wh_table[Duration], wh_table[Day], wh_table[[#This Row],[Day]], wh_table[Tags], "&lt;&gt;[Questions]", wh_table[Tags], "&lt;&gt;[Questions][Divisions]"))</f>
        <v/>
      </c>
      <c r="K795" s="24">
        <f>IF(wh_table[[#This Row],[Tags]]="[Questions]","",IF(wh_table[[#This Row],[Tags]]="[Questions][Divisions]","",SUMIFS(INDEX(wh_table[Duration],1):wh_table[[#This Row],[Duration]], INDEX(wh_table[Tags],1):wh_table[[#This Row],[Tags]], "&lt;&gt;[Questions]",INDEX(wh_table[Tags],1):wh_table[[#This Row],[Tags]], "&lt;&gt;[Questions][Divisions]")))</f>
        <v>19.229861111111116</v>
      </c>
    </row>
    <row r="796" spans="1:11" ht="15" customHeight="1" x14ac:dyDescent="0.35">
      <c r="A796" s="25">
        <v>114</v>
      </c>
      <c r="B796" s="21">
        <v>45819</v>
      </c>
      <c r="C796" s="22">
        <v>0.66111111111111109</v>
      </c>
      <c r="D796" s="20" t="s">
        <v>15</v>
      </c>
      <c r="E796" s="23"/>
      <c r="F796" s="20"/>
      <c r="G796" s="22" cm="1">
        <f t="array" ref="G79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5.5555555555555358E-3</v>
      </c>
      <c r="H796" s="22" t="str">
        <f>IF(wh_table[[#This Row],[Subject 1]]&lt;&gt;"Sitting Adjourned", "", SUMIF(wh_table[Day], wh_table[[#This Row],[Day]],wh_table[Duration]))</f>
        <v/>
      </c>
      <c r="I796" s="24">
        <f>SUM(INDEX(wh_table[Duration],1):wh_table[[#This Row],[Duration]])</f>
        <v>26.390277777777776</v>
      </c>
      <c r="J796" s="22" t="str">
        <f>IF(wh_table[[#This Row],[Subject 1]]&lt;&gt;"Sitting Adjourned", "", SUMIFS(wh_table[Duration], wh_table[Day], wh_table[[#This Row],[Day]], wh_table[Tags], "&lt;&gt;[Questions]", wh_table[Tags], "&lt;&gt;[Questions][Divisions]"))</f>
        <v/>
      </c>
      <c r="K796" s="24">
        <f>IF(wh_table[[#This Row],[Tags]]="[Questions]","",IF(wh_table[[#This Row],[Tags]]="[Questions][Divisions]","",SUMIFS(INDEX(wh_table[Duration],1):wh_table[[#This Row],[Duration]], INDEX(wh_table[Tags],1):wh_table[[#This Row],[Tags]], "&lt;&gt;[Questions]",INDEX(wh_table[Tags],1):wh_table[[#This Row],[Tags]], "&lt;&gt;[Questions][Divisions]")))</f>
        <v>19.235416666666673</v>
      </c>
    </row>
    <row r="797" spans="1:11" ht="15" customHeight="1" x14ac:dyDescent="0.35">
      <c r="A797" s="25">
        <v>114</v>
      </c>
      <c r="B797" s="21">
        <v>45819</v>
      </c>
      <c r="C797" s="22">
        <v>0.66666666666666663</v>
      </c>
      <c r="D797" s="20" t="s">
        <v>1833</v>
      </c>
      <c r="E797" s="23" t="s">
        <v>2329</v>
      </c>
      <c r="F797" s="20"/>
      <c r="G797" s="22" cm="1">
        <f t="array" ref="G79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797" s="22" t="str">
        <f>IF(wh_table[[#This Row],[Subject 1]]&lt;&gt;"Sitting Adjourned", "", SUMIF(wh_table[Day], wh_table[[#This Row],[Day]],wh_table[Duration]))</f>
        <v/>
      </c>
      <c r="I797" s="24">
        <f>SUM(INDEX(wh_table[Duration],1):wh_table[[#This Row],[Duration]])</f>
        <v>26.411111111111108</v>
      </c>
      <c r="J797" s="22" t="str">
        <f>IF(wh_table[[#This Row],[Subject 1]]&lt;&gt;"Sitting Adjourned", "", SUMIFS(wh_table[Duration], wh_table[Day], wh_table[[#This Row],[Day]], wh_table[Tags], "&lt;&gt;[Questions]", wh_table[Tags], "&lt;&gt;[Questions][Divisions]"))</f>
        <v/>
      </c>
      <c r="K797" s="24">
        <f>IF(wh_table[[#This Row],[Tags]]="[Questions]","",IF(wh_table[[#This Row],[Tags]]="[Questions][Divisions]","",SUMIFS(INDEX(wh_table[Duration],1):wh_table[[#This Row],[Duration]], INDEX(wh_table[Tags],1):wh_table[[#This Row],[Tags]], "&lt;&gt;[Questions]",INDEX(wh_table[Tags],1):wh_table[[#This Row],[Tags]], "&lt;&gt;[Questions][Divisions]")))</f>
        <v>19.256250000000005</v>
      </c>
    </row>
    <row r="798" spans="1:11" ht="15" customHeight="1" x14ac:dyDescent="0.35">
      <c r="A798" s="25">
        <v>114</v>
      </c>
      <c r="B798" s="21">
        <v>45819</v>
      </c>
      <c r="C798" s="22">
        <v>0.6875</v>
      </c>
      <c r="D798" s="20" t="s">
        <v>1833</v>
      </c>
      <c r="E798" s="23" t="s">
        <v>2330</v>
      </c>
      <c r="F798" s="20"/>
      <c r="G798" s="22" cm="1">
        <f t="array" ref="G79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7.6388888888888618E-3</v>
      </c>
      <c r="H798" s="22" t="str">
        <f>IF(wh_table[[#This Row],[Subject 1]]&lt;&gt;"Sitting Adjourned", "", SUMIF(wh_table[Day], wh_table[[#This Row],[Day]],wh_table[Duration]))</f>
        <v/>
      </c>
      <c r="I798" s="24">
        <f>SUM(INDEX(wh_table[Duration],1):wh_table[[#This Row],[Duration]])</f>
        <v>26.418749999999996</v>
      </c>
      <c r="J798" s="22" t="str">
        <f>IF(wh_table[[#This Row],[Subject 1]]&lt;&gt;"Sitting Adjourned", "", SUMIFS(wh_table[Duration], wh_table[Day], wh_table[[#This Row],[Day]], wh_table[Tags], "&lt;&gt;[Questions]", wh_table[Tags], "&lt;&gt;[Questions][Divisions]"))</f>
        <v/>
      </c>
      <c r="K798" s="24">
        <f>IF(wh_table[[#This Row],[Tags]]="[Questions]","",IF(wh_table[[#This Row],[Tags]]="[Questions][Divisions]","",SUMIFS(INDEX(wh_table[Duration],1):wh_table[[#This Row],[Duration]], INDEX(wh_table[Tags],1):wh_table[[#This Row],[Tags]], "&lt;&gt;[Questions]",INDEX(wh_table[Tags],1):wh_table[[#This Row],[Tags]], "&lt;&gt;[Questions][Divisions]")))</f>
        <v>19.263888888888893</v>
      </c>
    </row>
    <row r="799" spans="1:11" ht="15" customHeight="1" x14ac:dyDescent="0.35">
      <c r="A799" s="25">
        <v>114</v>
      </c>
      <c r="B799" s="21">
        <v>45819</v>
      </c>
      <c r="C799" s="22">
        <v>0.69513888888888886</v>
      </c>
      <c r="D799" s="20" t="s">
        <v>28</v>
      </c>
      <c r="E799" s="23" t="s">
        <v>2331</v>
      </c>
      <c r="F799" s="20"/>
      <c r="G799" s="22" cm="1">
        <f t="array" ref="G79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799" s="22" t="str">
        <f>IF(wh_table[[#This Row],[Subject 1]]&lt;&gt;"Sitting Adjourned", "", SUMIF(wh_table[Day], wh_table[[#This Row],[Day]],wh_table[Duration]))</f>
        <v/>
      </c>
      <c r="I799" s="24">
        <f>SUM(INDEX(wh_table[Duration],1):wh_table[[#This Row],[Duration]])</f>
        <v>26.418749999999996</v>
      </c>
      <c r="J799" s="22" t="str">
        <f>IF(wh_table[[#This Row],[Subject 1]]&lt;&gt;"Sitting Adjourned", "", SUMIFS(wh_table[Duration], wh_table[Day], wh_table[[#This Row],[Day]], wh_table[Tags], "&lt;&gt;[Questions]", wh_table[Tags], "&lt;&gt;[Questions][Divisions]"))</f>
        <v/>
      </c>
      <c r="K799" s="24">
        <f>IF(wh_table[[#This Row],[Tags]]="[Questions]","",IF(wh_table[[#This Row],[Tags]]="[Questions][Divisions]","",SUMIFS(INDEX(wh_table[Duration],1):wh_table[[#This Row],[Duration]], INDEX(wh_table[Tags],1):wh_table[[#This Row],[Tags]], "&lt;&gt;[Questions]",INDEX(wh_table[Tags],1):wh_table[[#This Row],[Tags]], "&lt;&gt;[Questions][Divisions]")))</f>
        <v>19.263888888888893</v>
      </c>
    </row>
    <row r="800" spans="1:11" ht="15" customHeight="1" x14ac:dyDescent="0.35">
      <c r="A800" s="25">
        <v>114</v>
      </c>
      <c r="B800" s="21">
        <v>45819</v>
      </c>
      <c r="C800" s="22">
        <v>0.69513888888888886</v>
      </c>
      <c r="D800" s="20" t="s">
        <v>1833</v>
      </c>
      <c r="E800" s="23" t="s">
        <v>2330</v>
      </c>
      <c r="F800" s="20"/>
      <c r="G800" s="22" cm="1">
        <f t="array" ref="G80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3.1944444444444442E-2</v>
      </c>
      <c r="H800" s="22" t="str">
        <f>IF(wh_table[[#This Row],[Subject 1]]&lt;&gt;"Sitting Adjourned", "", SUMIF(wh_table[Day], wh_table[[#This Row],[Day]],wh_table[Duration]))</f>
        <v/>
      </c>
      <c r="I800" s="24">
        <f>SUM(INDEX(wh_table[Duration],1):wh_table[[#This Row],[Duration]])</f>
        <v>26.450694444444441</v>
      </c>
      <c r="J800" s="22" t="str">
        <f>IF(wh_table[[#This Row],[Subject 1]]&lt;&gt;"Sitting Adjourned", "", SUMIFS(wh_table[Duration], wh_table[Day], wh_table[[#This Row],[Day]], wh_table[Tags], "&lt;&gt;[Questions]", wh_table[Tags], "&lt;&gt;[Questions][Divisions]"))</f>
        <v/>
      </c>
      <c r="K800" s="24">
        <f>IF(wh_table[[#This Row],[Tags]]="[Questions]","",IF(wh_table[[#This Row],[Tags]]="[Questions][Divisions]","",SUMIFS(INDEX(wh_table[Duration],1):wh_table[[#This Row],[Duration]], INDEX(wh_table[Tags],1):wh_table[[#This Row],[Tags]], "&lt;&gt;[Questions]",INDEX(wh_table[Tags],1):wh_table[[#This Row],[Tags]], "&lt;&gt;[Questions][Divisions]")))</f>
        <v>19.295833333333338</v>
      </c>
    </row>
    <row r="801" spans="1:11" ht="15" customHeight="1" x14ac:dyDescent="0.35">
      <c r="A801" s="63">
        <v>114</v>
      </c>
      <c r="B801" s="64">
        <v>45819</v>
      </c>
      <c r="C801" s="87">
        <v>0.7270833333333333</v>
      </c>
      <c r="D801" s="88" t="s">
        <v>1840</v>
      </c>
      <c r="E801" s="89"/>
      <c r="F801" s="88"/>
      <c r="G801" s="87" t="str" cm="1">
        <f t="array" ref="G80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801" s="87">
        <f>IF(wh_table[[#This Row],[Subject 1]]&lt;&gt;"Sitting Adjourned", "", SUMIF(wh_table[Day], wh_table[[#This Row],[Day]],wh_table[Duration]))</f>
        <v>0.33124999999999999</v>
      </c>
      <c r="I801" s="90">
        <f>SUM(INDEX(wh_table[Duration],1):wh_table[[#This Row],[Duration]])</f>
        <v>26.450694444444441</v>
      </c>
      <c r="J801" s="87">
        <f>IF(wh_table[[#This Row],[Subject 1]]&lt;&gt;"Sitting Adjourned", "", SUMIFS(wh_table[Duration], wh_table[Day], wh_table[[#This Row],[Day]], wh_table[Tags], "&lt;&gt;[Questions]", wh_table[Tags], "&lt;&gt;[Questions][Divisions]"))</f>
        <v>0.3118055555555555</v>
      </c>
      <c r="K801" s="90">
        <f>IF(wh_table[[#This Row],[Tags]]="[Questions]","",IF(wh_table[[#This Row],[Tags]]="[Questions][Divisions]","",SUMIFS(INDEX(wh_table[Duration],1):wh_table[[#This Row],[Duration]], INDEX(wh_table[Tags],1):wh_table[[#This Row],[Tags]], "&lt;&gt;[Questions]",INDEX(wh_table[Tags],1):wh_table[[#This Row],[Tags]], "&lt;&gt;[Questions][Divisions]")))</f>
        <v>19.295833333333338</v>
      </c>
    </row>
    <row r="802" spans="1:11" ht="15" customHeight="1" x14ac:dyDescent="0.35">
      <c r="A802" s="25">
        <v>115</v>
      </c>
      <c r="B802" s="21">
        <v>45820</v>
      </c>
      <c r="C802" s="22">
        <v>0.5625</v>
      </c>
      <c r="D802" s="20" t="s">
        <v>1953</v>
      </c>
      <c r="E802" s="23" t="s">
        <v>2332</v>
      </c>
      <c r="F802" s="20"/>
      <c r="G802" s="22" cm="1">
        <f t="array" ref="G80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2.6388888888888906E-2</v>
      </c>
      <c r="H802" s="22" t="str">
        <f>IF(wh_table[[#This Row],[Subject 1]]&lt;&gt;"Sitting Adjourned", "", SUMIF(wh_table[Day], wh_table[[#This Row],[Day]],wh_table[Duration]))</f>
        <v/>
      </c>
      <c r="I802" s="24">
        <f>SUM(INDEX(wh_table[Duration],1):wh_table[[#This Row],[Duration]])</f>
        <v>26.477083333333329</v>
      </c>
      <c r="J802" s="22" t="str">
        <f>IF(wh_table[[#This Row],[Subject 1]]&lt;&gt;"Sitting Adjourned", "", SUMIFS(wh_table[Duration], wh_table[Day], wh_table[[#This Row],[Day]], wh_table[Tags], "&lt;&gt;[Questions]", wh_table[Tags], "&lt;&gt;[Questions][Divisions]"))</f>
        <v/>
      </c>
      <c r="K802" s="24">
        <f>IF(wh_table[[#This Row],[Tags]]="[Questions]","",IF(wh_table[[#This Row],[Tags]]="[Questions][Divisions]","",SUMIFS(INDEX(wh_table[Duration],1):wh_table[[#This Row],[Duration]], INDEX(wh_table[Tags],1):wh_table[[#This Row],[Tags]], "&lt;&gt;[Questions]",INDEX(wh_table[Tags],1):wh_table[[#This Row],[Tags]], "&lt;&gt;[Questions][Divisions]")))</f>
        <v>19.322222222222226</v>
      </c>
    </row>
    <row r="803" spans="1:11" ht="15" customHeight="1" x14ac:dyDescent="0.35">
      <c r="A803" s="25">
        <v>115</v>
      </c>
      <c r="B803" s="21">
        <v>45820</v>
      </c>
      <c r="C803" s="22">
        <v>0.58888888888888891</v>
      </c>
      <c r="D803" s="20" t="s">
        <v>28</v>
      </c>
      <c r="E803" s="23" t="s">
        <v>2333</v>
      </c>
      <c r="F803" s="20"/>
      <c r="G803" s="22" cm="1">
        <f t="array" ref="G80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803" s="22" t="str">
        <f>IF(wh_table[[#This Row],[Subject 1]]&lt;&gt;"Sitting Adjourned", "", SUMIF(wh_table[Day], wh_table[[#This Row],[Day]],wh_table[Duration]))</f>
        <v/>
      </c>
      <c r="I803" s="24">
        <f>SUM(INDEX(wh_table[Duration],1):wh_table[[#This Row],[Duration]])</f>
        <v>26.477083333333329</v>
      </c>
      <c r="J803" s="22" t="str">
        <f>IF(wh_table[[#This Row],[Subject 1]]&lt;&gt;"Sitting Adjourned", "", SUMIFS(wh_table[Duration], wh_table[Day], wh_table[[#This Row],[Day]], wh_table[Tags], "&lt;&gt;[Questions]", wh_table[Tags], "&lt;&gt;[Questions][Divisions]"))</f>
        <v/>
      </c>
      <c r="K803" s="24">
        <f>IF(wh_table[[#This Row],[Tags]]="[Questions]","",IF(wh_table[[#This Row],[Tags]]="[Questions][Divisions]","",SUMIFS(INDEX(wh_table[Duration],1):wh_table[[#This Row],[Duration]], INDEX(wh_table[Tags],1):wh_table[[#This Row],[Tags]], "&lt;&gt;[Questions]",INDEX(wh_table[Tags],1):wh_table[[#This Row],[Tags]], "&lt;&gt;[Questions][Divisions]")))</f>
        <v>19.322222222222226</v>
      </c>
    </row>
    <row r="804" spans="1:11" ht="15" customHeight="1" x14ac:dyDescent="0.35">
      <c r="A804" s="25">
        <v>115</v>
      </c>
      <c r="B804" s="21">
        <v>45820</v>
      </c>
      <c r="C804" s="22">
        <v>0.58888888888888891</v>
      </c>
      <c r="D804" s="20" t="s">
        <v>1953</v>
      </c>
      <c r="E804" s="23" t="s">
        <v>2332</v>
      </c>
      <c r="F804" s="20"/>
      <c r="G804" s="22" cm="1">
        <f t="array" ref="G80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3.3333333333333326E-2</v>
      </c>
      <c r="H804" s="22" t="str">
        <f>IF(wh_table[[#This Row],[Subject 1]]&lt;&gt;"Sitting Adjourned", "", SUMIF(wh_table[Day], wh_table[[#This Row],[Day]],wh_table[Duration]))</f>
        <v/>
      </c>
      <c r="I804" s="24">
        <f>SUM(INDEX(wh_table[Duration],1):wh_table[[#This Row],[Duration]])</f>
        <v>26.510416666666664</v>
      </c>
      <c r="J804" s="22" t="str">
        <f>IF(wh_table[[#This Row],[Subject 1]]&lt;&gt;"Sitting Adjourned", "", SUMIFS(wh_table[Duration], wh_table[Day], wh_table[[#This Row],[Day]], wh_table[Tags], "&lt;&gt;[Questions]", wh_table[Tags], "&lt;&gt;[Questions][Divisions]"))</f>
        <v/>
      </c>
      <c r="K804" s="24">
        <f>IF(wh_table[[#This Row],[Tags]]="[Questions]","",IF(wh_table[[#This Row],[Tags]]="[Questions][Divisions]","",SUMIFS(INDEX(wh_table[Duration],1):wh_table[[#This Row],[Duration]], INDEX(wh_table[Tags],1):wh_table[[#This Row],[Tags]], "&lt;&gt;[Questions]",INDEX(wh_table[Tags],1):wh_table[[#This Row],[Tags]], "&lt;&gt;[Questions][Divisions]")))</f>
        <v>19.355555555555561</v>
      </c>
    </row>
    <row r="805" spans="1:11" ht="15" customHeight="1" x14ac:dyDescent="0.35">
      <c r="A805" s="25">
        <v>115</v>
      </c>
      <c r="B805" s="21">
        <v>45820</v>
      </c>
      <c r="C805" s="22">
        <v>0.62222222222222223</v>
      </c>
      <c r="D805" s="20" t="s">
        <v>15</v>
      </c>
      <c r="E805" s="23"/>
      <c r="F805" s="20"/>
      <c r="G805" s="22" cm="1">
        <f t="array" ref="G80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2.7777777777777679E-3</v>
      </c>
      <c r="H805" s="22" t="str">
        <f>IF(wh_table[[#This Row],[Subject 1]]&lt;&gt;"Sitting Adjourned", "", SUMIF(wh_table[Day], wh_table[[#This Row],[Day]],wh_table[Duration]))</f>
        <v/>
      </c>
      <c r="I805" s="24">
        <f>SUM(INDEX(wh_table[Duration],1):wh_table[[#This Row],[Duration]])</f>
        <v>26.513194444444441</v>
      </c>
      <c r="J805" s="22" t="str">
        <f>IF(wh_table[[#This Row],[Subject 1]]&lt;&gt;"Sitting Adjourned", "", SUMIFS(wh_table[Duration], wh_table[Day], wh_table[[#This Row],[Day]], wh_table[Tags], "&lt;&gt;[Questions]", wh_table[Tags], "&lt;&gt;[Questions][Divisions]"))</f>
        <v/>
      </c>
      <c r="K805" s="24">
        <f>IF(wh_table[[#This Row],[Tags]]="[Questions]","",IF(wh_table[[#This Row],[Tags]]="[Questions][Divisions]","",SUMIFS(INDEX(wh_table[Duration],1):wh_table[[#This Row],[Duration]], INDEX(wh_table[Tags],1):wh_table[[#This Row],[Tags]], "&lt;&gt;[Questions]",INDEX(wh_table[Tags],1):wh_table[[#This Row],[Tags]], "&lt;&gt;[Questions][Divisions]")))</f>
        <v>19.358333333333338</v>
      </c>
    </row>
    <row r="806" spans="1:11" ht="15" customHeight="1" x14ac:dyDescent="0.35">
      <c r="A806" s="25">
        <v>115</v>
      </c>
      <c r="B806" s="21">
        <v>45820</v>
      </c>
      <c r="C806" s="22">
        <v>0.625</v>
      </c>
      <c r="D806" s="20" t="s">
        <v>1953</v>
      </c>
      <c r="E806" s="23" t="s">
        <v>2334</v>
      </c>
      <c r="F806" s="20"/>
      <c r="G806" s="22" cm="1">
        <f t="array" ref="G80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5.902777777777779E-2</v>
      </c>
      <c r="H806" s="22" t="str">
        <f>IF(wh_table[[#This Row],[Subject 1]]&lt;&gt;"Sitting Adjourned", "", SUMIF(wh_table[Day], wh_table[[#This Row],[Day]],wh_table[Duration]))</f>
        <v/>
      </c>
      <c r="I806" s="24">
        <f>SUM(INDEX(wh_table[Duration],1):wh_table[[#This Row],[Duration]])</f>
        <v>26.572222222222219</v>
      </c>
      <c r="J806" s="22" t="str">
        <f>IF(wh_table[[#This Row],[Subject 1]]&lt;&gt;"Sitting Adjourned", "", SUMIFS(wh_table[Duration], wh_table[Day], wh_table[[#This Row],[Day]], wh_table[Tags], "&lt;&gt;[Questions]", wh_table[Tags], "&lt;&gt;[Questions][Divisions]"))</f>
        <v/>
      </c>
      <c r="K806" s="24">
        <f>IF(wh_table[[#This Row],[Tags]]="[Questions]","",IF(wh_table[[#This Row],[Tags]]="[Questions][Divisions]","",SUMIFS(INDEX(wh_table[Duration],1):wh_table[[#This Row],[Duration]], INDEX(wh_table[Tags],1):wh_table[[#This Row],[Tags]], "&lt;&gt;[Questions]",INDEX(wh_table[Tags],1):wh_table[[#This Row],[Tags]], "&lt;&gt;[Questions][Divisions]")))</f>
        <v>19.417361111111116</v>
      </c>
    </row>
    <row r="807" spans="1:11" ht="15" customHeight="1" x14ac:dyDescent="0.35">
      <c r="A807" s="63">
        <v>115</v>
      </c>
      <c r="B807" s="64">
        <v>45820</v>
      </c>
      <c r="C807" s="87">
        <v>0.68402777777777779</v>
      </c>
      <c r="D807" s="88" t="s">
        <v>1840</v>
      </c>
      <c r="E807" s="89"/>
      <c r="F807" s="88"/>
      <c r="G807" s="87" t="str" cm="1">
        <f t="array" ref="G80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807" s="87">
        <f>IF(wh_table[[#This Row],[Subject 1]]&lt;&gt;"Sitting Adjourned", "", SUMIF(wh_table[Day], wh_table[[#This Row],[Day]],wh_table[Duration]))</f>
        <v>0.12152777777777779</v>
      </c>
      <c r="I807" s="90">
        <f>SUM(INDEX(wh_table[Duration],1):wh_table[[#This Row],[Duration]])</f>
        <v>26.572222222222219</v>
      </c>
      <c r="J807" s="87">
        <f>IF(wh_table[[#This Row],[Subject 1]]&lt;&gt;"Sitting Adjourned", "", SUMIFS(wh_table[Duration], wh_table[Day], wh_table[[#This Row],[Day]], wh_table[Tags], "&lt;&gt;[Questions]", wh_table[Tags], "&lt;&gt;[Questions][Divisions]"))</f>
        <v>0.12152777777777779</v>
      </c>
      <c r="K807" s="90">
        <f>IF(wh_table[[#This Row],[Tags]]="[Questions]","",IF(wh_table[[#This Row],[Tags]]="[Questions][Divisions]","",SUMIFS(INDEX(wh_table[Duration],1):wh_table[[#This Row],[Duration]], INDEX(wh_table[Tags],1):wh_table[[#This Row],[Tags]], "&lt;&gt;[Questions]",INDEX(wh_table[Tags],1):wh_table[[#This Row],[Tags]], "&lt;&gt;[Questions][Divisions]")))</f>
        <v>19.417361111111116</v>
      </c>
    </row>
    <row r="808" spans="1:11" ht="15" customHeight="1" x14ac:dyDescent="0.35">
      <c r="A808" s="25">
        <v>116</v>
      </c>
      <c r="B808" s="21">
        <v>45824</v>
      </c>
      <c r="C808" s="22">
        <v>0.6875</v>
      </c>
      <c r="D808" s="20" t="s">
        <v>1955</v>
      </c>
      <c r="E808" s="23" t="s">
        <v>2335</v>
      </c>
      <c r="F808" s="20"/>
      <c r="G808" s="22" cm="1">
        <f t="array" ref="G80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7.5694444444444398E-2</v>
      </c>
      <c r="H808" s="22" t="str">
        <f>IF(wh_table[[#This Row],[Subject 1]]&lt;&gt;"Sitting Adjourned", "", SUMIF(wh_table[Day], wh_table[[#This Row],[Day]],wh_table[Duration]))</f>
        <v/>
      </c>
      <c r="I808" s="24">
        <f>SUM(INDEX(wh_table[Duration],1):wh_table[[#This Row],[Duration]])</f>
        <v>26.647916666666664</v>
      </c>
      <c r="J808" s="22" t="str">
        <f>IF(wh_table[[#This Row],[Subject 1]]&lt;&gt;"Sitting Adjourned", "", SUMIFS(wh_table[Duration], wh_table[Day], wh_table[[#This Row],[Day]], wh_table[Tags], "&lt;&gt;[Questions]", wh_table[Tags], "&lt;&gt;[Questions][Divisions]"))</f>
        <v/>
      </c>
      <c r="K808" s="24">
        <f>IF(wh_table[[#This Row],[Tags]]="[Questions]","",IF(wh_table[[#This Row],[Tags]]="[Questions][Divisions]","",SUMIFS(INDEX(wh_table[Duration],1):wh_table[[#This Row],[Duration]], INDEX(wh_table[Tags],1):wh_table[[#This Row],[Tags]], "&lt;&gt;[Questions]",INDEX(wh_table[Tags],1):wh_table[[#This Row],[Tags]], "&lt;&gt;[Questions][Divisions]")))</f>
        <v>19.493055555555561</v>
      </c>
    </row>
    <row r="809" spans="1:11" ht="15" customHeight="1" x14ac:dyDescent="0.35">
      <c r="A809" s="63">
        <v>116</v>
      </c>
      <c r="B809" s="64">
        <v>45823</v>
      </c>
      <c r="C809" s="87">
        <v>0.7631944444444444</v>
      </c>
      <c r="D809" s="88" t="s">
        <v>1840</v>
      </c>
      <c r="E809" s="89"/>
      <c r="F809" s="88"/>
      <c r="G809" s="87" t="str" cm="1">
        <f t="array" ref="G80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809" s="87">
        <f>IF(wh_table[[#This Row],[Subject 1]]&lt;&gt;"Sitting Adjourned", "", SUMIF(wh_table[Day], wh_table[[#This Row],[Day]],wh_table[Duration]))</f>
        <v>7.5694444444444398E-2</v>
      </c>
      <c r="I809" s="90">
        <f>SUM(INDEX(wh_table[Duration],1):wh_table[[#This Row],[Duration]])</f>
        <v>26.647916666666664</v>
      </c>
      <c r="J809" s="87">
        <f>IF(wh_table[[#This Row],[Subject 1]]&lt;&gt;"Sitting Adjourned", "", SUMIFS(wh_table[Duration], wh_table[Day], wh_table[[#This Row],[Day]], wh_table[Tags], "&lt;&gt;[Questions]", wh_table[Tags], "&lt;&gt;[Questions][Divisions]"))</f>
        <v>7.5694444444444398E-2</v>
      </c>
      <c r="K809" s="90">
        <f>IF(wh_table[[#This Row],[Tags]]="[Questions]","",IF(wh_table[[#This Row],[Tags]]="[Questions][Divisions]","",SUMIFS(INDEX(wh_table[Duration],1):wh_table[[#This Row],[Duration]], INDEX(wh_table[Tags],1):wh_table[[#This Row],[Tags]], "&lt;&gt;[Questions]",INDEX(wh_table[Tags],1):wh_table[[#This Row],[Tags]], "&lt;&gt;[Questions][Divisions]")))</f>
        <v>19.493055555555561</v>
      </c>
    </row>
    <row r="810" spans="1:11" ht="15" customHeight="1" x14ac:dyDescent="0.35">
      <c r="A810" s="25">
        <v>117</v>
      </c>
      <c r="B810" s="21">
        <v>45825</v>
      </c>
      <c r="C810" s="22">
        <v>0.39583333333333331</v>
      </c>
      <c r="D810" s="20" t="s">
        <v>1833</v>
      </c>
      <c r="E810" s="23" t="s">
        <v>2336</v>
      </c>
      <c r="F810" s="20"/>
      <c r="G810" s="22" cm="1">
        <f t="array" ref="G81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4.1666666666666685E-2</v>
      </c>
      <c r="H810" s="22" t="str">
        <f>IF(wh_table[[#This Row],[Subject 1]]&lt;&gt;"Sitting Adjourned", "", SUMIF(wh_table[Day], wh_table[[#This Row],[Day]],wh_table[Duration]))</f>
        <v/>
      </c>
      <c r="I810" s="24">
        <f>SUM(INDEX(wh_table[Duration],1):wh_table[[#This Row],[Duration]])</f>
        <v>26.689583333333331</v>
      </c>
      <c r="J810" s="22" t="str">
        <f>IF(wh_table[[#This Row],[Subject 1]]&lt;&gt;"Sitting Adjourned", "", SUMIFS(wh_table[Duration], wh_table[Day], wh_table[[#This Row],[Day]], wh_table[Tags], "&lt;&gt;[Questions]", wh_table[Tags], "&lt;&gt;[Questions][Divisions]"))</f>
        <v/>
      </c>
      <c r="K810" s="24">
        <f>IF(wh_table[[#This Row],[Tags]]="[Questions]","",IF(wh_table[[#This Row],[Tags]]="[Questions][Divisions]","",SUMIFS(INDEX(wh_table[Duration],1):wh_table[[#This Row],[Duration]], INDEX(wh_table[Tags],1):wh_table[[#This Row],[Tags]], "&lt;&gt;[Questions]",INDEX(wh_table[Tags],1):wh_table[[#This Row],[Tags]], "&lt;&gt;[Questions][Divisions]")))</f>
        <v>19.534722222222229</v>
      </c>
    </row>
    <row r="811" spans="1:11" ht="15" customHeight="1" x14ac:dyDescent="0.35">
      <c r="A811" s="25">
        <v>117</v>
      </c>
      <c r="B811" s="21">
        <v>45825</v>
      </c>
      <c r="C811" s="22">
        <v>0.4375</v>
      </c>
      <c r="D811" s="20" t="s">
        <v>15</v>
      </c>
      <c r="E811" s="23"/>
      <c r="F811" s="20"/>
      <c r="G811" s="22" cm="1">
        <f t="array" ref="G81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2.0833333333333315E-2</v>
      </c>
      <c r="H811" s="22" t="str">
        <f>IF(wh_table[[#This Row],[Subject 1]]&lt;&gt;"Sitting Adjourned", "", SUMIF(wh_table[Day], wh_table[[#This Row],[Day]],wh_table[Duration]))</f>
        <v/>
      </c>
      <c r="I811" s="24">
        <f>SUM(INDEX(wh_table[Duration],1):wh_table[[#This Row],[Duration]])</f>
        <v>26.710416666666664</v>
      </c>
      <c r="J811" s="22" t="str">
        <f>IF(wh_table[[#This Row],[Subject 1]]&lt;&gt;"Sitting Adjourned", "", SUMIFS(wh_table[Duration], wh_table[Day], wh_table[[#This Row],[Day]], wh_table[Tags], "&lt;&gt;[Questions]", wh_table[Tags], "&lt;&gt;[Questions][Divisions]"))</f>
        <v/>
      </c>
      <c r="K811" s="24">
        <f>IF(wh_table[[#This Row],[Tags]]="[Questions]","",IF(wh_table[[#This Row],[Tags]]="[Questions][Divisions]","",SUMIFS(INDEX(wh_table[Duration],1):wh_table[[#This Row],[Duration]], INDEX(wh_table[Tags],1):wh_table[[#This Row],[Tags]], "&lt;&gt;[Questions]",INDEX(wh_table[Tags],1):wh_table[[#This Row],[Tags]], "&lt;&gt;[Questions][Divisions]")))</f>
        <v>19.555555555555561</v>
      </c>
    </row>
    <row r="812" spans="1:11" ht="15" customHeight="1" x14ac:dyDescent="0.35">
      <c r="A812" s="25">
        <v>117</v>
      </c>
      <c r="B812" s="21">
        <v>45825</v>
      </c>
      <c r="C812" s="22">
        <v>0.45833333333333331</v>
      </c>
      <c r="D812" s="20" t="s">
        <v>1833</v>
      </c>
      <c r="E812" s="23" t="s">
        <v>2337</v>
      </c>
      <c r="F812" s="20"/>
      <c r="G812" s="22" cm="1">
        <f t="array" ref="G81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2.0138888888888928E-2</v>
      </c>
      <c r="H812" s="22" t="str">
        <f>IF(wh_table[[#This Row],[Subject 1]]&lt;&gt;"Sitting Adjourned", "", SUMIF(wh_table[Day], wh_table[[#This Row],[Day]],wh_table[Duration]))</f>
        <v/>
      </c>
      <c r="I812" s="24">
        <f>SUM(INDEX(wh_table[Duration],1):wh_table[[#This Row],[Duration]])</f>
        <v>26.730555555555554</v>
      </c>
      <c r="J812" s="22" t="str">
        <f>IF(wh_table[[#This Row],[Subject 1]]&lt;&gt;"Sitting Adjourned", "", SUMIFS(wh_table[Duration], wh_table[Day], wh_table[[#This Row],[Day]], wh_table[Tags], "&lt;&gt;[Questions]", wh_table[Tags], "&lt;&gt;[Questions][Divisions]"))</f>
        <v/>
      </c>
      <c r="K812" s="24">
        <f>IF(wh_table[[#This Row],[Tags]]="[Questions]","",IF(wh_table[[#This Row],[Tags]]="[Questions][Divisions]","",SUMIFS(INDEX(wh_table[Duration],1):wh_table[[#This Row],[Duration]], INDEX(wh_table[Tags],1):wh_table[[#This Row],[Tags]], "&lt;&gt;[Questions]",INDEX(wh_table[Tags],1):wh_table[[#This Row],[Tags]], "&lt;&gt;[Questions][Divisions]")))</f>
        <v>19.575694444444451</v>
      </c>
    </row>
    <row r="813" spans="1:11" ht="15" customHeight="1" x14ac:dyDescent="0.35">
      <c r="A813" s="25">
        <v>117</v>
      </c>
      <c r="B813" s="21">
        <v>45825</v>
      </c>
      <c r="C813" s="22">
        <v>0.47847222222222224</v>
      </c>
      <c r="D813" s="20" t="s">
        <v>15</v>
      </c>
      <c r="E813" s="23"/>
      <c r="F813" s="20" t="s">
        <v>1836</v>
      </c>
      <c r="G813" s="22" cm="1">
        <f t="array" ref="G81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0.18819444444444439</v>
      </c>
      <c r="H813" s="22" t="str">
        <f>IF(wh_table[[#This Row],[Subject 1]]&lt;&gt;"Sitting Adjourned", "", SUMIF(wh_table[Day], wh_table[[#This Row],[Day]],wh_table[Duration]))</f>
        <v/>
      </c>
      <c r="I813" s="24">
        <f>SUM(INDEX(wh_table[Duration],1):wh_table[[#This Row],[Duration]])</f>
        <v>26.918749999999999</v>
      </c>
      <c r="J813" s="22" t="str">
        <f>IF(wh_table[[#This Row],[Subject 1]]&lt;&gt;"Sitting Adjourned", "", SUMIFS(wh_table[Duration], wh_table[Day], wh_table[[#This Row],[Day]], wh_table[Tags], "&lt;&gt;[Questions]", wh_table[Tags], "&lt;&gt;[Questions][Divisions]"))</f>
        <v/>
      </c>
      <c r="K813" s="24" t="str">
        <f>IF(wh_table[[#This Row],[Tags]]="[Questions]","",IF(wh_table[[#This Row],[Tags]]="[Questions][Divisions]","",SUMIFS(INDEX(wh_table[Duration],1):wh_table[[#This Row],[Duration]], INDEX(wh_table[Tags],1):wh_table[[#This Row],[Tags]], "&lt;&gt;[Questions]",INDEX(wh_table[Tags],1):wh_table[[#This Row],[Tags]], "&lt;&gt;[Questions][Divisions]")))</f>
        <v/>
      </c>
    </row>
    <row r="814" spans="1:11" ht="15" customHeight="1" x14ac:dyDescent="0.35">
      <c r="A814" s="25">
        <v>117</v>
      </c>
      <c r="B814" s="21">
        <v>45825</v>
      </c>
      <c r="C814" s="22">
        <v>0.66666666666666663</v>
      </c>
      <c r="D814" s="20" t="s">
        <v>1833</v>
      </c>
      <c r="E814" s="23" t="s">
        <v>2338</v>
      </c>
      <c r="F814" s="20"/>
      <c r="G814" s="22" cm="1">
        <f t="array" ref="G81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1.388888888888884E-3</v>
      </c>
      <c r="H814" s="22" t="str">
        <f>IF(wh_table[[#This Row],[Subject 1]]&lt;&gt;"Sitting Adjourned", "", SUMIF(wh_table[Day], wh_table[[#This Row],[Day]],wh_table[Duration]))</f>
        <v/>
      </c>
      <c r="I814" s="24">
        <f>SUM(INDEX(wh_table[Duration],1):wh_table[[#This Row],[Duration]])</f>
        <v>26.920138888888889</v>
      </c>
      <c r="J814" s="22" t="str">
        <f>IF(wh_table[[#This Row],[Subject 1]]&lt;&gt;"Sitting Adjourned", "", SUMIFS(wh_table[Duration], wh_table[Day], wh_table[[#This Row],[Day]], wh_table[Tags], "&lt;&gt;[Questions]", wh_table[Tags], "&lt;&gt;[Questions][Divisions]"))</f>
        <v/>
      </c>
      <c r="K814" s="24">
        <f>IF(wh_table[[#This Row],[Tags]]="[Questions]","",IF(wh_table[[#This Row],[Tags]]="[Questions][Divisions]","",SUMIFS(INDEX(wh_table[Duration],1):wh_table[[#This Row],[Duration]], INDEX(wh_table[Tags],1):wh_table[[#This Row],[Tags]], "&lt;&gt;[Questions]",INDEX(wh_table[Tags],1):wh_table[[#This Row],[Tags]], "&lt;&gt;[Questions][Divisions]")))</f>
        <v>19.577083333333341</v>
      </c>
    </row>
    <row r="815" spans="1:11" ht="15" customHeight="1" x14ac:dyDescent="0.35">
      <c r="A815" s="25">
        <v>117</v>
      </c>
      <c r="B815" s="21">
        <v>45825</v>
      </c>
      <c r="C815" s="22">
        <v>0.66805555555555551</v>
      </c>
      <c r="D815" s="20" t="s">
        <v>15</v>
      </c>
      <c r="E815" s="23"/>
      <c r="F815" s="20" t="s">
        <v>53</v>
      </c>
      <c r="G815" s="22" cm="1">
        <f t="array" ref="G81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3.8888888888888973E-2</v>
      </c>
      <c r="H815" s="22" t="str">
        <f>IF(wh_table[[#This Row],[Subject 1]]&lt;&gt;"Sitting Adjourned", "", SUMIF(wh_table[Day], wh_table[[#This Row],[Day]],wh_table[Duration]))</f>
        <v/>
      </c>
      <c r="I815" s="24">
        <f>SUM(INDEX(wh_table[Duration],1):wh_table[[#This Row],[Duration]])</f>
        <v>26.959027777777777</v>
      </c>
      <c r="J815" s="22" t="str">
        <f>IF(wh_table[[#This Row],[Subject 1]]&lt;&gt;"Sitting Adjourned", "", SUMIFS(wh_table[Duration], wh_table[Day], wh_table[[#This Row],[Day]], wh_table[Tags], "&lt;&gt;[Questions]", wh_table[Tags], "&lt;&gt;[Questions][Divisions]"))</f>
        <v/>
      </c>
      <c r="K815" s="24">
        <f>IF(wh_table[[#This Row],[Tags]]="[Questions]","",IF(wh_table[[#This Row],[Tags]]="[Questions][Divisions]","",SUMIFS(INDEX(wh_table[Duration],1):wh_table[[#This Row],[Duration]], INDEX(wh_table[Tags],1):wh_table[[#This Row],[Tags]], "&lt;&gt;[Questions]",INDEX(wh_table[Tags],1):wh_table[[#This Row],[Tags]], "&lt;&gt;[Questions][Divisions]")))</f>
        <v>19.615972222222229</v>
      </c>
    </row>
    <row r="816" spans="1:11" ht="15" customHeight="1" x14ac:dyDescent="0.35">
      <c r="A816" s="25">
        <v>117</v>
      </c>
      <c r="B816" s="21">
        <v>45825</v>
      </c>
      <c r="C816" s="22">
        <v>0.70694444444444449</v>
      </c>
      <c r="D816" s="20" t="s">
        <v>1833</v>
      </c>
      <c r="E816" s="23" t="s">
        <v>2338</v>
      </c>
      <c r="F816" s="20"/>
      <c r="G816" s="22" cm="1">
        <f t="array" ref="G81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2.0833333333333259E-2</v>
      </c>
      <c r="H816" s="22" t="str">
        <f>IF(wh_table[[#This Row],[Subject 1]]&lt;&gt;"Sitting Adjourned", "", SUMIF(wh_table[Day], wh_table[[#This Row],[Day]],wh_table[Duration]))</f>
        <v/>
      </c>
      <c r="I816" s="24">
        <f>SUM(INDEX(wh_table[Duration],1):wh_table[[#This Row],[Duration]])</f>
        <v>26.979861111111109</v>
      </c>
      <c r="J816" s="22" t="str">
        <f>IF(wh_table[[#This Row],[Subject 1]]&lt;&gt;"Sitting Adjourned", "", SUMIFS(wh_table[Duration], wh_table[Day], wh_table[[#This Row],[Day]], wh_table[Tags], "&lt;&gt;[Questions]", wh_table[Tags], "&lt;&gt;[Questions][Divisions]"))</f>
        <v/>
      </c>
      <c r="K816" s="24">
        <f>IF(wh_table[[#This Row],[Tags]]="[Questions]","",IF(wh_table[[#This Row],[Tags]]="[Questions][Divisions]","",SUMIFS(INDEX(wh_table[Duration],1):wh_table[[#This Row],[Duration]], INDEX(wh_table[Tags],1):wh_table[[#This Row],[Tags]], "&lt;&gt;[Questions]",INDEX(wh_table[Tags],1):wh_table[[#This Row],[Tags]], "&lt;&gt;[Questions][Divisions]")))</f>
        <v>19.636805555555561</v>
      </c>
    </row>
    <row r="817" spans="1:11" ht="15" customHeight="1" x14ac:dyDescent="0.35">
      <c r="A817" s="25">
        <v>117</v>
      </c>
      <c r="B817" s="21">
        <v>45825</v>
      </c>
      <c r="C817" s="22">
        <v>0.72777777777777775</v>
      </c>
      <c r="D817" s="20" t="s">
        <v>1833</v>
      </c>
      <c r="E817" s="23" t="s">
        <v>2339</v>
      </c>
      <c r="F817" s="20"/>
      <c r="G817" s="22" cm="1">
        <f t="array" ref="G81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817" s="22" t="str">
        <f>IF(wh_table[[#This Row],[Subject 1]]&lt;&gt;"Sitting Adjourned", "", SUMIF(wh_table[Day], wh_table[[#This Row],[Day]],wh_table[Duration]))</f>
        <v/>
      </c>
      <c r="I817" s="24">
        <f>SUM(INDEX(wh_table[Duration],1):wh_table[[#This Row],[Duration]])</f>
        <v>27.000694444444441</v>
      </c>
      <c r="J817" s="22" t="str">
        <f>IF(wh_table[[#This Row],[Subject 1]]&lt;&gt;"Sitting Adjourned", "", SUMIFS(wh_table[Duration], wh_table[Day], wh_table[[#This Row],[Day]], wh_table[Tags], "&lt;&gt;[Questions]", wh_table[Tags], "&lt;&gt;[Questions][Divisions]"))</f>
        <v/>
      </c>
      <c r="K817" s="24">
        <f>IF(wh_table[[#This Row],[Tags]]="[Questions]","",IF(wh_table[[#This Row],[Tags]]="[Questions][Divisions]","",SUMIFS(INDEX(wh_table[Duration],1):wh_table[[#This Row],[Duration]], INDEX(wh_table[Tags],1):wh_table[[#This Row],[Tags]], "&lt;&gt;[Questions]",INDEX(wh_table[Tags],1):wh_table[[#This Row],[Tags]], "&lt;&gt;[Questions][Divisions]")))</f>
        <v>19.657638888888894</v>
      </c>
    </row>
    <row r="818" spans="1:11" ht="15" customHeight="1" x14ac:dyDescent="0.35">
      <c r="A818" s="25">
        <v>117</v>
      </c>
      <c r="B818" s="21">
        <v>45825</v>
      </c>
      <c r="C818" s="22">
        <v>0.74861111111111112</v>
      </c>
      <c r="D818" s="20" t="s">
        <v>28</v>
      </c>
      <c r="E818" s="23" t="s">
        <v>2340</v>
      </c>
      <c r="F818" s="20"/>
      <c r="G818" s="22" cm="1">
        <f t="array" ref="G81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818" s="22" t="str">
        <f>IF(wh_table[[#This Row],[Subject 1]]&lt;&gt;"Sitting Adjourned", "", SUMIF(wh_table[Day], wh_table[[#This Row],[Day]],wh_table[Duration]))</f>
        <v/>
      </c>
      <c r="I818" s="24">
        <f>SUM(INDEX(wh_table[Duration],1):wh_table[[#This Row],[Duration]])</f>
        <v>27.000694444444441</v>
      </c>
      <c r="J818" s="22" t="str">
        <f>IF(wh_table[[#This Row],[Subject 1]]&lt;&gt;"Sitting Adjourned", "", SUMIFS(wh_table[Duration], wh_table[Day], wh_table[[#This Row],[Day]], wh_table[Tags], "&lt;&gt;[Questions]", wh_table[Tags], "&lt;&gt;[Questions][Divisions]"))</f>
        <v/>
      </c>
      <c r="K818" s="24">
        <f>IF(wh_table[[#This Row],[Tags]]="[Questions]","",IF(wh_table[[#This Row],[Tags]]="[Questions][Divisions]","",SUMIFS(INDEX(wh_table[Duration],1):wh_table[[#This Row],[Duration]], INDEX(wh_table[Tags],1):wh_table[[#This Row],[Tags]], "&lt;&gt;[Questions]",INDEX(wh_table[Tags],1):wh_table[[#This Row],[Tags]], "&lt;&gt;[Questions][Divisions]")))</f>
        <v>19.657638888888894</v>
      </c>
    </row>
    <row r="819" spans="1:11" ht="15" customHeight="1" x14ac:dyDescent="0.35">
      <c r="A819" s="25">
        <v>117</v>
      </c>
      <c r="B819" s="21">
        <v>45825</v>
      </c>
      <c r="C819" s="22">
        <v>0.74861111111111112</v>
      </c>
      <c r="D819" s="20" t="s">
        <v>1833</v>
      </c>
      <c r="E819" s="23" t="s">
        <v>2339</v>
      </c>
      <c r="F819" s="20"/>
      <c r="G819" s="22" cm="1">
        <f t="array" ref="G81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819" s="22" t="str">
        <f>IF(wh_table[[#This Row],[Subject 1]]&lt;&gt;"Sitting Adjourned", "", SUMIF(wh_table[Day], wh_table[[#This Row],[Day]],wh_table[Duration]))</f>
        <v/>
      </c>
      <c r="I819" s="24">
        <f>SUM(INDEX(wh_table[Duration],1):wh_table[[#This Row],[Duration]])</f>
        <v>27.021527777777774</v>
      </c>
      <c r="J819" s="22" t="str">
        <f>IF(wh_table[[#This Row],[Subject 1]]&lt;&gt;"Sitting Adjourned", "", SUMIFS(wh_table[Duration], wh_table[Day], wh_table[[#This Row],[Day]], wh_table[Tags], "&lt;&gt;[Questions]", wh_table[Tags], "&lt;&gt;[Questions][Divisions]"))</f>
        <v/>
      </c>
      <c r="K819" s="24">
        <f>IF(wh_table[[#This Row],[Tags]]="[Questions]","",IF(wh_table[[#This Row],[Tags]]="[Questions][Divisions]","",SUMIFS(INDEX(wh_table[Duration],1):wh_table[[#This Row],[Duration]], INDEX(wh_table[Tags],1):wh_table[[#This Row],[Tags]], "&lt;&gt;[Questions]",INDEX(wh_table[Tags],1):wh_table[[#This Row],[Tags]], "&lt;&gt;[Questions][Divisions]")))</f>
        <v>19.678472222222226</v>
      </c>
    </row>
    <row r="820" spans="1:11" ht="15" customHeight="1" x14ac:dyDescent="0.35">
      <c r="A820" s="63">
        <v>117</v>
      </c>
      <c r="B820" s="64">
        <v>45825</v>
      </c>
      <c r="C820" s="87">
        <v>0.76944444444444449</v>
      </c>
      <c r="D820" s="88" t="s">
        <v>1840</v>
      </c>
      <c r="E820" s="89"/>
      <c r="F820" s="88"/>
      <c r="G820" s="87" t="str" cm="1">
        <f t="array" ref="G82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820" s="87">
        <f>IF(wh_table[[#This Row],[Subject 1]]&lt;&gt;"Sitting Adjourned", "", SUMIF(wh_table[Day], wh_table[[#This Row],[Day]],wh_table[Duration]))</f>
        <v>0.37361111111111117</v>
      </c>
      <c r="I820" s="90">
        <f>SUM(INDEX(wh_table[Duration],1):wh_table[[#This Row],[Duration]])</f>
        <v>27.021527777777774</v>
      </c>
      <c r="J820" s="87">
        <f>IF(wh_table[[#This Row],[Subject 1]]&lt;&gt;"Sitting Adjourned", "", SUMIFS(wh_table[Duration], wh_table[Day], wh_table[[#This Row],[Day]], wh_table[Tags], "&lt;&gt;[Questions]", wh_table[Tags], "&lt;&gt;[Questions][Divisions]"))</f>
        <v>0.18541666666666679</v>
      </c>
      <c r="K820" s="90">
        <f>IF(wh_table[[#This Row],[Tags]]="[Questions]","",IF(wh_table[[#This Row],[Tags]]="[Questions][Divisions]","",SUMIFS(INDEX(wh_table[Duration],1):wh_table[[#This Row],[Duration]], INDEX(wh_table[Tags],1):wh_table[[#This Row],[Tags]], "&lt;&gt;[Questions]",INDEX(wh_table[Tags],1):wh_table[[#This Row],[Tags]], "&lt;&gt;[Questions][Divisions]")))</f>
        <v>19.678472222222226</v>
      </c>
    </row>
    <row r="821" spans="1:11" ht="15" customHeight="1" x14ac:dyDescent="0.35">
      <c r="A821" s="25">
        <v>118</v>
      </c>
      <c r="B821" s="21">
        <v>45826</v>
      </c>
      <c r="C821" s="22">
        <v>0.39583333333333331</v>
      </c>
      <c r="D821" s="20" t="s">
        <v>1833</v>
      </c>
      <c r="E821" s="23" t="s">
        <v>2341</v>
      </c>
      <c r="F821" s="20"/>
      <c r="G821" s="22" cm="1">
        <f t="array" ref="G82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821" s="22" t="str">
        <f>IF(wh_table[[#This Row],[Subject 1]]&lt;&gt;"Sitting Adjourned", "", SUMIF(wh_table[Day], wh_table[[#This Row],[Day]],wh_table[Duration]))</f>
        <v/>
      </c>
      <c r="I821" s="24">
        <f>SUM(INDEX(wh_table[Duration],1):wh_table[[#This Row],[Duration]])</f>
        <v>27.084027777777774</v>
      </c>
      <c r="J821" s="22" t="str">
        <f>IF(wh_table[[#This Row],[Subject 1]]&lt;&gt;"Sitting Adjourned", "", SUMIFS(wh_table[Duration], wh_table[Day], wh_table[[#This Row],[Day]], wh_table[Tags], "&lt;&gt;[Questions]", wh_table[Tags], "&lt;&gt;[Questions][Divisions]"))</f>
        <v/>
      </c>
      <c r="K821" s="24">
        <f>IF(wh_table[[#This Row],[Tags]]="[Questions]","",IF(wh_table[[#This Row],[Tags]]="[Questions][Divisions]","",SUMIFS(INDEX(wh_table[Duration],1):wh_table[[#This Row],[Duration]], INDEX(wh_table[Tags],1):wh_table[[#This Row],[Tags]], "&lt;&gt;[Questions]",INDEX(wh_table[Tags],1):wh_table[[#This Row],[Tags]], "&lt;&gt;[Questions][Divisions]")))</f>
        <v>19.740972222222226</v>
      </c>
    </row>
    <row r="822" spans="1:11" ht="15" customHeight="1" x14ac:dyDescent="0.35">
      <c r="A822" s="25">
        <v>118</v>
      </c>
      <c r="B822" s="21">
        <v>45826</v>
      </c>
      <c r="C822" s="22">
        <v>0.45833333333333331</v>
      </c>
      <c r="D822" s="20" t="s">
        <v>1833</v>
      </c>
      <c r="E822" s="23" t="s">
        <v>2342</v>
      </c>
      <c r="F822" s="20"/>
      <c r="G822" s="22" cm="1">
        <f t="array" ref="G82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1.7361111111111105E-2</v>
      </c>
      <c r="H822" s="22" t="str">
        <f>IF(wh_table[[#This Row],[Subject 1]]&lt;&gt;"Sitting Adjourned", "", SUMIF(wh_table[Day], wh_table[[#This Row],[Day]],wh_table[Duration]))</f>
        <v/>
      </c>
      <c r="I822" s="24">
        <f>SUM(INDEX(wh_table[Duration],1):wh_table[[#This Row],[Duration]])</f>
        <v>27.101388888888884</v>
      </c>
      <c r="J822" s="22" t="str">
        <f>IF(wh_table[[#This Row],[Subject 1]]&lt;&gt;"Sitting Adjourned", "", SUMIFS(wh_table[Duration], wh_table[Day], wh_table[[#This Row],[Day]], wh_table[Tags], "&lt;&gt;[Questions]", wh_table[Tags], "&lt;&gt;[Questions][Divisions]"))</f>
        <v/>
      </c>
      <c r="K822" s="24">
        <f>IF(wh_table[[#This Row],[Tags]]="[Questions]","",IF(wh_table[[#This Row],[Tags]]="[Questions][Divisions]","",SUMIFS(INDEX(wh_table[Duration],1):wh_table[[#This Row],[Duration]], INDEX(wh_table[Tags],1):wh_table[[#This Row],[Tags]], "&lt;&gt;[Questions]",INDEX(wh_table[Tags],1):wh_table[[#This Row],[Tags]], "&lt;&gt;[Questions][Divisions]")))</f>
        <v>19.758333333333336</v>
      </c>
    </row>
    <row r="823" spans="1:11" ht="15" customHeight="1" x14ac:dyDescent="0.35">
      <c r="A823" s="25">
        <v>118</v>
      </c>
      <c r="B823" s="21">
        <v>45826</v>
      </c>
      <c r="C823" s="22">
        <v>0.47569444444444442</v>
      </c>
      <c r="D823" s="20" t="s">
        <v>15</v>
      </c>
      <c r="E823" s="23"/>
      <c r="F823" s="20" t="s">
        <v>1836</v>
      </c>
      <c r="G823" s="22" cm="1">
        <f t="array" ref="G82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0.12847222222222221</v>
      </c>
      <c r="H823" s="22" t="str">
        <f>IF(wh_table[[#This Row],[Subject 1]]&lt;&gt;"Sitting Adjourned", "", SUMIF(wh_table[Day], wh_table[[#This Row],[Day]],wh_table[Duration]))</f>
        <v/>
      </c>
      <c r="I823" s="24">
        <f>SUM(INDEX(wh_table[Duration],1):wh_table[[#This Row],[Duration]])</f>
        <v>27.229861111111106</v>
      </c>
      <c r="J823" s="22" t="str">
        <f>IF(wh_table[[#This Row],[Subject 1]]&lt;&gt;"Sitting Adjourned", "", SUMIFS(wh_table[Duration], wh_table[Day], wh_table[[#This Row],[Day]], wh_table[Tags], "&lt;&gt;[Questions]", wh_table[Tags], "&lt;&gt;[Questions][Divisions]"))</f>
        <v/>
      </c>
      <c r="K823" s="24" t="str">
        <f>IF(wh_table[[#This Row],[Tags]]="[Questions]","",IF(wh_table[[#This Row],[Tags]]="[Questions][Divisions]","",SUMIFS(INDEX(wh_table[Duration],1):wh_table[[#This Row],[Duration]], INDEX(wh_table[Tags],1):wh_table[[#This Row],[Tags]], "&lt;&gt;[Questions]",INDEX(wh_table[Tags],1):wh_table[[#This Row],[Tags]], "&lt;&gt;[Questions][Divisions]")))</f>
        <v/>
      </c>
    </row>
    <row r="824" spans="1:11" ht="15" customHeight="1" x14ac:dyDescent="0.35">
      <c r="A824" s="25">
        <v>118</v>
      </c>
      <c r="B824" s="21">
        <v>45826</v>
      </c>
      <c r="C824" s="22">
        <v>0.60416666666666663</v>
      </c>
      <c r="D824" s="20" t="s">
        <v>1833</v>
      </c>
      <c r="E824" s="23" t="s">
        <v>2343</v>
      </c>
      <c r="F824" s="20"/>
      <c r="G824" s="22" cm="1">
        <f t="array" ref="G82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824" s="22" t="str">
        <f>IF(wh_table[[#This Row],[Subject 1]]&lt;&gt;"Sitting Adjourned", "", SUMIF(wh_table[Day], wh_table[[#This Row],[Day]],wh_table[Duration]))</f>
        <v/>
      </c>
      <c r="I824" s="24">
        <f>SUM(INDEX(wh_table[Duration],1):wh_table[[#This Row],[Duration]])</f>
        <v>27.229861111111106</v>
      </c>
      <c r="J824" s="22" t="str">
        <f>IF(wh_table[[#This Row],[Subject 1]]&lt;&gt;"Sitting Adjourned", "", SUMIFS(wh_table[Duration], wh_table[Day], wh_table[[#This Row],[Day]], wh_table[Tags], "&lt;&gt;[Questions]", wh_table[Tags], "&lt;&gt;[Questions][Divisions]"))</f>
        <v/>
      </c>
      <c r="K824" s="24">
        <f>IF(wh_table[[#This Row],[Tags]]="[Questions]","",IF(wh_table[[#This Row],[Tags]]="[Questions][Divisions]","",SUMIFS(INDEX(wh_table[Duration],1):wh_table[[#This Row],[Duration]], INDEX(wh_table[Tags],1):wh_table[[#This Row],[Tags]], "&lt;&gt;[Questions]",INDEX(wh_table[Tags],1):wh_table[[#This Row],[Tags]], "&lt;&gt;[Questions][Divisions]")))</f>
        <v>19.758333333333336</v>
      </c>
    </row>
    <row r="825" spans="1:11" ht="15" customHeight="1" x14ac:dyDescent="0.35">
      <c r="A825" s="25">
        <v>118</v>
      </c>
      <c r="B825" s="21">
        <v>45826</v>
      </c>
      <c r="C825" s="22">
        <v>0.60416666666666663</v>
      </c>
      <c r="D825" s="20" t="s">
        <v>28</v>
      </c>
      <c r="E825" s="23" t="s">
        <v>2344</v>
      </c>
      <c r="F825" s="20"/>
      <c r="G825" s="22" cm="1">
        <f t="array" ref="G82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825" s="22" t="str">
        <f>IF(wh_table[[#This Row],[Subject 1]]&lt;&gt;"Sitting Adjourned", "", SUMIF(wh_table[Day], wh_table[[#This Row],[Day]],wh_table[Duration]))</f>
        <v/>
      </c>
      <c r="I825" s="24">
        <f>SUM(INDEX(wh_table[Duration],1):wh_table[[#This Row],[Duration]])</f>
        <v>27.229861111111106</v>
      </c>
      <c r="J825" s="22" t="str">
        <f>IF(wh_table[[#This Row],[Subject 1]]&lt;&gt;"Sitting Adjourned", "", SUMIFS(wh_table[Duration], wh_table[Day], wh_table[[#This Row],[Day]], wh_table[Tags], "&lt;&gt;[Questions]", wh_table[Tags], "&lt;&gt;[Questions][Divisions]"))</f>
        <v/>
      </c>
      <c r="K825" s="24">
        <f>IF(wh_table[[#This Row],[Tags]]="[Questions]","",IF(wh_table[[#This Row],[Tags]]="[Questions][Divisions]","",SUMIFS(INDEX(wh_table[Duration],1):wh_table[[#This Row],[Duration]], INDEX(wh_table[Tags],1):wh_table[[#This Row],[Tags]], "&lt;&gt;[Questions]",INDEX(wh_table[Tags],1):wh_table[[#This Row],[Tags]], "&lt;&gt;[Questions][Divisions]")))</f>
        <v>19.758333333333336</v>
      </c>
    </row>
    <row r="826" spans="1:11" ht="15" customHeight="1" x14ac:dyDescent="0.35">
      <c r="A826" s="25">
        <v>118</v>
      </c>
      <c r="B826" s="21">
        <v>45826</v>
      </c>
      <c r="C826" s="22">
        <v>0.60416666666666663</v>
      </c>
      <c r="D826" s="20" t="s">
        <v>1833</v>
      </c>
      <c r="E826" s="23" t="s">
        <v>2343</v>
      </c>
      <c r="F826" s="20"/>
      <c r="G826" s="22" cm="1">
        <f t="array" ref="G82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826" s="22" t="str">
        <f>IF(wh_table[[#This Row],[Subject 1]]&lt;&gt;"Sitting Adjourned", "", SUMIF(wh_table[Day], wh_table[[#This Row],[Day]],wh_table[Duration]))</f>
        <v/>
      </c>
      <c r="I826" s="24">
        <f>SUM(INDEX(wh_table[Duration],1):wh_table[[#This Row],[Duration]])</f>
        <v>27.292361111111106</v>
      </c>
      <c r="J826" s="22" t="str">
        <f>IF(wh_table[[#This Row],[Subject 1]]&lt;&gt;"Sitting Adjourned", "", SUMIFS(wh_table[Duration], wh_table[Day], wh_table[[#This Row],[Day]], wh_table[Tags], "&lt;&gt;[Questions]", wh_table[Tags], "&lt;&gt;[Questions][Divisions]"))</f>
        <v/>
      </c>
      <c r="K826" s="24">
        <f>IF(wh_table[[#This Row],[Tags]]="[Questions]","",IF(wh_table[[#This Row],[Tags]]="[Questions][Divisions]","",SUMIFS(INDEX(wh_table[Duration],1):wh_table[[#This Row],[Duration]], INDEX(wh_table[Tags],1):wh_table[[#This Row],[Tags]], "&lt;&gt;[Questions]",INDEX(wh_table[Tags],1):wh_table[[#This Row],[Tags]], "&lt;&gt;[Questions][Divisions]")))</f>
        <v>19.820833333333336</v>
      </c>
    </row>
    <row r="827" spans="1:11" ht="15" customHeight="1" x14ac:dyDescent="0.35">
      <c r="A827" s="25">
        <v>118</v>
      </c>
      <c r="B827" s="21">
        <v>45826</v>
      </c>
      <c r="C827" s="22">
        <v>0.66666666666666663</v>
      </c>
      <c r="D827" s="20" t="s">
        <v>1833</v>
      </c>
      <c r="E827" s="23" t="s">
        <v>2345</v>
      </c>
      <c r="F827" s="20"/>
      <c r="G827" s="22" cm="1">
        <f t="array" ref="G82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2.1527777777777812E-2</v>
      </c>
      <c r="H827" s="22" t="str">
        <f>IF(wh_table[[#This Row],[Subject 1]]&lt;&gt;"Sitting Adjourned", "", SUMIF(wh_table[Day], wh_table[[#This Row],[Day]],wh_table[Duration]))</f>
        <v/>
      </c>
      <c r="I827" s="24">
        <f>SUM(INDEX(wh_table[Duration],1):wh_table[[#This Row],[Duration]])</f>
        <v>27.313888888888883</v>
      </c>
      <c r="J827" s="22" t="str">
        <f>IF(wh_table[[#This Row],[Subject 1]]&lt;&gt;"Sitting Adjourned", "", SUMIFS(wh_table[Duration], wh_table[Day], wh_table[[#This Row],[Day]], wh_table[Tags], "&lt;&gt;[Questions]", wh_table[Tags], "&lt;&gt;[Questions][Divisions]"))</f>
        <v/>
      </c>
      <c r="K827" s="24">
        <f>IF(wh_table[[#This Row],[Tags]]="[Questions]","",IF(wh_table[[#This Row],[Tags]]="[Questions][Divisions]","",SUMIFS(INDEX(wh_table[Duration],1):wh_table[[#This Row],[Duration]], INDEX(wh_table[Tags],1):wh_table[[#This Row],[Tags]], "&lt;&gt;[Questions]",INDEX(wh_table[Tags],1):wh_table[[#This Row],[Tags]], "&lt;&gt;[Questions][Divisions]")))</f>
        <v>19.842361111111114</v>
      </c>
    </row>
    <row r="828" spans="1:11" ht="15" customHeight="1" x14ac:dyDescent="0.35">
      <c r="A828" s="25">
        <v>118</v>
      </c>
      <c r="B828" s="21">
        <v>45826</v>
      </c>
      <c r="C828" s="22">
        <v>0.68819444444444444</v>
      </c>
      <c r="D828" s="20" t="s">
        <v>1833</v>
      </c>
      <c r="E828" s="23" t="s">
        <v>2346</v>
      </c>
      <c r="F828" s="20"/>
      <c r="G828" s="22" cm="1">
        <f t="array" ref="G82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1.6666666666666718E-2</v>
      </c>
      <c r="H828" s="22" t="str">
        <f>IF(wh_table[[#This Row],[Subject 1]]&lt;&gt;"Sitting Adjourned", "", SUMIF(wh_table[Day], wh_table[[#This Row],[Day]],wh_table[Duration]))</f>
        <v/>
      </c>
      <c r="I828" s="24">
        <f>SUM(INDEX(wh_table[Duration],1):wh_table[[#This Row],[Duration]])</f>
        <v>27.330555555555549</v>
      </c>
      <c r="J828" s="22" t="str">
        <f>IF(wh_table[[#This Row],[Subject 1]]&lt;&gt;"Sitting Adjourned", "", SUMIFS(wh_table[Duration], wh_table[Day], wh_table[[#This Row],[Day]], wh_table[Tags], "&lt;&gt;[Questions]", wh_table[Tags], "&lt;&gt;[Questions][Divisions]"))</f>
        <v/>
      </c>
      <c r="K828" s="24">
        <f>IF(wh_table[[#This Row],[Tags]]="[Questions]","",IF(wh_table[[#This Row],[Tags]]="[Questions][Divisions]","",SUMIFS(INDEX(wh_table[Duration],1):wh_table[[#This Row],[Duration]], INDEX(wh_table[Tags],1):wh_table[[#This Row],[Tags]], "&lt;&gt;[Questions]",INDEX(wh_table[Tags],1):wh_table[[#This Row],[Tags]], "&lt;&gt;[Questions][Divisions]")))</f>
        <v>19.859027777777779</v>
      </c>
    </row>
    <row r="829" spans="1:11" ht="15" customHeight="1" x14ac:dyDescent="0.35">
      <c r="A829" s="25">
        <v>118</v>
      </c>
      <c r="B829" s="21">
        <v>45826</v>
      </c>
      <c r="C829" s="22">
        <v>0.70486111111111116</v>
      </c>
      <c r="D829" s="20" t="s">
        <v>28</v>
      </c>
      <c r="E829" s="23" t="s">
        <v>2347</v>
      </c>
      <c r="F829" s="20"/>
      <c r="G829" s="22" cm="1">
        <f t="array" ref="G82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829" s="22" t="str">
        <f>IF(wh_table[[#This Row],[Subject 1]]&lt;&gt;"Sitting Adjourned", "", SUMIF(wh_table[Day], wh_table[[#This Row],[Day]],wh_table[Duration]))</f>
        <v/>
      </c>
      <c r="I829" s="24">
        <f>SUM(INDEX(wh_table[Duration],1):wh_table[[#This Row],[Duration]])</f>
        <v>27.330555555555549</v>
      </c>
      <c r="J829" s="22" t="str">
        <f>IF(wh_table[[#This Row],[Subject 1]]&lt;&gt;"Sitting Adjourned", "", SUMIFS(wh_table[Duration], wh_table[Day], wh_table[[#This Row],[Day]], wh_table[Tags], "&lt;&gt;[Questions]", wh_table[Tags], "&lt;&gt;[Questions][Divisions]"))</f>
        <v/>
      </c>
      <c r="K829" s="24">
        <f>IF(wh_table[[#This Row],[Tags]]="[Questions]","",IF(wh_table[[#This Row],[Tags]]="[Questions][Divisions]","",SUMIFS(INDEX(wh_table[Duration],1):wh_table[[#This Row],[Duration]], INDEX(wh_table[Tags],1):wh_table[[#This Row],[Tags]], "&lt;&gt;[Questions]",INDEX(wh_table[Tags],1):wh_table[[#This Row],[Tags]], "&lt;&gt;[Questions][Divisions]")))</f>
        <v>19.859027777777779</v>
      </c>
    </row>
    <row r="830" spans="1:11" ht="15" customHeight="1" x14ac:dyDescent="0.35">
      <c r="A830" s="25">
        <v>118</v>
      </c>
      <c r="B830" s="21">
        <v>45826</v>
      </c>
      <c r="C830" s="22">
        <v>0.70486111111111116</v>
      </c>
      <c r="D830" s="20" t="s">
        <v>1833</v>
      </c>
      <c r="E830" s="23" t="s">
        <v>2346</v>
      </c>
      <c r="F830" s="20"/>
      <c r="G830" s="22" cm="1">
        <f t="array" ref="G83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2.4305555555555469E-2</v>
      </c>
      <c r="H830" s="22" t="str">
        <f>IF(wh_table[[#This Row],[Subject 1]]&lt;&gt;"Sitting Adjourned", "", SUMIF(wh_table[Day], wh_table[[#This Row],[Day]],wh_table[Duration]))</f>
        <v/>
      </c>
      <c r="I830" s="24">
        <f>SUM(INDEX(wh_table[Duration],1):wh_table[[#This Row],[Duration]])</f>
        <v>27.354861111111106</v>
      </c>
      <c r="J830" s="22" t="str">
        <f>IF(wh_table[[#This Row],[Subject 1]]&lt;&gt;"Sitting Adjourned", "", SUMIFS(wh_table[Duration], wh_table[Day], wh_table[[#This Row],[Day]], wh_table[Tags], "&lt;&gt;[Questions]", wh_table[Tags], "&lt;&gt;[Questions][Divisions]"))</f>
        <v/>
      </c>
      <c r="K830" s="24">
        <f>IF(wh_table[[#This Row],[Tags]]="[Questions]","",IF(wh_table[[#This Row],[Tags]]="[Questions][Divisions]","",SUMIFS(INDEX(wh_table[Duration],1):wh_table[[#This Row],[Duration]], INDEX(wh_table[Tags],1):wh_table[[#This Row],[Tags]], "&lt;&gt;[Questions]",INDEX(wh_table[Tags],1):wh_table[[#This Row],[Tags]], "&lt;&gt;[Questions][Divisions]")))</f>
        <v>19.883333333333336</v>
      </c>
    </row>
    <row r="831" spans="1:11" ht="15" customHeight="1" x14ac:dyDescent="0.35">
      <c r="A831" s="63">
        <v>118</v>
      </c>
      <c r="B831" s="64">
        <v>45826</v>
      </c>
      <c r="C831" s="87">
        <v>0.72916666666666663</v>
      </c>
      <c r="D831" s="88" t="s">
        <v>1840</v>
      </c>
      <c r="E831" s="89"/>
      <c r="F831" s="88"/>
      <c r="G831" s="87" t="str" cm="1">
        <f t="array" ref="G83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831" s="87">
        <f>IF(wh_table[[#This Row],[Subject 1]]&lt;&gt;"Sitting Adjourned", "", SUMIF(wh_table[Day], wh_table[[#This Row],[Day]],wh_table[Duration]))</f>
        <v>0.33333333333333331</v>
      </c>
      <c r="I831" s="90">
        <f>SUM(INDEX(wh_table[Duration],1):wh_table[[#This Row],[Duration]])</f>
        <v>27.354861111111106</v>
      </c>
      <c r="J831" s="87">
        <f>IF(wh_table[[#This Row],[Subject 1]]&lt;&gt;"Sitting Adjourned", "", SUMIFS(wh_table[Duration], wh_table[Day], wh_table[[#This Row],[Day]], wh_table[Tags], "&lt;&gt;[Questions]", wh_table[Tags], "&lt;&gt;[Questions][Divisions]"))</f>
        <v>0.2048611111111111</v>
      </c>
      <c r="K831" s="90">
        <f>IF(wh_table[[#This Row],[Tags]]="[Questions]","",IF(wh_table[[#This Row],[Tags]]="[Questions][Divisions]","",SUMIFS(INDEX(wh_table[Duration],1):wh_table[[#This Row],[Duration]], INDEX(wh_table[Tags],1):wh_table[[#This Row],[Tags]], "&lt;&gt;[Questions]",INDEX(wh_table[Tags],1):wh_table[[#This Row],[Tags]], "&lt;&gt;[Questions][Divisions]")))</f>
        <v>19.883333333333336</v>
      </c>
    </row>
    <row r="832" spans="1:11" ht="15" customHeight="1" x14ac:dyDescent="0.35">
      <c r="A832" s="25">
        <v>119</v>
      </c>
      <c r="B832" s="21">
        <v>45827</v>
      </c>
      <c r="C832" s="22">
        <v>0.5625</v>
      </c>
      <c r="D832" s="20" t="s">
        <v>2284</v>
      </c>
      <c r="E832" s="23" t="s">
        <v>2348</v>
      </c>
      <c r="F832" s="20"/>
      <c r="G832" s="22" cm="1">
        <f t="array" ref="G83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9.7222222222221877E-3</v>
      </c>
      <c r="H832" s="22" t="str">
        <f>IF(wh_table[[#This Row],[Subject 1]]&lt;&gt;"Sitting Adjourned", "", SUMIF(wh_table[Day], wh_table[[#This Row],[Day]],wh_table[Duration]))</f>
        <v/>
      </c>
      <c r="I832" s="24">
        <f>SUM(INDEX(wh_table[Duration],1):wh_table[[#This Row],[Duration]])</f>
        <v>27.364583333333329</v>
      </c>
      <c r="J832" s="22" t="str">
        <f>IF(wh_table[[#This Row],[Subject 1]]&lt;&gt;"Sitting Adjourned", "", SUMIFS(wh_table[Duration], wh_table[Day], wh_table[[#This Row],[Day]], wh_table[Tags], "&lt;&gt;[Questions]", wh_table[Tags], "&lt;&gt;[Questions][Divisions]"))</f>
        <v/>
      </c>
      <c r="K832" s="24">
        <f>IF(wh_table[[#This Row],[Tags]]="[Questions]","",IF(wh_table[[#This Row],[Tags]]="[Questions][Divisions]","",SUMIFS(INDEX(wh_table[Duration],1):wh_table[[#This Row],[Duration]], INDEX(wh_table[Tags],1):wh_table[[#This Row],[Tags]], "&lt;&gt;[Questions]",INDEX(wh_table[Tags],1):wh_table[[#This Row],[Tags]], "&lt;&gt;[Questions][Divisions]")))</f>
        <v>19.893055555555559</v>
      </c>
    </row>
    <row r="833" spans="1:11" ht="15" customHeight="1" x14ac:dyDescent="0.35">
      <c r="A833" s="25">
        <v>119</v>
      </c>
      <c r="B833" s="21">
        <v>45827</v>
      </c>
      <c r="C833" s="22">
        <v>0.57222222222222219</v>
      </c>
      <c r="D833" s="20" t="s">
        <v>15</v>
      </c>
      <c r="E833" s="23"/>
      <c r="F833" s="20"/>
      <c r="G833" s="22" cm="1">
        <f t="array" ref="G83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6.2500000000000888E-3</v>
      </c>
      <c r="H833" s="22" t="str">
        <f>IF(wh_table[[#This Row],[Subject 1]]&lt;&gt;"Sitting Adjourned", "", SUMIF(wh_table[Day], wh_table[[#This Row],[Day]],wh_table[Duration]))</f>
        <v/>
      </c>
      <c r="I833" s="24">
        <f>SUM(INDEX(wh_table[Duration],1):wh_table[[#This Row],[Duration]])</f>
        <v>27.37083333333333</v>
      </c>
      <c r="J833" s="22" t="str">
        <f>IF(wh_table[[#This Row],[Subject 1]]&lt;&gt;"Sitting Adjourned", "", SUMIFS(wh_table[Duration], wh_table[Day], wh_table[[#This Row],[Day]], wh_table[Tags], "&lt;&gt;[Questions]", wh_table[Tags], "&lt;&gt;[Questions][Divisions]"))</f>
        <v/>
      </c>
      <c r="K833" s="24">
        <f>IF(wh_table[[#This Row],[Tags]]="[Questions]","",IF(wh_table[[#This Row],[Tags]]="[Questions][Divisions]","",SUMIFS(INDEX(wh_table[Duration],1):wh_table[[#This Row],[Duration]], INDEX(wh_table[Tags],1):wh_table[[#This Row],[Tags]], "&lt;&gt;[Questions]",INDEX(wh_table[Tags],1):wh_table[[#This Row],[Tags]], "&lt;&gt;[Questions][Divisions]")))</f>
        <v>19.899305555555561</v>
      </c>
    </row>
    <row r="834" spans="1:11" ht="15" customHeight="1" x14ac:dyDescent="0.35">
      <c r="A834" s="25">
        <v>119</v>
      </c>
      <c r="B834" s="21">
        <v>45827</v>
      </c>
      <c r="C834" s="22">
        <v>0.57847222222222228</v>
      </c>
      <c r="D834" s="20" t="s">
        <v>1953</v>
      </c>
      <c r="E834" s="23" t="s">
        <v>2349</v>
      </c>
      <c r="F834" s="20"/>
      <c r="G834" s="22" cm="1">
        <f t="array" ref="G83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8.3333333333333037E-3</v>
      </c>
      <c r="H834" s="22" t="str">
        <f>IF(wh_table[[#This Row],[Subject 1]]&lt;&gt;"Sitting Adjourned", "", SUMIF(wh_table[Day], wh_table[[#This Row],[Day]],wh_table[Duration]))</f>
        <v/>
      </c>
      <c r="I834" s="24">
        <f>SUM(INDEX(wh_table[Duration],1):wh_table[[#This Row],[Duration]])</f>
        <v>27.379166666666663</v>
      </c>
      <c r="J834" s="22" t="str">
        <f>IF(wh_table[[#This Row],[Subject 1]]&lt;&gt;"Sitting Adjourned", "", SUMIFS(wh_table[Duration], wh_table[Day], wh_table[[#This Row],[Day]], wh_table[Tags], "&lt;&gt;[Questions]", wh_table[Tags], "&lt;&gt;[Questions][Divisions]"))</f>
        <v/>
      </c>
      <c r="K834" s="24">
        <f>IF(wh_table[[#This Row],[Tags]]="[Questions]","",IF(wh_table[[#This Row],[Tags]]="[Questions][Divisions]","",SUMIFS(INDEX(wh_table[Duration],1):wh_table[[#This Row],[Duration]], INDEX(wh_table[Tags],1):wh_table[[#This Row],[Tags]], "&lt;&gt;[Questions]",INDEX(wh_table[Tags],1):wh_table[[#This Row],[Tags]], "&lt;&gt;[Questions][Divisions]")))</f>
        <v>19.907638888888894</v>
      </c>
    </row>
    <row r="835" spans="1:11" ht="15" customHeight="1" x14ac:dyDescent="0.35">
      <c r="A835" s="25">
        <v>119</v>
      </c>
      <c r="B835" s="21">
        <v>45827</v>
      </c>
      <c r="C835" s="22">
        <v>0.58680555555555558</v>
      </c>
      <c r="D835" s="20" t="s">
        <v>28</v>
      </c>
      <c r="E835" s="23" t="s">
        <v>2350</v>
      </c>
      <c r="F835" s="20"/>
      <c r="G835" s="22" cm="1">
        <f t="array" ref="G83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835" s="22" t="str">
        <f>IF(wh_table[[#This Row],[Subject 1]]&lt;&gt;"Sitting Adjourned", "", SUMIF(wh_table[Day], wh_table[[#This Row],[Day]],wh_table[Duration]))</f>
        <v/>
      </c>
      <c r="I835" s="24">
        <f>SUM(INDEX(wh_table[Duration],1):wh_table[[#This Row],[Duration]])</f>
        <v>27.379166666666663</v>
      </c>
      <c r="J835" s="22" t="str">
        <f>IF(wh_table[[#This Row],[Subject 1]]&lt;&gt;"Sitting Adjourned", "", SUMIFS(wh_table[Duration], wh_table[Day], wh_table[[#This Row],[Day]], wh_table[Tags], "&lt;&gt;[Questions]", wh_table[Tags], "&lt;&gt;[Questions][Divisions]"))</f>
        <v/>
      </c>
      <c r="K835" s="24">
        <f>IF(wh_table[[#This Row],[Tags]]="[Questions]","",IF(wh_table[[#This Row],[Tags]]="[Questions][Divisions]","",SUMIFS(INDEX(wh_table[Duration],1):wh_table[[#This Row],[Duration]], INDEX(wh_table[Tags],1):wh_table[[#This Row],[Tags]], "&lt;&gt;[Questions]",INDEX(wh_table[Tags],1):wh_table[[#This Row],[Tags]], "&lt;&gt;[Questions][Divisions]")))</f>
        <v>19.907638888888894</v>
      </c>
    </row>
    <row r="836" spans="1:11" ht="15" customHeight="1" x14ac:dyDescent="0.35">
      <c r="A836" s="25">
        <v>119</v>
      </c>
      <c r="B836" s="21">
        <v>45827</v>
      </c>
      <c r="C836" s="22">
        <v>0.58680555555555558</v>
      </c>
      <c r="D836" s="20" t="s">
        <v>1953</v>
      </c>
      <c r="E836" s="23" t="s">
        <v>2349</v>
      </c>
      <c r="F836" s="20"/>
      <c r="G836" s="22" cm="1">
        <f t="array" ref="G83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4.2361111111111072E-2</v>
      </c>
      <c r="H836" s="22" t="str">
        <f>IF(wh_table[[#This Row],[Subject 1]]&lt;&gt;"Sitting Adjourned", "", SUMIF(wh_table[Day], wh_table[[#This Row],[Day]],wh_table[Duration]))</f>
        <v/>
      </c>
      <c r="I836" s="24">
        <f>SUM(INDEX(wh_table[Duration],1):wh_table[[#This Row],[Duration]])</f>
        <v>27.421527777777776</v>
      </c>
      <c r="J836" s="22" t="str">
        <f>IF(wh_table[[#This Row],[Subject 1]]&lt;&gt;"Sitting Adjourned", "", SUMIFS(wh_table[Duration], wh_table[Day], wh_table[[#This Row],[Day]], wh_table[Tags], "&lt;&gt;[Questions]", wh_table[Tags], "&lt;&gt;[Questions][Divisions]"))</f>
        <v/>
      </c>
      <c r="K836" s="24">
        <f>IF(wh_table[[#This Row],[Tags]]="[Questions]","",IF(wh_table[[#This Row],[Tags]]="[Questions][Divisions]","",SUMIFS(INDEX(wh_table[Duration],1):wh_table[[#This Row],[Duration]], INDEX(wh_table[Tags],1):wh_table[[#This Row],[Tags]], "&lt;&gt;[Questions]",INDEX(wh_table[Tags],1):wh_table[[#This Row],[Tags]], "&lt;&gt;[Questions][Divisions]")))</f>
        <v>19.950000000000003</v>
      </c>
    </row>
    <row r="837" spans="1:11" ht="15" customHeight="1" x14ac:dyDescent="0.35">
      <c r="A837" s="63">
        <v>119</v>
      </c>
      <c r="B837" s="64">
        <v>45827</v>
      </c>
      <c r="C837" s="87">
        <v>0.62916666666666665</v>
      </c>
      <c r="D837" s="88" t="s">
        <v>1840</v>
      </c>
      <c r="E837" s="89"/>
      <c r="F837" s="88"/>
      <c r="G837" s="87" t="str" cm="1">
        <f t="array" ref="G83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837" s="87">
        <f>IF(wh_table[[#This Row],[Subject 1]]&lt;&gt;"Sitting Adjourned", "", SUMIF(wh_table[Day], wh_table[[#This Row],[Day]],wh_table[Duration]))</f>
        <v>6.6666666666666652E-2</v>
      </c>
      <c r="I837" s="90">
        <f>SUM(INDEX(wh_table[Duration],1):wh_table[[#This Row],[Duration]])</f>
        <v>27.421527777777776</v>
      </c>
      <c r="J837" s="87">
        <f>IF(wh_table[[#This Row],[Subject 1]]&lt;&gt;"Sitting Adjourned", "", SUMIFS(wh_table[Duration], wh_table[Day], wh_table[[#This Row],[Day]], wh_table[Tags], "&lt;&gt;[Questions]", wh_table[Tags], "&lt;&gt;[Questions][Divisions]"))</f>
        <v>6.6666666666666652E-2</v>
      </c>
      <c r="K837" s="90">
        <f>IF(wh_table[[#This Row],[Tags]]="[Questions]","",IF(wh_table[[#This Row],[Tags]]="[Questions][Divisions]","",SUMIFS(INDEX(wh_table[Duration],1):wh_table[[#This Row],[Duration]], INDEX(wh_table[Tags],1):wh_table[[#This Row],[Tags]], "&lt;&gt;[Questions]",INDEX(wh_table[Tags],1):wh_table[[#This Row],[Tags]], "&lt;&gt;[Questions][Divisions]")))</f>
        <v>19.950000000000003</v>
      </c>
    </row>
    <row r="838" spans="1:11" ht="15" customHeight="1" x14ac:dyDescent="0.35">
      <c r="A838" s="25">
        <v>120</v>
      </c>
      <c r="B838" s="21">
        <v>45831</v>
      </c>
      <c r="C838" s="22">
        <v>0.6875</v>
      </c>
      <c r="D838" s="20" t="s">
        <v>1955</v>
      </c>
      <c r="E838" s="23" t="s">
        <v>2351</v>
      </c>
      <c r="F838" s="20"/>
      <c r="G838" s="22" cm="1">
        <f t="array" ref="G83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2.7083333333333348E-2</v>
      </c>
      <c r="H838" s="22" t="str">
        <f>IF(wh_table[[#This Row],[Subject 1]]&lt;&gt;"Sitting Adjourned", "", SUMIF(wh_table[Day], wh_table[[#This Row],[Day]],wh_table[Duration]))</f>
        <v/>
      </c>
      <c r="I838" s="24">
        <f>SUM(INDEX(wh_table[Duration],1):wh_table[[#This Row],[Duration]])</f>
        <v>27.448611111111109</v>
      </c>
      <c r="J838" s="22" t="str">
        <f>IF(wh_table[[#This Row],[Subject 1]]&lt;&gt;"Sitting Adjourned", "", SUMIFS(wh_table[Duration], wh_table[Day], wh_table[[#This Row],[Day]], wh_table[Tags], "&lt;&gt;[Questions]", wh_table[Tags], "&lt;&gt;[Questions][Divisions]"))</f>
        <v/>
      </c>
      <c r="K838" s="24">
        <f>IF(wh_table[[#This Row],[Tags]]="[Questions]","",IF(wh_table[[#This Row],[Tags]]="[Questions][Divisions]","",SUMIFS(INDEX(wh_table[Duration],1):wh_table[[#This Row],[Duration]], INDEX(wh_table[Tags],1):wh_table[[#This Row],[Tags]], "&lt;&gt;[Questions]",INDEX(wh_table[Tags],1):wh_table[[#This Row],[Tags]], "&lt;&gt;[Questions][Divisions]")))</f>
        <v>19.977083333333336</v>
      </c>
    </row>
    <row r="839" spans="1:11" ht="15" customHeight="1" x14ac:dyDescent="0.35">
      <c r="A839" s="63">
        <v>120</v>
      </c>
      <c r="B839" s="64">
        <v>45831</v>
      </c>
      <c r="C839" s="87">
        <v>0.71458333333333335</v>
      </c>
      <c r="D839" s="88" t="s">
        <v>1840</v>
      </c>
      <c r="E839" s="89"/>
      <c r="F839" s="88"/>
      <c r="G839" s="87" t="str" cm="1">
        <f t="array" ref="G83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839" s="87">
        <f>IF(wh_table[[#This Row],[Subject 1]]&lt;&gt;"Sitting Adjourned", "", SUMIF(wh_table[Day], wh_table[[#This Row],[Day]],wh_table[Duration]))</f>
        <v>2.7083333333333348E-2</v>
      </c>
      <c r="I839" s="90">
        <f>SUM(INDEX(wh_table[Duration],1):wh_table[[#This Row],[Duration]])</f>
        <v>27.448611111111109</v>
      </c>
      <c r="J839" s="87">
        <f>IF(wh_table[[#This Row],[Subject 1]]&lt;&gt;"Sitting Adjourned", "", SUMIFS(wh_table[Duration], wh_table[Day], wh_table[[#This Row],[Day]], wh_table[Tags], "&lt;&gt;[Questions]", wh_table[Tags], "&lt;&gt;[Questions][Divisions]"))</f>
        <v>2.7083333333333348E-2</v>
      </c>
      <c r="K839" s="90">
        <f>IF(wh_table[[#This Row],[Tags]]="[Questions]","",IF(wh_table[[#This Row],[Tags]]="[Questions][Divisions]","",SUMIFS(INDEX(wh_table[Duration],1):wh_table[[#This Row],[Duration]], INDEX(wh_table[Tags],1):wh_table[[#This Row],[Tags]], "&lt;&gt;[Questions]",INDEX(wh_table[Tags],1):wh_table[[#This Row],[Tags]], "&lt;&gt;[Questions][Divisions]")))</f>
        <v>19.977083333333336</v>
      </c>
    </row>
    <row r="840" spans="1:11" ht="15" customHeight="1" x14ac:dyDescent="0.35">
      <c r="A840" s="25">
        <v>121</v>
      </c>
      <c r="B840" s="21">
        <v>45832</v>
      </c>
      <c r="C840" s="22">
        <v>0.39930555555555558</v>
      </c>
      <c r="D840" s="20" t="s">
        <v>1833</v>
      </c>
      <c r="E840" s="23" t="s">
        <v>2352</v>
      </c>
      <c r="F840" s="20"/>
      <c r="G840" s="22" cm="1">
        <f t="array" ref="G84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3.7499999999999978E-2</v>
      </c>
      <c r="H840" s="22" t="str">
        <f>IF(wh_table[[#This Row],[Subject 1]]&lt;&gt;"Sitting Adjourned", "", SUMIF(wh_table[Day], wh_table[[#This Row],[Day]],wh_table[Duration]))</f>
        <v/>
      </c>
      <c r="I840" s="24">
        <f>SUM(INDEX(wh_table[Duration],1):wh_table[[#This Row],[Duration]])</f>
        <v>27.486111111111111</v>
      </c>
      <c r="J840" s="22" t="str">
        <f>IF(wh_table[[#This Row],[Subject 1]]&lt;&gt;"Sitting Adjourned", "", SUMIFS(wh_table[Duration], wh_table[Day], wh_table[[#This Row],[Day]], wh_table[Tags], "&lt;&gt;[Questions]", wh_table[Tags], "&lt;&gt;[Questions][Divisions]"))</f>
        <v/>
      </c>
      <c r="K840" s="24">
        <f>IF(wh_table[[#This Row],[Tags]]="[Questions]","",IF(wh_table[[#This Row],[Tags]]="[Questions][Divisions]","",SUMIFS(INDEX(wh_table[Duration],1):wh_table[[#This Row],[Duration]], INDEX(wh_table[Tags],1):wh_table[[#This Row],[Tags]], "&lt;&gt;[Questions]",INDEX(wh_table[Tags],1):wh_table[[#This Row],[Tags]], "&lt;&gt;[Questions][Divisions]")))</f>
        <v>20.014583333333338</v>
      </c>
    </row>
    <row r="841" spans="1:11" ht="15" customHeight="1" x14ac:dyDescent="0.35">
      <c r="A841" s="25">
        <v>121</v>
      </c>
      <c r="B841" s="21">
        <v>45832</v>
      </c>
      <c r="C841" s="22">
        <v>0.43680555555555556</v>
      </c>
      <c r="D841" s="20" t="s">
        <v>15</v>
      </c>
      <c r="E841" s="23"/>
      <c r="F841" s="20"/>
      <c r="G841" s="22" cm="1">
        <f t="array" ref="G84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2.1527777777777757E-2</v>
      </c>
      <c r="H841" s="22" t="str">
        <f>IF(wh_table[[#This Row],[Subject 1]]&lt;&gt;"Sitting Adjourned", "", SUMIF(wh_table[Day], wh_table[[#This Row],[Day]],wh_table[Duration]))</f>
        <v/>
      </c>
      <c r="I841" s="24">
        <f>SUM(INDEX(wh_table[Duration],1):wh_table[[#This Row],[Duration]])</f>
        <v>27.507638888888888</v>
      </c>
      <c r="J841" s="22" t="str">
        <f>IF(wh_table[[#This Row],[Subject 1]]&lt;&gt;"Sitting Adjourned", "", SUMIFS(wh_table[Duration], wh_table[Day], wh_table[[#This Row],[Day]], wh_table[Tags], "&lt;&gt;[Questions]", wh_table[Tags], "&lt;&gt;[Questions][Divisions]"))</f>
        <v/>
      </c>
      <c r="K841" s="24">
        <f>IF(wh_table[[#This Row],[Tags]]="[Questions]","",IF(wh_table[[#This Row],[Tags]]="[Questions][Divisions]","",SUMIFS(INDEX(wh_table[Duration],1):wh_table[[#This Row],[Duration]], INDEX(wh_table[Tags],1):wh_table[[#This Row],[Tags]], "&lt;&gt;[Questions]",INDEX(wh_table[Tags],1):wh_table[[#This Row],[Tags]], "&lt;&gt;[Questions][Divisions]")))</f>
        <v>20.036111111111115</v>
      </c>
    </row>
    <row r="842" spans="1:11" ht="15" customHeight="1" x14ac:dyDescent="0.35">
      <c r="A842" s="25">
        <v>121</v>
      </c>
      <c r="B842" s="21">
        <v>45832</v>
      </c>
      <c r="C842" s="22">
        <v>0.45833333333333331</v>
      </c>
      <c r="D842" s="20" t="s">
        <v>1833</v>
      </c>
      <c r="E842" s="23" t="s">
        <v>2353</v>
      </c>
      <c r="F842" s="20"/>
      <c r="G842" s="22" cm="1">
        <f t="array" ref="G84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1.8750000000000044E-2</v>
      </c>
      <c r="H842" s="22" t="str">
        <f>IF(wh_table[[#This Row],[Subject 1]]&lt;&gt;"Sitting Adjourned", "", SUMIF(wh_table[Day], wh_table[[#This Row],[Day]],wh_table[Duration]))</f>
        <v/>
      </c>
      <c r="I842" s="24">
        <f>SUM(INDEX(wh_table[Duration],1):wh_table[[#This Row],[Duration]])</f>
        <v>27.526388888888889</v>
      </c>
      <c r="J842" s="22" t="str">
        <f>IF(wh_table[[#This Row],[Subject 1]]&lt;&gt;"Sitting Adjourned", "", SUMIFS(wh_table[Duration], wh_table[Day], wh_table[[#This Row],[Day]], wh_table[Tags], "&lt;&gt;[Questions]", wh_table[Tags], "&lt;&gt;[Questions][Divisions]"))</f>
        <v/>
      </c>
      <c r="K842" s="24">
        <f>IF(wh_table[[#This Row],[Tags]]="[Questions]","",IF(wh_table[[#This Row],[Tags]]="[Questions][Divisions]","",SUMIFS(INDEX(wh_table[Duration],1):wh_table[[#This Row],[Duration]], INDEX(wh_table[Tags],1):wh_table[[#This Row],[Tags]], "&lt;&gt;[Questions]",INDEX(wh_table[Tags],1):wh_table[[#This Row],[Tags]], "&lt;&gt;[Questions][Divisions]")))</f>
        <v>20.054861111111116</v>
      </c>
    </row>
    <row r="843" spans="1:11" ht="15" customHeight="1" x14ac:dyDescent="0.35">
      <c r="A843" s="25">
        <v>121</v>
      </c>
      <c r="B843" s="21">
        <v>45832</v>
      </c>
      <c r="C843" s="22">
        <v>0.47708333333333336</v>
      </c>
      <c r="D843" s="20" t="s">
        <v>15</v>
      </c>
      <c r="E843" s="23"/>
      <c r="F843" s="20" t="s">
        <v>1836</v>
      </c>
      <c r="G843" s="22" cm="1">
        <f t="array" ref="G84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0.12708333333333327</v>
      </c>
      <c r="H843" s="22" t="str">
        <f>IF(wh_table[[#This Row],[Subject 1]]&lt;&gt;"Sitting Adjourned", "", SUMIF(wh_table[Day], wh_table[[#This Row],[Day]],wh_table[Duration]))</f>
        <v/>
      </c>
      <c r="I843" s="24">
        <f>SUM(INDEX(wh_table[Duration],1):wh_table[[#This Row],[Duration]])</f>
        <v>27.653472222222224</v>
      </c>
      <c r="J843" s="22" t="str">
        <f>IF(wh_table[[#This Row],[Subject 1]]&lt;&gt;"Sitting Adjourned", "", SUMIFS(wh_table[Duration], wh_table[Day], wh_table[[#This Row],[Day]], wh_table[Tags], "&lt;&gt;[Questions]", wh_table[Tags], "&lt;&gt;[Questions][Divisions]"))</f>
        <v/>
      </c>
      <c r="K843" s="24" t="str">
        <f>IF(wh_table[[#This Row],[Tags]]="[Questions]","",IF(wh_table[[#This Row],[Tags]]="[Questions][Divisions]","",SUMIFS(INDEX(wh_table[Duration],1):wh_table[[#This Row],[Duration]], INDEX(wh_table[Tags],1):wh_table[[#This Row],[Tags]], "&lt;&gt;[Questions]",INDEX(wh_table[Tags],1):wh_table[[#This Row],[Tags]], "&lt;&gt;[Questions][Divisions]")))</f>
        <v/>
      </c>
    </row>
    <row r="844" spans="1:11" ht="15" customHeight="1" x14ac:dyDescent="0.35">
      <c r="A844" s="25">
        <v>121</v>
      </c>
      <c r="B844" s="21">
        <v>45832</v>
      </c>
      <c r="C844" s="22">
        <v>0.60416666666666663</v>
      </c>
      <c r="D844" s="20" t="s">
        <v>1833</v>
      </c>
      <c r="E844" s="23" t="s">
        <v>2354</v>
      </c>
      <c r="F844" s="20"/>
      <c r="G844" s="22" cm="1">
        <f t="array" ref="G84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5.208333333333337E-2</v>
      </c>
      <c r="H844" s="22" t="str">
        <f>IF(wh_table[[#This Row],[Subject 1]]&lt;&gt;"Sitting Adjourned", "", SUMIF(wh_table[Day], wh_table[[#This Row],[Day]],wh_table[Duration]))</f>
        <v/>
      </c>
      <c r="I844" s="24">
        <f>SUM(INDEX(wh_table[Duration],1):wh_table[[#This Row],[Duration]])</f>
        <v>27.705555555555556</v>
      </c>
      <c r="J844" s="22" t="str">
        <f>IF(wh_table[[#This Row],[Subject 1]]&lt;&gt;"Sitting Adjourned", "", SUMIFS(wh_table[Duration], wh_table[Day], wh_table[[#This Row],[Day]], wh_table[Tags], "&lt;&gt;[Questions]", wh_table[Tags], "&lt;&gt;[Questions][Divisions]"))</f>
        <v/>
      </c>
      <c r="K844" s="24">
        <f>IF(wh_table[[#This Row],[Tags]]="[Questions]","",IF(wh_table[[#This Row],[Tags]]="[Questions][Divisions]","",SUMIFS(INDEX(wh_table[Duration],1):wh_table[[#This Row],[Duration]], INDEX(wh_table[Tags],1):wh_table[[#This Row],[Tags]], "&lt;&gt;[Questions]",INDEX(wh_table[Tags],1):wh_table[[#This Row],[Tags]], "&lt;&gt;[Questions][Divisions]")))</f>
        <v>20.106944444444448</v>
      </c>
    </row>
    <row r="845" spans="1:11" ht="15" customHeight="1" x14ac:dyDescent="0.35">
      <c r="A845" s="25">
        <v>121</v>
      </c>
      <c r="B845" s="21">
        <v>45832</v>
      </c>
      <c r="C845" s="22">
        <v>0.65625</v>
      </c>
      <c r="D845" s="20" t="s">
        <v>15</v>
      </c>
      <c r="E845" s="23"/>
      <c r="F845" s="20"/>
      <c r="G845" s="22" cm="1">
        <f t="array" ref="G84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1.041666666666663E-2</v>
      </c>
      <c r="H845" s="22" t="str">
        <f>IF(wh_table[[#This Row],[Subject 1]]&lt;&gt;"Sitting Adjourned", "", SUMIF(wh_table[Day], wh_table[[#This Row],[Day]],wh_table[Duration]))</f>
        <v/>
      </c>
      <c r="I845" s="24">
        <f>SUM(INDEX(wh_table[Duration],1):wh_table[[#This Row],[Duration]])</f>
        <v>27.715972222222224</v>
      </c>
      <c r="J845" s="22" t="str">
        <f>IF(wh_table[[#This Row],[Subject 1]]&lt;&gt;"Sitting Adjourned", "", SUMIFS(wh_table[Duration], wh_table[Day], wh_table[[#This Row],[Day]], wh_table[Tags], "&lt;&gt;[Questions]", wh_table[Tags], "&lt;&gt;[Questions][Divisions]"))</f>
        <v/>
      </c>
      <c r="K845" s="24">
        <f>IF(wh_table[[#This Row],[Tags]]="[Questions]","",IF(wh_table[[#This Row],[Tags]]="[Questions][Divisions]","",SUMIFS(INDEX(wh_table[Duration],1):wh_table[[#This Row],[Duration]], INDEX(wh_table[Tags],1):wh_table[[#This Row],[Tags]], "&lt;&gt;[Questions]",INDEX(wh_table[Tags],1):wh_table[[#This Row],[Tags]], "&lt;&gt;[Questions][Divisions]")))</f>
        <v>20.117361111111116</v>
      </c>
    </row>
    <row r="846" spans="1:11" ht="15" customHeight="1" x14ac:dyDescent="0.35">
      <c r="A846" s="25">
        <v>121</v>
      </c>
      <c r="B846" s="21">
        <v>45832</v>
      </c>
      <c r="C846" s="22">
        <v>0.66666666666666663</v>
      </c>
      <c r="D846" s="20" t="s">
        <v>1833</v>
      </c>
      <c r="E846" s="23" t="s">
        <v>2355</v>
      </c>
      <c r="F846" s="20"/>
      <c r="G846" s="22" cm="1">
        <f t="array" ref="G84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846" s="22" t="str">
        <f>IF(wh_table[[#This Row],[Subject 1]]&lt;&gt;"Sitting Adjourned", "", SUMIF(wh_table[Day], wh_table[[#This Row],[Day]],wh_table[Duration]))</f>
        <v/>
      </c>
      <c r="I846" s="24">
        <f>SUM(INDEX(wh_table[Duration],1):wh_table[[#This Row],[Duration]])</f>
        <v>27.736805555555556</v>
      </c>
      <c r="J846" s="22" t="str">
        <f>IF(wh_table[[#This Row],[Subject 1]]&lt;&gt;"Sitting Adjourned", "", SUMIFS(wh_table[Duration], wh_table[Day], wh_table[[#This Row],[Day]], wh_table[Tags], "&lt;&gt;[Questions]", wh_table[Tags], "&lt;&gt;[Questions][Divisions]"))</f>
        <v/>
      </c>
      <c r="K846" s="24">
        <f>IF(wh_table[[#This Row],[Tags]]="[Questions]","",IF(wh_table[[#This Row],[Tags]]="[Questions][Divisions]","",SUMIFS(INDEX(wh_table[Duration],1):wh_table[[#This Row],[Duration]], INDEX(wh_table[Tags],1):wh_table[[#This Row],[Tags]], "&lt;&gt;[Questions]",INDEX(wh_table[Tags],1):wh_table[[#This Row],[Tags]], "&lt;&gt;[Questions][Divisions]")))</f>
        <v>20.138194444444448</v>
      </c>
    </row>
    <row r="847" spans="1:11" ht="15" customHeight="1" x14ac:dyDescent="0.35">
      <c r="A847" s="25">
        <v>121</v>
      </c>
      <c r="B847" s="21">
        <v>45832</v>
      </c>
      <c r="C847" s="22">
        <v>0.6875</v>
      </c>
      <c r="D847" s="20" t="s">
        <v>1833</v>
      </c>
      <c r="E847" s="23" t="s">
        <v>2356</v>
      </c>
      <c r="F847" s="20"/>
      <c r="G847" s="22" cm="1">
        <f t="array" ref="G84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847" s="22" t="str">
        <f>IF(wh_table[[#This Row],[Subject 1]]&lt;&gt;"Sitting Adjourned", "", SUMIF(wh_table[Day], wh_table[[#This Row],[Day]],wh_table[Duration]))</f>
        <v/>
      </c>
      <c r="I847" s="24">
        <f>SUM(INDEX(wh_table[Duration],1):wh_table[[#This Row],[Duration]])</f>
        <v>27.778472222222224</v>
      </c>
      <c r="J847" s="22" t="str">
        <f>IF(wh_table[[#This Row],[Subject 1]]&lt;&gt;"Sitting Adjourned", "", SUMIFS(wh_table[Duration], wh_table[Day], wh_table[[#This Row],[Day]], wh_table[Tags], "&lt;&gt;[Questions]", wh_table[Tags], "&lt;&gt;[Questions][Divisions]"))</f>
        <v/>
      </c>
      <c r="K847" s="24">
        <f>IF(wh_table[[#This Row],[Tags]]="[Questions]","",IF(wh_table[[#This Row],[Tags]]="[Questions][Divisions]","",SUMIFS(INDEX(wh_table[Duration],1):wh_table[[#This Row],[Duration]], INDEX(wh_table[Tags],1):wh_table[[#This Row],[Tags]], "&lt;&gt;[Questions]",INDEX(wh_table[Tags],1):wh_table[[#This Row],[Tags]], "&lt;&gt;[Questions][Divisions]")))</f>
        <v>20.179861111111116</v>
      </c>
    </row>
    <row r="848" spans="1:11" ht="15" customHeight="1" x14ac:dyDescent="0.35">
      <c r="A848" s="63">
        <v>121</v>
      </c>
      <c r="B848" s="64">
        <v>45832</v>
      </c>
      <c r="C848" s="87">
        <v>0.72916666666666663</v>
      </c>
      <c r="D848" s="88" t="s">
        <v>1840</v>
      </c>
      <c r="E848" s="89"/>
      <c r="F848" s="88"/>
      <c r="G848" s="87" t="str" cm="1">
        <f t="array" ref="G84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848" s="87">
        <f>IF(wh_table[[#This Row],[Subject 1]]&lt;&gt;"Sitting Adjourned", "", SUMIF(wh_table[Day], wh_table[[#This Row],[Day]],wh_table[Duration]))</f>
        <v>0.32986111111111105</v>
      </c>
      <c r="I848" s="90">
        <f>SUM(INDEX(wh_table[Duration],1):wh_table[[#This Row],[Duration]])</f>
        <v>27.778472222222224</v>
      </c>
      <c r="J848" s="87">
        <f>IF(wh_table[[#This Row],[Subject 1]]&lt;&gt;"Sitting Adjourned", "", SUMIFS(wh_table[Duration], wh_table[Day], wh_table[[#This Row],[Day]], wh_table[Tags], "&lt;&gt;[Questions]", wh_table[Tags], "&lt;&gt;[Questions][Divisions]"))</f>
        <v>0.20277777777777778</v>
      </c>
      <c r="K848" s="90">
        <f>IF(wh_table[[#This Row],[Tags]]="[Questions]","",IF(wh_table[[#This Row],[Tags]]="[Questions][Divisions]","",SUMIFS(INDEX(wh_table[Duration],1):wh_table[[#This Row],[Duration]], INDEX(wh_table[Tags],1):wh_table[[#This Row],[Tags]], "&lt;&gt;[Questions]",INDEX(wh_table[Tags],1):wh_table[[#This Row],[Tags]], "&lt;&gt;[Questions][Divisions]")))</f>
        <v>20.179861111111116</v>
      </c>
    </row>
    <row r="849" spans="1:11" ht="15" customHeight="1" x14ac:dyDescent="0.35">
      <c r="A849" s="25">
        <v>122</v>
      </c>
      <c r="B849" s="21">
        <v>45833</v>
      </c>
      <c r="C849" s="22">
        <v>0.39583333333333331</v>
      </c>
      <c r="D849" s="20" t="s">
        <v>1833</v>
      </c>
      <c r="E849" s="23" t="s">
        <v>2357</v>
      </c>
      <c r="F849" s="20"/>
      <c r="G849" s="22" cm="1">
        <f t="array" ref="G84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849" s="22" t="str">
        <f>IF(wh_table[[#This Row],[Subject 1]]&lt;&gt;"Sitting Adjourned", "", SUMIF(wh_table[Day], wh_table[[#This Row],[Day]],wh_table[Duration]))</f>
        <v/>
      </c>
      <c r="I849" s="24">
        <f>SUM(INDEX(wh_table[Duration],1):wh_table[[#This Row],[Duration]])</f>
        <v>27.840972222222224</v>
      </c>
      <c r="J849" s="22" t="str">
        <f>IF(wh_table[[#This Row],[Subject 1]]&lt;&gt;"Sitting Adjourned", "", SUMIFS(wh_table[Duration], wh_table[Day], wh_table[[#This Row],[Day]], wh_table[Tags], "&lt;&gt;[Questions]", wh_table[Tags], "&lt;&gt;[Questions][Divisions]"))</f>
        <v/>
      </c>
      <c r="K849" s="24">
        <f>IF(wh_table[[#This Row],[Tags]]="[Questions]","",IF(wh_table[[#This Row],[Tags]]="[Questions][Divisions]","",SUMIFS(INDEX(wh_table[Duration],1):wh_table[[#This Row],[Duration]], INDEX(wh_table[Tags],1):wh_table[[#This Row],[Tags]], "&lt;&gt;[Questions]",INDEX(wh_table[Tags],1):wh_table[[#This Row],[Tags]], "&lt;&gt;[Questions][Divisions]")))</f>
        <v>20.242361111111116</v>
      </c>
    </row>
    <row r="850" spans="1:11" ht="15" customHeight="1" x14ac:dyDescent="0.35">
      <c r="A850" s="25">
        <v>122</v>
      </c>
      <c r="B850" s="21">
        <v>45833</v>
      </c>
      <c r="C850" s="22">
        <v>0.45833333333333331</v>
      </c>
      <c r="D850" s="20" t="s">
        <v>1833</v>
      </c>
      <c r="E850" s="23" t="s">
        <v>2358</v>
      </c>
      <c r="F850" s="20"/>
      <c r="G850" s="22" cm="1">
        <f t="array" ref="G85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1.8055555555555547E-2</v>
      </c>
      <c r="H850" s="22" t="str">
        <f>IF(wh_table[[#This Row],[Subject 1]]&lt;&gt;"Sitting Adjourned", "", SUMIF(wh_table[Day], wh_table[[#This Row],[Day]],wh_table[Duration]))</f>
        <v/>
      </c>
      <c r="I850" s="24">
        <f>SUM(INDEX(wh_table[Duration],1):wh_table[[#This Row],[Duration]])</f>
        <v>27.859027777777779</v>
      </c>
      <c r="J850" s="22" t="str">
        <f>IF(wh_table[[#This Row],[Subject 1]]&lt;&gt;"Sitting Adjourned", "", SUMIFS(wh_table[Duration], wh_table[Day], wh_table[[#This Row],[Day]], wh_table[Tags], "&lt;&gt;[Questions]", wh_table[Tags], "&lt;&gt;[Questions][Divisions]"))</f>
        <v/>
      </c>
      <c r="K850" s="24">
        <f>IF(wh_table[[#This Row],[Tags]]="[Questions]","",IF(wh_table[[#This Row],[Tags]]="[Questions][Divisions]","",SUMIFS(INDEX(wh_table[Duration],1):wh_table[[#This Row],[Duration]], INDEX(wh_table[Tags],1):wh_table[[#This Row],[Tags]], "&lt;&gt;[Questions]",INDEX(wh_table[Tags],1):wh_table[[#This Row],[Tags]], "&lt;&gt;[Questions][Divisions]")))</f>
        <v>20.260416666666671</v>
      </c>
    </row>
    <row r="851" spans="1:11" ht="15" customHeight="1" x14ac:dyDescent="0.35">
      <c r="A851" s="25">
        <v>122</v>
      </c>
      <c r="B851" s="21">
        <v>45833</v>
      </c>
      <c r="C851" s="22">
        <v>0.47638888888888886</v>
      </c>
      <c r="D851" s="20" t="s">
        <v>15</v>
      </c>
      <c r="E851" s="23"/>
      <c r="F851" s="20" t="s">
        <v>1836</v>
      </c>
      <c r="G851" s="22" cm="1">
        <f t="array" ref="G85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0.12777777777777777</v>
      </c>
      <c r="H851" s="22" t="str">
        <f>IF(wh_table[[#This Row],[Subject 1]]&lt;&gt;"Sitting Adjourned", "", SUMIF(wh_table[Day], wh_table[[#This Row],[Day]],wh_table[Duration]))</f>
        <v/>
      </c>
      <c r="I851" s="24">
        <f>SUM(INDEX(wh_table[Duration],1):wh_table[[#This Row],[Duration]])</f>
        <v>27.986805555555556</v>
      </c>
      <c r="J851" s="22" t="str">
        <f>IF(wh_table[[#This Row],[Subject 1]]&lt;&gt;"Sitting Adjourned", "", SUMIFS(wh_table[Duration], wh_table[Day], wh_table[[#This Row],[Day]], wh_table[Tags], "&lt;&gt;[Questions]", wh_table[Tags], "&lt;&gt;[Questions][Divisions]"))</f>
        <v/>
      </c>
      <c r="K851" s="24" t="str">
        <f>IF(wh_table[[#This Row],[Tags]]="[Questions]","",IF(wh_table[[#This Row],[Tags]]="[Questions][Divisions]","",SUMIFS(INDEX(wh_table[Duration],1):wh_table[[#This Row],[Duration]], INDEX(wh_table[Tags],1):wh_table[[#This Row],[Tags]], "&lt;&gt;[Questions]",INDEX(wh_table[Tags],1):wh_table[[#This Row],[Tags]], "&lt;&gt;[Questions][Divisions]")))</f>
        <v/>
      </c>
    </row>
    <row r="852" spans="1:11" ht="15" customHeight="1" x14ac:dyDescent="0.35">
      <c r="A852" s="25">
        <v>122</v>
      </c>
      <c r="B852" s="21">
        <v>45833</v>
      </c>
      <c r="C852" s="22">
        <v>0.60416666666666663</v>
      </c>
      <c r="D852" s="20" t="s">
        <v>1833</v>
      </c>
      <c r="E852" s="23" t="s">
        <v>2359</v>
      </c>
      <c r="F852" s="20"/>
      <c r="G852" s="22" cm="1">
        <f t="array" ref="G85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852" s="22" t="str">
        <f>IF(wh_table[[#This Row],[Subject 1]]&lt;&gt;"Sitting Adjourned", "", SUMIF(wh_table[Day], wh_table[[#This Row],[Day]],wh_table[Duration]))</f>
        <v/>
      </c>
      <c r="I852" s="24">
        <f>SUM(INDEX(wh_table[Duration],1):wh_table[[#This Row],[Duration]])</f>
        <v>28.049305555555556</v>
      </c>
      <c r="J852" s="22" t="str">
        <f>IF(wh_table[[#This Row],[Subject 1]]&lt;&gt;"Sitting Adjourned", "", SUMIFS(wh_table[Duration], wh_table[Day], wh_table[[#This Row],[Day]], wh_table[Tags], "&lt;&gt;[Questions]", wh_table[Tags], "&lt;&gt;[Questions][Divisions]"))</f>
        <v/>
      </c>
      <c r="K852" s="24">
        <f>IF(wh_table[[#This Row],[Tags]]="[Questions]","",IF(wh_table[[#This Row],[Tags]]="[Questions][Divisions]","",SUMIFS(INDEX(wh_table[Duration],1):wh_table[[#This Row],[Duration]], INDEX(wh_table[Tags],1):wh_table[[#This Row],[Tags]], "&lt;&gt;[Questions]",INDEX(wh_table[Tags],1):wh_table[[#This Row],[Tags]], "&lt;&gt;[Questions][Divisions]")))</f>
        <v>20.322916666666671</v>
      </c>
    </row>
    <row r="853" spans="1:11" ht="15" customHeight="1" x14ac:dyDescent="0.35">
      <c r="A853" s="25">
        <v>122</v>
      </c>
      <c r="B853" s="21">
        <v>45833</v>
      </c>
      <c r="C853" s="22">
        <v>0.66666666666666663</v>
      </c>
      <c r="D853" s="20" t="s">
        <v>1833</v>
      </c>
      <c r="E853" s="23" t="s">
        <v>2360</v>
      </c>
      <c r="F853" s="20"/>
      <c r="G853" s="22" cm="1">
        <f t="array" ref="G85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853" s="22" t="str">
        <f>IF(wh_table[[#This Row],[Subject 1]]&lt;&gt;"Sitting Adjourned", "", SUMIF(wh_table[Day], wh_table[[#This Row],[Day]],wh_table[Duration]))</f>
        <v/>
      </c>
      <c r="I853" s="24">
        <f>SUM(INDEX(wh_table[Duration],1):wh_table[[#This Row],[Duration]])</f>
        <v>28.070138888888888</v>
      </c>
      <c r="J853" s="22" t="str">
        <f>IF(wh_table[[#This Row],[Subject 1]]&lt;&gt;"Sitting Adjourned", "", SUMIFS(wh_table[Duration], wh_table[Day], wh_table[[#This Row],[Day]], wh_table[Tags], "&lt;&gt;[Questions]", wh_table[Tags], "&lt;&gt;[Questions][Divisions]"))</f>
        <v/>
      </c>
      <c r="K853" s="24">
        <f>IF(wh_table[[#This Row],[Tags]]="[Questions]","",IF(wh_table[[#This Row],[Tags]]="[Questions][Divisions]","",SUMIFS(INDEX(wh_table[Duration],1):wh_table[[#This Row],[Duration]], INDEX(wh_table[Tags],1):wh_table[[#This Row],[Tags]], "&lt;&gt;[Questions]",INDEX(wh_table[Tags],1):wh_table[[#This Row],[Tags]], "&lt;&gt;[Questions][Divisions]")))</f>
        <v>20.343750000000004</v>
      </c>
    </row>
    <row r="854" spans="1:11" ht="15" customHeight="1" x14ac:dyDescent="0.35">
      <c r="A854" s="25">
        <v>122</v>
      </c>
      <c r="B854" s="21">
        <v>45833</v>
      </c>
      <c r="C854" s="22">
        <v>0.6875</v>
      </c>
      <c r="D854" s="20" t="s">
        <v>1833</v>
      </c>
      <c r="E854" s="23" t="s">
        <v>2361</v>
      </c>
      <c r="F854" s="20"/>
      <c r="G854" s="22" cm="1">
        <f t="array" ref="G85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854" s="22" t="str">
        <f>IF(wh_table[[#This Row],[Subject 1]]&lt;&gt;"Sitting Adjourned", "", SUMIF(wh_table[Day], wh_table[[#This Row],[Day]],wh_table[Duration]))</f>
        <v/>
      </c>
      <c r="I854" s="24">
        <f>SUM(INDEX(wh_table[Duration],1):wh_table[[#This Row],[Duration]])</f>
        <v>28.111805555555556</v>
      </c>
      <c r="J854" s="22" t="str">
        <f>IF(wh_table[[#This Row],[Subject 1]]&lt;&gt;"Sitting Adjourned", "", SUMIFS(wh_table[Duration], wh_table[Day], wh_table[[#This Row],[Day]], wh_table[Tags], "&lt;&gt;[Questions]", wh_table[Tags], "&lt;&gt;[Questions][Divisions]"))</f>
        <v/>
      </c>
      <c r="K854" s="24">
        <f>IF(wh_table[[#This Row],[Tags]]="[Questions]","",IF(wh_table[[#This Row],[Tags]]="[Questions][Divisions]","",SUMIFS(INDEX(wh_table[Duration],1):wh_table[[#This Row],[Duration]], INDEX(wh_table[Tags],1):wh_table[[#This Row],[Tags]], "&lt;&gt;[Questions]",INDEX(wh_table[Tags],1):wh_table[[#This Row],[Tags]], "&lt;&gt;[Questions][Divisions]")))</f>
        <v>20.385416666666671</v>
      </c>
    </row>
    <row r="855" spans="1:11" ht="15" customHeight="1" x14ac:dyDescent="0.35">
      <c r="A855" s="63">
        <v>122</v>
      </c>
      <c r="B855" s="64">
        <v>45833</v>
      </c>
      <c r="C855" s="87">
        <v>0.72916666666666663</v>
      </c>
      <c r="D855" s="88" t="s">
        <v>1840</v>
      </c>
      <c r="E855" s="89"/>
      <c r="F855" s="88"/>
      <c r="G855" s="87" t="str" cm="1">
        <f t="array" ref="G85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855" s="87">
        <f>IF(wh_table[[#This Row],[Subject 1]]&lt;&gt;"Sitting Adjourned", "", SUMIF(wh_table[Day], wh_table[[#This Row],[Day]],wh_table[Duration]))</f>
        <v>0.33333333333333331</v>
      </c>
      <c r="I855" s="90">
        <f>SUM(INDEX(wh_table[Duration],1):wh_table[[#This Row],[Duration]])</f>
        <v>28.111805555555556</v>
      </c>
      <c r="J855" s="87">
        <f>IF(wh_table[[#This Row],[Subject 1]]&lt;&gt;"Sitting Adjourned", "", SUMIFS(wh_table[Duration], wh_table[Day], wh_table[[#This Row],[Day]], wh_table[Tags], "&lt;&gt;[Questions]", wh_table[Tags], "&lt;&gt;[Questions][Divisions]"))</f>
        <v>0.20555555555555555</v>
      </c>
      <c r="K855" s="90">
        <f>IF(wh_table[[#This Row],[Tags]]="[Questions]","",IF(wh_table[[#This Row],[Tags]]="[Questions][Divisions]","",SUMIFS(INDEX(wh_table[Duration],1):wh_table[[#This Row],[Duration]], INDEX(wh_table[Tags],1):wh_table[[#This Row],[Tags]], "&lt;&gt;[Questions]",INDEX(wh_table[Tags],1):wh_table[[#This Row],[Tags]], "&lt;&gt;[Questions][Divisions]")))</f>
        <v>20.385416666666671</v>
      </c>
    </row>
    <row r="856" spans="1:11" ht="15" customHeight="1" x14ac:dyDescent="0.35">
      <c r="A856" s="25">
        <v>123</v>
      </c>
      <c r="B856" s="21">
        <v>45834</v>
      </c>
      <c r="C856" s="22">
        <v>0.5625</v>
      </c>
      <c r="D856" s="20" t="s">
        <v>2284</v>
      </c>
      <c r="E856" s="23" t="s">
        <v>2362</v>
      </c>
      <c r="F856" s="20"/>
      <c r="G856" s="22" cm="1">
        <f t="array" ref="G85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7.6388888888888618E-3</v>
      </c>
      <c r="H856" s="22" t="str">
        <f>IF(wh_table[[#This Row],[Subject 1]]&lt;&gt;"Sitting Adjourned", "", SUMIF(wh_table[Day], wh_table[[#This Row],[Day]],wh_table[Duration]))</f>
        <v/>
      </c>
      <c r="I856" s="24">
        <f>SUM(INDEX(wh_table[Duration],1):wh_table[[#This Row],[Duration]])</f>
        <v>28.119444444444444</v>
      </c>
      <c r="J856" s="22" t="str">
        <f>IF(wh_table[[#This Row],[Subject 1]]&lt;&gt;"Sitting Adjourned", "", SUMIFS(wh_table[Duration], wh_table[Day], wh_table[[#This Row],[Day]], wh_table[Tags], "&lt;&gt;[Questions]", wh_table[Tags], "&lt;&gt;[Questions][Divisions]"))</f>
        <v/>
      </c>
      <c r="K856" s="24">
        <f>IF(wh_table[[#This Row],[Tags]]="[Questions]","",IF(wh_table[[#This Row],[Tags]]="[Questions][Divisions]","",SUMIFS(INDEX(wh_table[Duration],1):wh_table[[#This Row],[Duration]], INDEX(wh_table[Tags],1):wh_table[[#This Row],[Tags]], "&lt;&gt;[Questions]",INDEX(wh_table[Tags],1):wh_table[[#This Row],[Tags]], "&lt;&gt;[Questions][Divisions]")))</f>
        <v>20.393055555555559</v>
      </c>
    </row>
    <row r="857" spans="1:11" ht="15" customHeight="1" x14ac:dyDescent="0.35">
      <c r="A857" s="25">
        <v>123</v>
      </c>
      <c r="B857" s="21">
        <v>45834</v>
      </c>
      <c r="C857" s="22">
        <v>0.57013888888888886</v>
      </c>
      <c r="D857" s="20" t="s">
        <v>15</v>
      </c>
      <c r="E857" s="23"/>
      <c r="F857" s="20"/>
      <c r="G857" s="22" cm="1">
        <f t="array" ref="G85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6.2499999999999778E-3</v>
      </c>
      <c r="H857" s="22" t="str">
        <f>IF(wh_table[[#This Row],[Subject 1]]&lt;&gt;"Sitting Adjourned", "", SUMIF(wh_table[Day], wh_table[[#This Row],[Day]],wh_table[Duration]))</f>
        <v/>
      </c>
      <c r="I857" s="24">
        <f>SUM(INDEX(wh_table[Duration],1):wh_table[[#This Row],[Duration]])</f>
        <v>28.125694444444445</v>
      </c>
      <c r="J857" s="22" t="str">
        <f>IF(wh_table[[#This Row],[Subject 1]]&lt;&gt;"Sitting Adjourned", "", SUMIFS(wh_table[Duration], wh_table[Day], wh_table[[#This Row],[Day]], wh_table[Tags], "&lt;&gt;[Questions]", wh_table[Tags], "&lt;&gt;[Questions][Divisions]"))</f>
        <v/>
      </c>
      <c r="K857" s="24">
        <f>IF(wh_table[[#This Row],[Tags]]="[Questions]","",IF(wh_table[[#This Row],[Tags]]="[Questions][Divisions]","",SUMIFS(INDEX(wh_table[Duration],1):wh_table[[#This Row],[Duration]], INDEX(wh_table[Tags],1):wh_table[[#This Row],[Tags]], "&lt;&gt;[Questions]",INDEX(wh_table[Tags],1):wh_table[[#This Row],[Tags]], "&lt;&gt;[Questions][Divisions]")))</f>
        <v>20.399305555555561</v>
      </c>
    </row>
    <row r="858" spans="1:11" ht="15" customHeight="1" x14ac:dyDescent="0.35">
      <c r="A858" s="25">
        <v>123</v>
      </c>
      <c r="B858" s="21">
        <v>45834</v>
      </c>
      <c r="C858" s="22">
        <v>0.57638888888888884</v>
      </c>
      <c r="D858" s="20" t="s">
        <v>1953</v>
      </c>
      <c r="E858" s="23" t="s">
        <v>2363</v>
      </c>
      <c r="F858" s="20"/>
      <c r="G858" s="22" cm="1">
        <f t="array" ref="G85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3.9583333333333415E-2</v>
      </c>
      <c r="H858" s="22" t="str">
        <f>IF(wh_table[[#This Row],[Subject 1]]&lt;&gt;"Sitting Adjourned", "", SUMIF(wh_table[Day], wh_table[[#This Row],[Day]],wh_table[Duration]))</f>
        <v/>
      </c>
      <c r="I858" s="24">
        <f>SUM(INDEX(wh_table[Duration],1):wh_table[[#This Row],[Duration]])</f>
        <v>28.165277777777778</v>
      </c>
      <c r="J858" s="22" t="str">
        <f>IF(wh_table[[#This Row],[Subject 1]]&lt;&gt;"Sitting Adjourned", "", SUMIFS(wh_table[Duration], wh_table[Day], wh_table[[#This Row],[Day]], wh_table[Tags], "&lt;&gt;[Questions]", wh_table[Tags], "&lt;&gt;[Questions][Divisions]"))</f>
        <v/>
      </c>
      <c r="K858" s="24">
        <f>IF(wh_table[[#This Row],[Tags]]="[Questions]","",IF(wh_table[[#This Row],[Tags]]="[Questions][Divisions]","",SUMIFS(INDEX(wh_table[Duration],1):wh_table[[#This Row],[Duration]], INDEX(wh_table[Tags],1):wh_table[[#This Row],[Tags]], "&lt;&gt;[Questions]",INDEX(wh_table[Tags],1):wh_table[[#This Row],[Tags]], "&lt;&gt;[Questions][Divisions]")))</f>
        <v>20.438888888888894</v>
      </c>
    </row>
    <row r="859" spans="1:11" ht="15" customHeight="1" x14ac:dyDescent="0.35">
      <c r="A859" s="25">
        <v>123</v>
      </c>
      <c r="B859" s="21">
        <v>45834</v>
      </c>
      <c r="C859" s="22">
        <v>0.61597222222222225</v>
      </c>
      <c r="D859" s="20" t="s">
        <v>15</v>
      </c>
      <c r="E859" s="23"/>
      <c r="F859" s="20"/>
      <c r="G859" s="22" cm="1">
        <f t="array" ref="G85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1.5277777777777724E-2</v>
      </c>
      <c r="H859" s="22" t="str">
        <f>IF(wh_table[[#This Row],[Subject 1]]&lt;&gt;"Sitting Adjourned", "", SUMIF(wh_table[Day], wh_table[[#This Row],[Day]],wh_table[Duration]))</f>
        <v/>
      </c>
      <c r="I859" s="24">
        <f>SUM(INDEX(wh_table[Duration],1):wh_table[[#This Row],[Duration]])</f>
        <v>28.180555555555557</v>
      </c>
      <c r="J859" s="22" t="str">
        <f>IF(wh_table[[#This Row],[Subject 1]]&lt;&gt;"Sitting Adjourned", "", SUMIFS(wh_table[Duration], wh_table[Day], wh_table[[#This Row],[Day]], wh_table[Tags], "&lt;&gt;[Questions]", wh_table[Tags], "&lt;&gt;[Questions][Divisions]"))</f>
        <v/>
      </c>
      <c r="K859" s="24">
        <f>IF(wh_table[[#This Row],[Tags]]="[Questions]","",IF(wh_table[[#This Row],[Tags]]="[Questions][Divisions]","",SUMIFS(INDEX(wh_table[Duration],1):wh_table[[#This Row],[Duration]], INDEX(wh_table[Tags],1):wh_table[[#This Row],[Tags]], "&lt;&gt;[Questions]",INDEX(wh_table[Tags],1):wh_table[[#This Row],[Tags]], "&lt;&gt;[Questions][Divisions]")))</f>
        <v>20.454166666666673</v>
      </c>
    </row>
    <row r="860" spans="1:11" ht="15" customHeight="1" x14ac:dyDescent="0.35">
      <c r="A860" s="25">
        <v>123</v>
      </c>
      <c r="B860" s="21">
        <v>45834</v>
      </c>
      <c r="C860" s="22">
        <v>0.63124999999999998</v>
      </c>
      <c r="D860" s="20" t="s">
        <v>1953</v>
      </c>
      <c r="E860" s="23" t="s">
        <v>2364</v>
      </c>
      <c r="F860" s="20"/>
      <c r="G860" s="22" cm="1">
        <f t="array" ref="G86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4.9305555555555602E-2</v>
      </c>
      <c r="H860" s="22" t="str">
        <f>IF(wh_table[[#This Row],[Subject 1]]&lt;&gt;"Sitting Adjourned", "", SUMIF(wh_table[Day], wh_table[[#This Row],[Day]],wh_table[Duration]))</f>
        <v/>
      </c>
      <c r="I860" s="24">
        <f>SUM(INDEX(wh_table[Duration],1):wh_table[[#This Row],[Duration]])</f>
        <v>28.229861111111113</v>
      </c>
      <c r="J860" s="22" t="str">
        <f>IF(wh_table[[#This Row],[Subject 1]]&lt;&gt;"Sitting Adjourned", "", SUMIFS(wh_table[Duration], wh_table[Day], wh_table[[#This Row],[Day]], wh_table[Tags], "&lt;&gt;[Questions]", wh_table[Tags], "&lt;&gt;[Questions][Divisions]"))</f>
        <v/>
      </c>
      <c r="K860" s="24">
        <f>IF(wh_table[[#This Row],[Tags]]="[Questions]","",IF(wh_table[[#This Row],[Tags]]="[Questions][Divisions]","",SUMIFS(INDEX(wh_table[Duration],1):wh_table[[#This Row],[Duration]], INDEX(wh_table[Tags],1):wh_table[[#This Row],[Tags]], "&lt;&gt;[Questions]",INDEX(wh_table[Tags],1):wh_table[[#This Row],[Tags]], "&lt;&gt;[Questions][Divisions]")))</f>
        <v>20.503472222222229</v>
      </c>
    </row>
    <row r="861" spans="1:11" ht="15" customHeight="1" x14ac:dyDescent="0.35">
      <c r="A861" s="63">
        <v>123</v>
      </c>
      <c r="B861" s="64">
        <v>45834</v>
      </c>
      <c r="C861" s="87">
        <v>0.68055555555555558</v>
      </c>
      <c r="D861" s="88" t="s">
        <v>1840</v>
      </c>
      <c r="E861" s="89"/>
      <c r="F861" s="88"/>
      <c r="G861" s="87" t="str" cm="1">
        <f t="array" ref="G86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861" s="87">
        <f>IF(wh_table[[#This Row],[Subject 1]]&lt;&gt;"Sitting Adjourned", "", SUMIF(wh_table[Day], wh_table[[#This Row],[Day]],wh_table[Duration]))</f>
        <v>0.11805555555555558</v>
      </c>
      <c r="I861" s="90">
        <f>SUM(INDEX(wh_table[Duration],1):wh_table[[#This Row],[Duration]])</f>
        <v>28.229861111111113</v>
      </c>
      <c r="J861" s="87">
        <f>IF(wh_table[[#This Row],[Subject 1]]&lt;&gt;"Sitting Adjourned", "", SUMIFS(wh_table[Duration], wh_table[Day], wh_table[[#This Row],[Day]], wh_table[Tags], "&lt;&gt;[Questions]", wh_table[Tags], "&lt;&gt;[Questions][Divisions]"))</f>
        <v>0.11805555555555558</v>
      </c>
      <c r="K861" s="90">
        <f>IF(wh_table[[#This Row],[Tags]]="[Questions]","",IF(wh_table[[#This Row],[Tags]]="[Questions][Divisions]","",SUMIFS(INDEX(wh_table[Duration],1):wh_table[[#This Row],[Duration]], INDEX(wh_table[Tags],1):wh_table[[#This Row],[Tags]], "&lt;&gt;[Questions]",INDEX(wh_table[Tags],1):wh_table[[#This Row],[Tags]], "&lt;&gt;[Questions][Divisions]")))</f>
        <v>20.503472222222229</v>
      </c>
    </row>
    <row r="862" spans="1:11" ht="15" customHeight="1" x14ac:dyDescent="0.35">
      <c r="A862" s="25">
        <v>124</v>
      </c>
      <c r="B862" s="21">
        <v>45838</v>
      </c>
      <c r="C862" s="22">
        <v>0.6875</v>
      </c>
      <c r="D862" s="20" t="s">
        <v>1955</v>
      </c>
      <c r="E862" s="23" t="s">
        <v>2365</v>
      </c>
      <c r="F862" s="20"/>
      <c r="G862" s="22" cm="1">
        <f t="array" ref="G86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8.4027777777777812E-2</v>
      </c>
      <c r="H862" s="22" t="str">
        <f>IF(wh_table[[#This Row],[Subject 1]]&lt;&gt;"Sitting Adjourned", "", SUMIF(wh_table[Day], wh_table[[#This Row],[Day]],wh_table[Duration]))</f>
        <v/>
      </c>
      <c r="I862" s="24">
        <f>SUM(INDEX(wh_table[Duration],1):wh_table[[#This Row],[Duration]])</f>
        <v>28.31388888888889</v>
      </c>
      <c r="J862" s="22" t="str">
        <f>IF(wh_table[[#This Row],[Subject 1]]&lt;&gt;"Sitting Adjourned", "", SUMIFS(wh_table[Duration], wh_table[Day], wh_table[[#This Row],[Day]], wh_table[Tags], "&lt;&gt;[Questions]", wh_table[Tags], "&lt;&gt;[Questions][Divisions]"))</f>
        <v/>
      </c>
      <c r="K862" s="24">
        <f>IF(wh_table[[#This Row],[Tags]]="[Questions]","",IF(wh_table[[#This Row],[Tags]]="[Questions][Divisions]","",SUMIFS(INDEX(wh_table[Duration],1):wh_table[[#This Row],[Duration]], INDEX(wh_table[Tags],1):wh_table[[#This Row],[Tags]], "&lt;&gt;[Questions]",INDEX(wh_table[Tags],1):wh_table[[#This Row],[Tags]], "&lt;&gt;[Questions][Divisions]")))</f>
        <v>20.587500000000006</v>
      </c>
    </row>
    <row r="863" spans="1:11" ht="15" customHeight="1" x14ac:dyDescent="0.35">
      <c r="A863" s="63">
        <v>124</v>
      </c>
      <c r="B863" s="64">
        <v>45838</v>
      </c>
      <c r="C863" s="87">
        <v>0.77152777777777781</v>
      </c>
      <c r="D863" s="88" t="s">
        <v>1840</v>
      </c>
      <c r="E863" s="89"/>
      <c r="F863" s="88"/>
      <c r="G863" s="87" t="str" cm="1">
        <f t="array" ref="G86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863" s="87">
        <f>IF(wh_table[[#This Row],[Subject 1]]&lt;&gt;"Sitting Adjourned", "", SUMIF(wh_table[Day], wh_table[[#This Row],[Day]],wh_table[Duration]))</f>
        <v>8.4027777777777812E-2</v>
      </c>
      <c r="I863" s="90">
        <f>SUM(INDEX(wh_table[Duration],1):wh_table[[#This Row],[Duration]])</f>
        <v>28.31388888888889</v>
      </c>
      <c r="J863" s="87">
        <f>IF(wh_table[[#This Row],[Subject 1]]&lt;&gt;"Sitting Adjourned", "", SUMIFS(wh_table[Duration], wh_table[Day], wh_table[[#This Row],[Day]], wh_table[Tags], "&lt;&gt;[Questions]", wh_table[Tags], "&lt;&gt;[Questions][Divisions]"))</f>
        <v>8.4027777777777812E-2</v>
      </c>
      <c r="K863" s="90">
        <f>IF(wh_table[[#This Row],[Tags]]="[Questions]","",IF(wh_table[[#This Row],[Tags]]="[Questions][Divisions]","",SUMIFS(INDEX(wh_table[Duration],1):wh_table[[#This Row],[Duration]], INDEX(wh_table[Tags],1):wh_table[[#This Row],[Tags]], "&lt;&gt;[Questions]",INDEX(wh_table[Tags],1):wh_table[[#This Row],[Tags]], "&lt;&gt;[Questions][Divisions]")))</f>
        <v>20.587500000000006</v>
      </c>
    </row>
    <row r="864" spans="1:11" ht="15" customHeight="1" x14ac:dyDescent="0.35">
      <c r="A864" s="25">
        <v>125</v>
      </c>
      <c r="B864" s="21">
        <v>45839</v>
      </c>
      <c r="C864" s="22">
        <v>0.39583333333333331</v>
      </c>
      <c r="D864" s="20" t="s">
        <v>1833</v>
      </c>
      <c r="E864" s="23" t="s">
        <v>2366</v>
      </c>
      <c r="F864" s="20"/>
      <c r="G864" s="22" cm="1">
        <f t="array" ref="G86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4.2361111111111127E-2</v>
      </c>
      <c r="H864" s="22" t="str">
        <f>IF(wh_table[[#This Row],[Subject 1]]&lt;&gt;"Sitting Adjourned", "", SUMIF(wh_table[Day], wh_table[[#This Row],[Day]],wh_table[Duration]))</f>
        <v/>
      </c>
      <c r="I864" s="24">
        <f>SUM(INDEX(wh_table[Duration],1):wh_table[[#This Row],[Duration]])</f>
        <v>28.356250000000003</v>
      </c>
      <c r="J864" s="22" t="str">
        <f>IF(wh_table[[#This Row],[Subject 1]]&lt;&gt;"Sitting Adjourned", "", SUMIFS(wh_table[Duration], wh_table[Day], wh_table[[#This Row],[Day]], wh_table[Tags], "&lt;&gt;[Questions]", wh_table[Tags], "&lt;&gt;[Questions][Divisions]"))</f>
        <v/>
      </c>
      <c r="K864" s="24">
        <f>IF(wh_table[[#This Row],[Tags]]="[Questions]","",IF(wh_table[[#This Row],[Tags]]="[Questions][Divisions]","",SUMIFS(INDEX(wh_table[Duration],1):wh_table[[#This Row],[Duration]], INDEX(wh_table[Tags],1):wh_table[[#This Row],[Tags]], "&lt;&gt;[Questions]",INDEX(wh_table[Tags],1):wh_table[[#This Row],[Tags]], "&lt;&gt;[Questions][Divisions]")))</f>
        <v>20.629861111111119</v>
      </c>
    </row>
    <row r="865" spans="1:11" ht="15" customHeight="1" x14ac:dyDescent="0.35">
      <c r="A865" s="25">
        <v>125</v>
      </c>
      <c r="B865" s="21">
        <v>45839</v>
      </c>
      <c r="C865" s="22">
        <v>0.43819444444444444</v>
      </c>
      <c r="D865" s="20" t="s">
        <v>15</v>
      </c>
      <c r="E865" s="23"/>
      <c r="F865" s="20"/>
      <c r="G865" s="22" cm="1">
        <f t="array" ref="G86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2.0138888888888873E-2</v>
      </c>
      <c r="H865" s="22" t="str">
        <f>IF(wh_table[[#This Row],[Subject 1]]&lt;&gt;"Sitting Adjourned", "", SUMIF(wh_table[Day], wh_table[[#This Row],[Day]],wh_table[Duration]))</f>
        <v/>
      </c>
      <c r="I865" s="24">
        <f>SUM(INDEX(wh_table[Duration],1):wh_table[[#This Row],[Duration]])</f>
        <v>28.37638888888889</v>
      </c>
      <c r="J865" s="22" t="str">
        <f>IF(wh_table[[#This Row],[Subject 1]]&lt;&gt;"Sitting Adjourned", "", SUMIFS(wh_table[Duration], wh_table[Day], wh_table[[#This Row],[Day]], wh_table[Tags], "&lt;&gt;[Questions]", wh_table[Tags], "&lt;&gt;[Questions][Divisions]"))</f>
        <v/>
      </c>
      <c r="K865" s="24">
        <f>IF(wh_table[[#This Row],[Tags]]="[Questions]","",IF(wh_table[[#This Row],[Tags]]="[Questions][Divisions]","",SUMIFS(INDEX(wh_table[Duration],1):wh_table[[#This Row],[Duration]], INDEX(wh_table[Tags],1):wh_table[[#This Row],[Tags]], "&lt;&gt;[Questions]",INDEX(wh_table[Tags],1):wh_table[[#This Row],[Tags]], "&lt;&gt;[Questions][Divisions]")))</f>
        <v>20.650000000000006</v>
      </c>
    </row>
    <row r="866" spans="1:11" ht="15" customHeight="1" x14ac:dyDescent="0.35">
      <c r="A866" s="25">
        <v>125</v>
      </c>
      <c r="B866" s="21">
        <v>45839</v>
      </c>
      <c r="C866" s="22">
        <v>0.45833333333333331</v>
      </c>
      <c r="D866" s="20" t="s">
        <v>1833</v>
      </c>
      <c r="E866" s="23" t="s">
        <v>2367</v>
      </c>
      <c r="F866" s="20"/>
      <c r="G866" s="22" cm="1">
        <f t="array" ref="G86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2.0138888888888928E-2</v>
      </c>
      <c r="H866" s="22" t="str">
        <f>IF(wh_table[[#This Row],[Subject 1]]&lt;&gt;"Sitting Adjourned", "", SUMIF(wh_table[Day], wh_table[[#This Row],[Day]],wh_table[Duration]))</f>
        <v/>
      </c>
      <c r="I866" s="24">
        <f>SUM(INDEX(wh_table[Duration],1):wh_table[[#This Row],[Duration]])</f>
        <v>28.396527777777777</v>
      </c>
      <c r="J866" s="22" t="str">
        <f>IF(wh_table[[#This Row],[Subject 1]]&lt;&gt;"Sitting Adjourned", "", SUMIFS(wh_table[Duration], wh_table[Day], wh_table[[#This Row],[Day]], wh_table[Tags], "&lt;&gt;[Questions]", wh_table[Tags], "&lt;&gt;[Questions][Divisions]"))</f>
        <v/>
      </c>
      <c r="K866" s="24">
        <f>IF(wh_table[[#This Row],[Tags]]="[Questions]","",IF(wh_table[[#This Row],[Tags]]="[Questions][Divisions]","",SUMIFS(INDEX(wh_table[Duration],1):wh_table[[#This Row],[Duration]], INDEX(wh_table[Tags],1):wh_table[[#This Row],[Tags]], "&lt;&gt;[Questions]",INDEX(wh_table[Tags],1):wh_table[[#This Row],[Tags]], "&lt;&gt;[Questions][Divisions]")))</f>
        <v>20.670138888888893</v>
      </c>
    </row>
    <row r="867" spans="1:11" ht="15" customHeight="1" x14ac:dyDescent="0.35">
      <c r="A867" s="25">
        <v>125</v>
      </c>
      <c r="B867" s="21">
        <v>45839</v>
      </c>
      <c r="C867" s="22">
        <v>0.47847222222222224</v>
      </c>
      <c r="D867" s="20" t="s">
        <v>15</v>
      </c>
      <c r="E867" s="23"/>
      <c r="F867" s="20" t="s">
        <v>1836</v>
      </c>
      <c r="G867" s="22" cm="1">
        <f t="array" ref="G86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0.12569444444444439</v>
      </c>
      <c r="H867" s="22" t="str">
        <f>IF(wh_table[[#This Row],[Subject 1]]&lt;&gt;"Sitting Adjourned", "", SUMIF(wh_table[Day], wh_table[[#This Row],[Day]],wh_table[Duration]))</f>
        <v/>
      </c>
      <c r="I867" s="24">
        <f>SUM(INDEX(wh_table[Duration],1):wh_table[[#This Row],[Duration]])</f>
        <v>28.522222222222222</v>
      </c>
      <c r="J867" s="22" t="str">
        <f>IF(wh_table[[#This Row],[Subject 1]]&lt;&gt;"Sitting Adjourned", "", SUMIFS(wh_table[Duration], wh_table[Day], wh_table[[#This Row],[Day]], wh_table[Tags], "&lt;&gt;[Questions]", wh_table[Tags], "&lt;&gt;[Questions][Divisions]"))</f>
        <v/>
      </c>
      <c r="K867" s="24" t="str">
        <f>IF(wh_table[[#This Row],[Tags]]="[Questions]","",IF(wh_table[[#This Row],[Tags]]="[Questions][Divisions]","",SUMIFS(INDEX(wh_table[Duration],1):wh_table[[#This Row],[Duration]], INDEX(wh_table[Tags],1):wh_table[[#This Row],[Tags]], "&lt;&gt;[Questions]",INDEX(wh_table[Tags],1):wh_table[[#This Row],[Tags]], "&lt;&gt;[Questions][Divisions]")))</f>
        <v/>
      </c>
    </row>
    <row r="868" spans="1:11" ht="15" customHeight="1" x14ac:dyDescent="0.35">
      <c r="A868" s="25">
        <v>125</v>
      </c>
      <c r="B868" s="21">
        <v>45839</v>
      </c>
      <c r="C868" s="22">
        <v>0.60416666666666663</v>
      </c>
      <c r="D868" s="20" t="s">
        <v>1833</v>
      </c>
      <c r="E868" s="23" t="s">
        <v>2368</v>
      </c>
      <c r="F868" s="20"/>
      <c r="G868" s="22" cm="1">
        <f t="array" ref="G86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5.902777777777779E-2</v>
      </c>
      <c r="H868" s="22" t="str">
        <f>IF(wh_table[[#This Row],[Subject 1]]&lt;&gt;"Sitting Adjourned", "", SUMIF(wh_table[Day], wh_table[[#This Row],[Day]],wh_table[Duration]))</f>
        <v/>
      </c>
      <c r="I868" s="24">
        <f>SUM(INDEX(wh_table[Duration],1):wh_table[[#This Row],[Duration]])</f>
        <v>28.581250000000001</v>
      </c>
      <c r="J868" s="22" t="str">
        <f>IF(wh_table[[#This Row],[Subject 1]]&lt;&gt;"Sitting Adjourned", "", SUMIFS(wh_table[Duration], wh_table[Day], wh_table[[#This Row],[Day]], wh_table[Tags], "&lt;&gt;[Questions]", wh_table[Tags], "&lt;&gt;[Questions][Divisions]"))</f>
        <v/>
      </c>
      <c r="K868" s="24">
        <f>IF(wh_table[[#This Row],[Tags]]="[Questions]","",IF(wh_table[[#This Row],[Tags]]="[Questions][Divisions]","",SUMIFS(INDEX(wh_table[Duration],1):wh_table[[#This Row],[Duration]], INDEX(wh_table[Tags],1):wh_table[[#This Row],[Tags]], "&lt;&gt;[Questions]",INDEX(wh_table[Tags],1):wh_table[[#This Row],[Tags]], "&lt;&gt;[Questions][Divisions]")))</f>
        <v>20.729166666666671</v>
      </c>
    </row>
    <row r="869" spans="1:11" ht="15" customHeight="1" x14ac:dyDescent="0.35">
      <c r="A869" s="25">
        <v>125</v>
      </c>
      <c r="B869" s="21">
        <v>45839</v>
      </c>
      <c r="C869" s="22">
        <v>0.66319444444444442</v>
      </c>
      <c r="D869" s="20" t="s">
        <v>15</v>
      </c>
      <c r="E869" s="23"/>
      <c r="F869" s="20"/>
      <c r="G869" s="22" cm="1">
        <f t="array" ref="G86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3.4722222222222099E-3</v>
      </c>
      <c r="H869" s="22" t="str">
        <f>IF(wh_table[[#This Row],[Subject 1]]&lt;&gt;"Sitting Adjourned", "", SUMIF(wh_table[Day], wh_table[[#This Row],[Day]],wh_table[Duration]))</f>
        <v/>
      </c>
      <c r="I869" s="24">
        <f>SUM(INDEX(wh_table[Duration],1):wh_table[[#This Row],[Duration]])</f>
        <v>28.584722222222222</v>
      </c>
      <c r="J869" s="22" t="str">
        <f>IF(wh_table[[#This Row],[Subject 1]]&lt;&gt;"Sitting Adjourned", "", SUMIFS(wh_table[Duration], wh_table[Day], wh_table[[#This Row],[Day]], wh_table[Tags], "&lt;&gt;[Questions]", wh_table[Tags], "&lt;&gt;[Questions][Divisions]"))</f>
        <v/>
      </c>
      <c r="K869" s="24">
        <f>IF(wh_table[[#This Row],[Tags]]="[Questions]","",IF(wh_table[[#This Row],[Tags]]="[Questions][Divisions]","",SUMIFS(INDEX(wh_table[Duration],1):wh_table[[#This Row],[Duration]], INDEX(wh_table[Tags],1):wh_table[[#This Row],[Tags]], "&lt;&gt;[Questions]",INDEX(wh_table[Tags],1):wh_table[[#This Row],[Tags]], "&lt;&gt;[Questions][Divisions]")))</f>
        <v>20.732638888888893</v>
      </c>
    </row>
    <row r="870" spans="1:11" ht="15" customHeight="1" x14ac:dyDescent="0.35">
      <c r="A870" s="25">
        <v>125</v>
      </c>
      <c r="B870" s="21">
        <v>45839</v>
      </c>
      <c r="C870" s="22">
        <v>0.66666666666666663</v>
      </c>
      <c r="D870" s="20" t="s">
        <v>1833</v>
      </c>
      <c r="E870" s="23" t="s">
        <v>2369</v>
      </c>
      <c r="F870" s="20"/>
      <c r="G870" s="22" cm="1">
        <f t="array" ref="G87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9.7222222222222987E-3</v>
      </c>
      <c r="H870" s="22" t="str">
        <f>IF(wh_table[[#This Row],[Subject 1]]&lt;&gt;"Sitting Adjourned", "", SUMIF(wh_table[Day], wh_table[[#This Row],[Day]],wh_table[Duration]))</f>
        <v/>
      </c>
      <c r="I870" s="24">
        <f>SUM(INDEX(wh_table[Duration],1):wh_table[[#This Row],[Duration]])</f>
        <v>28.594444444444445</v>
      </c>
      <c r="J870" s="22" t="str">
        <f>IF(wh_table[[#This Row],[Subject 1]]&lt;&gt;"Sitting Adjourned", "", SUMIFS(wh_table[Duration], wh_table[Day], wh_table[[#This Row],[Day]], wh_table[Tags], "&lt;&gt;[Questions]", wh_table[Tags], "&lt;&gt;[Questions][Divisions]"))</f>
        <v/>
      </c>
      <c r="K870" s="24">
        <f>IF(wh_table[[#This Row],[Tags]]="[Questions]","",IF(wh_table[[#This Row],[Tags]]="[Questions][Divisions]","",SUMIFS(INDEX(wh_table[Duration],1):wh_table[[#This Row],[Duration]], INDEX(wh_table[Tags],1):wh_table[[#This Row],[Tags]], "&lt;&gt;[Questions]",INDEX(wh_table[Tags],1):wh_table[[#This Row],[Tags]], "&lt;&gt;[Questions][Divisions]")))</f>
        <v>20.742361111111116</v>
      </c>
    </row>
    <row r="871" spans="1:11" ht="15" customHeight="1" x14ac:dyDescent="0.35">
      <c r="A871" s="25">
        <v>125</v>
      </c>
      <c r="B871" s="21">
        <v>45839</v>
      </c>
      <c r="C871" s="22">
        <v>0.67638888888888893</v>
      </c>
      <c r="D871" s="20" t="s">
        <v>15</v>
      </c>
      <c r="E871" s="23"/>
      <c r="F871" s="20"/>
      <c r="G871" s="22" cm="1">
        <f t="array" ref="G87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1.1111111111111072E-2</v>
      </c>
      <c r="H871" s="22" t="str">
        <f>IF(wh_table[[#This Row],[Subject 1]]&lt;&gt;"Sitting Adjourned", "", SUMIF(wh_table[Day], wh_table[[#This Row],[Day]],wh_table[Duration]))</f>
        <v/>
      </c>
      <c r="I871" s="24">
        <f>SUM(INDEX(wh_table[Duration],1):wh_table[[#This Row],[Duration]])</f>
        <v>28.605555555555554</v>
      </c>
      <c r="J871" s="22" t="str">
        <f>IF(wh_table[[#This Row],[Subject 1]]&lt;&gt;"Sitting Adjourned", "", SUMIFS(wh_table[Duration], wh_table[Day], wh_table[[#This Row],[Day]], wh_table[Tags], "&lt;&gt;[Questions]", wh_table[Tags], "&lt;&gt;[Questions][Divisions]"))</f>
        <v/>
      </c>
      <c r="K871" s="24">
        <f>IF(wh_table[[#This Row],[Tags]]="[Questions]","",IF(wh_table[[#This Row],[Tags]]="[Questions][Divisions]","",SUMIFS(INDEX(wh_table[Duration],1):wh_table[[#This Row],[Duration]], INDEX(wh_table[Tags],1):wh_table[[#This Row],[Tags]], "&lt;&gt;[Questions]",INDEX(wh_table[Tags],1):wh_table[[#This Row],[Tags]], "&lt;&gt;[Questions][Divisions]")))</f>
        <v>20.753472222222229</v>
      </c>
    </row>
    <row r="872" spans="1:11" ht="15" customHeight="1" x14ac:dyDescent="0.35">
      <c r="A872" s="25">
        <v>125</v>
      </c>
      <c r="B872" s="21">
        <v>45839</v>
      </c>
      <c r="C872" s="22">
        <v>0.6875</v>
      </c>
      <c r="D872" s="20" t="s">
        <v>1833</v>
      </c>
      <c r="E872" s="23" t="s">
        <v>2370</v>
      </c>
      <c r="F872" s="20"/>
      <c r="G872" s="22" cm="1">
        <f t="array" ref="G87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4.0972222222222188E-2</v>
      </c>
      <c r="H872" s="22" t="str">
        <f>IF(wh_table[[#This Row],[Subject 1]]&lt;&gt;"Sitting Adjourned", "", SUMIF(wh_table[Day], wh_table[[#This Row],[Day]],wh_table[Duration]))</f>
        <v/>
      </c>
      <c r="I872" s="24">
        <f>SUM(INDEX(wh_table[Duration],1):wh_table[[#This Row],[Duration]])</f>
        <v>28.646527777777777</v>
      </c>
      <c r="J872" s="22" t="str">
        <f>IF(wh_table[[#This Row],[Subject 1]]&lt;&gt;"Sitting Adjourned", "", SUMIFS(wh_table[Duration], wh_table[Day], wh_table[[#This Row],[Day]], wh_table[Tags], "&lt;&gt;[Questions]", wh_table[Tags], "&lt;&gt;[Questions][Divisions]"))</f>
        <v/>
      </c>
      <c r="K872" s="24">
        <f>IF(wh_table[[#This Row],[Tags]]="[Questions]","",IF(wh_table[[#This Row],[Tags]]="[Questions][Divisions]","",SUMIFS(INDEX(wh_table[Duration],1):wh_table[[#This Row],[Duration]], INDEX(wh_table[Tags],1):wh_table[[#This Row],[Tags]], "&lt;&gt;[Questions]",INDEX(wh_table[Tags],1):wh_table[[#This Row],[Tags]], "&lt;&gt;[Questions][Divisions]")))</f>
        <v>20.794444444444451</v>
      </c>
    </row>
    <row r="873" spans="1:11" ht="15" customHeight="1" x14ac:dyDescent="0.35">
      <c r="A873" s="63">
        <v>125</v>
      </c>
      <c r="B873" s="64">
        <v>45839</v>
      </c>
      <c r="C873" s="87">
        <v>0.72847222222222219</v>
      </c>
      <c r="D873" s="88" t="s">
        <v>1840</v>
      </c>
      <c r="E873" s="89"/>
      <c r="F873" s="88"/>
      <c r="G873" s="87" t="str" cm="1">
        <f t="array" ref="G87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873" s="87">
        <f>IF(wh_table[[#This Row],[Subject 1]]&lt;&gt;"Sitting Adjourned", "", SUMIF(wh_table[Day], wh_table[[#This Row],[Day]],wh_table[Duration]))</f>
        <v>0.33263888888888887</v>
      </c>
      <c r="I873" s="90">
        <f>SUM(INDEX(wh_table[Duration],1):wh_table[[#This Row],[Duration]])</f>
        <v>28.646527777777777</v>
      </c>
      <c r="J873" s="87">
        <f>IF(wh_table[[#This Row],[Subject 1]]&lt;&gt;"Sitting Adjourned", "", SUMIFS(wh_table[Duration], wh_table[Day], wh_table[[#This Row],[Day]], wh_table[Tags], "&lt;&gt;[Questions]", wh_table[Tags], "&lt;&gt;[Questions][Divisions]"))</f>
        <v>0.20694444444444449</v>
      </c>
      <c r="K873" s="90">
        <f>IF(wh_table[[#This Row],[Tags]]="[Questions]","",IF(wh_table[[#This Row],[Tags]]="[Questions][Divisions]","",SUMIFS(INDEX(wh_table[Duration],1):wh_table[[#This Row],[Duration]], INDEX(wh_table[Tags],1):wh_table[[#This Row],[Tags]], "&lt;&gt;[Questions]",INDEX(wh_table[Tags],1):wh_table[[#This Row],[Tags]], "&lt;&gt;[Questions][Divisions]")))</f>
        <v>20.794444444444451</v>
      </c>
    </row>
    <row r="874" spans="1:11" ht="15" customHeight="1" x14ac:dyDescent="0.35">
      <c r="A874" s="25">
        <v>126</v>
      </c>
      <c r="B874" s="21">
        <v>45840</v>
      </c>
      <c r="C874" s="22">
        <v>0.39583333333333331</v>
      </c>
      <c r="D874" s="20" t="s">
        <v>1833</v>
      </c>
      <c r="E874" s="23" t="s">
        <v>2371</v>
      </c>
      <c r="F874" s="20"/>
      <c r="G874" s="22" cm="1">
        <f t="array" ref="G87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5.6250000000000022E-2</v>
      </c>
      <c r="H874" s="22" t="str">
        <f>IF(wh_table[[#This Row],[Subject 1]]&lt;&gt;"Sitting Adjourned", "", SUMIF(wh_table[Day], wh_table[[#This Row],[Day]],wh_table[Duration]))</f>
        <v/>
      </c>
      <c r="I874" s="24">
        <f>SUM(INDEX(wh_table[Duration],1):wh_table[[#This Row],[Duration]])</f>
        <v>28.702777777777776</v>
      </c>
      <c r="J874" s="22" t="str">
        <f>IF(wh_table[[#This Row],[Subject 1]]&lt;&gt;"Sitting Adjourned", "", SUMIFS(wh_table[Duration], wh_table[Day], wh_table[[#This Row],[Day]], wh_table[Tags], "&lt;&gt;[Questions]", wh_table[Tags], "&lt;&gt;[Questions][Divisions]"))</f>
        <v/>
      </c>
      <c r="K874" s="24">
        <f>IF(wh_table[[#This Row],[Tags]]="[Questions]","",IF(wh_table[[#This Row],[Tags]]="[Questions][Divisions]","",SUMIFS(INDEX(wh_table[Duration],1):wh_table[[#This Row],[Duration]], INDEX(wh_table[Tags],1):wh_table[[#This Row],[Tags]], "&lt;&gt;[Questions]",INDEX(wh_table[Tags],1):wh_table[[#This Row],[Tags]], "&lt;&gt;[Questions][Divisions]")))</f>
        <v>20.85069444444445</v>
      </c>
    </row>
    <row r="875" spans="1:11" ht="15" customHeight="1" x14ac:dyDescent="0.35">
      <c r="A875" s="25">
        <v>126</v>
      </c>
      <c r="B875" s="21">
        <v>45840</v>
      </c>
      <c r="C875" s="22">
        <v>0.45208333333333334</v>
      </c>
      <c r="D875" s="20" t="s">
        <v>15</v>
      </c>
      <c r="E875" s="23"/>
      <c r="F875" s="20"/>
      <c r="G875" s="22" cm="1">
        <f t="array" ref="G87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6.2499999999999778E-3</v>
      </c>
      <c r="H875" s="22" t="str">
        <f>IF(wh_table[[#This Row],[Subject 1]]&lt;&gt;"Sitting Adjourned", "", SUMIF(wh_table[Day], wh_table[[#This Row],[Day]],wh_table[Duration]))</f>
        <v/>
      </c>
      <c r="I875" s="24">
        <f>SUM(INDEX(wh_table[Duration],1):wh_table[[#This Row],[Duration]])</f>
        <v>28.709027777777777</v>
      </c>
      <c r="J875" s="22" t="str">
        <f>IF(wh_table[[#This Row],[Subject 1]]&lt;&gt;"Sitting Adjourned", "", SUMIFS(wh_table[Duration], wh_table[Day], wh_table[[#This Row],[Day]], wh_table[Tags], "&lt;&gt;[Questions]", wh_table[Tags], "&lt;&gt;[Questions][Divisions]"))</f>
        <v/>
      </c>
      <c r="K875" s="24">
        <f>IF(wh_table[[#This Row],[Tags]]="[Questions]","",IF(wh_table[[#This Row],[Tags]]="[Questions][Divisions]","",SUMIFS(INDEX(wh_table[Duration],1):wh_table[[#This Row],[Duration]], INDEX(wh_table[Tags],1):wh_table[[#This Row],[Tags]], "&lt;&gt;[Questions]",INDEX(wh_table[Tags],1):wh_table[[#This Row],[Tags]], "&lt;&gt;[Questions][Divisions]")))</f>
        <v>20.856944444444451</v>
      </c>
    </row>
    <row r="876" spans="1:11" ht="15" customHeight="1" x14ac:dyDescent="0.35">
      <c r="A876" s="25">
        <v>126</v>
      </c>
      <c r="B876" s="21">
        <v>45840</v>
      </c>
      <c r="C876" s="22">
        <v>0.45833333333333331</v>
      </c>
      <c r="D876" s="20" t="s">
        <v>1833</v>
      </c>
      <c r="E876" s="23" t="s">
        <v>2372</v>
      </c>
      <c r="F876" s="20"/>
      <c r="G876" s="22" cm="1">
        <f t="array" ref="G87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1.7361111111111105E-2</v>
      </c>
      <c r="H876" s="22" t="str">
        <f>IF(wh_table[[#This Row],[Subject 1]]&lt;&gt;"Sitting Adjourned", "", SUMIF(wh_table[Day], wh_table[[#This Row],[Day]],wh_table[Duration]))</f>
        <v/>
      </c>
      <c r="I876" s="24">
        <f>SUM(INDEX(wh_table[Duration],1):wh_table[[#This Row],[Duration]])</f>
        <v>28.726388888888888</v>
      </c>
      <c r="J876" s="22" t="str">
        <f>IF(wh_table[[#This Row],[Subject 1]]&lt;&gt;"Sitting Adjourned", "", SUMIFS(wh_table[Duration], wh_table[Day], wh_table[[#This Row],[Day]], wh_table[Tags], "&lt;&gt;[Questions]", wh_table[Tags], "&lt;&gt;[Questions][Divisions]"))</f>
        <v/>
      </c>
      <c r="K876" s="24">
        <f>IF(wh_table[[#This Row],[Tags]]="[Questions]","",IF(wh_table[[#This Row],[Tags]]="[Questions][Divisions]","",SUMIFS(INDEX(wh_table[Duration],1):wh_table[[#This Row],[Duration]], INDEX(wh_table[Tags],1):wh_table[[#This Row],[Tags]], "&lt;&gt;[Questions]",INDEX(wh_table[Tags],1):wh_table[[#This Row],[Tags]], "&lt;&gt;[Questions][Divisions]")))</f>
        <v>20.874305555555562</v>
      </c>
    </row>
    <row r="877" spans="1:11" ht="15" customHeight="1" x14ac:dyDescent="0.35">
      <c r="A877" s="25">
        <v>126</v>
      </c>
      <c r="B877" s="21">
        <v>45840</v>
      </c>
      <c r="C877" s="22">
        <v>0.47569444444444442</v>
      </c>
      <c r="D877" s="20" t="s">
        <v>15</v>
      </c>
      <c r="E877" s="23"/>
      <c r="F877" s="20" t="s">
        <v>1836</v>
      </c>
      <c r="G877" s="22" cm="1">
        <f t="array" ref="G87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0.12847222222222221</v>
      </c>
      <c r="H877" s="22" t="str">
        <f>IF(wh_table[[#This Row],[Subject 1]]&lt;&gt;"Sitting Adjourned", "", SUMIF(wh_table[Day], wh_table[[#This Row],[Day]],wh_table[Duration]))</f>
        <v/>
      </c>
      <c r="I877" s="24">
        <f>SUM(INDEX(wh_table[Duration],1):wh_table[[#This Row],[Duration]])</f>
        <v>28.854861111111109</v>
      </c>
      <c r="J877" s="22" t="str">
        <f>IF(wh_table[[#This Row],[Subject 1]]&lt;&gt;"Sitting Adjourned", "", SUMIFS(wh_table[Duration], wh_table[Day], wh_table[[#This Row],[Day]], wh_table[Tags], "&lt;&gt;[Questions]", wh_table[Tags], "&lt;&gt;[Questions][Divisions]"))</f>
        <v/>
      </c>
      <c r="K877" s="24" t="str">
        <f>IF(wh_table[[#This Row],[Tags]]="[Questions]","",IF(wh_table[[#This Row],[Tags]]="[Questions][Divisions]","",SUMIFS(INDEX(wh_table[Duration],1):wh_table[[#This Row],[Duration]], INDEX(wh_table[Tags],1):wh_table[[#This Row],[Tags]], "&lt;&gt;[Questions]",INDEX(wh_table[Tags],1):wh_table[[#This Row],[Tags]], "&lt;&gt;[Questions][Divisions]")))</f>
        <v/>
      </c>
    </row>
    <row r="878" spans="1:11" ht="15" customHeight="1" x14ac:dyDescent="0.35">
      <c r="A878" s="25">
        <v>126</v>
      </c>
      <c r="B878" s="21">
        <v>45840</v>
      </c>
      <c r="C878" s="22">
        <v>0.60416666666666663</v>
      </c>
      <c r="D878" s="20" t="s">
        <v>1833</v>
      </c>
      <c r="E878" s="23" t="s">
        <v>2373</v>
      </c>
      <c r="F878" s="20"/>
      <c r="G878" s="22" cm="1">
        <f t="array" ref="G87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4.8611111111110938E-3</v>
      </c>
      <c r="H878" s="22" t="str">
        <f>IF(wh_table[[#This Row],[Subject 1]]&lt;&gt;"Sitting Adjourned", "", SUMIF(wh_table[Day], wh_table[[#This Row],[Day]],wh_table[Duration]))</f>
        <v/>
      </c>
      <c r="I878" s="24">
        <f>SUM(INDEX(wh_table[Duration],1):wh_table[[#This Row],[Duration]])</f>
        <v>28.859722222222221</v>
      </c>
      <c r="J878" s="22" t="str">
        <f>IF(wh_table[[#This Row],[Subject 1]]&lt;&gt;"Sitting Adjourned", "", SUMIFS(wh_table[Duration], wh_table[Day], wh_table[[#This Row],[Day]], wh_table[Tags], "&lt;&gt;[Questions]", wh_table[Tags], "&lt;&gt;[Questions][Divisions]"))</f>
        <v/>
      </c>
      <c r="K878" s="24">
        <f>IF(wh_table[[#This Row],[Tags]]="[Questions]","",IF(wh_table[[#This Row],[Tags]]="[Questions][Divisions]","",SUMIFS(INDEX(wh_table[Duration],1):wh_table[[#This Row],[Duration]], INDEX(wh_table[Tags],1):wh_table[[#This Row],[Tags]], "&lt;&gt;[Questions]",INDEX(wh_table[Tags],1):wh_table[[#This Row],[Tags]], "&lt;&gt;[Questions][Divisions]")))</f>
        <v>20.879166666666674</v>
      </c>
    </row>
    <row r="879" spans="1:11" ht="15" customHeight="1" x14ac:dyDescent="0.35">
      <c r="A879" s="25">
        <v>126</v>
      </c>
      <c r="B879" s="21">
        <v>45840</v>
      </c>
      <c r="C879" s="22">
        <v>0.60902777777777772</v>
      </c>
      <c r="D879" s="20" t="s">
        <v>15</v>
      </c>
      <c r="E879" s="23"/>
      <c r="F879" s="20" t="s">
        <v>53</v>
      </c>
      <c r="G879" s="22" cm="1">
        <f t="array" ref="G87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9.7222222222222987E-3</v>
      </c>
      <c r="H879" s="22" t="str">
        <f>IF(wh_table[[#This Row],[Subject 1]]&lt;&gt;"Sitting Adjourned", "", SUMIF(wh_table[Day], wh_table[[#This Row],[Day]],wh_table[Duration]))</f>
        <v/>
      </c>
      <c r="I879" s="24">
        <f>SUM(INDEX(wh_table[Duration],1):wh_table[[#This Row],[Duration]])</f>
        <v>28.869444444444444</v>
      </c>
      <c r="J879" s="22" t="str">
        <f>IF(wh_table[[#This Row],[Subject 1]]&lt;&gt;"Sitting Adjourned", "", SUMIFS(wh_table[Duration], wh_table[Day], wh_table[[#This Row],[Day]], wh_table[Tags], "&lt;&gt;[Questions]", wh_table[Tags], "&lt;&gt;[Questions][Divisions]"))</f>
        <v/>
      </c>
      <c r="K879" s="24">
        <f>IF(wh_table[[#This Row],[Tags]]="[Questions]","",IF(wh_table[[#This Row],[Tags]]="[Questions][Divisions]","",SUMIFS(INDEX(wh_table[Duration],1):wh_table[[#This Row],[Duration]], INDEX(wh_table[Tags],1):wh_table[[#This Row],[Tags]], "&lt;&gt;[Questions]",INDEX(wh_table[Tags],1):wh_table[[#This Row],[Tags]], "&lt;&gt;[Questions][Divisions]")))</f>
        <v>20.888888888888896</v>
      </c>
    </row>
    <row r="880" spans="1:11" ht="15" customHeight="1" x14ac:dyDescent="0.35">
      <c r="A880" s="25">
        <v>126</v>
      </c>
      <c r="B880" s="21">
        <v>45840</v>
      </c>
      <c r="C880" s="22">
        <v>0.61875000000000002</v>
      </c>
      <c r="D880" s="20" t="s">
        <v>1833</v>
      </c>
      <c r="E880" s="23" t="s">
        <v>2373</v>
      </c>
      <c r="F880" s="20"/>
      <c r="G880" s="22" cm="1">
        <f t="array" ref="G88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3.5416666666666652E-2</v>
      </c>
      <c r="H880" s="22" t="str">
        <f>IF(wh_table[[#This Row],[Subject 1]]&lt;&gt;"Sitting Adjourned", "", SUMIF(wh_table[Day], wh_table[[#This Row],[Day]],wh_table[Duration]))</f>
        <v/>
      </c>
      <c r="I880" s="24">
        <f>SUM(INDEX(wh_table[Duration],1):wh_table[[#This Row],[Duration]])</f>
        <v>28.90486111111111</v>
      </c>
      <c r="J880" s="22" t="str">
        <f>IF(wh_table[[#This Row],[Subject 1]]&lt;&gt;"Sitting Adjourned", "", SUMIFS(wh_table[Duration], wh_table[Day], wh_table[[#This Row],[Day]], wh_table[Tags], "&lt;&gt;[Questions]", wh_table[Tags], "&lt;&gt;[Questions][Divisions]"))</f>
        <v/>
      </c>
      <c r="K880" s="24">
        <f>IF(wh_table[[#This Row],[Tags]]="[Questions]","",IF(wh_table[[#This Row],[Tags]]="[Questions][Divisions]","",SUMIFS(INDEX(wh_table[Duration],1):wh_table[[#This Row],[Duration]], INDEX(wh_table[Tags],1):wh_table[[#This Row],[Tags]], "&lt;&gt;[Questions]",INDEX(wh_table[Tags],1):wh_table[[#This Row],[Tags]], "&lt;&gt;[Questions][Divisions]")))</f>
        <v>20.924305555555563</v>
      </c>
    </row>
    <row r="881" spans="1:11" ht="15" customHeight="1" x14ac:dyDescent="0.35">
      <c r="A881" s="25">
        <v>126</v>
      </c>
      <c r="B881" s="21">
        <v>45840</v>
      </c>
      <c r="C881" s="22">
        <v>0.65416666666666667</v>
      </c>
      <c r="D881" s="20" t="s">
        <v>15</v>
      </c>
      <c r="E881" s="23"/>
      <c r="F881" s="20"/>
      <c r="G881" s="22" cm="1">
        <f t="array" ref="G88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1.1805555555555514E-2</v>
      </c>
      <c r="H881" s="22" t="str">
        <f>IF(wh_table[[#This Row],[Subject 1]]&lt;&gt;"Sitting Adjourned", "", SUMIF(wh_table[Day], wh_table[[#This Row],[Day]],wh_table[Duration]))</f>
        <v/>
      </c>
      <c r="I881" s="24">
        <f>SUM(INDEX(wh_table[Duration],1):wh_table[[#This Row],[Duration]])</f>
        <v>28.916666666666664</v>
      </c>
      <c r="J881" s="22" t="str">
        <f>IF(wh_table[[#This Row],[Subject 1]]&lt;&gt;"Sitting Adjourned", "", SUMIFS(wh_table[Duration], wh_table[Day], wh_table[[#This Row],[Day]], wh_table[Tags], "&lt;&gt;[Questions]", wh_table[Tags], "&lt;&gt;[Questions][Divisions]"))</f>
        <v/>
      </c>
      <c r="K881" s="24">
        <f>IF(wh_table[[#This Row],[Tags]]="[Questions]","",IF(wh_table[[#This Row],[Tags]]="[Questions][Divisions]","",SUMIFS(INDEX(wh_table[Duration],1):wh_table[[#This Row],[Duration]], INDEX(wh_table[Tags],1):wh_table[[#This Row],[Tags]], "&lt;&gt;[Questions]",INDEX(wh_table[Tags],1):wh_table[[#This Row],[Tags]], "&lt;&gt;[Questions][Divisions]")))</f>
        <v>20.936111111111117</v>
      </c>
    </row>
    <row r="882" spans="1:11" ht="15" customHeight="1" x14ac:dyDescent="0.35">
      <c r="A882" s="25">
        <v>126</v>
      </c>
      <c r="B882" s="21">
        <v>45840</v>
      </c>
      <c r="C882" s="22">
        <v>0.66597222222222219</v>
      </c>
      <c r="D882" s="20" t="s">
        <v>1833</v>
      </c>
      <c r="E882" s="23" t="s">
        <v>2374</v>
      </c>
      <c r="F882" s="20"/>
      <c r="G882" s="22" cm="1">
        <f t="array" ref="G88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2.1527777777777812E-2</v>
      </c>
      <c r="H882" s="22" t="str">
        <f>IF(wh_table[[#This Row],[Subject 1]]&lt;&gt;"Sitting Adjourned", "", SUMIF(wh_table[Day], wh_table[[#This Row],[Day]],wh_table[Duration]))</f>
        <v/>
      </c>
      <c r="I882" s="24">
        <f>SUM(INDEX(wh_table[Duration],1):wh_table[[#This Row],[Duration]])</f>
        <v>28.938194444444441</v>
      </c>
      <c r="J882" s="22" t="str">
        <f>IF(wh_table[[#This Row],[Subject 1]]&lt;&gt;"Sitting Adjourned", "", SUMIFS(wh_table[Duration], wh_table[Day], wh_table[[#This Row],[Day]], wh_table[Tags], "&lt;&gt;[Questions]", wh_table[Tags], "&lt;&gt;[Questions][Divisions]"))</f>
        <v/>
      </c>
      <c r="K882" s="24">
        <f>IF(wh_table[[#This Row],[Tags]]="[Questions]","",IF(wh_table[[#This Row],[Tags]]="[Questions][Divisions]","",SUMIFS(INDEX(wh_table[Duration],1):wh_table[[#This Row],[Duration]], INDEX(wh_table[Tags],1):wh_table[[#This Row],[Tags]], "&lt;&gt;[Questions]",INDEX(wh_table[Tags],1):wh_table[[#This Row],[Tags]], "&lt;&gt;[Questions][Divisions]")))</f>
        <v>20.957638888888894</v>
      </c>
    </row>
    <row r="883" spans="1:11" ht="15" customHeight="1" x14ac:dyDescent="0.35">
      <c r="A883" s="25">
        <v>126</v>
      </c>
      <c r="B883" s="21">
        <v>45840</v>
      </c>
      <c r="C883" s="22">
        <v>0.6875</v>
      </c>
      <c r="D883" s="20" t="s">
        <v>1833</v>
      </c>
      <c r="E883" s="23" t="s">
        <v>2375</v>
      </c>
      <c r="F883" s="20"/>
      <c r="G883" s="22" cm="1">
        <f t="array" ref="G88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7.6388888888888618E-3</v>
      </c>
      <c r="H883" s="22" t="str">
        <f>IF(wh_table[[#This Row],[Subject 1]]&lt;&gt;"Sitting Adjourned", "", SUMIF(wh_table[Day], wh_table[[#This Row],[Day]],wh_table[Duration]))</f>
        <v/>
      </c>
      <c r="I883" s="24">
        <f>SUM(INDEX(wh_table[Duration],1):wh_table[[#This Row],[Duration]])</f>
        <v>28.945833333333329</v>
      </c>
      <c r="J883" s="22" t="str">
        <f>IF(wh_table[[#This Row],[Subject 1]]&lt;&gt;"Sitting Adjourned", "", SUMIFS(wh_table[Duration], wh_table[Day], wh_table[[#This Row],[Day]], wh_table[Tags], "&lt;&gt;[Questions]", wh_table[Tags], "&lt;&gt;[Questions][Divisions]"))</f>
        <v/>
      </c>
      <c r="K883" s="24">
        <f>IF(wh_table[[#This Row],[Tags]]="[Questions]","",IF(wh_table[[#This Row],[Tags]]="[Questions][Divisions]","",SUMIFS(INDEX(wh_table[Duration],1):wh_table[[#This Row],[Duration]], INDEX(wh_table[Tags],1):wh_table[[#This Row],[Tags]], "&lt;&gt;[Questions]",INDEX(wh_table[Tags],1):wh_table[[#This Row],[Tags]], "&lt;&gt;[Questions][Divisions]")))</f>
        <v>20.965277777777782</v>
      </c>
    </row>
    <row r="884" spans="1:11" ht="15" customHeight="1" x14ac:dyDescent="0.35">
      <c r="A884" s="25">
        <v>126</v>
      </c>
      <c r="B884" s="21">
        <v>45840</v>
      </c>
      <c r="C884" s="22">
        <v>0.69513888888888886</v>
      </c>
      <c r="D884" s="20" t="s">
        <v>28</v>
      </c>
      <c r="E884" s="23" t="s">
        <v>2376</v>
      </c>
      <c r="F884" s="20"/>
      <c r="G884" s="22" cm="1">
        <f t="array" ref="G88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884" s="22" t="str">
        <f>IF(wh_table[[#This Row],[Subject 1]]&lt;&gt;"Sitting Adjourned", "", SUMIF(wh_table[Day], wh_table[[#This Row],[Day]],wh_table[Duration]))</f>
        <v/>
      </c>
      <c r="I884" s="24">
        <f>SUM(INDEX(wh_table[Duration],1):wh_table[[#This Row],[Duration]])</f>
        <v>28.945833333333329</v>
      </c>
      <c r="J884" s="22" t="str">
        <f>IF(wh_table[[#This Row],[Subject 1]]&lt;&gt;"Sitting Adjourned", "", SUMIFS(wh_table[Duration], wh_table[Day], wh_table[[#This Row],[Day]], wh_table[Tags], "&lt;&gt;[Questions]", wh_table[Tags], "&lt;&gt;[Questions][Divisions]"))</f>
        <v/>
      </c>
      <c r="K884" s="24">
        <f>IF(wh_table[[#This Row],[Tags]]="[Questions]","",IF(wh_table[[#This Row],[Tags]]="[Questions][Divisions]","",SUMIFS(INDEX(wh_table[Duration],1):wh_table[[#This Row],[Duration]], INDEX(wh_table[Tags],1):wh_table[[#This Row],[Tags]], "&lt;&gt;[Questions]",INDEX(wh_table[Tags],1):wh_table[[#This Row],[Tags]], "&lt;&gt;[Questions][Divisions]")))</f>
        <v>20.965277777777782</v>
      </c>
    </row>
    <row r="885" spans="1:11" ht="15" customHeight="1" x14ac:dyDescent="0.35">
      <c r="A885" s="25">
        <v>126</v>
      </c>
      <c r="B885" s="21">
        <v>45840</v>
      </c>
      <c r="C885" s="22">
        <v>0.69513888888888886</v>
      </c>
      <c r="D885" s="20" t="s">
        <v>1833</v>
      </c>
      <c r="E885" s="23" t="s">
        <v>2375</v>
      </c>
      <c r="F885" s="20"/>
      <c r="G885" s="22" cm="1">
        <f t="array" ref="G88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3.1944444444444442E-2</v>
      </c>
      <c r="H885" s="22" t="str">
        <f>IF(wh_table[[#This Row],[Subject 1]]&lt;&gt;"Sitting Adjourned", "", SUMIF(wh_table[Day], wh_table[[#This Row],[Day]],wh_table[Duration]))</f>
        <v/>
      </c>
      <c r="I885" s="24">
        <f>SUM(INDEX(wh_table[Duration],1):wh_table[[#This Row],[Duration]])</f>
        <v>28.977777777777774</v>
      </c>
      <c r="J885" s="22" t="str">
        <f>IF(wh_table[[#This Row],[Subject 1]]&lt;&gt;"Sitting Adjourned", "", SUMIFS(wh_table[Duration], wh_table[Day], wh_table[[#This Row],[Day]], wh_table[Tags], "&lt;&gt;[Questions]", wh_table[Tags], "&lt;&gt;[Questions][Divisions]"))</f>
        <v/>
      </c>
      <c r="K885" s="24">
        <f>IF(wh_table[[#This Row],[Tags]]="[Questions]","",IF(wh_table[[#This Row],[Tags]]="[Questions][Divisions]","",SUMIFS(INDEX(wh_table[Duration],1):wh_table[[#This Row],[Duration]], INDEX(wh_table[Tags],1):wh_table[[#This Row],[Tags]], "&lt;&gt;[Questions]",INDEX(wh_table[Tags],1):wh_table[[#This Row],[Tags]], "&lt;&gt;[Questions][Divisions]")))</f>
        <v>20.997222222222227</v>
      </c>
    </row>
    <row r="886" spans="1:11" ht="15" customHeight="1" x14ac:dyDescent="0.35">
      <c r="A886" s="25">
        <v>126</v>
      </c>
      <c r="B886" s="21">
        <v>45840</v>
      </c>
      <c r="C886" s="22">
        <v>0.7270833333333333</v>
      </c>
      <c r="D886" s="20" t="s">
        <v>15</v>
      </c>
      <c r="E886" s="23"/>
      <c r="F886" s="20" t="s">
        <v>53</v>
      </c>
      <c r="G886" s="22" cm="1">
        <f t="array" ref="G88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1.0416666666666741E-2</v>
      </c>
      <c r="H886" s="22" t="str">
        <f>IF(wh_table[[#This Row],[Subject 1]]&lt;&gt;"Sitting Adjourned", "", SUMIF(wh_table[Day], wh_table[[#This Row],[Day]],wh_table[Duration]))</f>
        <v/>
      </c>
      <c r="I886" s="24">
        <f>SUM(INDEX(wh_table[Duration],1):wh_table[[#This Row],[Duration]])</f>
        <v>28.988194444444442</v>
      </c>
      <c r="J886" s="22" t="str">
        <f>IF(wh_table[[#This Row],[Subject 1]]&lt;&gt;"Sitting Adjourned", "", SUMIFS(wh_table[Duration], wh_table[Day], wh_table[[#This Row],[Day]], wh_table[Tags], "&lt;&gt;[Questions]", wh_table[Tags], "&lt;&gt;[Questions][Divisions]"))</f>
        <v/>
      </c>
      <c r="K886" s="24">
        <f>IF(wh_table[[#This Row],[Tags]]="[Questions]","",IF(wh_table[[#This Row],[Tags]]="[Questions][Divisions]","",SUMIFS(INDEX(wh_table[Duration],1):wh_table[[#This Row],[Duration]], INDEX(wh_table[Tags],1):wh_table[[#This Row],[Tags]], "&lt;&gt;[Questions]",INDEX(wh_table[Tags],1):wh_table[[#This Row],[Tags]], "&lt;&gt;[Questions][Divisions]")))</f>
        <v>21.007638888888895</v>
      </c>
    </row>
    <row r="887" spans="1:11" ht="15" customHeight="1" x14ac:dyDescent="0.35">
      <c r="A887" s="25">
        <v>126</v>
      </c>
      <c r="B887" s="21">
        <v>45840</v>
      </c>
      <c r="C887" s="22">
        <v>0.73750000000000004</v>
      </c>
      <c r="D887" s="20" t="s">
        <v>1833</v>
      </c>
      <c r="E887" s="23" t="s">
        <v>2375</v>
      </c>
      <c r="F887" s="20"/>
      <c r="G887" s="22" cm="1">
        <f t="array" ref="G88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1.1111111111111072E-2</v>
      </c>
      <c r="H887" s="22" t="str">
        <f>IF(wh_table[[#This Row],[Subject 1]]&lt;&gt;"Sitting Adjourned", "", SUMIF(wh_table[Day], wh_table[[#This Row],[Day]],wh_table[Duration]))</f>
        <v/>
      </c>
      <c r="I887" s="24">
        <f>SUM(INDEX(wh_table[Duration],1):wh_table[[#This Row],[Duration]])</f>
        <v>28.999305555555551</v>
      </c>
      <c r="J887" s="22" t="str">
        <f>IF(wh_table[[#This Row],[Subject 1]]&lt;&gt;"Sitting Adjourned", "", SUMIFS(wh_table[Duration], wh_table[Day], wh_table[[#This Row],[Day]], wh_table[Tags], "&lt;&gt;[Questions]", wh_table[Tags], "&lt;&gt;[Questions][Divisions]"))</f>
        <v/>
      </c>
      <c r="K887" s="24">
        <f>IF(wh_table[[#This Row],[Tags]]="[Questions]","",IF(wh_table[[#This Row],[Tags]]="[Questions][Divisions]","",SUMIFS(INDEX(wh_table[Duration],1):wh_table[[#This Row],[Duration]], INDEX(wh_table[Tags],1):wh_table[[#This Row],[Tags]], "&lt;&gt;[Questions]",INDEX(wh_table[Tags],1):wh_table[[#This Row],[Tags]], "&lt;&gt;[Questions][Divisions]")))</f>
        <v>21.018750000000004</v>
      </c>
    </row>
    <row r="888" spans="1:11" ht="15" customHeight="1" x14ac:dyDescent="0.35">
      <c r="A888" s="63">
        <v>126</v>
      </c>
      <c r="B888" s="64">
        <v>45840</v>
      </c>
      <c r="C888" s="87">
        <v>0.74861111111111112</v>
      </c>
      <c r="D888" s="88" t="s">
        <v>1840</v>
      </c>
      <c r="E888" s="89"/>
      <c r="F888" s="88"/>
      <c r="G888" s="87" t="str" cm="1">
        <f t="array" ref="G88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888" s="87">
        <f>IF(wh_table[[#This Row],[Subject 1]]&lt;&gt;"Sitting Adjourned", "", SUMIF(wh_table[Day], wh_table[[#This Row],[Day]],wh_table[Duration]))</f>
        <v>0.3527777777777778</v>
      </c>
      <c r="I888" s="90">
        <f>SUM(INDEX(wh_table[Duration],1):wh_table[[#This Row],[Duration]])</f>
        <v>28.999305555555551</v>
      </c>
      <c r="J888" s="87">
        <f>IF(wh_table[[#This Row],[Subject 1]]&lt;&gt;"Sitting Adjourned", "", SUMIFS(wh_table[Duration], wh_table[Day], wh_table[[#This Row],[Day]], wh_table[Tags], "&lt;&gt;[Questions]", wh_table[Tags], "&lt;&gt;[Questions][Divisions]"))</f>
        <v>0.22430555555555559</v>
      </c>
      <c r="K888" s="90">
        <f>IF(wh_table[[#This Row],[Tags]]="[Questions]","",IF(wh_table[[#This Row],[Tags]]="[Questions][Divisions]","",SUMIFS(INDEX(wh_table[Duration],1):wh_table[[#This Row],[Duration]], INDEX(wh_table[Tags],1):wh_table[[#This Row],[Tags]], "&lt;&gt;[Questions]",INDEX(wh_table[Tags],1):wh_table[[#This Row],[Tags]], "&lt;&gt;[Questions][Divisions]")))</f>
        <v>21.018750000000004</v>
      </c>
    </row>
    <row r="889" spans="1:11" ht="15" customHeight="1" x14ac:dyDescent="0.35">
      <c r="A889" s="25">
        <v>127</v>
      </c>
      <c r="B889" s="21">
        <v>45841</v>
      </c>
      <c r="C889" s="22">
        <v>0.5625</v>
      </c>
      <c r="D889" s="20" t="s">
        <v>1953</v>
      </c>
      <c r="E889" s="23" t="s">
        <v>2377</v>
      </c>
      <c r="F889" s="20"/>
      <c r="G889" s="22" cm="1">
        <f t="array" ref="G88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889" s="22" t="str">
        <f>IF(wh_table[[#This Row],[Subject 1]]&lt;&gt;"Sitting Adjourned", "", SUMIF(wh_table[Day], wh_table[[#This Row],[Day]],wh_table[Duration]))</f>
        <v/>
      </c>
      <c r="I889" s="24">
        <f>SUM(INDEX(wh_table[Duration],1):wh_table[[#This Row],[Duration]])</f>
        <v>29.061805555555551</v>
      </c>
      <c r="J889" s="22" t="str">
        <f>IF(wh_table[[#This Row],[Subject 1]]&lt;&gt;"Sitting Adjourned", "", SUMIFS(wh_table[Duration], wh_table[Day], wh_table[[#This Row],[Day]], wh_table[Tags], "&lt;&gt;[Questions]", wh_table[Tags], "&lt;&gt;[Questions][Divisions]"))</f>
        <v/>
      </c>
      <c r="K889" s="24">
        <f>IF(wh_table[[#This Row],[Tags]]="[Questions]","",IF(wh_table[[#This Row],[Tags]]="[Questions][Divisions]","",SUMIFS(INDEX(wh_table[Duration],1):wh_table[[#This Row],[Duration]], INDEX(wh_table[Tags],1):wh_table[[#This Row],[Tags]], "&lt;&gt;[Questions]",INDEX(wh_table[Tags],1):wh_table[[#This Row],[Tags]], "&lt;&gt;[Questions][Divisions]")))</f>
        <v>21.081250000000004</v>
      </c>
    </row>
    <row r="890" spans="1:11" ht="15" customHeight="1" x14ac:dyDescent="0.35">
      <c r="A890" s="25">
        <v>127</v>
      </c>
      <c r="B890" s="21">
        <v>45841</v>
      </c>
      <c r="C890" s="22">
        <v>0.625</v>
      </c>
      <c r="D890" s="20" t="s">
        <v>1953</v>
      </c>
      <c r="E890" s="23" t="s">
        <v>2378</v>
      </c>
      <c r="F890" s="20"/>
      <c r="G890" s="22" cm="1">
        <f t="array" ref="G89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4.6527777777777724E-2</v>
      </c>
      <c r="H890" s="22" t="str">
        <f>IF(wh_table[[#This Row],[Subject 1]]&lt;&gt;"Sitting Adjourned", "", SUMIF(wh_table[Day], wh_table[[#This Row],[Day]],wh_table[Duration]))</f>
        <v/>
      </c>
      <c r="I890" s="24">
        <f>SUM(INDEX(wh_table[Duration],1):wh_table[[#This Row],[Duration]])</f>
        <v>29.108333333333331</v>
      </c>
      <c r="J890" s="22" t="str">
        <f>IF(wh_table[[#This Row],[Subject 1]]&lt;&gt;"Sitting Adjourned", "", SUMIFS(wh_table[Duration], wh_table[Day], wh_table[[#This Row],[Day]], wh_table[Tags], "&lt;&gt;[Questions]", wh_table[Tags], "&lt;&gt;[Questions][Divisions]"))</f>
        <v/>
      </c>
      <c r="K890" s="24">
        <f>IF(wh_table[[#This Row],[Tags]]="[Questions]","",IF(wh_table[[#This Row],[Tags]]="[Questions][Divisions]","",SUMIFS(INDEX(wh_table[Duration],1):wh_table[[#This Row],[Duration]], INDEX(wh_table[Tags],1):wh_table[[#This Row],[Tags]], "&lt;&gt;[Questions]",INDEX(wh_table[Tags],1):wh_table[[#This Row],[Tags]], "&lt;&gt;[Questions][Divisions]")))</f>
        <v>21.127777777777784</v>
      </c>
    </row>
    <row r="891" spans="1:11" ht="15" customHeight="1" x14ac:dyDescent="0.35">
      <c r="A891" s="63">
        <v>127</v>
      </c>
      <c r="B891" s="64">
        <v>45841</v>
      </c>
      <c r="C891" s="87">
        <v>0.67152777777777772</v>
      </c>
      <c r="D891" s="88" t="s">
        <v>1840</v>
      </c>
      <c r="E891" s="89"/>
      <c r="F891" s="88"/>
      <c r="G891" s="87" t="str" cm="1">
        <f t="array" ref="G89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891" s="87">
        <f>IF(wh_table[[#This Row],[Subject 1]]&lt;&gt;"Sitting Adjourned", "", SUMIF(wh_table[Day], wh_table[[#This Row],[Day]],wh_table[Duration]))</f>
        <v>0.10902777777777772</v>
      </c>
      <c r="I891" s="90">
        <f>SUM(INDEX(wh_table[Duration],1):wh_table[[#This Row],[Duration]])</f>
        <v>29.108333333333331</v>
      </c>
      <c r="J891" s="87">
        <f>IF(wh_table[[#This Row],[Subject 1]]&lt;&gt;"Sitting Adjourned", "", SUMIFS(wh_table[Duration], wh_table[Day], wh_table[[#This Row],[Day]], wh_table[Tags], "&lt;&gt;[Questions]", wh_table[Tags], "&lt;&gt;[Questions][Divisions]"))</f>
        <v>0.10902777777777772</v>
      </c>
      <c r="K891" s="90">
        <f>IF(wh_table[[#This Row],[Tags]]="[Questions]","",IF(wh_table[[#This Row],[Tags]]="[Questions][Divisions]","",SUMIFS(INDEX(wh_table[Duration],1):wh_table[[#This Row],[Duration]], INDEX(wh_table[Tags],1):wh_table[[#This Row],[Tags]], "&lt;&gt;[Questions]",INDEX(wh_table[Tags],1):wh_table[[#This Row],[Tags]], "&lt;&gt;[Questions][Divisions]")))</f>
        <v>21.127777777777784</v>
      </c>
    </row>
    <row r="892" spans="1:11" ht="15" customHeight="1" x14ac:dyDescent="0.35">
      <c r="A892" s="25">
        <v>128</v>
      </c>
      <c r="B892" s="21">
        <v>45845</v>
      </c>
      <c r="C892" s="22">
        <v>0.6875</v>
      </c>
      <c r="D892" s="20" t="s">
        <v>1955</v>
      </c>
      <c r="E892" s="23" t="s">
        <v>2379</v>
      </c>
      <c r="F892" s="20"/>
      <c r="G892" s="22" cm="1">
        <f t="array" ref="G89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4.0972222222222188E-2</v>
      </c>
      <c r="H892" s="22" t="str">
        <f>IF(wh_table[[#This Row],[Subject 1]]&lt;&gt;"Sitting Adjourned", "", SUMIF(wh_table[Day], wh_table[[#This Row],[Day]],wh_table[Duration]))</f>
        <v/>
      </c>
      <c r="I892" s="24">
        <f>SUM(INDEX(wh_table[Duration],1):wh_table[[#This Row],[Duration]])</f>
        <v>29.149305555555554</v>
      </c>
      <c r="J892" s="22" t="str">
        <f>IF(wh_table[[#This Row],[Subject 1]]&lt;&gt;"Sitting Adjourned", "", SUMIFS(wh_table[Duration], wh_table[Day], wh_table[[#This Row],[Day]], wh_table[Tags], "&lt;&gt;[Questions]", wh_table[Tags], "&lt;&gt;[Questions][Divisions]"))</f>
        <v/>
      </c>
      <c r="K892" s="24">
        <f>IF(wh_table[[#This Row],[Tags]]="[Questions]","",IF(wh_table[[#This Row],[Tags]]="[Questions][Divisions]","",SUMIFS(INDEX(wh_table[Duration],1):wh_table[[#This Row],[Duration]], INDEX(wh_table[Tags],1):wh_table[[#This Row],[Tags]], "&lt;&gt;[Questions]",INDEX(wh_table[Tags],1):wh_table[[#This Row],[Tags]], "&lt;&gt;[Questions][Divisions]")))</f>
        <v>21.168750000000006</v>
      </c>
    </row>
    <row r="893" spans="1:11" ht="15" customHeight="1" x14ac:dyDescent="0.35">
      <c r="A893" s="63">
        <v>128</v>
      </c>
      <c r="B893" s="64">
        <v>45845</v>
      </c>
      <c r="C893" s="87">
        <v>0.72847222222222219</v>
      </c>
      <c r="D893" s="88" t="s">
        <v>1840</v>
      </c>
      <c r="E893" s="89"/>
      <c r="F893" s="88"/>
      <c r="G893" s="87" t="str" cm="1">
        <f t="array" ref="G89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893" s="87">
        <f>IF(wh_table[[#This Row],[Subject 1]]&lt;&gt;"Sitting Adjourned", "", SUMIF(wh_table[Day], wh_table[[#This Row],[Day]],wh_table[Duration]))</f>
        <v>4.0972222222222188E-2</v>
      </c>
      <c r="I893" s="90">
        <f>SUM(INDEX(wh_table[Duration],1):wh_table[[#This Row],[Duration]])</f>
        <v>29.149305555555554</v>
      </c>
      <c r="J893" s="87">
        <f>IF(wh_table[[#This Row],[Subject 1]]&lt;&gt;"Sitting Adjourned", "", SUMIFS(wh_table[Duration], wh_table[Day], wh_table[[#This Row],[Day]], wh_table[Tags], "&lt;&gt;[Questions]", wh_table[Tags], "&lt;&gt;[Questions][Divisions]"))</f>
        <v>4.0972222222222188E-2</v>
      </c>
      <c r="K893" s="90">
        <f>IF(wh_table[[#This Row],[Tags]]="[Questions]","",IF(wh_table[[#This Row],[Tags]]="[Questions][Divisions]","",SUMIFS(INDEX(wh_table[Duration],1):wh_table[[#This Row],[Duration]], INDEX(wh_table[Tags],1):wh_table[[#This Row],[Tags]], "&lt;&gt;[Questions]",INDEX(wh_table[Tags],1):wh_table[[#This Row],[Tags]], "&lt;&gt;[Questions][Divisions]")))</f>
        <v>21.168750000000006</v>
      </c>
    </row>
    <row r="894" spans="1:11" ht="15" customHeight="1" x14ac:dyDescent="0.35">
      <c r="A894" s="25">
        <v>129</v>
      </c>
      <c r="B894" s="21">
        <v>45846</v>
      </c>
      <c r="C894" s="22">
        <v>0.39583333333333331</v>
      </c>
      <c r="D894" s="20" t="s">
        <v>1833</v>
      </c>
      <c r="E894" s="23" t="s">
        <v>2380</v>
      </c>
      <c r="F894" s="20"/>
      <c r="G894" s="22" cm="1">
        <f t="array" ref="G89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5.4861111111111138E-2</v>
      </c>
      <c r="H894" s="22" t="str">
        <f>IF(wh_table[[#This Row],[Subject 1]]&lt;&gt;"Sitting Adjourned", "", SUMIF(wh_table[Day], wh_table[[#This Row],[Day]],wh_table[Duration]))</f>
        <v/>
      </c>
      <c r="I894" s="24">
        <f>SUM(INDEX(wh_table[Duration],1):wh_table[[#This Row],[Duration]])</f>
        <v>29.204166666666666</v>
      </c>
      <c r="J894" s="22" t="str">
        <f>IF(wh_table[[#This Row],[Subject 1]]&lt;&gt;"Sitting Adjourned", "", SUMIFS(wh_table[Duration], wh_table[Day], wh_table[[#This Row],[Day]], wh_table[Tags], "&lt;&gt;[Questions]", wh_table[Tags], "&lt;&gt;[Questions][Divisions]"))</f>
        <v/>
      </c>
      <c r="K894" s="24">
        <f>IF(wh_table[[#This Row],[Tags]]="[Questions]","",IF(wh_table[[#This Row],[Tags]]="[Questions][Divisions]","",SUMIFS(INDEX(wh_table[Duration],1):wh_table[[#This Row],[Duration]], INDEX(wh_table[Tags],1):wh_table[[#This Row],[Tags]], "&lt;&gt;[Questions]",INDEX(wh_table[Tags],1):wh_table[[#This Row],[Tags]], "&lt;&gt;[Questions][Divisions]")))</f>
        <v>21.223611111111119</v>
      </c>
    </row>
    <row r="895" spans="1:11" ht="15" customHeight="1" x14ac:dyDescent="0.35">
      <c r="A895" s="25">
        <v>129</v>
      </c>
      <c r="B895" s="21">
        <v>45846</v>
      </c>
      <c r="C895" s="22">
        <v>0.45069444444444445</v>
      </c>
      <c r="D895" s="20" t="s">
        <v>15</v>
      </c>
      <c r="E895" s="23"/>
      <c r="F895" s="20"/>
      <c r="G895" s="22" cm="1">
        <f t="array" ref="G89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7.6388888888888618E-3</v>
      </c>
      <c r="H895" s="22" t="str">
        <f>IF(wh_table[[#This Row],[Subject 1]]&lt;&gt;"Sitting Adjourned", "", SUMIF(wh_table[Day], wh_table[[#This Row],[Day]],wh_table[Duration]))</f>
        <v/>
      </c>
      <c r="I895" s="24">
        <f>SUM(INDEX(wh_table[Duration],1):wh_table[[#This Row],[Duration]])</f>
        <v>29.211805555555554</v>
      </c>
      <c r="J895" s="22" t="str">
        <f>IF(wh_table[[#This Row],[Subject 1]]&lt;&gt;"Sitting Adjourned", "", SUMIFS(wh_table[Duration], wh_table[Day], wh_table[[#This Row],[Day]], wh_table[Tags], "&lt;&gt;[Questions]", wh_table[Tags], "&lt;&gt;[Questions][Divisions]"))</f>
        <v/>
      </c>
      <c r="K895" s="24">
        <f>IF(wh_table[[#This Row],[Tags]]="[Questions]","",IF(wh_table[[#This Row],[Tags]]="[Questions][Divisions]","",SUMIFS(INDEX(wh_table[Duration],1):wh_table[[#This Row],[Duration]], INDEX(wh_table[Tags],1):wh_table[[#This Row],[Tags]], "&lt;&gt;[Questions]",INDEX(wh_table[Tags],1):wh_table[[#This Row],[Tags]], "&lt;&gt;[Questions][Divisions]")))</f>
        <v>21.231250000000006</v>
      </c>
    </row>
    <row r="896" spans="1:11" ht="15" customHeight="1" x14ac:dyDescent="0.35">
      <c r="A896" s="25">
        <v>129</v>
      </c>
      <c r="B896" s="21">
        <v>45846</v>
      </c>
      <c r="C896" s="22">
        <v>0.45833333333333331</v>
      </c>
      <c r="D896" s="20" t="s">
        <v>1833</v>
      </c>
      <c r="E896" s="23" t="s">
        <v>2381</v>
      </c>
      <c r="F896" s="20"/>
      <c r="G896" s="22" cm="1">
        <f t="array" ref="G89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896" s="22" t="str">
        <f>IF(wh_table[[#This Row],[Subject 1]]&lt;&gt;"Sitting Adjourned", "", SUMIF(wh_table[Day], wh_table[[#This Row],[Day]],wh_table[Duration]))</f>
        <v/>
      </c>
      <c r="I896" s="24">
        <f>SUM(INDEX(wh_table[Duration],1):wh_table[[#This Row],[Duration]])</f>
        <v>29.232638888888886</v>
      </c>
      <c r="J896" s="22" t="str">
        <f>IF(wh_table[[#This Row],[Subject 1]]&lt;&gt;"Sitting Adjourned", "", SUMIFS(wh_table[Duration], wh_table[Day], wh_table[[#This Row],[Day]], wh_table[Tags], "&lt;&gt;[Questions]", wh_table[Tags], "&lt;&gt;[Questions][Divisions]"))</f>
        <v/>
      </c>
      <c r="K896" s="24">
        <f>IF(wh_table[[#This Row],[Tags]]="[Questions]","",IF(wh_table[[#This Row],[Tags]]="[Questions][Divisions]","",SUMIFS(INDEX(wh_table[Duration],1):wh_table[[#This Row],[Duration]], INDEX(wh_table[Tags],1):wh_table[[#This Row],[Tags]], "&lt;&gt;[Questions]",INDEX(wh_table[Tags],1):wh_table[[#This Row],[Tags]], "&lt;&gt;[Questions][Divisions]")))</f>
        <v>21.252083333333339</v>
      </c>
    </row>
    <row r="897" spans="1:11" ht="15" customHeight="1" x14ac:dyDescent="0.35">
      <c r="A897" s="25">
        <v>129</v>
      </c>
      <c r="B897" s="21">
        <v>45846</v>
      </c>
      <c r="C897" s="22">
        <v>0.47916666666666669</v>
      </c>
      <c r="D897" s="20" t="s">
        <v>15</v>
      </c>
      <c r="E897" s="23"/>
      <c r="F897" s="20" t="s">
        <v>1836</v>
      </c>
      <c r="G897" s="22" cm="1">
        <f t="array" ref="G89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897" s="22" t="str">
        <f>IF(wh_table[[#This Row],[Subject 1]]&lt;&gt;"Sitting Adjourned", "", SUMIF(wh_table[Day], wh_table[[#This Row],[Day]],wh_table[Duration]))</f>
        <v/>
      </c>
      <c r="I897" s="24">
        <f>SUM(INDEX(wh_table[Duration],1):wh_table[[#This Row],[Duration]])</f>
        <v>29.357638888888886</v>
      </c>
      <c r="J897" s="22" t="str">
        <f>IF(wh_table[[#This Row],[Subject 1]]&lt;&gt;"Sitting Adjourned", "", SUMIFS(wh_table[Duration], wh_table[Day], wh_table[[#This Row],[Day]], wh_table[Tags], "&lt;&gt;[Questions]", wh_table[Tags], "&lt;&gt;[Questions][Divisions]"))</f>
        <v/>
      </c>
      <c r="K897" s="24" t="str">
        <f>IF(wh_table[[#This Row],[Tags]]="[Questions]","",IF(wh_table[[#This Row],[Tags]]="[Questions][Divisions]","",SUMIFS(INDEX(wh_table[Duration],1):wh_table[[#This Row],[Duration]], INDEX(wh_table[Tags],1):wh_table[[#This Row],[Tags]], "&lt;&gt;[Questions]",INDEX(wh_table[Tags],1):wh_table[[#This Row],[Tags]], "&lt;&gt;[Questions][Divisions]")))</f>
        <v/>
      </c>
    </row>
    <row r="898" spans="1:11" ht="15" customHeight="1" x14ac:dyDescent="0.35">
      <c r="A898" s="25">
        <v>129</v>
      </c>
      <c r="B898" s="21">
        <v>45846</v>
      </c>
      <c r="C898" s="22">
        <v>0.60416666666666663</v>
      </c>
      <c r="D898" s="20" t="s">
        <v>1833</v>
      </c>
      <c r="E898" s="23" t="s">
        <v>2382</v>
      </c>
      <c r="F898" s="20"/>
      <c r="G898" s="22" cm="1">
        <f t="array" ref="G89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4.0277777777777857E-2</v>
      </c>
      <c r="H898" s="22" t="str">
        <f>IF(wh_table[[#This Row],[Subject 1]]&lt;&gt;"Sitting Adjourned", "", SUMIF(wh_table[Day], wh_table[[#This Row],[Day]],wh_table[Duration]))</f>
        <v/>
      </c>
      <c r="I898" s="24">
        <f>SUM(INDEX(wh_table[Duration],1):wh_table[[#This Row],[Duration]])</f>
        <v>29.397916666666664</v>
      </c>
      <c r="J898" s="22" t="str">
        <f>IF(wh_table[[#This Row],[Subject 1]]&lt;&gt;"Sitting Adjourned", "", SUMIFS(wh_table[Duration], wh_table[Day], wh_table[[#This Row],[Day]], wh_table[Tags], "&lt;&gt;[Questions]", wh_table[Tags], "&lt;&gt;[Questions][Divisions]"))</f>
        <v/>
      </c>
      <c r="K898" s="24">
        <f>IF(wh_table[[#This Row],[Tags]]="[Questions]","",IF(wh_table[[#This Row],[Tags]]="[Questions][Divisions]","",SUMIFS(INDEX(wh_table[Duration],1):wh_table[[#This Row],[Duration]], INDEX(wh_table[Tags],1):wh_table[[#This Row],[Tags]], "&lt;&gt;[Questions]",INDEX(wh_table[Tags],1):wh_table[[#This Row],[Tags]], "&lt;&gt;[Questions][Divisions]")))</f>
        <v>21.292361111111116</v>
      </c>
    </row>
    <row r="899" spans="1:11" ht="15" customHeight="1" x14ac:dyDescent="0.35">
      <c r="A899" s="25">
        <v>129</v>
      </c>
      <c r="B899" s="21">
        <v>45846</v>
      </c>
      <c r="C899" s="22">
        <v>0.64444444444444449</v>
      </c>
      <c r="D899" s="20" t="s">
        <v>15</v>
      </c>
      <c r="E899" s="23"/>
      <c r="F899" s="20"/>
      <c r="G899" s="22" cm="1">
        <f t="array" ref="G89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2.2222222222222143E-2</v>
      </c>
      <c r="H899" s="22" t="str">
        <f>IF(wh_table[[#This Row],[Subject 1]]&lt;&gt;"Sitting Adjourned", "", SUMIF(wh_table[Day], wh_table[[#This Row],[Day]],wh_table[Duration]))</f>
        <v/>
      </c>
      <c r="I899" s="24">
        <f>SUM(INDEX(wh_table[Duration],1):wh_table[[#This Row],[Duration]])</f>
        <v>29.420138888888886</v>
      </c>
      <c r="J899" s="22" t="str">
        <f>IF(wh_table[[#This Row],[Subject 1]]&lt;&gt;"Sitting Adjourned", "", SUMIFS(wh_table[Duration], wh_table[Day], wh_table[[#This Row],[Day]], wh_table[Tags], "&lt;&gt;[Questions]", wh_table[Tags], "&lt;&gt;[Questions][Divisions]"))</f>
        <v/>
      </c>
      <c r="K899" s="24">
        <f>IF(wh_table[[#This Row],[Tags]]="[Questions]","",IF(wh_table[[#This Row],[Tags]]="[Questions][Divisions]","",SUMIFS(INDEX(wh_table[Duration],1):wh_table[[#This Row],[Duration]], INDEX(wh_table[Tags],1):wh_table[[#This Row],[Tags]], "&lt;&gt;[Questions]",INDEX(wh_table[Tags],1):wh_table[[#This Row],[Tags]], "&lt;&gt;[Questions][Divisions]")))</f>
        <v>21.314583333333339</v>
      </c>
    </row>
    <row r="900" spans="1:11" ht="15" customHeight="1" x14ac:dyDescent="0.35">
      <c r="A900" s="25">
        <v>129</v>
      </c>
      <c r="B900" s="21">
        <v>45846</v>
      </c>
      <c r="C900" s="22">
        <v>0.66666666666666663</v>
      </c>
      <c r="D900" s="20" t="s">
        <v>1833</v>
      </c>
      <c r="E900" s="23" t="s">
        <v>2383</v>
      </c>
      <c r="F900" s="20"/>
      <c r="G900" s="22" cm="1">
        <f t="array" ref="G90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1.9444444444444486E-2</v>
      </c>
      <c r="H900" s="22" t="str">
        <f>IF(wh_table[[#This Row],[Subject 1]]&lt;&gt;"Sitting Adjourned", "", SUMIF(wh_table[Day], wh_table[[#This Row],[Day]],wh_table[Duration]))</f>
        <v/>
      </c>
      <c r="I900" s="24">
        <f>SUM(INDEX(wh_table[Duration],1):wh_table[[#This Row],[Duration]])</f>
        <v>29.439583333333331</v>
      </c>
      <c r="J900" s="22" t="str">
        <f>IF(wh_table[[#This Row],[Subject 1]]&lt;&gt;"Sitting Adjourned", "", SUMIFS(wh_table[Duration], wh_table[Day], wh_table[[#This Row],[Day]], wh_table[Tags], "&lt;&gt;[Questions]", wh_table[Tags], "&lt;&gt;[Questions][Divisions]"))</f>
        <v/>
      </c>
      <c r="K900" s="24">
        <f>IF(wh_table[[#This Row],[Tags]]="[Questions]","",IF(wh_table[[#This Row],[Tags]]="[Questions][Divisions]","",SUMIFS(INDEX(wh_table[Duration],1):wh_table[[#This Row],[Duration]], INDEX(wh_table[Tags],1):wh_table[[#This Row],[Tags]], "&lt;&gt;[Questions]",INDEX(wh_table[Tags],1):wh_table[[#This Row],[Tags]], "&lt;&gt;[Questions][Divisions]")))</f>
        <v>21.334027777777784</v>
      </c>
    </row>
    <row r="901" spans="1:11" ht="15" customHeight="1" x14ac:dyDescent="0.35">
      <c r="A901" s="25">
        <v>129</v>
      </c>
      <c r="B901" s="21">
        <v>45846</v>
      </c>
      <c r="C901" s="22">
        <v>0.68611111111111112</v>
      </c>
      <c r="D901" s="20" t="s">
        <v>15</v>
      </c>
      <c r="E901" s="23"/>
      <c r="F901" s="20"/>
      <c r="G901" s="22" cm="1">
        <f t="array" ref="G90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1.388888888888884E-3</v>
      </c>
      <c r="H901" s="22" t="str">
        <f>IF(wh_table[[#This Row],[Subject 1]]&lt;&gt;"Sitting Adjourned", "", SUMIF(wh_table[Day], wh_table[[#This Row],[Day]],wh_table[Duration]))</f>
        <v/>
      </c>
      <c r="I901" s="24">
        <f>SUM(INDEX(wh_table[Duration],1):wh_table[[#This Row],[Duration]])</f>
        <v>29.440972222222221</v>
      </c>
      <c r="J901" s="22" t="str">
        <f>IF(wh_table[[#This Row],[Subject 1]]&lt;&gt;"Sitting Adjourned", "", SUMIFS(wh_table[Duration], wh_table[Day], wh_table[[#This Row],[Day]], wh_table[Tags], "&lt;&gt;[Questions]", wh_table[Tags], "&lt;&gt;[Questions][Divisions]"))</f>
        <v/>
      </c>
      <c r="K901" s="24">
        <f>IF(wh_table[[#This Row],[Tags]]="[Questions]","",IF(wh_table[[#This Row],[Tags]]="[Questions][Divisions]","",SUMIFS(INDEX(wh_table[Duration],1):wh_table[[#This Row],[Duration]], INDEX(wh_table[Tags],1):wh_table[[#This Row],[Tags]], "&lt;&gt;[Questions]",INDEX(wh_table[Tags],1):wh_table[[#This Row],[Tags]], "&lt;&gt;[Questions][Divisions]")))</f>
        <v>21.335416666666674</v>
      </c>
    </row>
    <row r="902" spans="1:11" ht="15" customHeight="1" x14ac:dyDescent="0.35">
      <c r="A902" s="25">
        <v>129</v>
      </c>
      <c r="B902" s="21">
        <v>45846</v>
      </c>
      <c r="C902" s="22">
        <v>0.6875</v>
      </c>
      <c r="D902" s="20" t="s">
        <v>1833</v>
      </c>
      <c r="E902" s="23" t="s">
        <v>2384</v>
      </c>
      <c r="F902" s="20"/>
      <c r="G902" s="22" cm="1">
        <f t="array" ref="G90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4.0972222222222188E-2</v>
      </c>
      <c r="H902" s="22" t="str">
        <f>IF(wh_table[[#This Row],[Subject 1]]&lt;&gt;"Sitting Adjourned", "", SUMIF(wh_table[Day], wh_table[[#This Row],[Day]],wh_table[Duration]))</f>
        <v/>
      </c>
      <c r="I902" s="24">
        <f>SUM(INDEX(wh_table[Duration],1):wh_table[[#This Row],[Duration]])</f>
        <v>29.481944444444444</v>
      </c>
      <c r="J902" s="22" t="str">
        <f>IF(wh_table[[#This Row],[Subject 1]]&lt;&gt;"Sitting Adjourned", "", SUMIFS(wh_table[Duration], wh_table[Day], wh_table[[#This Row],[Day]], wh_table[Tags], "&lt;&gt;[Questions]", wh_table[Tags], "&lt;&gt;[Questions][Divisions]"))</f>
        <v/>
      </c>
      <c r="K902" s="24">
        <f>IF(wh_table[[#This Row],[Tags]]="[Questions]","",IF(wh_table[[#This Row],[Tags]]="[Questions][Divisions]","",SUMIFS(INDEX(wh_table[Duration],1):wh_table[[#This Row],[Duration]], INDEX(wh_table[Tags],1):wh_table[[#This Row],[Tags]], "&lt;&gt;[Questions]",INDEX(wh_table[Tags],1):wh_table[[#This Row],[Tags]], "&lt;&gt;[Questions][Divisions]")))</f>
        <v>21.376388888888897</v>
      </c>
    </row>
    <row r="903" spans="1:11" ht="15" customHeight="1" x14ac:dyDescent="0.35">
      <c r="A903" s="63">
        <v>129</v>
      </c>
      <c r="B903" s="64">
        <v>45845</v>
      </c>
      <c r="C903" s="87">
        <v>0.72847222222222219</v>
      </c>
      <c r="D903" s="88" t="s">
        <v>1840</v>
      </c>
      <c r="E903" s="89"/>
      <c r="F903" s="88"/>
      <c r="G903" s="87" t="str" cm="1">
        <f t="array" ref="G90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903" s="87">
        <f>IF(wh_table[[#This Row],[Subject 1]]&lt;&gt;"Sitting Adjourned", "", SUMIF(wh_table[Day], wh_table[[#This Row],[Day]],wh_table[Duration]))</f>
        <v>0.33263888888888887</v>
      </c>
      <c r="I903" s="90">
        <f>SUM(INDEX(wh_table[Duration],1):wh_table[[#This Row],[Duration]])</f>
        <v>29.481944444444444</v>
      </c>
      <c r="J903" s="87">
        <f>IF(wh_table[[#This Row],[Subject 1]]&lt;&gt;"Sitting Adjourned", "", SUMIFS(wh_table[Duration], wh_table[Day], wh_table[[#This Row],[Day]], wh_table[Tags], "&lt;&gt;[Questions]", wh_table[Tags], "&lt;&gt;[Questions][Divisions]"))</f>
        <v>0.20763888888888893</v>
      </c>
      <c r="K903" s="90">
        <f>IF(wh_table[[#This Row],[Tags]]="[Questions]","",IF(wh_table[[#This Row],[Tags]]="[Questions][Divisions]","",SUMIFS(INDEX(wh_table[Duration],1):wh_table[[#This Row],[Duration]], INDEX(wh_table[Tags],1):wh_table[[#This Row],[Tags]], "&lt;&gt;[Questions]",INDEX(wh_table[Tags],1):wh_table[[#This Row],[Tags]], "&lt;&gt;[Questions][Divisions]")))</f>
        <v>21.376388888888897</v>
      </c>
    </row>
    <row r="904" spans="1:11" ht="15" customHeight="1" x14ac:dyDescent="0.35">
      <c r="A904" s="25">
        <v>130</v>
      </c>
      <c r="B904" s="21">
        <v>45847</v>
      </c>
      <c r="C904" s="22">
        <v>0.39583333333333331</v>
      </c>
      <c r="D904" s="20" t="s">
        <v>1833</v>
      </c>
      <c r="E904" s="23" t="s">
        <v>2385</v>
      </c>
      <c r="F904" s="20"/>
      <c r="G904" s="22" cm="1">
        <f t="array" ref="G90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5.902777777777779E-2</v>
      </c>
      <c r="H904" s="22" t="str">
        <f>IF(wh_table[[#This Row],[Subject 1]]&lt;&gt;"Sitting Adjourned", "", SUMIF(wh_table[Day], wh_table[[#This Row],[Day]],wh_table[Duration]))</f>
        <v/>
      </c>
      <c r="I904" s="24">
        <f>SUM(INDEX(wh_table[Duration],1):wh_table[[#This Row],[Duration]])</f>
        <v>29.540972222222223</v>
      </c>
      <c r="J904" s="22" t="str">
        <f>IF(wh_table[[#This Row],[Subject 1]]&lt;&gt;"Sitting Adjourned", "", SUMIFS(wh_table[Duration], wh_table[Day], wh_table[[#This Row],[Day]], wh_table[Tags], "&lt;&gt;[Questions]", wh_table[Tags], "&lt;&gt;[Questions][Divisions]"))</f>
        <v/>
      </c>
      <c r="K904" s="24">
        <f>IF(wh_table[[#This Row],[Tags]]="[Questions]","",IF(wh_table[[#This Row],[Tags]]="[Questions][Divisions]","",SUMIFS(INDEX(wh_table[Duration],1):wh_table[[#This Row],[Duration]], INDEX(wh_table[Tags],1):wh_table[[#This Row],[Tags]], "&lt;&gt;[Questions]",INDEX(wh_table[Tags],1):wh_table[[#This Row],[Tags]], "&lt;&gt;[Questions][Divisions]")))</f>
        <v>21.435416666666676</v>
      </c>
    </row>
    <row r="905" spans="1:11" ht="15" customHeight="1" x14ac:dyDescent="0.35">
      <c r="A905" s="25">
        <v>130</v>
      </c>
      <c r="B905" s="21">
        <v>45847</v>
      </c>
      <c r="C905" s="22">
        <v>0.4548611111111111</v>
      </c>
      <c r="D905" s="20" t="s">
        <v>15</v>
      </c>
      <c r="E905" s="23"/>
      <c r="F905" s="20"/>
      <c r="G905" s="22" cm="1">
        <f t="array" ref="G90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3.4722222222222099E-3</v>
      </c>
      <c r="H905" s="22" t="str">
        <f>IF(wh_table[[#This Row],[Subject 1]]&lt;&gt;"Sitting Adjourned", "", SUMIF(wh_table[Day], wh_table[[#This Row],[Day]],wh_table[Duration]))</f>
        <v/>
      </c>
      <c r="I905" s="24">
        <f>SUM(INDEX(wh_table[Duration],1):wh_table[[#This Row],[Duration]])</f>
        <v>29.544444444444444</v>
      </c>
      <c r="J905" s="22" t="str">
        <f>IF(wh_table[[#This Row],[Subject 1]]&lt;&gt;"Sitting Adjourned", "", SUMIFS(wh_table[Duration], wh_table[Day], wh_table[[#This Row],[Day]], wh_table[Tags], "&lt;&gt;[Questions]", wh_table[Tags], "&lt;&gt;[Questions][Divisions]"))</f>
        <v/>
      </c>
      <c r="K905" s="24">
        <f>IF(wh_table[[#This Row],[Tags]]="[Questions]","",IF(wh_table[[#This Row],[Tags]]="[Questions][Divisions]","",SUMIFS(INDEX(wh_table[Duration],1):wh_table[[#This Row],[Duration]], INDEX(wh_table[Tags],1):wh_table[[#This Row],[Tags]], "&lt;&gt;[Questions]",INDEX(wh_table[Tags],1):wh_table[[#This Row],[Tags]], "&lt;&gt;[Questions][Divisions]")))</f>
        <v>21.438888888888897</v>
      </c>
    </row>
    <row r="906" spans="1:11" ht="15" customHeight="1" x14ac:dyDescent="0.35">
      <c r="A906" s="25">
        <v>130</v>
      </c>
      <c r="B906" s="21">
        <v>45847</v>
      </c>
      <c r="C906" s="22">
        <v>0.45833333333333331</v>
      </c>
      <c r="D906" s="20" t="s">
        <v>1833</v>
      </c>
      <c r="E906" s="23" t="s">
        <v>2386</v>
      </c>
      <c r="F906" s="20"/>
      <c r="G906" s="22" cm="1">
        <f t="array" ref="G90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906" s="22" t="str">
        <f>IF(wh_table[[#This Row],[Subject 1]]&lt;&gt;"Sitting Adjourned", "", SUMIF(wh_table[Day], wh_table[[#This Row],[Day]],wh_table[Duration]))</f>
        <v/>
      </c>
      <c r="I906" s="24">
        <f>SUM(INDEX(wh_table[Duration],1):wh_table[[#This Row],[Duration]])</f>
        <v>29.565277777777776</v>
      </c>
      <c r="J906" s="22" t="str">
        <f>IF(wh_table[[#This Row],[Subject 1]]&lt;&gt;"Sitting Adjourned", "", SUMIFS(wh_table[Duration], wh_table[Day], wh_table[[#This Row],[Day]], wh_table[Tags], "&lt;&gt;[Questions]", wh_table[Tags], "&lt;&gt;[Questions][Divisions]"))</f>
        <v/>
      </c>
      <c r="K906" s="24">
        <f>IF(wh_table[[#This Row],[Tags]]="[Questions]","",IF(wh_table[[#This Row],[Tags]]="[Questions][Divisions]","",SUMIFS(INDEX(wh_table[Duration],1):wh_table[[#This Row],[Duration]], INDEX(wh_table[Tags],1):wh_table[[#This Row],[Tags]], "&lt;&gt;[Questions]",INDEX(wh_table[Tags],1):wh_table[[#This Row],[Tags]], "&lt;&gt;[Questions][Divisions]")))</f>
        <v>21.459722222222229</v>
      </c>
    </row>
    <row r="907" spans="1:11" ht="15" customHeight="1" x14ac:dyDescent="0.35">
      <c r="A907" s="25">
        <v>130</v>
      </c>
      <c r="B907" s="21">
        <v>45847</v>
      </c>
      <c r="C907" s="22">
        <v>0.47916666666666669</v>
      </c>
      <c r="D907" s="20" t="s">
        <v>15</v>
      </c>
      <c r="E907" s="23"/>
      <c r="F907" s="20" t="s">
        <v>1836</v>
      </c>
      <c r="G907" s="22" cm="1">
        <f t="array" ref="G90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907" s="22" t="str">
        <f>IF(wh_table[[#This Row],[Subject 1]]&lt;&gt;"Sitting Adjourned", "", SUMIF(wh_table[Day], wh_table[[#This Row],[Day]],wh_table[Duration]))</f>
        <v/>
      </c>
      <c r="I907" s="24">
        <f>SUM(INDEX(wh_table[Duration],1):wh_table[[#This Row],[Duration]])</f>
        <v>29.690277777777776</v>
      </c>
      <c r="J907" s="22" t="str">
        <f>IF(wh_table[[#This Row],[Subject 1]]&lt;&gt;"Sitting Adjourned", "", SUMIFS(wh_table[Duration], wh_table[Day], wh_table[[#This Row],[Day]], wh_table[Tags], "&lt;&gt;[Questions]", wh_table[Tags], "&lt;&gt;[Questions][Divisions]"))</f>
        <v/>
      </c>
      <c r="K907" s="24" t="str">
        <f>IF(wh_table[[#This Row],[Tags]]="[Questions]","",IF(wh_table[[#This Row],[Tags]]="[Questions][Divisions]","",SUMIFS(INDEX(wh_table[Duration],1):wh_table[[#This Row],[Duration]], INDEX(wh_table[Tags],1):wh_table[[#This Row],[Tags]], "&lt;&gt;[Questions]",INDEX(wh_table[Tags],1):wh_table[[#This Row],[Tags]], "&lt;&gt;[Questions][Divisions]")))</f>
        <v/>
      </c>
    </row>
    <row r="908" spans="1:11" ht="15" customHeight="1" x14ac:dyDescent="0.35">
      <c r="A908" s="25">
        <v>130</v>
      </c>
      <c r="B908" s="21">
        <v>45847</v>
      </c>
      <c r="C908" s="22">
        <v>0.60416666666666663</v>
      </c>
      <c r="D908" s="20" t="s">
        <v>1833</v>
      </c>
      <c r="E908" s="23" t="s">
        <v>2387</v>
      </c>
      <c r="F908" s="20"/>
      <c r="G908" s="22" cm="1">
        <f t="array" ref="G90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5.555555555555558E-2</v>
      </c>
      <c r="H908" s="22" t="str">
        <f>IF(wh_table[[#This Row],[Subject 1]]&lt;&gt;"Sitting Adjourned", "", SUMIF(wh_table[Day], wh_table[[#This Row],[Day]],wh_table[Duration]))</f>
        <v/>
      </c>
      <c r="I908" s="24">
        <f>SUM(INDEX(wh_table[Duration],1):wh_table[[#This Row],[Duration]])</f>
        <v>29.745833333333334</v>
      </c>
      <c r="J908" s="22" t="str">
        <f>IF(wh_table[[#This Row],[Subject 1]]&lt;&gt;"Sitting Adjourned", "", SUMIFS(wh_table[Duration], wh_table[Day], wh_table[[#This Row],[Day]], wh_table[Tags], "&lt;&gt;[Questions]", wh_table[Tags], "&lt;&gt;[Questions][Divisions]"))</f>
        <v/>
      </c>
      <c r="K908" s="24">
        <f>IF(wh_table[[#This Row],[Tags]]="[Questions]","",IF(wh_table[[#This Row],[Tags]]="[Questions][Divisions]","",SUMIFS(INDEX(wh_table[Duration],1):wh_table[[#This Row],[Duration]], INDEX(wh_table[Tags],1):wh_table[[#This Row],[Tags]], "&lt;&gt;[Questions]",INDEX(wh_table[Tags],1):wh_table[[#This Row],[Tags]], "&lt;&gt;[Questions][Divisions]")))</f>
        <v>21.515277777777786</v>
      </c>
    </row>
    <row r="909" spans="1:11" ht="15" customHeight="1" x14ac:dyDescent="0.35">
      <c r="A909" s="25">
        <v>130</v>
      </c>
      <c r="B909" s="21">
        <v>45847</v>
      </c>
      <c r="C909" s="22">
        <v>0.65972222222222221</v>
      </c>
      <c r="D909" s="20" t="s">
        <v>15</v>
      </c>
      <c r="E909" s="23"/>
      <c r="F909" s="20"/>
      <c r="G909" s="22" cm="1">
        <f t="array" ref="G90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6.9444444444444198E-3</v>
      </c>
      <c r="H909" s="22" t="str">
        <f>IF(wh_table[[#This Row],[Subject 1]]&lt;&gt;"Sitting Adjourned", "", SUMIF(wh_table[Day], wh_table[[#This Row],[Day]],wh_table[Duration]))</f>
        <v/>
      </c>
      <c r="I909" s="24">
        <f>SUM(INDEX(wh_table[Duration],1):wh_table[[#This Row],[Duration]])</f>
        <v>29.752777777777776</v>
      </c>
      <c r="J909" s="22" t="str">
        <f>IF(wh_table[[#This Row],[Subject 1]]&lt;&gt;"Sitting Adjourned", "", SUMIFS(wh_table[Duration], wh_table[Day], wh_table[[#This Row],[Day]], wh_table[Tags], "&lt;&gt;[Questions]", wh_table[Tags], "&lt;&gt;[Questions][Divisions]"))</f>
        <v/>
      </c>
      <c r="K909" s="24">
        <f>IF(wh_table[[#This Row],[Tags]]="[Questions]","",IF(wh_table[[#This Row],[Tags]]="[Questions][Divisions]","",SUMIFS(INDEX(wh_table[Duration],1):wh_table[[#This Row],[Duration]], INDEX(wh_table[Tags],1):wh_table[[#This Row],[Tags]], "&lt;&gt;[Questions]",INDEX(wh_table[Tags],1):wh_table[[#This Row],[Tags]], "&lt;&gt;[Questions][Divisions]")))</f>
        <v>21.522222222222229</v>
      </c>
    </row>
    <row r="910" spans="1:11" ht="15" customHeight="1" x14ac:dyDescent="0.35">
      <c r="A910" s="25">
        <v>130</v>
      </c>
      <c r="B910" s="21">
        <v>45847</v>
      </c>
      <c r="C910" s="22">
        <v>0.66666666666666663</v>
      </c>
      <c r="D910" s="20" t="s">
        <v>1833</v>
      </c>
      <c r="E910" s="23" t="s">
        <v>2388</v>
      </c>
      <c r="F910" s="20"/>
      <c r="G910" s="22" cm="1">
        <f t="array" ref="G91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910" s="22" t="str">
        <f>IF(wh_table[[#This Row],[Subject 1]]&lt;&gt;"Sitting Adjourned", "", SUMIF(wh_table[Day], wh_table[[#This Row],[Day]],wh_table[Duration]))</f>
        <v/>
      </c>
      <c r="I910" s="24">
        <f>SUM(INDEX(wh_table[Duration],1):wh_table[[#This Row],[Duration]])</f>
        <v>29.773611111111109</v>
      </c>
      <c r="J910" s="22" t="str">
        <f>IF(wh_table[[#This Row],[Subject 1]]&lt;&gt;"Sitting Adjourned", "", SUMIFS(wh_table[Duration], wh_table[Day], wh_table[[#This Row],[Day]], wh_table[Tags], "&lt;&gt;[Questions]", wh_table[Tags], "&lt;&gt;[Questions][Divisions]"))</f>
        <v/>
      </c>
      <c r="K910" s="24">
        <f>IF(wh_table[[#This Row],[Tags]]="[Questions]","",IF(wh_table[[#This Row],[Tags]]="[Questions][Divisions]","",SUMIFS(INDEX(wh_table[Duration],1):wh_table[[#This Row],[Duration]], INDEX(wh_table[Tags],1):wh_table[[#This Row],[Tags]], "&lt;&gt;[Questions]",INDEX(wh_table[Tags],1):wh_table[[#This Row],[Tags]], "&lt;&gt;[Questions][Divisions]")))</f>
        <v>21.543055555555561</v>
      </c>
    </row>
    <row r="911" spans="1:11" ht="15" customHeight="1" x14ac:dyDescent="0.35">
      <c r="A911" s="25">
        <v>130</v>
      </c>
      <c r="B911" s="21">
        <v>45847</v>
      </c>
      <c r="C911" s="22">
        <v>0.6875</v>
      </c>
      <c r="D911" s="20" t="s">
        <v>1833</v>
      </c>
      <c r="E911" s="23" t="s">
        <v>2389</v>
      </c>
      <c r="F911" s="20"/>
      <c r="G911" s="22" cm="1">
        <f t="array" ref="G91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3.9583333333333304E-2</v>
      </c>
      <c r="H911" s="22" t="str">
        <f>IF(wh_table[[#This Row],[Subject 1]]&lt;&gt;"Sitting Adjourned", "", SUMIF(wh_table[Day], wh_table[[#This Row],[Day]],wh_table[Duration]))</f>
        <v/>
      </c>
      <c r="I911" s="24">
        <f>SUM(INDEX(wh_table[Duration],1):wh_table[[#This Row],[Duration]])</f>
        <v>29.813194444444441</v>
      </c>
      <c r="J911" s="22" t="str">
        <f>IF(wh_table[[#This Row],[Subject 1]]&lt;&gt;"Sitting Adjourned", "", SUMIFS(wh_table[Duration], wh_table[Day], wh_table[[#This Row],[Day]], wh_table[Tags], "&lt;&gt;[Questions]", wh_table[Tags], "&lt;&gt;[Questions][Divisions]"))</f>
        <v/>
      </c>
      <c r="K911" s="24">
        <f>IF(wh_table[[#This Row],[Tags]]="[Questions]","",IF(wh_table[[#This Row],[Tags]]="[Questions][Divisions]","",SUMIFS(INDEX(wh_table[Duration],1):wh_table[[#This Row],[Duration]], INDEX(wh_table[Tags],1):wh_table[[#This Row],[Tags]], "&lt;&gt;[Questions]",INDEX(wh_table[Tags],1):wh_table[[#This Row],[Tags]], "&lt;&gt;[Questions][Divisions]")))</f>
        <v>21.582638888888894</v>
      </c>
    </row>
    <row r="912" spans="1:11" ht="15" customHeight="1" x14ac:dyDescent="0.35">
      <c r="A912" s="63">
        <v>130</v>
      </c>
      <c r="B912" s="64">
        <v>45847</v>
      </c>
      <c r="C912" s="87">
        <v>0.7270833333333333</v>
      </c>
      <c r="D912" s="88" t="s">
        <v>1840</v>
      </c>
      <c r="E912" s="89"/>
      <c r="F912" s="88"/>
      <c r="G912" s="87" t="str" cm="1">
        <f t="array" ref="G91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912" s="87">
        <f>IF(wh_table[[#This Row],[Subject 1]]&lt;&gt;"Sitting Adjourned", "", SUMIF(wh_table[Day], wh_table[[#This Row],[Day]],wh_table[Duration]))</f>
        <v>0.33124999999999999</v>
      </c>
      <c r="I912" s="90">
        <f>SUM(INDEX(wh_table[Duration],1):wh_table[[#This Row],[Duration]])</f>
        <v>29.813194444444441</v>
      </c>
      <c r="J912" s="87">
        <f>IF(wh_table[[#This Row],[Subject 1]]&lt;&gt;"Sitting Adjourned", "", SUMIFS(wh_table[Duration], wh_table[Day], wh_table[[#This Row],[Day]], wh_table[Tags], "&lt;&gt;[Questions]", wh_table[Tags], "&lt;&gt;[Questions][Divisions]"))</f>
        <v>0.20625000000000004</v>
      </c>
      <c r="K912" s="90">
        <f>IF(wh_table[[#This Row],[Tags]]="[Questions]","",IF(wh_table[[#This Row],[Tags]]="[Questions][Divisions]","",SUMIFS(INDEX(wh_table[Duration],1):wh_table[[#This Row],[Duration]], INDEX(wh_table[Tags],1):wh_table[[#This Row],[Tags]], "&lt;&gt;[Questions]",INDEX(wh_table[Tags],1):wh_table[[#This Row],[Tags]], "&lt;&gt;[Questions][Divisions]")))</f>
        <v>21.582638888888894</v>
      </c>
    </row>
    <row r="913" spans="1:11" ht="15" customHeight="1" x14ac:dyDescent="0.35">
      <c r="A913" s="25">
        <v>131</v>
      </c>
      <c r="B913" s="21">
        <v>45848</v>
      </c>
      <c r="C913" s="22">
        <v>0.5625</v>
      </c>
      <c r="D913" s="20" t="s">
        <v>1953</v>
      </c>
      <c r="E913" s="23" t="s">
        <v>2390</v>
      </c>
      <c r="F913" s="20"/>
      <c r="G913" s="22" cm="1">
        <f t="array" ref="G91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913" s="22" t="str">
        <f>IF(wh_table[[#This Row],[Subject 1]]&lt;&gt;"Sitting Adjourned", "", SUMIF(wh_table[Day], wh_table[[#This Row],[Day]],wh_table[Duration]))</f>
        <v/>
      </c>
      <c r="I913" s="24">
        <f>SUM(INDEX(wh_table[Duration],1):wh_table[[#This Row],[Duration]])</f>
        <v>29.875694444444441</v>
      </c>
      <c r="J913" s="22" t="str">
        <f>IF(wh_table[[#This Row],[Subject 1]]&lt;&gt;"Sitting Adjourned", "", SUMIFS(wh_table[Duration], wh_table[Day], wh_table[[#This Row],[Day]], wh_table[Tags], "&lt;&gt;[Questions]", wh_table[Tags], "&lt;&gt;[Questions][Divisions]"))</f>
        <v/>
      </c>
      <c r="K913" s="24">
        <f>IF(wh_table[[#This Row],[Tags]]="[Questions]","",IF(wh_table[[#This Row],[Tags]]="[Questions][Divisions]","",SUMIFS(INDEX(wh_table[Duration],1):wh_table[[#This Row],[Duration]], INDEX(wh_table[Tags],1):wh_table[[#This Row],[Tags]], "&lt;&gt;[Questions]",INDEX(wh_table[Tags],1):wh_table[[#This Row],[Tags]], "&lt;&gt;[Questions][Divisions]")))</f>
        <v>21.645138888888894</v>
      </c>
    </row>
    <row r="914" spans="1:11" ht="15" customHeight="1" x14ac:dyDescent="0.35">
      <c r="A914" s="25">
        <v>131</v>
      </c>
      <c r="B914" s="21">
        <v>45848</v>
      </c>
      <c r="C914" s="22">
        <v>0.625</v>
      </c>
      <c r="D914" s="20" t="s">
        <v>1953</v>
      </c>
      <c r="E914" s="23" t="s">
        <v>2391</v>
      </c>
      <c r="F914" s="20"/>
      <c r="G914" s="22" cm="1">
        <f t="array" ref="G91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6.1805555555555558E-2</v>
      </c>
      <c r="H914" s="22" t="str">
        <f>IF(wh_table[[#This Row],[Subject 1]]&lt;&gt;"Sitting Adjourned", "", SUMIF(wh_table[Day], wh_table[[#This Row],[Day]],wh_table[Duration]))</f>
        <v/>
      </c>
      <c r="I914" s="24">
        <f>SUM(INDEX(wh_table[Duration],1):wh_table[[#This Row],[Duration]])</f>
        <v>29.937499999999996</v>
      </c>
      <c r="J914" s="22" t="str">
        <f>IF(wh_table[[#This Row],[Subject 1]]&lt;&gt;"Sitting Adjourned", "", SUMIFS(wh_table[Duration], wh_table[Day], wh_table[[#This Row],[Day]], wh_table[Tags], "&lt;&gt;[Questions]", wh_table[Tags], "&lt;&gt;[Questions][Divisions]"))</f>
        <v/>
      </c>
      <c r="K914" s="24">
        <f>IF(wh_table[[#This Row],[Tags]]="[Questions]","",IF(wh_table[[#This Row],[Tags]]="[Questions][Divisions]","",SUMIFS(INDEX(wh_table[Duration],1):wh_table[[#This Row],[Duration]], INDEX(wh_table[Tags],1):wh_table[[#This Row],[Tags]], "&lt;&gt;[Questions]",INDEX(wh_table[Tags],1):wh_table[[#This Row],[Tags]], "&lt;&gt;[Questions][Divisions]")))</f>
        <v>21.706944444444449</v>
      </c>
    </row>
    <row r="915" spans="1:11" ht="15" customHeight="1" x14ac:dyDescent="0.35">
      <c r="A915" s="63">
        <v>131</v>
      </c>
      <c r="B915" s="64">
        <v>45848</v>
      </c>
      <c r="C915" s="87">
        <v>0.68680555555555556</v>
      </c>
      <c r="D915" s="88" t="s">
        <v>1840</v>
      </c>
      <c r="E915" s="89"/>
      <c r="F915" s="88"/>
      <c r="G915" s="87" t="str" cm="1">
        <f t="array" ref="G91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915" s="87">
        <f>IF(wh_table[[#This Row],[Subject 1]]&lt;&gt;"Sitting Adjourned", "", SUMIF(wh_table[Day], wh_table[[#This Row],[Day]],wh_table[Duration]))</f>
        <v>0.12430555555555556</v>
      </c>
      <c r="I915" s="90">
        <f>SUM(INDEX(wh_table[Duration],1):wh_table[[#This Row],[Duration]])</f>
        <v>29.937499999999996</v>
      </c>
      <c r="J915" s="87">
        <f>IF(wh_table[[#This Row],[Subject 1]]&lt;&gt;"Sitting Adjourned", "", SUMIFS(wh_table[Duration], wh_table[Day], wh_table[[#This Row],[Day]], wh_table[Tags], "&lt;&gt;[Questions]", wh_table[Tags], "&lt;&gt;[Questions][Divisions]"))</f>
        <v>0.12430555555555556</v>
      </c>
      <c r="K915" s="90">
        <f>IF(wh_table[[#This Row],[Tags]]="[Questions]","",IF(wh_table[[#This Row],[Tags]]="[Questions][Divisions]","",SUMIFS(INDEX(wh_table[Duration],1):wh_table[[#This Row],[Duration]], INDEX(wh_table[Tags],1):wh_table[[#This Row],[Tags]], "&lt;&gt;[Questions]",INDEX(wh_table[Tags],1):wh_table[[#This Row],[Tags]], "&lt;&gt;[Questions][Divisions]")))</f>
        <v>21.706944444444449</v>
      </c>
    </row>
    <row r="916" spans="1:11" ht="15" customHeight="1" x14ac:dyDescent="0.35">
      <c r="A916" s="25">
        <v>132</v>
      </c>
      <c r="B916" s="21">
        <v>45852</v>
      </c>
      <c r="C916" s="22">
        <v>0.6875</v>
      </c>
      <c r="D916" s="20" t="s">
        <v>1833</v>
      </c>
      <c r="E916" s="23" t="s">
        <v>2392</v>
      </c>
      <c r="F916" s="20"/>
      <c r="G916" s="22" cm="1">
        <f t="array" ref="G91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0.125</v>
      </c>
      <c r="H916" s="22" t="str">
        <f>IF(wh_table[[#This Row],[Subject 1]]&lt;&gt;"Sitting Adjourned", "", SUMIF(wh_table[Day], wh_table[[#This Row],[Day]],wh_table[Duration]))</f>
        <v/>
      </c>
      <c r="I916" s="24">
        <f>SUM(INDEX(wh_table[Duration],1):wh_table[[#This Row],[Duration]])</f>
        <v>30.062499999999996</v>
      </c>
      <c r="J916" s="22" t="str">
        <f>IF(wh_table[[#This Row],[Subject 1]]&lt;&gt;"Sitting Adjourned", "", SUMIFS(wh_table[Duration], wh_table[Day], wh_table[[#This Row],[Day]], wh_table[Tags], "&lt;&gt;[Questions]", wh_table[Tags], "&lt;&gt;[Questions][Divisions]"))</f>
        <v/>
      </c>
      <c r="K916" s="24">
        <f>IF(wh_table[[#This Row],[Tags]]="[Questions]","",IF(wh_table[[#This Row],[Tags]]="[Questions][Divisions]","",SUMIFS(INDEX(wh_table[Duration],1):wh_table[[#This Row],[Duration]], INDEX(wh_table[Tags],1):wh_table[[#This Row],[Tags]], "&lt;&gt;[Questions]",INDEX(wh_table[Tags],1):wh_table[[#This Row],[Tags]], "&lt;&gt;[Questions][Divisions]")))</f>
        <v>21.831944444444449</v>
      </c>
    </row>
    <row r="917" spans="1:11" ht="15" customHeight="1" x14ac:dyDescent="0.35">
      <c r="A917" s="63">
        <v>132</v>
      </c>
      <c r="B917" s="64">
        <v>45852</v>
      </c>
      <c r="C917" s="87">
        <v>0.8125</v>
      </c>
      <c r="D917" s="88" t="s">
        <v>1840</v>
      </c>
      <c r="E917" s="89"/>
      <c r="F917" s="88"/>
      <c r="G917" s="87" t="str" cm="1">
        <f t="array" ref="G91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917" s="87">
        <f>IF(wh_table[[#This Row],[Subject 1]]&lt;&gt;"Sitting Adjourned", "", SUMIF(wh_table[Day], wh_table[[#This Row],[Day]],wh_table[Duration]))</f>
        <v>0.125</v>
      </c>
      <c r="I917" s="90">
        <f>SUM(INDEX(wh_table[Duration],1):wh_table[[#This Row],[Duration]])</f>
        <v>30.062499999999996</v>
      </c>
      <c r="J917" s="87">
        <f>IF(wh_table[[#This Row],[Subject 1]]&lt;&gt;"Sitting Adjourned", "", SUMIFS(wh_table[Duration], wh_table[Day], wh_table[[#This Row],[Day]], wh_table[Tags], "&lt;&gt;[Questions]", wh_table[Tags], "&lt;&gt;[Questions][Divisions]"))</f>
        <v>0.125</v>
      </c>
      <c r="K917" s="90">
        <f>IF(wh_table[[#This Row],[Tags]]="[Questions]","",IF(wh_table[[#This Row],[Tags]]="[Questions][Divisions]","",SUMIFS(INDEX(wh_table[Duration],1):wh_table[[#This Row],[Duration]], INDEX(wh_table[Tags],1):wh_table[[#This Row],[Tags]], "&lt;&gt;[Questions]",INDEX(wh_table[Tags],1):wh_table[[#This Row],[Tags]], "&lt;&gt;[Questions][Divisions]")))</f>
        <v>21.831944444444449</v>
      </c>
    </row>
    <row r="918" spans="1:11" ht="15" customHeight="1" x14ac:dyDescent="0.35">
      <c r="A918" s="25">
        <v>133</v>
      </c>
      <c r="B918" s="21">
        <v>45853</v>
      </c>
      <c r="C918" s="22">
        <v>0.39583333333333331</v>
      </c>
      <c r="D918" s="20" t="s">
        <v>1833</v>
      </c>
      <c r="E918" s="23" t="s">
        <v>2393</v>
      </c>
      <c r="F918" s="20"/>
      <c r="G918" s="22" cm="1">
        <f t="array" ref="G91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918" s="22" t="str">
        <f>IF(wh_table[[#This Row],[Subject 1]]&lt;&gt;"Sitting Adjourned", "", SUMIF(wh_table[Day], wh_table[[#This Row],[Day]],wh_table[Duration]))</f>
        <v/>
      </c>
      <c r="I918" s="24">
        <f>SUM(INDEX(wh_table[Duration],1):wh_table[[#This Row],[Duration]])</f>
        <v>30.062499999999996</v>
      </c>
      <c r="J918" s="22" t="str">
        <f>IF(wh_table[[#This Row],[Subject 1]]&lt;&gt;"Sitting Adjourned", "", SUMIFS(wh_table[Duration], wh_table[Day], wh_table[[#This Row],[Day]], wh_table[Tags], "&lt;&gt;[Questions]", wh_table[Tags], "&lt;&gt;[Questions][Divisions]"))</f>
        <v/>
      </c>
      <c r="K918" s="24">
        <f>IF(wh_table[[#This Row],[Tags]]="[Questions]","",IF(wh_table[[#This Row],[Tags]]="[Questions][Divisions]","",SUMIFS(INDEX(wh_table[Duration],1):wh_table[[#This Row],[Duration]], INDEX(wh_table[Tags],1):wh_table[[#This Row],[Tags]], "&lt;&gt;[Questions]",INDEX(wh_table[Tags],1):wh_table[[#This Row],[Tags]], "&lt;&gt;[Questions][Divisions]")))</f>
        <v>21.831944444444449</v>
      </c>
    </row>
    <row r="919" spans="1:11" ht="15" customHeight="1" x14ac:dyDescent="0.35">
      <c r="A919" s="25">
        <v>133</v>
      </c>
      <c r="B919" s="21">
        <v>45853</v>
      </c>
      <c r="C919" s="22">
        <v>0.39583333333333331</v>
      </c>
      <c r="D919" s="20" t="s">
        <v>28</v>
      </c>
      <c r="E919" s="23" t="s">
        <v>2269</v>
      </c>
      <c r="F919" s="20"/>
      <c r="G919" s="22" cm="1">
        <f t="array" ref="G91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919" s="22" t="str">
        <f>IF(wh_table[[#This Row],[Subject 1]]&lt;&gt;"Sitting Adjourned", "", SUMIF(wh_table[Day], wh_table[[#This Row],[Day]],wh_table[Duration]))</f>
        <v/>
      </c>
      <c r="I919" s="24">
        <f>SUM(INDEX(wh_table[Duration],1):wh_table[[#This Row],[Duration]])</f>
        <v>30.062499999999996</v>
      </c>
      <c r="J919" s="22" t="str">
        <f>IF(wh_table[[#This Row],[Subject 1]]&lt;&gt;"Sitting Adjourned", "", SUMIFS(wh_table[Duration], wh_table[Day], wh_table[[#This Row],[Day]], wh_table[Tags], "&lt;&gt;[Questions]", wh_table[Tags], "&lt;&gt;[Questions][Divisions]"))</f>
        <v/>
      </c>
      <c r="K919" s="24">
        <f>IF(wh_table[[#This Row],[Tags]]="[Questions]","",IF(wh_table[[#This Row],[Tags]]="[Questions][Divisions]","",SUMIFS(INDEX(wh_table[Duration],1):wh_table[[#This Row],[Duration]], INDEX(wh_table[Tags],1):wh_table[[#This Row],[Tags]], "&lt;&gt;[Questions]",INDEX(wh_table[Tags],1):wh_table[[#This Row],[Tags]], "&lt;&gt;[Questions][Divisions]")))</f>
        <v>21.831944444444449</v>
      </c>
    </row>
    <row r="920" spans="1:11" ht="15" customHeight="1" x14ac:dyDescent="0.35">
      <c r="A920" s="25">
        <v>133</v>
      </c>
      <c r="B920" s="21">
        <v>45853</v>
      </c>
      <c r="C920" s="22">
        <v>0.39583333333333331</v>
      </c>
      <c r="D920" s="20" t="s">
        <v>1833</v>
      </c>
      <c r="E920" s="23" t="s">
        <v>2393</v>
      </c>
      <c r="F920" s="20"/>
      <c r="G920" s="22" cm="1">
        <f t="array" ref="G92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920" s="22" t="str">
        <f>IF(wh_table[[#This Row],[Subject 1]]&lt;&gt;"Sitting Adjourned", "", SUMIF(wh_table[Day], wh_table[[#This Row],[Day]],wh_table[Duration]))</f>
        <v/>
      </c>
      <c r="I920" s="24">
        <f>SUM(INDEX(wh_table[Duration],1):wh_table[[#This Row],[Duration]])</f>
        <v>30.124999999999996</v>
      </c>
      <c r="J920" s="22" t="str">
        <f>IF(wh_table[[#This Row],[Subject 1]]&lt;&gt;"Sitting Adjourned", "", SUMIFS(wh_table[Duration], wh_table[Day], wh_table[[#This Row],[Day]], wh_table[Tags], "&lt;&gt;[Questions]", wh_table[Tags], "&lt;&gt;[Questions][Divisions]"))</f>
        <v/>
      </c>
      <c r="K920" s="24">
        <f>IF(wh_table[[#This Row],[Tags]]="[Questions]","",IF(wh_table[[#This Row],[Tags]]="[Questions][Divisions]","",SUMIFS(INDEX(wh_table[Duration],1):wh_table[[#This Row],[Duration]], INDEX(wh_table[Tags],1):wh_table[[#This Row],[Tags]], "&lt;&gt;[Questions]",INDEX(wh_table[Tags],1):wh_table[[#This Row],[Tags]], "&lt;&gt;[Questions][Divisions]")))</f>
        <v>21.894444444444449</v>
      </c>
    </row>
    <row r="921" spans="1:11" ht="15" customHeight="1" x14ac:dyDescent="0.35">
      <c r="A921" s="25">
        <v>133</v>
      </c>
      <c r="B921" s="21">
        <v>45853</v>
      </c>
      <c r="C921" s="22">
        <v>0.45833333333333331</v>
      </c>
      <c r="D921" s="20" t="s">
        <v>1833</v>
      </c>
      <c r="E921" s="23" t="s">
        <v>2394</v>
      </c>
      <c r="F921" s="20"/>
      <c r="G921" s="22" cm="1">
        <f t="array" ref="G92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1.4583333333333337E-2</v>
      </c>
      <c r="H921" s="22" t="str">
        <f>IF(wh_table[[#This Row],[Subject 1]]&lt;&gt;"Sitting Adjourned", "", SUMIF(wh_table[Day], wh_table[[#This Row],[Day]],wh_table[Duration]))</f>
        <v/>
      </c>
      <c r="I921" s="24">
        <f>SUM(INDEX(wh_table[Duration],1):wh_table[[#This Row],[Duration]])</f>
        <v>30.139583333333331</v>
      </c>
      <c r="J921" s="22" t="str">
        <f>IF(wh_table[[#This Row],[Subject 1]]&lt;&gt;"Sitting Adjourned", "", SUMIFS(wh_table[Duration], wh_table[Day], wh_table[[#This Row],[Day]], wh_table[Tags], "&lt;&gt;[Questions]", wh_table[Tags], "&lt;&gt;[Questions][Divisions]"))</f>
        <v/>
      </c>
      <c r="K921" s="24">
        <f>IF(wh_table[[#This Row],[Tags]]="[Questions]","",IF(wh_table[[#This Row],[Tags]]="[Questions][Divisions]","",SUMIFS(INDEX(wh_table[Duration],1):wh_table[[#This Row],[Duration]], INDEX(wh_table[Tags],1):wh_table[[#This Row],[Tags]], "&lt;&gt;[Questions]",INDEX(wh_table[Tags],1):wh_table[[#This Row],[Tags]], "&lt;&gt;[Questions][Divisions]")))</f>
        <v>21.909027777777784</v>
      </c>
    </row>
    <row r="922" spans="1:11" ht="15" customHeight="1" x14ac:dyDescent="0.35">
      <c r="A922" s="25">
        <v>133</v>
      </c>
      <c r="B922" s="21">
        <v>45853</v>
      </c>
      <c r="C922" s="22">
        <v>0.47291666666666665</v>
      </c>
      <c r="D922" s="20" t="s">
        <v>15</v>
      </c>
      <c r="E922" s="23"/>
      <c r="F922" s="20" t="s">
        <v>1836</v>
      </c>
      <c r="G922" s="22" cm="1">
        <f t="array" ref="G92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0.13124999999999998</v>
      </c>
      <c r="H922" s="22" t="str">
        <f>IF(wh_table[[#This Row],[Subject 1]]&lt;&gt;"Sitting Adjourned", "", SUMIF(wh_table[Day], wh_table[[#This Row],[Day]],wh_table[Duration]))</f>
        <v/>
      </c>
      <c r="I922" s="24">
        <f>SUM(INDEX(wh_table[Duration],1):wh_table[[#This Row],[Duration]])</f>
        <v>30.270833333333332</v>
      </c>
      <c r="J922" s="22" t="str">
        <f>IF(wh_table[[#This Row],[Subject 1]]&lt;&gt;"Sitting Adjourned", "", SUMIFS(wh_table[Duration], wh_table[Day], wh_table[[#This Row],[Day]], wh_table[Tags], "&lt;&gt;[Questions]", wh_table[Tags], "&lt;&gt;[Questions][Divisions]"))</f>
        <v/>
      </c>
      <c r="K922" s="24" t="str">
        <f>IF(wh_table[[#This Row],[Tags]]="[Questions]","",IF(wh_table[[#This Row],[Tags]]="[Questions][Divisions]","",SUMIFS(INDEX(wh_table[Duration],1):wh_table[[#This Row],[Duration]], INDEX(wh_table[Tags],1):wh_table[[#This Row],[Tags]], "&lt;&gt;[Questions]",INDEX(wh_table[Tags],1):wh_table[[#This Row],[Tags]], "&lt;&gt;[Questions][Divisions]")))</f>
        <v/>
      </c>
    </row>
    <row r="923" spans="1:11" ht="15" customHeight="1" x14ac:dyDescent="0.35">
      <c r="A923" s="25">
        <v>133</v>
      </c>
      <c r="B923" s="21">
        <v>45853</v>
      </c>
      <c r="C923" s="22">
        <v>0.60416666666666663</v>
      </c>
      <c r="D923" s="20" t="s">
        <v>1833</v>
      </c>
      <c r="E923" s="23" t="s">
        <v>2395</v>
      </c>
      <c r="F923" s="20"/>
      <c r="G923" s="22" cm="1">
        <f t="array" ref="G92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4.9305555555555602E-2</v>
      </c>
      <c r="H923" s="22" t="str">
        <f>IF(wh_table[[#This Row],[Subject 1]]&lt;&gt;"Sitting Adjourned", "", SUMIF(wh_table[Day], wh_table[[#This Row],[Day]],wh_table[Duration]))</f>
        <v/>
      </c>
      <c r="I923" s="24">
        <f>SUM(INDEX(wh_table[Duration],1):wh_table[[#This Row],[Duration]])</f>
        <v>30.320138888888888</v>
      </c>
      <c r="J923" s="22" t="str">
        <f>IF(wh_table[[#This Row],[Subject 1]]&lt;&gt;"Sitting Adjourned", "", SUMIFS(wh_table[Duration], wh_table[Day], wh_table[[#This Row],[Day]], wh_table[Tags], "&lt;&gt;[Questions]", wh_table[Tags], "&lt;&gt;[Questions][Divisions]"))</f>
        <v/>
      </c>
      <c r="K923" s="24">
        <f>IF(wh_table[[#This Row],[Tags]]="[Questions]","",IF(wh_table[[#This Row],[Tags]]="[Questions][Divisions]","",SUMIFS(INDEX(wh_table[Duration],1):wh_table[[#This Row],[Duration]], INDEX(wh_table[Tags],1):wh_table[[#This Row],[Tags]], "&lt;&gt;[Questions]",INDEX(wh_table[Tags],1):wh_table[[#This Row],[Tags]], "&lt;&gt;[Questions][Divisions]")))</f>
        <v>21.958333333333339</v>
      </c>
    </row>
    <row r="924" spans="1:11" ht="15" customHeight="1" x14ac:dyDescent="0.35">
      <c r="A924" s="25">
        <v>133</v>
      </c>
      <c r="B924" s="21">
        <v>45853</v>
      </c>
      <c r="C924" s="22">
        <v>0.65347222222222223</v>
      </c>
      <c r="D924" s="20" t="s">
        <v>15</v>
      </c>
      <c r="E924" s="23"/>
      <c r="F924" s="20"/>
      <c r="G924" s="22" cm="1">
        <f t="array" ref="G92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1.3194444444444398E-2</v>
      </c>
      <c r="H924" s="22" t="str">
        <f>IF(wh_table[[#This Row],[Subject 1]]&lt;&gt;"Sitting Adjourned", "", SUMIF(wh_table[Day], wh_table[[#This Row],[Day]],wh_table[Duration]))</f>
        <v/>
      </c>
      <c r="I924" s="24">
        <f>SUM(INDEX(wh_table[Duration],1):wh_table[[#This Row],[Duration]])</f>
        <v>30.333333333333332</v>
      </c>
      <c r="J924" s="22" t="str">
        <f>IF(wh_table[[#This Row],[Subject 1]]&lt;&gt;"Sitting Adjourned", "", SUMIFS(wh_table[Duration], wh_table[Day], wh_table[[#This Row],[Day]], wh_table[Tags], "&lt;&gt;[Questions]", wh_table[Tags], "&lt;&gt;[Questions][Divisions]"))</f>
        <v/>
      </c>
      <c r="K924" s="24">
        <f>IF(wh_table[[#This Row],[Tags]]="[Questions]","",IF(wh_table[[#This Row],[Tags]]="[Questions][Divisions]","",SUMIFS(INDEX(wh_table[Duration],1):wh_table[[#This Row],[Duration]], INDEX(wh_table[Tags],1):wh_table[[#This Row],[Tags]], "&lt;&gt;[Questions]",INDEX(wh_table[Tags],1):wh_table[[#This Row],[Tags]], "&lt;&gt;[Questions][Divisions]")))</f>
        <v>21.971527777777784</v>
      </c>
    </row>
    <row r="925" spans="1:11" ht="15" customHeight="1" x14ac:dyDescent="0.35">
      <c r="A925" s="25">
        <v>133</v>
      </c>
      <c r="B925" s="21">
        <v>45853</v>
      </c>
      <c r="C925" s="22">
        <v>0.66666666666666663</v>
      </c>
      <c r="D925" s="20" t="s">
        <v>1833</v>
      </c>
      <c r="E925" s="23" t="s">
        <v>2396</v>
      </c>
      <c r="F925" s="20"/>
      <c r="G925" s="22" cm="1">
        <f t="array" ref="G92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6.9444444444445308E-3</v>
      </c>
      <c r="H925" s="22" t="str">
        <f>IF(wh_table[[#This Row],[Subject 1]]&lt;&gt;"Sitting Adjourned", "", SUMIF(wh_table[Day], wh_table[[#This Row],[Day]],wh_table[Duration]))</f>
        <v/>
      </c>
      <c r="I925" s="24">
        <f>SUM(INDEX(wh_table[Duration],1):wh_table[[#This Row],[Duration]])</f>
        <v>30.340277777777775</v>
      </c>
      <c r="J925" s="22" t="str">
        <f>IF(wh_table[[#This Row],[Subject 1]]&lt;&gt;"Sitting Adjourned", "", SUMIFS(wh_table[Duration], wh_table[Day], wh_table[[#This Row],[Day]], wh_table[Tags], "&lt;&gt;[Questions]", wh_table[Tags], "&lt;&gt;[Questions][Divisions]"))</f>
        <v/>
      </c>
      <c r="K925" s="24">
        <f>IF(wh_table[[#This Row],[Tags]]="[Questions]","",IF(wh_table[[#This Row],[Tags]]="[Questions][Divisions]","",SUMIFS(INDEX(wh_table[Duration],1):wh_table[[#This Row],[Duration]], INDEX(wh_table[Tags],1):wh_table[[#This Row],[Tags]], "&lt;&gt;[Questions]",INDEX(wh_table[Tags],1):wh_table[[#This Row],[Tags]], "&lt;&gt;[Questions][Divisions]")))</f>
        <v>21.978472222222226</v>
      </c>
    </row>
    <row r="926" spans="1:11" ht="15" customHeight="1" x14ac:dyDescent="0.35">
      <c r="A926" s="25">
        <v>133</v>
      </c>
      <c r="B926" s="21">
        <v>45853</v>
      </c>
      <c r="C926" s="22">
        <v>0.67361111111111116</v>
      </c>
      <c r="D926" s="20" t="s">
        <v>15</v>
      </c>
      <c r="E926" s="23"/>
      <c r="F926" s="20" t="s">
        <v>53</v>
      </c>
      <c r="G926" s="22" cm="1">
        <f t="array" ref="G92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9.7222222222221877E-3</v>
      </c>
      <c r="H926" s="22" t="str">
        <f>IF(wh_table[[#This Row],[Subject 1]]&lt;&gt;"Sitting Adjourned", "", SUMIF(wh_table[Day], wh_table[[#This Row],[Day]],wh_table[Duration]))</f>
        <v/>
      </c>
      <c r="I926" s="24">
        <f>SUM(INDEX(wh_table[Duration],1):wh_table[[#This Row],[Duration]])</f>
        <v>30.349999999999998</v>
      </c>
      <c r="J926" s="22" t="str">
        <f>IF(wh_table[[#This Row],[Subject 1]]&lt;&gt;"Sitting Adjourned", "", SUMIFS(wh_table[Duration], wh_table[Day], wh_table[[#This Row],[Day]], wh_table[Tags], "&lt;&gt;[Questions]", wh_table[Tags], "&lt;&gt;[Questions][Divisions]"))</f>
        <v/>
      </c>
      <c r="K926" s="24">
        <f>IF(wh_table[[#This Row],[Tags]]="[Questions]","",IF(wh_table[[#This Row],[Tags]]="[Questions][Divisions]","",SUMIFS(INDEX(wh_table[Duration],1):wh_table[[#This Row],[Duration]], INDEX(wh_table[Tags],1):wh_table[[#This Row],[Tags]], "&lt;&gt;[Questions]",INDEX(wh_table[Tags],1):wh_table[[#This Row],[Tags]], "&lt;&gt;[Questions][Divisions]")))</f>
        <v>21.988194444444449</v>
      </c>
    </row>
    <row r="927" spans="1:11" ht="15" customHeight="1" x14ac:dyDescent="0.35">
      <c r="A927" s="25">
        <v>133</v>
      </c>
      <c r="B927" s="21">
        <v>45853</v>
      </c>
      <c r="C927" s="22">
        <v>0.68333333333333335</v>
      </c>
      <c r="D927" s="20" t="s">
        <v>1833</v>
      </c>
      <c r="E927" s="23" t="s">
        <v>2396</v>
      </c>
      <c r="F927" s="20"/>
      <c r="G927" s="22" cm="1">
        <f t="array" ref="G92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1.4583333333333282E-2</v>
      </c>
      <c r="H927" s="22" t="str">
        <f>IF(wh_table[[#This Row],[Subject 1]]&lt;&gt;"Sitting Adjourned", "", SUMIF(wh_table[Day], wh_table[[#This Row],[Day]],wh_table[Duration]))</f>
        <v/>
      </c>
      <c r="I927" s="24">
        <f>SUM(INDEX(wh_table[Duration],1):wh_table[[#This Row],[Duration]])</f>
        <v>30.364583333333332</v>
      </c>
      <c r="J927" s="22" t="str">
        <f>IF(wh_table[[#This Row],[Subject 1]]&lt;&gt;"Sitting Adjourned", "", SUMIFS(wh_table[Duration], wh_table[Day], wh_table[[#This Row],[Day]], wh_table[Tags], "&lt;&gt;[Questions]", wh_table[Tags], "&lt;&gt;[Questions][Divisions]"))</f>
        <v/>
      </c>
      <c r="K927" s="24">
        <f>IF(wh_table[[#This Row],[Tags]]="[Questions]","",IF(wh_table[[#This Row],[Tags]]="[Questions][Divisions]","",SUMIFS(INDEX(wh_table[Duration],1):wh_table[[#This Row],[Duration]], INDEX(wh_table[Tags],1):wh_table[[#This Row],[Tags]], "&lt;&gt;[Questions]",INDEX(wh_table[Tags],1):wh_table[[#This Row],[Tags]], "&lt;&gt;[Questions][Divisions]")))</f>
        <v>22.002777777777784</v>
      </c>
    </row>
    <row r="928" spans="1:11" ht="15" customHeight="1" x14ac:dyDescent="0.35">
      <c r="A928" s="25">
        <v>133</v>
      </c>
      <c r="B928" s="21">
        <v>45853</v>
      </c>
      <c r="C928" s="22">
        <v>0.69791666666666663</v>
      </c>
      <c r="D928" s="20" t="s">
        <v>1833</v>
      </c>
      <c r="E928" s="23" t="s">
        <v>2397</v>
      </c>
      <c r="F928" s="20"/>
      <c r="G928" s="22" cm="1">
        <f t="array" ref="G92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3.6805555555555647E-2</v>
      </c>
      <c r="H928" s="22" t="str">
        <f>IF(wh_table[[#This Row],[Subject 1]]&lt;&gt;"Sitting Adjourned", "", SUMIF(wh_table[Day], wh_table[[#This Row],[Day]],wh_table[Duration]))</f>
        <v/>
      </c>
      <c r="I928" s="24">
        <f>SUM(INDEX(wh_table[Duration],1):wh_table[[#This Row],[Duration]])</f>
        <v>30.401388888888889</v>
      </c>
      <c r="J928" s="22" t="str">
        <f>IF(wh_table[[#This Row],[Subject 1]]&lt;&gt;"Sitting Adjourned", "", SUMIFS(wh_table[Duration], wh_table[Day], wh_table[[#This Row],[Day]], wh_table[Tags], "&lt;&gt;[Questions]", wh_table[Tags], "&lt;&gt;[Questions][Divisions]"))</f>
        <v/>
      </c>
      <c r="K928" s="24">
        <f>IF(wh_table[[#This Row],[Tags]]="[Questions]","",IF(wh_table[[#This Row],[Tags]]="[Questions][Divisions]","",SUMIFS(INDEX(wh_table[Duration],1):wh_table[[#This Row],[Duration]], INDEX(wh_table[Tags],1):wh_table[[#This Row],[Tags]], "&lt;&gt;[Questions]",INDEX(wh_table[Tags],1):wh_table[[#This Row],[Tags]], "&lt;&gt;[Questions][Divisions]")))</f>
        <v>22.03958333333334</v>
      </c>
    </row>
    <row r="929" spans="1:11" ht="15" customHeight="1" x14ac:dyDescent="0.35">
      <c r="A929" s="63">
        <v>133</v>
      </c>
      <c r="B929" s="64">
        <v>45853</v>
      </c>
      <c r="C929" s="87">
        <v>0.73472222222222228</v>
      </c>
      <c r="D929" s="88" t="s">
        <v>1840</v>
      </c>
      <c r="E929" s="89"/>
      <c r="F929" s="88"/>
      <c r="G929" s="87" t="str" cm="1">
        <f t="array" ref="G92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929" s="87">
        <f>IF(wh_table[[#This Row],[Subject 1]]&lt;&gt;"Sitting Adjourned", "", SUMIF(wh_table[Day], wh_table[[#This Row],[Day]],wh_table[Duration]))</f>
        <v>0.33888888888888896</v>
      </c>
      <c r="I929" s="90">
        <f>SUM(INDEX(wh_table[Duration],1):wh_table[[#This Row],[Duration]])</f>
        <v>30.401388888888889</v>
      </c>
      <c r="J929" s="87">
        <f>IF(wh_table[[#This Row],[Subject 1]]&lt;&gt;"Sitting Adjourned", "", SUMIFS(wh_table[Duration], wh_table[Day], wh_table[[#This Row],[Day]], wh_table[Tags], "&lt;&gt;[Questions]", wh_table[Tags], "&lt;&gt;[Questions][Divisions]"))</f>
        <v>0.20763888888888898</v>
      </c>
      <c r="K929" s="90">
        <f>IF(wh_table[[#This Row],[Tags]]="[Questions]","",IF(wh_table[[#This Row],[Tags]]="[Questions][Divisions]","",SUMIFS(INDEX(wh_table[Duration],1):wh_table[[#This Row],[Duration]], INDEX(wh_table[Tags],1):wh_table[[#This Row],[Tags]], "&lt;&gt;[Questions]",INDEX(wh_table[Tags],1):wh_table[[#This Row],[Tags]], "&lt;&gt;[Questions][Divisions]")))</f>
        <v>22.03958333333334</v>
      </c>
    </row>
    <row r="930" spans="1:11" ht="15" customHeight="1" x14ac:dyDescent="0.35">
      <c r="A930" s="25">
        <v>134</v>
      </c>
      <c r="B930" s="21">
        <v>45854</v>
      </c>
      <c r="C930" s="22">
        <v>0.39583333333333331</v>
      </c>
      <c r="D930" s="20" t="s">
        <v>1833</v>
      </c>
      <c r="E930" s="23" t="s">
        <v>2398</v>
      </c>
      <c r="F930" s="20"/>
      <c r="G930" s="22" cm="1">
        <f t="array" ref="G93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4.7222222222222221E-2</v>
      </c>
      <c r="H930" s="22" t="str">
        <f>IF(wh_table[[#This Row],[Subject 1]]&lt;&gt;"Sitting Adjourned", "", SUMIF(wh_table[Day], wh_table[[#This Row],[Day]],wh_table[Duration]))</f>
        <v/>
      </c>
      <c r="I930" s="24">
        <f>SUM(INDEX(wh_table[Duration],1):wh_table[[#This Row],[Duration]])</f>
        <v>30.448611111111109</v>
      </c>
      <c r="J930" s="22" t="str">
        <f>IF(wh_table[[#This Row],[Subject 1]]&lt;&gt;"Sitting Adjourned", "", SUMIFS(wh_table[Duration], wh_table[Day], wh_table[[#This Row],[Day]], wh_table[Tags], "&lt;&gt;[Questions]", wh_table[Tags], "&lt;&gt;[Questions][Divisions]"))</f>
        <v/>
      </c>
      <c r="K930" s="24">
        <f>IF(wh_table[[#This Row],[Tags]]="[Questions]","",IF(wh_table[[#This Row],[Tags]]="[Questions][Divisions]","",SUMIFS(INDEX(wh_table[Duration],1):wh_table[[#This Row],[Duration]], INDEX(wh_table[Tags],1):wh_table[[#This Row],[Tags]], "&lt;&gt;[Questions]",INDEX(wh_table[Tags],1):wh_table[[#This Row],[Tags]], "&lt;&gt;[Questions][Divisions]")))</f>
        <v>22.086805555555561</v>
      </c>
    </row>
    <row r="931" spans="1:11" ht="15" customHeight="1" x14ac:dyDescent="0.35">
      <c r="A931" s="25">
        <v>134</v>
      </c>
      <c r="B931" s="21">
        <v>45854</v>
      </c>
      <c r="C931" s="22">
        <v>0.44305555555555554</v>
      </c>
      <c r="D931" s="20" t="s">
        <v>15</v>
      </c>
      <c r="E931" s="23"/>
      <c r="F931" s="20"/>
      <c r="G931" s="22" cm="1">
        <f t="array" ref="G93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1.5277777777777779E-2</v>
      </c>
      <c r="H931" s="22" t="str">
        <f>IF(wh_table[[#This Row],[Subject 1]]&lt;&gt;"Sitting Adjourned", "", SUMIF(wh_table[Day], wh_table[[#This Row],[Day]],wh_table[Duration]))</f>
        <v/>
      </c>
      <c r="I931" s="24">
        <f>SUM(INDEX(wh_table[Duration],1):wh_table[[#This Row],[Duration]])</f>
        <v>30.463888888888889</v>
      </c>
      <c r="J931" s="22" t="str">
        <f>IF(wh_table[[#This Row],[Subject 1]]&lt;&gt;"Sitting Adjourned", "", SUMIFS(wh_table[Duration], wh_table[Day], wh_table[[#This Row],[Day]], wh_table[Tags], "&lt;&gt;[Questions]", wh_table[Tags], "&lt;&gt;[Questions][Divisions]"))</f>
        <v/>
      </c>
      <c r="K931" s="24">
        <f>IF(wh_table[[#This Row],[Tags]]="[Questions]","",IF(wh_table[[#This Row],[Tags]]="[Questions][Divisions]","",SUMIFS(INDEX(wh_table[Duration],1):wh_table[[#This Row],[Duration]], INDEX(wh_table[Tags],1):wh_table[[#This Row],[Tags]], "&lt;&gt;[Questions]",INDEX(wh_table[Tags],1):wh_table[[#This Row],[Tags]], "&lt;&gt;[Questions][Divisions]")))</f>
        <v>22.10208333333334</v>
      </c>
    </row>
    <row r="932" spans="1:11" ht="15" customHeight="1" x14ac:dyDescent="0.35">
      <c r="A932" s="25">
        <v>134</v>
      </c>
      <c r="B932" s="21">
        <v>45854</v>
      </c>
      <c r="C932" s="22">
        <v>0.45833333333333331</v>
      </c>
      <c r="D932" s="20" t="s">
        <v>1833</v>
      </c>
      <c r="E932" s="23" t="s">
        <v>2399</v>
      </c>
      <c r="F932" s="20"/>
      <c r="G932" s="22" cm="1">
        <f t="array" ref="G93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932" s="22" t="str">
        <f>IF(wh_table[[#This Row],[Subject 1]]&lt;&gt;"Sitting Adjourned", "", SUMIF(wh_table[Day], wh_table[[#This Row],[Day]],wh_table[Duration]))</f>
        <v/>
      </c>
      <c r="I932" s="24">
        <f>SUM(INDEX(wh_table[Duration],1):wh_table[[#This Row],[Duration]])</f>
        <v>30.484722222222221</v>
      </c>
      <c r="J932" s="22" t="str">
        <f>IF(wh_table[[#This Row],[Subject 1]]&lt;&gt;"Sitting Adjourned", "", SUMIFS(wh_table[Duration], wh_table[Day], wh_table[[#This Row],[Day]], wh_table[Tags], "&lt;&gt;[Questions]", wh_table[Tags], "&lt;&gt;[Questions][Divisions]"))</f>
        <v/>
      </c>
      <c r="K932" s="24">
        <f>IF(wh_table[[#This Row],[Tags]]="[Questions]","",IF(wh_table[[#This Row],[Tags]]="[Questions][Divisions]","",SUMIFS(INDEX(wh_table[Duration],1):wh_table[[#This Row],[Duration]], INDEX(wh_table[Tags],1):wh_table[[#This Row],[Tags]], "&lt;&gt;[Questions]",INDEX(wh_table[Tags],1):wh_table[[#This Row],[Tags]], "&lt;&gt;[Questions][Divisions]")))</f>
        <v>22.122916666666672</v>
      </c>
    </row>
    <row r="933" spans="1:11" ht="15" customHeight="1" x14ac:dyDescent="0.35">
      <c r="A933" s="25">
        <v>134</v>
      </c>
      <c r="B933" s="21">
        <v>45854</v>
      </c>
      <c r="C933" s="22">
        <v>0.47916666666666669</v>
      </c>
      <c r="D933" s="20" t="s">
        <v>15</v>
      </c>
      <c r="E933" s="23"/>
      <c r="F933" s="20" t="s">
        <v>1836</v>
      </c>
      <c r="G933" s="22" cm="1">
        <f t="array" ref="G93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933" s="22" t="str">
        <f>IF(wh_table[[#This Row],[Subject 1]]&lt;&gt;"Sitting Adjourned", "", SUMIF(wh_table[Day], wh_table[[#This Row],[Day]],wh_table[Duration]))</f>
        <v/>
      </c>
      <c r="I933" s="24">
        <f>SUM(INDEX(wh_table[Duration],1):wh_table[[#This Row],[Duration]])</f>
        <v>30.609722222222221</v>
      </c>
      <c r="J933" s="22" t="str">
        <f>IF(wh_table[[#This Row],[Subject 1]]&lt;&gt;"Sitting Adjourned", "", SUMIFS(wh_table[Duration], wh_table[Day], wh_table[[#This Row],[Day]], wh_table[Tags], "&lt;&gt;[Questions]", wh_table[Tags], "&lt;&gt;[Questions][Divisions]"))</f>
        <v/>
      </c>
      <c r="K933" s="24" t="str">
        <f>IF(wh_table[[#This Row],[Tags]]="[Questions]","",IF(wh_table[[#This Row],[Tags]]="[Questions][Divisions]","",SUMIFS(INDEX(wh_table[Duration],1):wh_table[[#This Row],[Duration]], INDEX(wh_table[Tags],1):wh_table[[#This Row],[Tags]], "&lt;&gt;[Questions]",INDEX(wh_table[Tags],1):wh_table[[#This Row],[Tags]], "&lt;&gt;[Questions][Divisions]")))</f>
        <v/>
      </c>
    </row>
    <row r="934" spans="1:11" ht="15" customHeight="1" x14ac:dyDescent="0.35">
      <c r="A934" s="25">
        <v>134</v>
      </c>
      <c r="B934" s="21">
        <v>45854</v>
      </c>
      <c r="C934" s="22">
        <v>0.60416666666666663</v>
      </c>
      <c r="D934" s="20" t="s">
        <v>1833</v>
      </c>
      <c r="E934" s="23" t="s">
        <v>2400</v>
      </c>
      <c r="F934" s="20"/>
      <c r="G934" s="22" cm="1">
        <f t="array" ref="G93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5.7638888888888906E-2</v>
      </c>
      <c r="H934" s="22" t="str">
        <f>IF(wh_table[[#This Row],[Subject 1]]&lt;&gt;"Sitting Adjourned", "", SUMIF(wh_table[Day], wh_table[[#This Row],[Day]],wh_table[Duration]))</f>
        <v/>
      </c>
      <c r="I934" s="24">
        <f>SUM(INDEX(wh_table[Duration],1):wh_table[[#This Row],[Duration]])</f>
        <v>30.667361111111109</v>
      </c>
      <c r="J934" s="22" t="str">
        <f>IF(wh_table[[#This Row],[Subject 1]]&lt;&gt;"Sitting Adjourned", "", SUMIFS(wh_table[Duration], wh_table[Day], wh_table[[#This Row],[Day]], wh_table[Tags], "&lt;&gt;[Questions]", wh_table[Tags], "&lt;&gt;[Questions][Divisions]"))</f>
        <v/>
      </c>
      <c r="K934" s="24">
        <f>IF(wh_table[[#This Row],[Tags]]="[Questions]","",IF(wh_table[[#This Row],[Tags]]="[Questions][Divisions]","",SUMIFS(INDEX(wh_table[Duration],1):wh_table[[#This Row],[Duration]], INDEX(wh_table[Tags],1):wh_table[[#This Row],[Tags]], "&lt;&gt;[Questions]",INDEX(wh_table[Tags],1):wh_table[[#This Row],[Tags]], "&lt;&gt;[Questions][Divisions]")))</f>
        <v>22.180555555555561</v>
      </c>
    </row>
    <row r="935" spans="1:11" ht="15" customHeight="1" x14ac:dyDescent="0.35">
      <c r="A935" s="25">
        <v>134</v>
      </c>
      <c r="B935" s="21">
        <v>45854</v>
      </c>
      <c r="C935" s="22">
        <v>0.66180555555555554</v>
      </c>
      <c r="D935" s="20" t="s">
        <v>15</v>
      </c>
      <c r="E935" s="23"/>
      <c r="F935" s="20"/>
      <c r="G935" s="22" cm="1">
        <f t="array" ref="G93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4.1666666666666519E-3</v>
      </c>
      <c r="H935" s="22" t="str">
        <f>IF(wh_table[[#This Row],[Subject 1]]&lt;&gt;"Sitting Adjourned", "", SUMIF(wh_table[Day], wh_table[[#This Row],[Day]],wh_table[Duration]))</f>
        <v/>
      </c>
      <c r="I935" s="24">
        <f>SUM(INDEX(wh_table[Duration],1):wh_table[[#This Row],[Duration]])</f>
        <v>30.671527777777776</v>
      </c>
      <c r="J935" s="22" t="str">
        <f>IF(wh_table[[#This Row],[Subject 1]]&lt;&gt;"Sitting Adjourned", "", SUMIFS(wh_table[Duration], wh_table[Day], wh_table[[#This Row],[Day]], wh_table[Tags], "&lt;&gt;[Questions]", wh_table[Tags], "&lt;&gt;[Questions][Divisions]"))</f>
        <v/>
      </c>
      <c r="K935" s="24">
        <f>IF(wh_table[[#This Row],[Tags]]="[Questions]","",IF(wh_table[[#This Row],[Tags]]="[Questions][Divisions]","",SUMIFS(INDEX(wh_table[Duration],1):wh_table[[#This Row],[Duration]], INDEX(wh_table[Tags],1):wh_table[[#This Row],[Tags]], "&lt;&gt;[Questions]",INDEX(wh_table[Tags],1):wh_table[[#This Row],[Tags]], "&lt;&gt;[Questions][Divisions]")))</f>
        <v>22.184722222222227</v>
      </c>
    </row>
    <row r="936" spans="1:11" ht="15" customHeight="1" x14ac:dyDescent="0.35">
      <c r="A936" s="25">
        <v>134</v>
      </c>
      <c r="B936" s="21">
        <v>45854</v>
      </c>
      <c r="C936" s="22">
        <v>0.66597222222222219</v>
      </c>
      <c r="D936" s="20" t="s">
        <v>1833</v>
      </c>
      <c r="E936" s="23" t="s">
        <v>2401</v>
      </c>
      <c r="F936" s="20"/>
      <c r="G936" s="22" cm="1">
        <f t="array" ref="G93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2.1527777777777812E-2</v>
      </c>
      <c r="H936" s="22" t="str">
        <f>IF(wh_table[[#This Row],[Subject 1]]&lt;&gt;"Sitting Adjourned", "", SUMIF(wh_table[Day], wh_table[[#This Row],[Day]],wh_table[Duration]))</f>
        <v/>
      </c>
      <c r="I936" s="24">
        <f>SUM(INDEX(wh_table[Duration],1):wh_table[[#This Row],[Duration]])</f>
        <v>30.693055555555553</v>
      </c>
      <c r="J936" s="22" t="str">
        <f>IF(wh_table[[#This Row],[Subject 1]]&lt;&gt;"Sitting Adjourned", "", SUMIFS(wh_table[Duration], wh_table[Day], wh_table[[#This Row],[Day]], wh_table[Tags], "&lt;&gt;[Questions]", wh_table[Tags], "&lt;&gt;[Questions][Divisions]"))</f>
        <v/>
      </c>
      <c r="K936" s="24">
        <f>IF(wh_table[[#This Row],[Tags]]="[Questions]","",IF(wh_table[[#This Row],[Tags]]="[Questions][Divisions]","",SUMIFS(INDEX(wh_table[Duration],1):wh_table[[#This Row],[Duration]], INDEX(wh_table[Tags],1):wh_table[[#This Row],[Tags]], "&lt;&gt;[Questions]",INDEX(wh_table[Tags],1):wh_table[[#This Row],[Tags]], "&lt;&gt;[Questions][Divisions]")))</f>
        <v>22.206250000000004</v>
      </c>
    </row>
    <row r="937" spans="1:11" ht="15" customHeight="1" x14ac:dyDescent="0.35">
      <c r="A937" s="25">
        <v>134</v>
      </c>
      <c r="B937" s="21">
        <v>45854</v>
      </c>
      <c r="C937" s="22">
        <v>0.6875</v>
      </c>
      <c r="D937" s="20" t="s">
        <v>1833</v>
      </c>
      <c r="E937" s="23" t="s">
        <v>2402</v>
      </c>
      <c r="F937" s="20"/>
      <c r="G937" s="22" cm="1">
        <f t="array" ref="G93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3.6111111111111094E-2</v>
      </c>
      <c r="H937" s="22" t="str">
        <f>IF(wh_table[[#This Row],[Subject 1]]&lt;&gt;"Sitting Adjourned", "", SUMIF(wh_table[Day], wh_table[[#This Row],[Day]],wh_table[Duration]))</f>
        <v/>
      </c>
      <c r="I937" s="24">
        <f>SUM(INDEX(wh_table[Duration],1):wh_table[[#This Row],[Duration]])</f>
        <v>30.729166666666664</v>
      </c>
      <c r="J937" s="22" t="str">
        <f>IF(wh_table[[#This Row],[Subject 1]]&lt;&gt;"Sitting Adjourned", "", SUMIFS(wh_table[Duration], wh_table[Day], wh_table[[#This Row],[Day]], wh_table[Tags], "&lt;&gt;[Questions]", wh_table[Tags], "&lt;&gt;[Questions][Divisions]"))</f>
        <v/>
      </c>
      <c r="K937" s="24">
        <f>IF(wh_table[[#This Row],[Tags]]="[Questions]","",IF(wh_table[[#This Row],[Tags]]="[Questions][Divisions]","",SUMIFS(INDEX(wh_table[Duration],1):wh_table[[#This Row],[Duration]], INDEX(wh_table[Tags],1):wh_table[[#This Row],[Tags]], "&lt;&gt;[Questions]",INDEX(wh_table[Tags],1):wh_table[[#This Row],[Tags]], "&lt;&gt;[Questions][Divisions]")))</f>
        <v>22.242361111111116</v>
      </c>
    </row>
    <row r="938" spans="1:11" ht="15" customHeight="1" x14ac:dyDescent="0.35">
      <c r="A938" s="63">
        <v>134</v>
      </c>
      <c r="B938" s="64">
        <v>45854</v>
      </c>
      <c r="C938" s="87">
        <v>0.72361111111111109</v>
      </c>
      <c r="D938" s="88" t="s">
        <v>1840</v>
      </c>
      <c r="E938" s="89"/>
      <c r="F938" s="88"/>
      <c r="G938" s="87" t="str" cm="1">
        <f t="array" ref="G93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938" s="87">
        <f>IF(wh_table[[#This Row],[Subject 1]]&lt;&gt;"Sitting Adjourned", "", SUMIF(wh_table[Day], wh_table[[#This Row],[Day]],wh_table[Duration]))</f>
        <v>0.32777777777777778</v>
      </c>
      <c r="I938" s="90">
        <f>SUM(INDEX(wh_table[Duration],1):wh_table[[#This Row],[Duration]])</f>
        <v>30.729166666666664</v>
      </c>
      <c r="J938" s="87">
        <f>IF(wh_table[[#This Row],[Subject 1]]&lt;&gt;"Sitting Adjourned", "", SUMIFS(wh_table[Duration], wh_table[Day], wh_table[[#This Row],[Day]], wh_table[Tags], "&lt;&gt;[Questions]", wh_table[Tags], "&lt;&gt;[Questions][Divisions]"))</f>
        <v>0.20277777777777783</v>
      </c>
      <c r="K938" s="90">
        <f>IF(wh_table[[#This Row],[Tags]]="[Questions]","",IF(wh_table[[#This Row],[Tags]]="[Questions][Divisions]","",SUMIFS(INDEX(wh_table[Duration],1):wh_table[[#This Row],[Duration]], INDEX(wh_table[Tags],1):wh_table[[#This Row],[Tags]], "&lt;&gt;[Questions]",INDEX(wh_table[Tags],1):wh_table[[#This Row],[Tags]], "&lt;&gt;[Questions][Divisions]")))</f>
        <v>22.242361111111116</v>
      </c>
    </row>
    <row r="939" spans="1:11" ht="15" customHeight="1" x14ac:dyDescent="0.35">
      <c r="A939" s="25">
        <v>135</v>
      </c>
      <c r="B939" s="21">
        <v>45855</v>
      </c>
      <c r="C939" s="22">
        <v>0.5625</v>
      </c>
      <c r="D939" s="20" t="s">
        <v>1953</v>
      </c>
      <c r="E939" s="23" t="s">
        <v>2403</v>
      </c>
      <c r="F939" s="20"/>
      <c r="G939" s="22" cm="1">
        <f t="array" ref="G93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939" s="22" t="str">
        <f>IF(wh_table[[#This Row],[Subject 1]]&lt;&gt;"Sitting Adjourned", "", SUMIF(wh_table[Day], wh_table[[#This Row],[Day]],wh_table[Duration]))</f>
        <v/>
      </c>
      <c r="I939" s="24">
        <f>SUM(INDEX(wh_table[Duration],1):wh_table[[#This Row],[Duration]])</f>
        <v>30.791666666666664</v>
      </c>
      <c r="J939" s="22" t="str">
        <f>IF(wh_table[[#This Row],[Subject 1]]&lt;&gt;"Sitting Adjourned", "", SUMIFS(wh_table[Duration], wh_table[Day], wh_table[[#This Row],[Day]], wh_table[Tags], "&lt;&gt;[Questions]", wh_table[Tags], "&lt;&gt;[Questions][Divisions]"))</f>
        <v/>
      </c>
      <c r="K939" s="24">
        <f>IF(wh_table[[#This Row],[Tags]]="[Questions]","",IF(wh_table[[#This Row],[Tags]]="[Questions][Divisions]","",SUMIFS(INDEX(wh_table[Duration],1):wh_table[[#This Row],[Duration]], INDEX(wh_table[Tags],1):wh_table[[#This Row],[Tags]], "&lt;&gt;[Questions]",INDEX(wh_table[Tags],1):wh_table[[#This Row],[Tags]], "&lt;&gt;[Questions][Divisions]")))</f>
        <v>22.304861111111116</v>
      </c>
    </row>
    <row r="940" spans="1:11" ht="15" customHeight="1" x14ac:dyDescent="0.35">
      <c r="A940" s="25">
        <v>135</v>
      </c>
      <c r="B940" s="21">
        <v>45855</v>
      </c>
      <c r="C940" s="22">
        <v>0.625</v>
      </c>
      <c r="D940" s="20" t="s">
        <v>1953</v>
      </c>
      <c r="E940" s="23" t="s">
        <v>2404</v>
      </c>
      <c r="F940" s="20"/>
      <c r="G940" s="22" cm="1">
        <f t="array" ref="G94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5.6250000000000022E-2</v>
      </c>
      <c r="H940" s="22" t="str">
        <f>IF(wh_table[[#This Row],[Subject 1]]&lt;&gt;"Sitting Adjourned", "", SUMIF(wh_table[Day], wh_table[[#This Row],[Day]],wh_table[Duration]))</f>
        <v/>
      </c>
      <c r="I940" s="24">
        <f>SUM(INDEX(wh_table[Duration],1):wh_table[[#This Row],[Duration]])</f>
        <v>30.847916666666663</v>
      </c>
      <c r="J940" s="22" t="str">
        <f>IF(wh_table[[#This Row],[Subject 1]]&lt;&gt;"Sitting Adjourned", "", SUMIFS(wh_table[Duration], wh_table[Day], wh_table[[#This Row],[Day]], wh_table[Tags], "&lt;&gt;[Questions]", wh_table[Tags], "&lt;&gt;[Questions][Divisions]"))</f>
        <v/>
      </c>
      <c r="K940" s="24">
        <f>IF(wh_table[[#This Row],[Tags]]="[Questions]","",IF(wh_table[[#This Row],[Tags]]="[Questions][Divisions]","",SUMIFS(INDEX(wh_table[Duration],1):wh_table[[#This Row],[Duration]], INDEX(wh_table[Tags],1):wh_table[[#This Row],[Tags]], "&lt;&gt;[Questions]",INDEX(wh_table[Tags],1):wh_table[[#This Row],[Tags]], "&lt;&gt;[Questions][Divisions]")))</f>
        <v>22.361111111111114</v>
      </c>
    </row>
    <row r="941" spans="1:11" ht="15" customHeight="1" x14ac:dyDescent="0.35">
      <c r="A941" s="63">
        <v>135</v>
      </c>
      <c r="B941" s="64">
        <v>45855</v>
      </c>
      <c r="C941" s="87">
        <v>0.68125000000000002</v>
      </c>
      <c r="D941" s="88" t="s">
        <v>1840</v>
      </c>
      <c r="E941" s="89"/>
      <c r="F941" s="88"/>
      <c r="G941" s="87" t="str" cm="1">
        <f t="array" ref="G94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941" s="87">
        <f>IF(wh_table[[#This Row],[Subject 1]]&lt;&gt;"Sitting Adjourned", "", SUMIF(wh_table[Day], wh_table[[#This Row],[Day]],wh_table[Duration]))</f>
        <v>0.11875000000000002</v>
      </c>
      <c r="I941" s="90">
        <f>SUM(INDEX(wh_table[Duration],1):wh_table[[#This Row],[Duration]])</f>
        <v>30.847916666666663</v>
      </c>
      <c r="J941" s="87">
        <f>IF(wh_table[[#This Row],[Subject 1]]&lt;&gt;"Sitting Adjourned", "", SUMIFS(wh_table[Duration], wh_table[Day], wh_table[[#This Row],[Day]], wh_table[Tags], "&lt;&gt;[Questions]", wh_table[Tags], "&lt;&gt;[Questions][Divisions]"))</f>
        <v>0.11875000000000002</v>
      </c>
      <c r="K941" s="90">
        <f>IF(wh_table[[#This Row],[Tags]]="[Questions]","",IF(wh_table[[#This Row],[Tags]]="[Questions][Divisions]","",SUMIFS(INDEX(wh_table[Duration],1):wh_table[[#This Row],[Duration]], INDEX(wh_table[Tags],1):wh_table[[#This Row],[Tags]], "&lt;&gt;[Questions]",INDEX(wh_table[Tags],1):wh_table[[#This Row],[Tags]], "&lt;&gt;[Questions][Divisions]")))</f>
        <v>22.361111111111114</v>
      </c>
    </row>
    <row r="942" spans="1:11" ht="15" customHeight="1" x14ac:dyDescent="0.35">
      <c r="A942" s="25">
        <v>136</v>
      </c>
      <c r="B942" s="21">
        <v>45860</v>
      </c>
      <c r="C942" s="22">
        <v>0.39583333333333331</v>
      </c>
      <c r="D942" s="20" t="s">
        <v>1833</v>
      </c>
      <c r="E942" s="23" t="s">
        <v>2405</v>
      </c>
      <c r="F942" s="20"/>
      <c r="G942" s="22" cm="1">
        <f t="array" ref="G94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5.4861111111111138E-2</v>
      </c>
      <c r="H942" s="22" t="str">
        <f>IF(wh_table[[#This Row],[Subject 1]]&lt;&gt;"Sitting Adjourned", "", SUMIF(wh_table[Day], wh_table[[#This Row],[Day]],wh_table[Duration]))</f>
        <v/>
      </c>
      <c r="I942" s="24">
        <f>SUM(INDEX(wh_table[Duration],1):wh_table[[#This Row],[Duration]])</f>
        <v>30.902777777777775</v>
      </c>
      <c r="J942" s="22" t="str">
        <f>IF(wh_table[[#This Row],[Subject 1]]&lt;&gt;"Sitting Adjourned", "", SUMIFS(wh_table[Duration], wh_table[Day], wh_table[[#This Row],[Day]], wh_table[Tags], "&lt;&gt;[Questions]", wh_table[Tags], "&lt;&gt;[Questions][Divisions]"))</f>
        <v/>
      </c>
      <c r="K942" s="24">
        <f>IF(wh_table[[#This Row],[Tags]]="[Questions]","",IF(wh_table[[#This Row],[Tags]]="[Questions][Divisions]","",SUMIFS(INDEX(wh_table[Duration],1):wh_table[[#This Row],[Duration]], INDEX(wh_table[Tags],1):wh_table[[#This Row],[Tags]], "&lt;&gt;[Questions]",INDEX(wh_table[Tags],1):wh_table[[#This Row],[Tags]], "&lt;&gt;[Questions][Divisions]")))</f>
        <v>22.415972222222226</v>
      </c>
    </row>
    <row r="943" spans="1:11" ht="15" customHeight="1" x14ac:dyDescent="0.35">
      <c r="A943" s="25">
        <v>136</v>
      </c>
      <c r="B943" s="21">
        <v>45860</v>
      </c>
      <c r="C943" s="22">
        <v>0.45069444444444445</v>
      </c>
      <c r="D943" s="20" t="s">
        <v>15</v>
      </c>
      <c r="E943" s="23"/>
      <c r="F943" s="20"/>
      <c r="G943" s="22" cm="1">
        <f t="array" ref="G94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7.6388888888888618E-3</v>
      </c>
      <c r="H943" s="22" t="str">
        <f>IF(wh_table[[#This Row],[Subject 1]]&lt;&gt;"Sitting Adjourned", "", SUMIF(wh_table[Day], wh_table[[#This Row],[Day]],wh_table[Duration]))</f>
        <v/>
      </c>
      <c r="I943" s="24">
        <f>SUM(INDEX(wh_table[Duration],1):wh_table[[#This Row],[Duration]])</f>
        <v>30.910416666666663</v>
      </c>
      <c r="J943" s="22" t="str">
        <f>IF(wh_table[[#This Row],[Subject 1]]&lt;&gt;"Sitting Adjourned", "", SUMIFS(wh_table[Duration], wh_table[Day], wh_table[[#This Row],[Day]], wh_table[Tags], "&lt;&gt;[Questions]", wh_table[Tags], "&lt;&gt;[Questions][Divisions]"))</f>
        <v/>
      </c>
      <c r="K943" s="24">
        <f>IF(wh_table[[#This Row],[Tags]]="[Questions]","",IF(wh_table[[#This Row],[Tags]]="[Questions][Divisions]","",SUMIFS(INDEX(wh_table[Duration],1):wh_table[[#This Row],[Duration]], INDEX(wh_table[Tags],1):wh_table[[#This Row],[Tags]], "&lt;&gt;[Questions]",INDEX(wh_table[Tags],1):wh_table[[#This Row],[Tags]], "&lt;&gt;[Questions][Divisions]")))</f>
        <v>22.423611111111114</v>
      </c>
    </row>
    <row r="944" spans="1:11" ht="15" customHeight="1" x14ac:dyDescent="0.35">
      <c r="A944" s="25">
        <v>136</v>
      </c>
      <c r="B944" s="21">
        <v>45860</v>
      </c>
      <c r="C944" s="22">
        <v>0.45833333333333331</v>
      </c>
      <c r="D944" s="20" t="s">
        <v>1833</v>
      </c>
      <c r="E944" s="23" t="s">
        <v>2406</v>
      </c>
      <c r="F944" s="20"/>
      <c r="G944" s="22" cm="1">
        <f t="array" ref="G94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1.9444444444444486E-2</v>
      </c>
      <c r="H944" s="22" t="str">
        <f>IF(wh_table[[#This Row],[Subject 1]]&lt;&gt;"Sitting Adjourned", "", SUMIF(wh_table[Day], wh_table[[#This Row],[Day]],wh_table[Duration]))</f>
        <v/>
      </c>
      <c r="I944" s="24">
        <f>SUM(INDEX(wh_table[Duration],1):wh_table[[#This Row],[Duration]])</f>
        <v>30.929861111111109</v>
      </c>
      <c r="J944" s="22" t="str">
        <f>IF(wh_table[[#This Row],[Subject 1]]&lt;&gt;"Sitting Adjourned", "", SUMIFS(wh_table[Duration], wh_table[Day], wh_table[[#This Row],[Day]], wh_table[Tags], "&lt;&gt;[Questions]", wh_table[Tags], "&lt;&gt;[Questions][Divisions]"))</f>
        <v/>
      </c>
      <c r="K944" s="24">
        <f>IF(wh_table[[#This Row],[Tags]]="[Questions]","",IF(wh_table[[#This Row],[Tags]]="[Questions][Divisions]","",SUMIFS(INDEX(wh_table[Duration],1):wh_table[[#This Row],[Duration]], INDEX(wh_table[Tags],1):wh_table[[#This Row],[Tags]], "&lt;&gt;[Questions]",INDEX(wh_table[Tags],1):wh_table[[#This Row],[Tags]], "&lt;&gt;[Questions][Divisions]")))</f>
        <v>22.44305555555556</v>
      </c>
    </row>
    <row r="945" spans="1:11" ht="15" customHeight="1" x14ac:dyDescent="0.35">
      <c r="A945" s="25">
        <v>136</v>
      </c>
      <c r="B945" s="21">
        <v>45860</v>
      </c>
      <c r="C945" s="22">
        <v>0.4777777777777778</v>
      </c>
      <c r="D945" s="20" t="s">
        <v>15</v>
      </c>
      <c r="E945" s="23"/>
      <c r="F945" s="20" t="s">
        <v>1836</v>
      </c>
      <c r="G945" s="22" cm="1">
        <f t="array" ref="G94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0.12638888888888883</v>
      </c>
      <c r="H945" s="22" t="str">
        <f>IF(wh_table[[#This Row],[Subject 1]]&lt;&gt;"Sitting Adjourned", "", SUMIF(wh_table[Day], wh_table[[#This Row],[Day]],wh_table[Duration]))</f>
        <v/>
      </c>
      <c r="I945" s="24">
        <f>SUM(INDEX(wh_table[Duration],1):wh_table[[#This Row],[Duration]])</f>
        <v>31.056249999999999</v>
      </c>
      <c r="J945" s="22" t="str">
        <f>IF(wh_table[[#This Row],[Subject 1]]&lt;&gt;"Sitting Adjourned", "", SUMIFS(wh_table[Duration], wh_table[Day], wh_table[[#This Row],[Day]], wh_table[Tags], "&lt;&gt;[Questions]", wh_table[Tags], "&lt;&gt;[Questions][Divisions]"))</f>
        <v/>
      </c>
      <c r="K945" s="24" t="str">
        <f>IF(wh_table[[#This Row],[Tags]]="[Questions]","",IF(wh_table[[#This Row],[Tags]]="[Questions][Divisions]","",SUMIFS(INDEX(wh_table[Duration],1):wh_table[[#This Row],[Duration]], INDEX(wh_table[Tags],1):wh_table[[#This Row],[Tags]], "&lt;&gt;[Questions]",INDEX(wh_table[Tags],1):wh_table[[#This Row],[Tags]], "&lt;&gt;[Questions][Divisions]")))</f>
        <v/>
      </c>
    </row>
    <row r="946" spans="1:11" ht="15" customHeight="1" x14ac:dyDescent="0.35">
      <c r="A946" s="25">
        <v>136</v>
      </c>
      <c r="B946" s="21">
        <v>45860</v>
      </c>
      <c r="C946" s="22">
        <v>0.60416666666666663</v>
      </c>
      <c r="D946" s="20" t="s">
        <v>1833</v>
      </c>
      <c r="E946" s="23" t="s">
        <v>2407</v>
      </c>
      <c r="F946" s="20"/>
      <c r="G946" s="22" cm="1">
        <f t="array" ref="G94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946" s="22" t="str">
        <f>IF(wh_table[[#This Row],[Subject 1]]&lt;&gt;"Sitting Adjourned", "", SUMIF(wh_table[Day], wh_table[[#This Row],[Day]],wh_table[Duration]))</f>
        <v/>
      </c>
      <c r="I946" s="24">
        <f>SUM(INDEX(wh_table[Duration],1):wh_table[[#This Row],[Duration]])</f>
        <v>31.118749999999999</v>
      </c>
      <c r="J946" s="22" t="str">
        <f>IF(wh_table[[#This Row],[Subject 1]]&lt;&gt;"Sitting Adjourned", "", SUMIFS(wh_table[Duration], wh_table[Day], wh_table[[#This Row],[Day]], wh_table[Tags], "&lt;&gt;[Questions]", wh_table[Tags], "&lt;&gt;[Questions][Divisions]"))</f>
        <v/>
      </c>
      <c r="K946" s="24">
        <f>IF(wh_table[[#This Row],[Tags]]="[Questions]","",IF(wh_table[[#This Row],[Tags]]="[Questions][Divisions]","",SUMIFS(INDEX(wh_table[Duration],1):wh_table[[#This Row],[Duration]], INDEX(wh_table[Tags],1):wh_table[[#This Row],[Tags]], "&lt;&gt;[Questions]",INDEX(wh_table[Tags],1):wh_table[[#This Row],[Tags]], "&lt;&gt;[Questions][Divisions]")))</f>
        <v>22.50555555555556</v>
      </c>
    </row>
    <row r="947" spans="1:11" ht="15" customHeight="1" x14ac:dyDescent="0.35">
      <c r="A947" s="25">
        <v>136</v>
      </c>
      <c r="B947" s="21">
        <v>45860</v>
      </c>
      <c r="C947" s="22">
        <v>0.66666666666666663</v>
      </c>
      <c r="D947" s="20" t="s">
        <v>1833</v>
      </c>
      <c r="E947" s="23" t="s">
        <v>2408</v>
      </c>
      <c r="F947" s="20"/>
      <c r="G947" s="22" cm="1">
        <f t="array" ref="G94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1.1805555555555625E-2</v>
      </c>
      <c r="H947" s="22" t="str">
        <f>IF(wh_table[[#This Row],[Subject 1]]&lt;&gt;"Sitting Adjourned", "", SUMIF(wh_table[Day], wh_table[[#This Row],[Day]],wh_table[Duration]))</f>
        <v/>
      </c>
      <c r="I947" s="24">
        <f>SUM(INDEX(wh_table[Duration],1):wh_table[[#This Row],[Duration]])</f>
        <v>31.130555555555553</v>
      </c>
      <c r="J947" s="22" t="str">
        <f>IF(wh_table[[#This Row],[Subject 1]]&lt;&gt;"Sitting Adjourned", "", SUMIFS(wh_table[Duration], wh_table[Day], wh_table[[#This Row],[Day]], wh_table[Tags], "&lt;&gt;[Questions]", wh_table[Tags], "&lt;&gt;[Questions][Divisions]"))</f>
        <v/>
      </c>
      <c r="K947" s="24">
        <f>IF(wh_table[[#This Row],[Tags]]="[Questions]","",IF(wh_table[[#This Row],[Tags]]="[Questions][Divisions]","",SUMIFS(INDEX(wh_table[Duration],1):wh_table[[#This Row],[Duration]], INDEX(wh_table[Tags],1):wh_table[[#This Row],[Tags]], "&lt;&gt;[Questions]",INDEX(wh_table[Tags],1):wh_table[[#This Row],[Tags]], "&lt;&gt;[Questions][Divisions]")))</f>
        <v>22.517361111111114</v>
      </c>
    </row>
    <row r="948" spans="1:11" ht="15" customHeight="1" x14ac:dyDescent="0.35">
      <c r="A948" s="25">
        <v>136</v>
      </c>
      <c r="B948" s="21">
        <v>45860</v>
      </c>
      <c r="C948" s="22">
        <v>0.67847222222222225</v>
      </c>
      <c r="D948" s="20" t="s">
        <v>15</v>
      </c>
      <c r="E948" s="23"/>
      <c r="F948" s="20"/>
      <c r="G948" s="22" cm="1">
        <f t="array" ref="G94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9.0277777777777457E-3</v>
      </c>
      <c r="H948" s="22" t="str">
        <f>IF(wh_table[[#This Row],[Subject 1]]&lt;&gt;"Sitting Adjourned", "", SUMIF(wh_table[Day], wh_table[[#This Row],[Day]],wh_table[Duration]))</f>
        <v/>
      </c>
      <c r="I948" s="24">
        <f>SUM(INDEX(wh_table[Duration],1):wh_table[[#This Row],[Duration]])</f>
        <v>31.139583333333331</v>
      </c>
      <c r="J948" s="22" t="str">
        <f>IF(wh_table[[#This Row],[Subject 1]]&lt;&gt;"Sitting Adjourned", "", SUMIFS(wh_table[Duration], wh_table[Day], wh_table[[#This Row],[Day]], wh_table[Tags], "&lt;&gt;[Questions]", wh_table[Tags], "&lt;&gt;[Questions][Divisions]"))</f>
        <v/>
      </c>
      <c r="K948" s="24">
        <f>IF(wh_table[[#This Row],[Tags]]="[Questions]","",IF(wh_table[[#This Row],[Tags]]="[Questions][Divisions]","",SUMIFS(INDEX(wh_table[Duration],1):wh_table[[#This Row],[Duration]], INDEX(wh_table[Tags],1):wh_table[[#This Row],[Tags]], "&lt;&gt;[Questions]",INDEX(wh_table[Tags],1):wh_table[[#This Row],[Tags]], "&lt;&gt;[Questions][Divisions]")))</f>
        <v>22.526388888888892</v>
      </c>
    </row>
    <row r="949" spans="1:11" ht="15" customHeight="1" x14ac:dyDescent="0.35">
      <c r="A949" s="25">
        <v>136</v>
      </c>
      <c r="B949" s="21">
        <v>45860</v>
      </c>
      <c r="C949" s="22">
        <v>0.6875</v>
      </c>
      <c r="D949" s="20" t="s">
        <v>1833</v>
      </c>
      <c r="E949" s="23" t="s">
        <v>2409</v>
      </c>
      <c r="F949" s="20"/>
      <c r="G949" s="22" cm="1">
        <f t="array" ref="G94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949" s="22" t="str">
        <f>IF(wh_table[[#This Row],[Subject 1]]&lt;&gt;"Sitting Adjourned", "", SUMIF(wh_table[Day], wh_table[[#This Row],[Day]],wh_table[Duration]))</f>
        <v/>
      </c>
      <c r="I949" s="24">
        <f>SUM(INDEX(wh_table[Duration],1):wh_table[[#This Row],[Duration]])</f>
        <v>31.181249999999999</v>
      </c>
      <c r="J949" s="22" t="str">
        <f>IF(wh_table[[#This Row],[Subject 1]]&lt;&gt;"Sitting Adjourned", "", SUMIFS(wh_table[Duration], wh_table[Day], wh_table[[#This Row],[Day]], wh_table[Tags], "&lt;&gt;[Questions]", wh_table[Tags], "&lt;&gt;[Questions][Divisions]"))</f>
        <v/>
      </c>
      <c r="K949" s="24">
        <f>IF(wh_table[[#This Row],[Tags]]="[Questions]","",IF(wh_table[[#This Row],[Tags]]="[Questions][Divisions]","",SUMIFS(INDEX(wh_table[Duration],1):wh_table[[#This Row],[Duration]], INDEX(wh_table[Tags],1):wh_table[[#This Row],[Tags]], "&lt;&gt;[Questions]",INDEX(wh_table[Tags],1):wh_table[[#This Row],[Tags]], "&lt;&gt;[Questions][Divisions]")))</f>
        <v>22.56805555555556</v>
      </c>
    </row>
    <row r="950" spans="1:11" ht="15" customHeight="1" x14ac:dyDescent="0.35">
      <c r="A950" s="63">
        <v>136</v>
      </c>
      <c r="B950" s="64">
        <v>45860</v>
      </c>
      <c r="C950" s="87">
        <v>0.72916666666666663</v>
      </c>
      <c r="D950" s="88" t="s">
        <v>1840</v>
      </c>
      <c r="E950" s="89"/>
      <c r="F950" s="88"/>
      <c r="G950" s="87" t="str" cm="1">
        <f t="array" ref="G95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950" s="87">
        <f>IF(wh_table[[#This Row],[Subject 1]]&lt;&gt;"Sitting Adjourned", "", SUMIF(wh_table[Day], wh_table[[#This Row],[Day]],wh_table[Duration]))</f>
        <v>0.33333333333333331</v>
      </c>
      <c r="I950" s="90">
        <f>SUM(INDEX(wh_table[Duration],1):wh_table[[#This Row],[Duration]])</f>
        <v>31.181249999999999</v>
      </c>
      <c r="J950" s="87">
        <f>IF(wh_table[[#This Row],[Subject 1]]&lt;&gt;"Sitting Adjourned", "", SUMIFS(wh_table[Duration], wh_table[Day], wh_table[[#This Row],[Day]], wh_table[Tags], "&lt;&gt;[Questions]", wh_table[Tags], "&lt;&gt;[Questions][Divisions]"))</f>
        <v>0.20694444444444449</v>
      </c>
      <c r="K950" s="90">
        <f>IF(wh_table[[#This Row],[Tags]]="[Questions]","",IF(wh_table[[#This Row],[Tags]]="[Questions][Divisions]","",SUMIFS(INDEX(wh_table[Duration],1):wh_table[[#This Row],[Duration]], INDEX(wh_table[Tags],1):wh_table[[#This Row],[Tags]], "&lt;&gt;[Questions]",INDEX(wh_table[Tags],1):wh_table[[#This Row],[Tags]], "&lt;&gt;[Questions][Divisions]")))</f>
        <v>22.56805555555556</v>
      </c>
    </row>
    <row r="951" spans="1:11" ht="15" customHeight="1" x14ac:dyDescent="0.35">
      <c r="A951" s="25">
        <v>137</v>
      </c>
      <c r="B951" s="21">
        <v>45902</v>
      </c>
      <c r="C951" s="22">
        <v>0.39583333333333331</v>
      </c>
      <c r="D951" s="20" t="s">
        <v>1833</v>
      </c>
      <c r="E951" s="23" t="s">
        <v>2410</v>
      </c>
      <c r="F951" s="20"/>
      <c r="G951" s="22" cm="1">
        <f t="array" ref="G95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4.8611111111111494E-3</v>
      </c>
      <c r="H951" s="22" t="str">
        <f>IF(wh_table[[#This Row],[Subject 1]]&lt;&gt;"Sitting Adjourned", "", SUMIF(wh_table[Day], wh_table[[#This Row],[Day]],wh_table[Duration]))</f>
        <v/>
      </c>
      <c r="I951" s="24">
        <f>SUM(INDEX(wh_table[Duration],1):wh_table[[#This Row],[Duration]])</f>
        <v>31.18611111111111</v>
      </c>
      <c r="J951" s="22" t="str">
        <f>IF(wh_table[[#This Row],[Subject 1]]&lt;&gt;"Sitting Adjourned", "", SUMIFS(wh_table[Duration], wh_table[Day], wh_table[[#This Row],[Day]], wh_table[Tags], "&lt;&gt;[Questions]", wh_table[Tags], "&lt;&gt;[Questions][Divisions]"))</f>
        <v/>
      </c>
      <c r="K951" s="24">
        <f>IF(wh_table[[#This Row],[Tags]]="[Questions]","",IF(wh_table[[#This Row],[Tags]]="[Questions][Divisions]","",SUMIFS(INDEX(wh_table[Duration],1):wh_table[[#This Row],[Duration]], INDEX(wh_table[Tags],1):wh_table[[#This Row],[Tags]], "&lt;&gt;[Questions]",INDEX(wh_table[Tags],1):wh_table[[#This Row],[Tags]], "&lt;&gt;[Questions][Divisions]")))</f>
        <v>22.572916666666671</v>
      </c>
    </row>
    <row r="952" spans="1:11" ht="15" customHeight="1" x14ac:dyDescent="0.35">
      <c r="A952" s="25">
        <v>137</v>
      </c>
      <c r="B952" s="21">
        <v>45902</v>
      </c>
      <c r="C952" s="22">
        <v>0.40069444444444446</v>
      </c>
      <c r="D952" s="20" t="s">
        <v>28</v>
      </c>
      <c r="E952" s="23" t="s">
        <v>2411</v>
      </c>
      <c r="F952" s="20"/>
      <c r="G952" s="22" cm="1">
        <f t="array" ref="G95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952" s="22" t="str">
        <f>IF(wh_table[[#This Row],[Subject 1]]&lt;&gt;"Sitting Adjourned", "", SUMIF(wh_table[Day], wh_table[[#This Row],[Day]],wh_table[Duration]))</f>
        <v/>
      </c>
      <c r="I952" s="24">
        <f>SUM(INDEX(wh_table[Duration],1):wh_table[[#This Row],[Duration]])</f>
        <v>31.18611111111111</v>
      </c>
      <c r="J952" s="22" t="str">
        <f>IF(wh_table[[#This Row],[Subject 1]]&lt;&gt;"Sitting Adjourned", "", SUMIFS(wh_table[Duration], wh_table[Day], wh_table[[#This Row],[Day]], wh_table[Tags], "&lt;&gt;[Questions]", wh_table[Tags], "&lt;&gt;[Questions][Divisions]"))</f>
        <v/>
      </c>
      <c r="K952" s="24">
        <f>IF(wh_table[[#This Row],[Tags]]="[Questions]","",IF(wh_table[[#This Row],[Tags]]="[Questions][Divisions]","",SUMIFS(INDEX(wh_table[Duration],1):wh_table[[#This Row],[Duration]], INDEX(wh_table[Tags],1):wh_table[[#This Row],[Tags]], "&lt;&gt;[Questions]",INDEX(wh_table[Tags],1):wh_table[[#This Row],[Tags]], "&lt;&gt;[Questions][Divisions]")))</f>
        <v>22.572916666666671</v>
      </c>
    </row>
    <row r="953" spans="1:11" ht="15" customHeight="1" x14ac:dyDescent="0.35">
      <c r="A953" s="25">
        <v>137</v>
      </c>
      <c r="B953" s="21">
        <v>45902</v>
      </c>
      <c r="C953" s="22">
        <v>0.40069444444444446</v>
      </c>
      <c r="D953" s="20" t="s">
        <v>1833</v>
      </c>
      <c r="E953" s="23" t="s">
        <v>2410</v>
      </c>
      <c r="F953" s="20"/>
      <c r="G953" s="22" cm="1">
        <f t="array" ref="G95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5.7638888888888851E-2</v>
      </c>
      <c r="H953" s="22" t="str">
        <f>IF(wh_table[[#This Row],[Subject 1]]&lt;&gt;"Sitting Adjourned", "", SUMIF(wh_table[Day], wh_table[[#This Row],[Day]],wh_table[Duration]))</f>
        <v/>
      </c>
      <c r="I953" s="24">
        <f>SUM(INDEX(wh_table[Duration],1):wh_table[[#This Row],[Duration]])</f>
        <v>31.243749999999999</v>
      </c>
      <c r="J953" s="22" t="str">
        <f>IF(wh_table[[#This Row],[Subject 1]]&lt;&gt;"Sitting Adjourned", "", SUMIFS(wh_table[Duration], wh_table[Day], wh_table[[#This Row],[Day]], wh_table[Tags], "&lt;&gt;[Questions]", wh_table[Tags], "&lt;&gt;[Questions][Divisions]"))</f>
        <v/>
      </c>
      <c r="K953" s="24">
        <f>IF(wh_table[[#This Row],[Tags]]="[Questions]","",IF(wh_table[[#This Row],[Tags]]="[Questions][Divisions]","",SUMIFS(INDEX(wh_table[Duration],1):wh_table[[#This Row],[Duration]], INDEX(wh_table[Tags],1):wh_table[[#This Row],[Tags]], "&lt;&gt;[Questions]",INDEX(wh_table[Tags],1):wh_table[[#This Row],[Tags]], "&lt;&gt;[Questions][Divisions]")))</f>
        <v>22.63055555555556</v>
      </c>
    </row>
    <row r="954" spans="1:11" ht="15" customHeight="1" x14ac:dyDescent="0.35">
      <c r="A954" s="25">
        <v>137</v>
      </c>
      <c r="B954" s="21">
        <v>45902</v>
      </c>
      <c r="C954" s="22">
        <v>0.45833333333333331</v>
      </c>
      <c r="D954" s="20" t="s">
        <v>1833</v>
      </c>
      <c r="E954" s="23" t="s">
        <v>2412</v>
      </c>
      <c r="F954" s="20"/>
      <c r="G954" s="22" cm="1">
        <f t="array" ref="G95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1.2500000000000011E-2</v>
      </c>
      <c r="H954" s="22" t="str">
        <f>IF(wh_table[[#This Row],[Subject 1]]&lt;&gt;"Sitting Adjourned", "", SUMIF(wh_table[Day], wh_table[[#This Row],[Day]],wh_table[Duration]))</f>
        <v/>
      </c>
      <c r="I954" s="24">
        <f>SUM(INDEX(wh_table[Duration],1):wh_table[[#This Row],[Duration]])</f>
        <v>31.256249999999998</v>
      </c>
      <c r="J954" s="22" t="str">
        <f>IF(wh_table[[#This Row],[Subject 1]]&lt;&gt;"Sitting Adjourned", "", SUMIFS(wh_table[Duration], wh_table[Day], wh_table[[#This Row],[Day]], wh_table[Tags], "&lt;&gt;[Questions]", wh_table[Tags], "&lt;&gt;[Questions][Divisions]"))</f>
        <v/>
      </c>
      <c r="K954" s="24">
        <f>IF(wh_table[[#This Row],[Tags]]="[Questions]","",IF(wh_table[[#This Row],[Tags]]="[Questions][Divisions]","",SUMIFS(INDEX(wh_table[Duration],1):wh_table[[#This Row],[Duration]], INDEX(wh_table[Tags],1):wh_table[[#This Row],[Tags]], "&lt;&gt;[Questions]",INDEX(wh_table[Tags],1):wh_table[[#This Row],[Tags]], "&lt;&gt;[Questions][Divisions]")))</f>
        <v>22.643055555555559</v>
      </c>
    </row>
    <row r="955" spans="1:11" ht="15" customHeight="1" x14ac:dyDescent="0.35">
      <c r="A955" s="25">
        <v>137</v>
      </c>
      <c r="B955" s="21">
        <v>45902</v>
      </c>
      <c r="C955" s="22">
        <v>0.47083333333333333</v>
      </c>
      <c r="D955" s="20" t="s">
        <v>15</v>
      </c>
      <c r="E955" s="23"/>
      <c r="F955" s="20" t="s">
        <v>1836</v>
      </c>
      <c r="G955" s="22" cm="1">
        <f t="array" ref="G95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0.1333333333333333</v>
      </c>
      <c r="H955" s="22" t="str">
        <f>IF(wh_table[[#This Row],[Subject 1]]&lt;&gt;"Sitting Adjourned", "", SUMIF(wh_table[Day], wh_table[[#This Row],[Day]],wh_table[Duration]))</f>
        <v/>
      </c>
      <c r="I955" s="24">
        <f>SUM(INDEX(wh_table[Duration],1):wh_table[[#This Row],[Duration]])</f>
        <v>31.389583333333331</v>
      </c>
      <c r="J955" s="22" t="str">
        <f>IF(wh_table[[#This Row],[Subject 1]]&lt;&gt;"Sitting Adjourned", "", SUMIFS(wh_table[Duration], wh_table[Day], wh_table[[#This Row],[Day]], wh_table[Tags], "&lt;&gt;[Questions]", wh_table[Tags], "&lt;&gt;[Questions][Divisions]"))</f>
        <v/>
      </c>
      <c r="K955" s="24" t="str">
        <f>IF(wh_table[[#This Row],[Tags]]="[Questions]","",IF(wh_table[[#This Row],[Tags]]="[Questions][Divisions]","",SUMIFS(INDEX(wh_table[Duration],1):wh_table[[#This Row],[Duration]], INDEX(wh_table[Tags],1):wh_table[[#This Row],[Tags]], "&lt;&gt;[Questions]",INDEX(wh_table[Tags],1):wh_table[[#This Row],[Tags]], "&lt;&gt;[Questions][Divisions]")))</f>
        <v/>
      </c>
    </row>
    <row r="956" spans="1:11" ht="15" customHeight="1" x14ac:dyDescent="0.35">
      <c r="A956" s="25">
        <v>137</v>
      </c>
      <c r="B956" s="21">
        <v>45902</v>
      </c>
      <c r="C956" s="22">
        <v>0.60416666666666663</v>
      </c>
      <c r="D956" s="20" t="s">
        <v>1833</v>
      </c>
      <c r="E956" s="23" t="s">
        <v>2413</v>
      </c>
      <c r="F956" s="20"/>
      <c r="G956" s="22" cm="1">
        <f t="array" ref="G95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5.9722222222222232E-2</v>
      </c>
      <c r="H956" s="22" t="str">
        <f>IF(wh_table[[#This Row],[Subject 1]]&lt;&gt;"Sitting Adjourned", "", SUMIF(wh_table[Day], wh_table[[#This Row],[Day]],wh_table[Duration]))</f>
        <v/>
      </c>
      <c r="I956" s="24">
        <f>SUM(INDEX(wh_table[Duration],1):wh_table[[#This Row],[Duration]])</f>
        <v>31.449305555555554</v>
      </c>
      <c r="J956" s="22" t="str">
        <f>IF(wh_table[[#This Row],[Subject 1]]&lt;&gt;"Sitting Adjourned", "", SUMIFS(wh_table[Duration], wh_table[Day], wh_table[[#This Row],[Day]], wh_table[Tags], "&lt;&gt;[Questions]", wh_table[Tags], "&lt;&gt;[Questions][Divisions]"))</f>
        <v/>
      </c>
      <c r="K956" s="24">
        <f>IF(wh_table[[#This Row],[Tags]]="[Questions]","",IF(wh_table[[#This Row],[Tags]]="[Questions][Divisions]","",SUMIFS(INDEX(wh_table[Duration],1):wh_table[[#This Row],[Duration]], INDEX(wh_table[Tags],1):wh_table[[#This Row],[Tags]], "&lt;&gt;[Questions]",INDEX(wh_table[Tags],1):wh_table[[#This Row],[Tags]], "&lt;&gt;[Questions][Divisions]")))</f>
        <v>22.702777777777783</v>
      </c>
    </row>
    <row r="957" spans="1:11" ht="15" customHeight="1" x14ac:dyDescent="0.35">
      <c r="A957" s="25">
        <v>137</v>
      </c>
      <c r="B957" s="21">
        <v>45902</v>
      </c>
      <c r="C957" s="22">
        <v>0.66388888888888886</v>
      </c>
      <c r="D957" s="20" t="s">
        <v>15</v>
      </c>
      <c r="E957" s="23"/>
      <c r="F957" s="20"/>
      <c r="G957" s="22" cm="1">
        <f t="array" ref="G95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2.7777777777777679E-3</v>
      </c>
      <c r="H957" s="22" t="str">
        <f>IF(wh_table[[#This Row],[Subject 1]]&lt;&gt;"Sitting Adjourned", "", SUMIF(wh_table[Day], wh_table[[#This Row],[Day]],wh_table[Duration]))</f>
        <v/>
      </c>
      <c r="I957" s="24">
        <f>SUM(INDEX(wh_table[Duration],1):wh_table[[#This Row],[Duration]])</f>
        <v>31.452083333333331</v>
      </c>
      <c r="J957" s="22" t="str">
        <f>IF(wh_table[[#This Row],[Subject 1]]&lt;&gt;"Sitting Adjourned", "", SUMIFS(wh_table[Duration], wh_table[Day], wh_table[[#This Row],[Day]], wh_table[Tags], "&lt;&gt;[Questions]", wh_table[Tags], "&lt;&gt;[Questions][Divisions]"))</f>
        <v/>
      </c>
      <c r="K957" s="24">
        <f>IF(wh_table[[#This Row],[Tags]]="[Questions]","",IF(wh_table[[#This Row],[Tags]]="[Questions][Divisions]","",SUMIFS(INDEX(wh_table[Duration],1):wh_table[[#This Row],[Duration]], INDEX(wh_table[Tags],1):wh_table[[#This Row],[Tags]], "&lt;&gt;[Questions]",INDEX(wh_table[Tags],1):wh_table[[#This Row],[Tags]], "&lt;&gt;[Questions][Divisions]")))</f>
        <v>22.705555555555559</v>
      </c>
    </row>
    <row r="958" spans="1:11" ht="15" customHeight="1" x14ac:dyDescent="0.35">
      <c r="A958" s="25">
        <v>137</v>
      </c>
      <c r="B958" s="21">
        <v>45902</v>
      </c>
      <c r="C958" s="22">
        <v>0.66666666666666663</v>
      </c>
      <c r="D958" s="20" t="s">
        <v>1833</v>
      </c>
      <c r="E958" s="23" t="s">
        <v>2414</v>
      </c>
      <c r="F958" s="20"/>
      <c r="G958" s="22" cm="1">
        <f t="array" ref="G95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2.1527777777777812E-2</v>
      </c>
      <c r="H958" s="22" t="str">
        <f>IF(wh_table[[#This Row],[Subject 1]]&lt;&gt;"Sitting Adjourned", "", SUMIF(wh_table[Day], wh_table[[#This Row],[Day]],wh_table[Duration]))</f>
        <v/>
      </c>
      <c r="I958" s="24">
        <f>SUM(INDEX(wh_table[Duration],1):wh_table[[#This Row],[Duration]])</f>
        <v>31.473611111111108</v>
      </c>
      <c r="J958" s="22" t="str">
        <f>IF(wh_table[[#This Row],[Subject 1]]&lt;&gt;"Sitting Adjourned", "", SUMIFS(wh_table[Duration], wh_table[Day], wh_table[[#This Row],[Day]], wh_table[Tags], "&lt;&gt;[Questions]", wh_table[Tags], "&lt;&gt;[Questions][Divisions]"))</f>
        <v/>
      </c>
      <c r="K958" s="24">
        <f>IF(wh_table[[#This Row],[Tags]]="[Questions]","",IF(wh_table[[#This Row],[Tags]]="[Questions][Divisions]","",SUMIFS(INDEX(wh_table[Duration],1):wh_table[[#This Row],[Duration]], INDEX(wh_table[Tags],1):wh_table[[#This Row],[Tags]], "&lt;&gt;[Questions]",INDEX(wh_table[Tags],1):wh_table[[#This Row],[Tags]], "&lt;&gt;[Questions][Divisions]")))</f>
        <v>22.727083333333336</v>
      </c>
    </row>
    <row r="959" spans="1:11" ht="15" customHeight="1" x14ac:dyDescent="0.35">
      <c r="A959" s="25">
        <v>137</v>
      </c>
      <c r="B959" s="21">
        <v>45902</v>
      </c>
      <c r="C959" s="22">
        <v>0.68819444444444444</v>
      </c>
      <c r="D959" s="20" t="s">
        <v>1833</v>
      </c>
      <c r="E959" s="23" t="s">
        <v>2415</v>
      </c>
      <c r="F959" s="20"/>
      <c r="G959" s="22" cm="1">
        <f t="array" ref="G95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9.7222222222221877E-3</v>
      </c>
      <c r="H959" s="22" t="str">
        <f>IF(wh_table[[#This Row],[Subject 1]]&lt;&gt;"Sitting Adjourned", "", SUMIF(wh_table[Day], wh_table[[#This Row],[Day]],wh_table[Duration]))</f>
        <v/>
      </c>
      <c r="I959" s="24">
        <f>SUM(INDEX(wh_table[Duration],1):wh_table[[#This Row],[Duration]])</f>
        <v>31.483333333333331</v>
      </c>
      <c r="J959" s="22" t="str">
        <f>IF(wh_table[[#This Row],[Subject 1]]&lt;&gt;"Sitting Adjourned", "", SUMIFS(wh_table[Duration], wh_table[Day], wh_table[[#This Row],[Day]], wh_table[Tags], "&lt;&gt;[Questions]", wh_table[Tags], "&lt;&gt;[Questions][Divisions]"))</f>
        <v/>
      </c>
      <c r="K959" s="24">
        <f>IF(wh_table[[#This Row],[Tags]]="[Questions]","",IF(wh_table[[#This Row],[Tags]]="[Questions][Divisions]","",SUMIFS(INDEX(wh_table[Duration],1):wh_table[[#This Row],[Duration]], INDEX(wh_table[Tags],1):wh_table[[#This Row],[Tags]], "&lt;&gt;[Questions]",INDEX(wh_table[Tags],1):wh_table[[#This Row],[Tags]], "&lt;&gt;[Questions][Divisions]")))</f>
        <v>22.736805555555559</v>
      </c>
    </row>
    <row r="960" spans="1:11" ht="15" customHeight="1" x14ac:dyDescent="0.35">
      <c r="A960" s="25">
        <v>137</v>
      </c>
      <c r="B960" s="21">
        <v>45902</v>
      </c>
      <c r="C960" s="22">
        <v>0.69791666666666663</v>
      </c>
      <c r="D960" s="20" t="s">
        <v>28</v>
      </c>
      <c r="E960" s="23" t="s">
        <v>2416</v>
      </c>
      <c r="F960" s="20"/>
      <c r="G960" s="22" cm="1">
        <f t="array" ref="G96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960" s="22" t="str">
        <f>IF(wh_table[[#This Row],[Subject 1]]&lt;&gt;"Sitting Adjourned", "", SUMIF(wh_table[Day], wh_table[[#This Row],[Day]],wh_table[Duration]))</f>
        <v/>
      </c>
      <c r="I960" s="24">
        <f>SUM(INDEX(wh_table[Duration],1):wh_table[[#This Row],[Duration]])</f>
        <v>31.483333333333331</v>
      </c>
      <c r="J960" s="22" t="str">
        <f>IF(wh_table[[#This Row],[Subject 1]]&lt;&gt;"Sitting Adjourned", "", SUMIFS(wh_table[Duration], wh_table[Day], wh_table[[#This Row],[Day]], wh_table[Tags], "&lt;&gt;[Questions]", wh_table[Tags], "&lt;&gt;[Questions][Divisions]"))</f>
        <v/>
      </c>
      <c r="K960" s="24">
        <f>IF(wh_table[[#This Row],[Tags]]="[Questions]","",IF(wh_table[[#This Row],[Tags]]="[Questions][Divisions]","",SUMIFS(INDEX(wh_table[Duration],1):wh_table[[#This Row],[Duration]], INDEX(wh_table[Tags],1):wh_table[[#This Row],[Tags]], "&lt;&gt;[Questions]",INDEX(wh_table[Tags],1):wh_table[[#This Row],[Tags]], "&lt;&gt;[Questions][Divisions]")))</f>
        <v>22.736805555555559</v>
      </c>
    </row>
    <row r="961" spans="1:11" ht="15" customHeight="1" x14ac:dyDescent="0.35">
      <c r="A961" s="25">
        <v>137</v>
      </c>
      <c r="B961" s="21">
        <v>45902</v>
      </c>
      <c r="C961" s="22">
        <v>0.69791666666666663</v>
      </c>
      <c r="D961" s="20" t="s">
        <v>1833</v>
      </c>
      <c r="E961" s="23" t="s">
        <v>2415</v>
      </c>
      <c r="F961" s="20"/>
      <c r="G961" s="22" cm="1">
        <f t="array" ref="G96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3.0555555555555558E-2</v>
      </c>
      <c r="H961" s="22" t="str">
        <f>IF(wh_table[[#This Row],[Subject 1]]&lt;&gt;"Sitting Adjourned", "", SUMIF(wh_table[Day], wh_table[[#This Row],[Day]],wh_table[Duration]))</f>
        <v/>
      </c>
      <c r="I961" s="24">
        <f>SUM(INDEX(wh_table[Duration],1):wh_table[[#This Row],[Duration]])</f>
        <v>31.513888888888886</v>
      </c>
      <c r="J961" s="22" t="str">
        <f>IF(wh_table[[#This Row],[Subject 1]]&lt;&gt;"Sitting Adjourned", "", SUMIFS(wh_table[Duration], wh_table[Day], wh_table[[#This Row],[Day]], wh_table[Tags], "&lt;&gt;[Questions]", wh_table[Tags], "&lt;&gt;[Questions][Divisions]"))</f>
        <v/>
      </c>
      <c r="K961" s="24">
        <f>IF(wh_table[[#This Row],[Tags]]="[Questions]","",IF(wh_table[[#This Row],[Tags]]="[Questions][Divisions]","",SUMIFS(INDEX(wh_table[Duration],1):wh_table[[#This Row],[Duration]], INDEX(wh_table[Tags],1):wh_table[[#This Row],[Tags]], "&lt;&gt;[Questions]",INDEX(wh_table[Tags],1):wh_table[[#This Row],[Tags]], "&lt;&gt;[Questions][Divisions]")))</f>
        <v>22.767361111111114</v>
      </c>
    </row>
    <row r="962" spans="1:11" ht="15" customHeight="1" x14ac:dyDescent="0.35">
      <c r="A962" s="63">
        <v>137</v>
      </c>
      <c r="B962" s="64">
        <v>45902</v>
      </c>
      <c r="C962" s="87">
        <v>0.72847222222222219</v>
      </c>
      <c r="D962" s="88" t="s">
        <v>1840</v>
      </c>
      <c r="E962" s="89"/>
      <c r="F962" s="88"/>
      <c r="G962" s="87" t="str" cm="1">
        <f t="array" ref="G96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962" s="87">
        <f>IF(wh_table[[#This Row],[Subject 1]]&lt;&gt;"Sitting Adjourned", "", SUMIF(wh_table[Day], wh_table[[#This Row],[Day]],wh_table[Duration]))</f>
        <v>0.33263888888888887</v>
      </c>
      <c r="I962" s="90">
        <f>SUM(INDEX(wh_table[Duration],1):wh_table[[#This Row],[Duration]])</f>
        <v>31.513888888888886</v>
      </c>
      <c r="J962" s="87">
        <f>IF(wh_table[[#This Row],[Subject 1]]&lt;&gt;"Sitting Adjourned", "", SUMIFS(wh_table[Duration], wh_table[Day], wh_table[[#This Row],[Day]], wh_table[Tags], "&lt;&gt;[Questions]", wh_table[Tags], "&lt;&gt;[Questions][Divisions]"))</f>
        <v>0.19930555555555557</v>
      </c>
      <c r="K962" s="90">
        <f>IF(wh_table[[#This Row],[Tags]]="[Questions]","",IF(wh_table[[#This Row],[Tags]]="[Questions][Divisions]","",SUMIFS(INDEX(wh_table[Duration],1):wh_table[[#This Row],[Duration]], INDEX(wh_table[Tags],1):wh_table[[#This Row],[Tags]], "&lt;&gt;[Questions]",INDEX(wh_table[Tags],1):wh_table[[#This Row],[Tags]], "&lt;&gt;[Questions][Divisions]")))</f>
        <v>22.767361111111114</v>
      </c>
    </row>
    <row r="963" spans="1:11" ht="15" customHeight="1" x14ac:dyDescent="0.35">
      <c r="A963" s="25">
        <v>138</v>
      </c>
      <c r="B963" s="21">
        <v>45903</v>
      </c>
      <c r="C963" s="22">
        <v>0.39583333333333331</v>
      </c>
      <c r="D963" s="20" t="s">
        <v>1833</v>
      </c>
      <c r="E963" s="23" t="s">
        <v>2417</v>
      </c>
      <c r="F963" s="20"/>
      <c r="G963" s="22" cm="1">
        <f t="array" ref="G96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963" s="22" t="str">
        <f>IF(wh_table[[#This Row],[Subject 1]]&lt;&gt;"Sitting Adjourned", "", SUMIF(wh_table[Day], wh_table[[#This Row],[Day]],wh_table[Duration]))</f>
        <v/>
      </c>
      <c r="I963" s="24">
        <f>SUM(INDEX(wh_table[Duration],1):wh_table[[#This Row],[Duration]])</f>
        <v>31.576388888888886</v>
      </c>
      <c r="J963" s="22" t="str">
        <f>IF(wh_table[[#This Row],[Subject 1]]&lt;&gt;"Sitting Adjourned", "", SUMIFS(wh_table[Duration], wh_table[Day], wh_table[[#This Row],[Day]], wh_table[Tags], "&lt;&gt;[Questions]", wh_table[Tags], "&lt;&gt;[Questions][Divisions]"))</f>
        <v/>
      </c>
      <c r="K963" s="24">
        <f>IF(wh_table[[#This Row],[Tags]]="[Questions]","",IF(wh_table[[#This Row],[Tags]]="[Questions][Divisions]","",SUMIFS(INDEX(wh_table[Duration],1):wh_table[[#This Row],[Duration]], INDEX(wh_table[Tags],1):wh_table[[#This Row],[Tags]], "&lt;&gt;[Questions]",INDEX(wh_table[Tags],1):wh_table[[#This Row],[Tags]], "&lt;&gt;[Questions][Divisions]")))</f>
        <v>22.829861111111114</v>
      </c>
    </row>
    <row r="964" spans="1:11" ht="15" customHeight="1" x14ac:dyDescent="0.35">
      <c r="A964" s="25">
        <v>138</v>
      </c>
      <c r="B964" s="21">
        <v>45903</v>
      </c>
      <c r="C964" s="22">
        <v>0.45833333333333331</v>
      </c>
      <c r="D964" s="20" t="s">
        <v>1833</v>
      </c>
      <c r="E964" s="23" t="s">
        <v>2418</v>
      </c>
      <c r="F964" s="20"/>
      <c r="G964" s="22" cm="1">
        <f t="array" ref="G96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1.8055555555555547E-2</v>
      </c>
      <c r="H964" s="22" t="str">
        <f>IF(wh_table[[#This Row],[Subject 1]]&lt;&gt;"Sitting Adjourned", "", SUMIF(wh_table[Day], wh_table[[#This Row],[Day]],wh_table[Duration]))</f>
        <v/>
      </c>
      <c r="I964" s="24">
        <f>SUM(INDEX(wh_table[Duration],1):wh_table[[#This Row],[Duration]])</f>
        <v>31.594444444444441</v>
      </c>
      <c r="J964" s="22" t="str">
        <f>IF(wh_table[[#This Row],[Subject 1]]&lt;&gt;"Sitting Adjourned", "", SUMIFS(wh_table[Duration], wh_table[Day], wh_table[[#This Row],[Day]], wh_table[Tags], "&lt;&gt;[Questions]", wh_table[Tags], "&lt;&gt;[Questions][Divisions]"))</f>
        <v/>
      </c>
      <c r="K964" s="24">
        <f>IF(wh_table[[#This Row],[Tags]]="[Questions]","",IF(wh_table[[#This Row],[Tags]]="[Questions][Divisions]","",SUMIFS(INDEX(wh_table[Duration],1):wh_table[[#This Row],[Duration]], INDEX(wh_table[Tags],1):wh_table[[#This Row],[Tags]], "&lt;&gt;[Questions]",INDEX(wh_table[Tags],1):wh_table[[#This Row],[Tags]], "&lt;&gt;[Questions][Divisions]")))</f>
        <v>22.84791666666667</v>
      </c>
    </row>
    <row r="965" spans="1:11" ht="15" customHeight="1" x14ac:dyDescent="0.35">
      <c r="A965" s="25">
        <v>138</v>
      </c>
      <c r="B965" s="21">
        <v>45903</v>
      </c>
      <c r="C965" s="22">
        <v>0.47638888888888886</v>
      </c>
      <c r="D965" s="20" t="s">
        <v>15</v>
      </c>
      <c r="E965" s="23"/>
      <c r="F965" s="20" t="s">
        <v>1836</v>
      </c>
      <c r="G965" s="22" cm="1">
        <f t="array" ref="G96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0.12777777777777777</v>
      </c>
      <c r="H965" s="22" t="str">
        <f>IF(wh_table[[#This Row],[Subject 1]]&lt;&gt;"Sitting Adjourned", "", SUMIF(wh_table[Day], wh_table[[#This Row],[Day]],wh_table[Duration]))</f>
        <v/>
      </c>
      <c r="I965" s="24">
        <f>SUM(INDEX(wh_table[Duration],1):wh_table[[#This Row],[Duration]])</f>
        <v>31.722222222222218</v>
      </c>
      <c r="J965" s="22" t="str">
        <f>IF(wh_table[[#This Row],[Subject 1]]&lt;&gt;"Sitting Adjourned", "", SUMIFS(wh_table[Duration], wh_table[Day], wh_table[[#This Row],[Day]], wh_table[Tags], "&lt;&gt;[Questions]", wh_table[Tags], "&lt;&gt;[Questions][Divisions]"))</f>
        <v/>
      </c>
      <c r="K965" s="24" t="str">
        <f>IF(wh_table[[#This Row],[Tags]]="[Questions]","",IF(wh_table[[#This Row],[Tags]]="[Questions][Divisions]","",SUMIFS(INDEX(wh_table[Duration],1):wh_table[[#This Row],[Duration]], INDEX(wh_table[Tags],1):wh_table[[#This Row],[Tags]], "&lt;&gt;[Questions]",INDEX(wh_table[Tags],1):wh_table[[#This Row],[Tags]], "&lt;&gt;[Questions][Divisions]")))</f>
        <v/>
      </c>
    </row>
    <row r="966" spans="1:11" ht="15" customHeight="1" x14ac:dyDescent="0.35">
      <c r="A966" s="25">
        <v>138</v>
      </c>
      <c r="B966" s="21">
        <v>45903</v>
      </c>
      <c r="C966" s="22">
        <v>0.60416666666666663</v>
      </c>
      <c r="D966" s="20" t="s">
        <v>1833</v>
      </c>
      <c r="E966" s="23" t="s">
        <v>2419</v>
      </c>
      <c r="F966" s="20"/>
      <c r="G966" s="22" cm="1">
        <f t="array" ref="G96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1.0416666666666741E-2</v>
      </c>
      <c r="H966" s="22" t="str">
        <f>IF(wh_table[[#This Row],[Subject 1]]&lt;&gt;"Sitting Adjourned", "", SUMIF(wh_table[Day], wh_table[[#This Row],[Day]],wh_table[Duration]))</f>
        <v/>
      </c>
      <c r="I966" s="24">
        <f>SUM(INDEX(wh_table[Duration],1):wh_table[[#This Row],[Duration]])</f>
        <v>31.732638888888886</v>
      </c>
      <c r="J966" s="22" t="str">
        <f>IF(wh_table[[#This Row],[Subject 1]]&lt;&gt;"Sitting Adjourned", "", SUMIFS(wh_table[Duration], wh_table[Day], wh_table[[#This Row],[Day]], wh_table[Tags], "&lt;&gt;[Questions]", wh_table[Tags], "&lt;&gt;[Questions][Divisions]"))</f>
        <v/>
      </c>
      <c r="K966" s="24">
        <f>IF(wh_table[[#This Row],[Tags]]="[Questions]","",IF(wh_table[[#This Row],[Tags]]="[Questions][Divisions]","",SUMIFS(INDEX(wh_table[Duration],1):wh_table[[#This Row],[Duration]], INDEX(wh_table[Tags],1):wh_table[[#This Row],[Tags]], "&lt;&gt;[Questions]",INDEX(wh_table[Tags],1):wh_table[[#This Row],[Tags]], "&lt;&gt;[Questions][Divisions]")))</f>
        <v>22.858333333333338</v>
      </c>
    </row>
    <row r="967" spans="1:11" ht="15" customHeight="1" x14ac:dyDescent="0.35">
      <c r="A967" s="25">
        <v>138</v>
      </c>
      <c r="B967" s="21">
        <v>45903</v>
      </c>
      <c r="C967" s="22">
        <v>0.61458333333333337</v>
      </c>
      <c r="D967" s="20" t="s">
        <v>28</v>
      </c>
      <c r="E967" s="23" t="s">
        <v>2278</v>
      </c>
      <c r="F967" s="20"/>
      <c r="G967" s="22" cm="1">
        <f t="array" ref="G96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967" s="22" t="str">
        <f>IF(wh_table[[#This Row],[Subject 1]]&lt;&gt;"Sitting Adjourned", "", SUMIF(wh_table[Day], wh_table[[#This Row],[Day]],wh_table[Duration]))</f>
        <v/>
      </c>
      <c r="I967" s="24">
        <f>SUM(INDEX(wh_table[Duration],1):wh_table[[#This Row],[Duration]])</f>
        <v>31.732638888888886</v>
      </c>
      <c r="J967" s="22" t="str">
        <f>IF(wh_table[[#This Row],[Subject 1]]&lt;&gt;"Sitting Adjourned", "", SUMIFS(wh_table[Duration], wh_table[Day], wh_table[[#This Row],[Day]], wh_table[Tags], "&lt;&gt;[Questions]", wh_table[Tags], "&lt;&gt;[Questions][Divisions]"))</f>
        <v/>
      </c>
      <c r="K967" s="24">
        <f>IF(wh_table[[#This Row],[Tags]]="[Questions]","",IF(wh_table[[#This Row],[Tags]]="[Questions][Divisions]","",SUMIFS(INDEX(wh_table[Duration],1):wh_table[[#This Row],[Duration]], INDEX(wh_table[Tags],1):wh_table[[#This Row],[Tags]], "&lt;&gt;[Questions]",INDEX(wh_table[Tags],1):wh_table[[#This Row],[Tags]], "&lt;&gt;[Questions][Divisions]")))</f>
        <v>22.858333333333338</v>
      </c>
    </row>
    <row r="968" spans="1:11" ht="15" customHeight="1" x14ac:dyDescent="0.35">
      <c r="A968" s="25">
        <v>138</v>
      </c>
      <c r="B968" s="21">
        <v>45903</v>
      </c>
      <c r="C968" s="22">
        <v>0.61458333333333337</v>
      </c>
      <c r="D968" s="20" t="s">
        <v>1833</v>
      </c>
      <c r="E968" s="23" t="s">
        <v>2419</v>
      </c>
      <c r="F968" s="20"/>
      <c r="G968" s="22" cm="1">
        <f t="array" ref="G96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1.388888888888884E-2</v>
      </c>
      <c r="H968" s="22" t="str">
        <f>IF(wh_table[[#This Row],[Subject 1]]&lt;&gt;"Sitting Adjourned", "", SUMIF(wh_table[Day], wh_table[[#This Row],[Day]],wh_table[Duration]))</f>
        <v/>
      </c>
      <c r="I968" s="24">
        <f>SUM(INDEX(wh_table[Duration],1):wh_table[[#This Row],[Duration]])</f>
        <v>31.746527777777775</v>
      </c>
      <c r="J968" s="22" t="str">
        <f>IF(wh_table[[#This Row],[Subject 1]]&lt;&gt;"Sitting Adjourned", "", SUMIFS(wh_table[Duration], wh_table[Day], wh_table[[#This Row],[Day]], wh_table[Tags], "&lt;&gt;[Questions]", wh_table[Tags], "&lt;&gt;[Questions][Divisions]"))</f>
        <v/>
      </c>
      <c r="K968" s="24">
        <f>IF(wh_table[[#This Row],[Tags]]="[Questions]","",IF(wh_table[[#This Row],[Tags]]="[Questions][Divisions]","",SUMIFS(INDEX(wh_table[Duration],1):wh_table[[#This Row],[Duration]], INDEX(wh_table[Tags],1):wh_table[[#This Row],[Tags]], "&lt;&gt;[Questions]",INDEX(wh_table[Tags],1):wh_table[[#This Row],[Tags]], "&lt;&gt;[Questions][Divisions]")))</f>
        <v>22.872222222222227</v>
      </c>
    </row>
    <row r="969" spans="1:11" ht="15" customHeight="1" x14ac:dyDescent="0.35">
      <c r="A969" s="25">
        <v>138</v>
      </c>
      <c r="B969" s="21">
        <v>45903</v>
      </c>
      <c r="C969" s="22">
        <v>0.62847222222222221</v>
      </c>
      <c r="D969" s="20" t="s">
        <v>15</v>
      </c>
      <c r="E969" s="23"/>
      <c r="F969" s="20" t="s">
        <v>53</v>
      </c>
      <c r="G969" s="22" cm="1">
        <f t="array" ref="G96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1.041666666666663E-2</v>
      </c>
      <c r="H969" s="22" t="str">
        <f>IF(wh_table[[#This Row],[Subject 1]]&lt;&gt;"Sitting Adjourned", "", SUMIF(wh_table[Day], wh_table[[#This Row],[Day]],wh_table[Duration]))</f>
        <v/>
      </c>
      <c r="I969" s="24">
        <f>SUM(INDEX(wh_table[Duration],1):wh_table[[#This Row],[Duration]])</f>
        <v>31.756944444444443</v>
      </c>
      <c r="J969" s="22" t="str">
        <f>IF(wh_table[[#This Row],[Subject 1]]&lt;&gt;"Sitting Adjourned", "", SUMIFS(wh_table[Duration], wh_table[Day], wh_table[[#This Row],[Day]], wh_table[Tags], "&lt;&gt;[Questions]", wh_table[Tags], "&lt;&gt;[Questions][Divisions]"))</f>
        <v/>
      </c>
      <c r="K969" s="24">
        <f>IF(wh_table[[#This Row],[Tags]]="[Questions]","",IF(wh_table[[#This Row],[Tags]]="[Questions][Divisions]","",SUMIFS(INDEX(wh_table[Duration],1):wh_table[[#This Row],[Duration]], INDEX(wh_table[Tags],1):wh_table[[#This Row],[Tags]], "&lt;&gt;[Questions]",INDEX(wh_table[Tags],1):wh_table[[#This Row],[Tags]], "&lt;&gt;[Questions][Divisions]")))</f>
        <v>22.882638888888895</v>
      </c>
    </row>
    <row r="970" spans="1:11" ht="15" customHeight="1" x14ac:dyDescent="0.35">
      <c r="A970" s="25">
        <v>138</v>
      </c>
      <c r="B970" s="21">
        <v>45903</v>
      </c>
      <c r="C970" s="22">
        <v>0.63888888888888884</v>
      </c>
      <c r="D970" s="20" t="s">
        <v>1833</v>
      </c>
      <c r="E970" s="23" t="s">
        <v>2419</v>
      </c>
      <c r="F970" s="20"/>
      <c r="G970" s="22" cm="1">
        <f t="array" ref="G97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3.9583333333333415E-2</v>
      </c>
      <c r="H970" s="22" t="str">
        <f>IF(wh_table[[#This Row],[Subject 1]]&lt;&gt;"Sitting Adjourned", "", SUMIF(wh_table[Day], wh_table[[#This Row],[Day]],wh_table[Duration]))</f>
        <v/>
      </c>
      <c r="I970" s="24">
        <f>SUM(INDEX(wh_table[Duration],1):wh_table[[#This Row],[Duration]])</f>
        <v>31.796527777777776</v>
      </c>
      <c r="J970" s="22" t="str">
        <f>IF(wh_table[[#This Row],[Subject 1]]&lt;&gt;"Sitting Adjourned", "", SUMIFS(wh_table[Duration], wh_table[Day], wh_table[[#This Row],[Day]], wh_table[Tags], "&lt;&gt;[Questions]", wh_table[Tags], "&lt;&gt;[Questions][Divisions]"))</f>
        <v/>
      </c>
      <c r="K970" s="24">
        <f>IF(wh_table[[#This Row],[Tags]]="[Questions]","",IF(wh_table[[#This Row],[Tags]]="[Questions][Divisions]","",SUMIFS(INDEX(wh_table[Duration],1):wh_table[[#This Row],[Duration]], INDEX(wh_table[Tags],1):wh_table[[#This Row],[Tags]], "&lt;&gt;[Questions]",INDEX(wh_table[Tags],1):wh_table[[#This Row],[Tags]], "&lt;&gt;[Questions][Divisions]")))</f>
        <v>22.922222222222228</v>
      </c>
    </row>
    <row r="971" spans="1:11" ht="15" customHeight="1" x14ac:dyDescent="0.35">
      <c r="A971" s="25">
        <v>138</v>
      </c>
      <c r="B971" s="21">
        <v>45903</v>
      </c>
      <c r="C971" s="22">
        <v>0.67847222222222225</v>
      </c>
      <c r="D971" s="20" t="s">
        <v>1833</v>
      </c>
      <c r="E971" s="23" t="s">
        <v>2420</v>
      </c>
      <c r="F971" s="20"/>
      <c r="G971" s="22" cm="1">
        <f t="array" ref="G97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1.9444444444444375E-2</v>
      </c>
      <c r="H971" s="22" t="str">
        <f>IF(wh_table[[#This Row],[Subject 1]]&lt;&gt;"Sitting Adjourned", "", SUMIF(wh_table[Day], wh_table[[#This Row],[Day]],wh_table[Duration]))</f>
        <v/>
      </c>
      <c r="I971" s="24">
        <f>SUM(INDEX(wh_table[Duration],1):wh_table[[#This Row],[Duration]])</f>
        <v>31.815972222222221</v>
      </c>
      <c r="J971" s="22" t="str">
        <f>IF(wh_table[[#This Row],[Subject 1]]&lt;&gt;"Sitting Adjourned", "", SUMIFS(wh_table[Duration], wh_table[Day], wh_table[[#This Row],[Day]], wh_table[Tags], "&lt;&gt;[Questions]", wh_table[Tags], "&lt;&gt;[Questions][Divisions]"))</f>
        <v/>
      </c>
      <c r="K971" s="24">
        <f>IF(wh_table[[#This Row],[Tags]]="[Questions]","",IF(wh_table[[#This Row],[Tags]]="[Questions][Divisions]","",SUMIFS(INDEX(wh_table[Duration],1):wh_table[[#This Row],[Duration]], INDEX(wh_table[Tags],1):wh_table[[#This Row],[Tags]], "&lt;&gt;[Questions]",INDEX(wh_table[Tags],1):wh_table[[#This Row],[Tags]], "&lt;&gt;[Questions][Divisions]")))</f>
        <v>22.941666666666674</v>
      </c>
    </row>
    <row r="972" spans="1:11" ht="15" customHeight="1" x14ac:dyDescent="0.35">
      <c r="A972" s="25">
        <v>138</v>
      </c>
      <c r="B972" s="21">
        <v>45903</v>
      </c>
      <c r="C972" s="22">
        <v>0.69791666666666663</v>
      </c>
      <c r="D972" s="20" t="s">
        <v>1833</v>
      </c>
      <c r="E972" s="23" t="s">
        <v>2421</v>
      </c>
      <c r="F972" s="20"/>
      <c r="G972" s="22" cm="1">
        <f t="array" ref="G97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9.0277777777778567E-3</v>
      </c>
      <c r="H972" s="22" t="str">
        <f>IF(wh_table[[#This Row],[Subject 1]]&lt;&gt;"Sitting Adjourned", "", SUMIF(wh_table[Day], wh_table[[#This Row],[Day]],wh_table[Duration]))</f>
        <v/>
      </c>
      <c r="I972" s="24">
        <f>SUM(INDEX(wh_table[Duration],1):wh_table[[#This Row],[Duration]])</f>
        <v>31.824999999999999</v>
      </c>
      <c r="J972" s="22" t="str">
        <f>IF(wh_table[[#This Row],[Subject 1]]&lt;&gt;"Sitting Adjourned", "", SUMIFS(wh_table[Duration], wh_table[Day], wh_table[[#This Row],[Day]], wh_table[Tags], "&lt;&gt;[Questions]", wh_table[Tags], "&lt;&gt;[Questions][Divisions]"))</f>
        <v/>
      </c>
      <c r="K972" s="24">
        <f>IF(wh_table[[#This Row],[Tags]]="[Questions]","",IF(wh_table[[#This Row],[Tags]]="[Questions][Divisions]","",SUMIFS(INDEX(wh_table[Duration],1):wh_table[[#This Row],[Duration]], INDEX(wh_table[Tags],1):wh_table[[#This Row],[Tags]], "&lt;&gt;[Questions]",INDEX(wh_table[Tags],1):wh_table[[#This Row],[Tags]], "&lt;&gt;[Questions][Divisions]")))</f>
        <v>22.950694444444451</v>
      </c>
    </row>
    <row r="973" spans="1:11" ht="15" customHeight="1" x14ac:dyDescent="0.35">
      <c r="A973" s="25">
        <v>138</v>
      </c>
      <c r="B973" s="21">
        <v>45903</v>
      </c>
      <c r="C973" s="22">
        <v>0.70694444444444449</v>
      </c>
      <c r="D973" s="20" t="s">
        <v>28</v>
      </c>
      <c r="E973" s="23" t="s">
        <v>2422</v>
      </c>
      <c r="F973" s="20"/>
      <c r="G973" s="22" cm="1">
        <f t="array" ref="G97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973" s="22" t="str">
        <f>IF(wh_table[[#This Row],[Subject 1]]&lt;&gt;"Sitting Adjourned", "", SUMIF(wh_table[Day], wh_table[[#This Row],[Day]],wh_table[Duration]))</f>
        <v/>
      </c>
      <c r="I973" s="24">
        <f>SUM(INDEX(wh_table[Duration],1):wh_table[[#This Row],[Duration]])</f>
        <v>31.824999999999999</v>
      </c>
      <c r="J973" s="22" t="str">
        <f>IF(wh_table[[#This Row],[Subject 1]]&lt;&gt;"Sitting Adjourned", "", SUMIFS(wh_table[Duration], wh_table[Day], wh_table[[#This Row],[Day]], wh_table[Tags], "&lt;&gt;[Questions]", wh_table[Tags], "&lt;&gt;[Questions][Divisions]"))</f>
        <v/>
      </c>
      <c r="K973" s="24">
        <f>IF(wh_table[[#This Row],[Tags]]="[Questions]","",IF(wh_table[[#This Row],[Tags]]="[Questions][Divisions]","",SUMIFS(INDEX(wh_table[Duration],1):wh_table[[#This Row],[Duration]], INDEX(wh_table[Tags],1):wh_table[[#This Row],[Tags]], "&lt;&gt;[Questions]",INDEX(wh_table[Tags],1):wh_table[[#This Row],[Tags]], "&lt;&gt;[Questions][Divisions]")))</f>
        <v>22.950694444444451</v>
      </c>
    </row>
    <row r="974" spans="1:11" ht="15" customHeight="1" x14ac:dyDescent="0.35">
      <c r="A974" s="25">
        <v>138</v>
      </c>
      <c r="B974" s="21">
        <v>45903</v>
      </c>
      <c r="C974" s="22">
        <v>0.70694444444444449</v>
      </c>
      <c r="D974" s="20" t="s">
        <v>1833</v>
      </c>
      <c r="E974" s="23" t="s">
        <v>2421</v>
      </c>
      <c r="F974" s="20"/>
      <c r="G974" s="22" cm="1">
        <f t="array" ref="G97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3.1944444444444442E-2</v>
      </c>
      <c r="H974" s="22" t="str">
        <f>IF(wh_table[[#This Row],[Subject 1]]&lt;&gt;"Sitting Adjourned", "", SUMIF(wh_table[Day], wh_table[[#This Row],[Day]],wh_table[Duration]))</f>
        <v/>
      </c>
      <c r="I974" s="24">
        <f>SUM(INDEX(wh_table[Duration],1):wh_table[[#This Row],[Duration]])</f>
        <v>31.856944444444444</v>
      </c>
      <c r="J974" s="22" t="str">
        <f>IF(wh_table[[#This Row],[Subject 1]]&lt;&gt;"Sitting Adjourned", "", SUMIFS(wh_table[Duration], wh_table[Day], wh_table[[#This Row],[Day]], wh_table[Tags], "&lt;&gt;[Questions]", wh_table[Tags], "&lt;&gt;[Questions][Divisions]"))</f>
        <v/>
      </c>
      <c r="K974" s="24">
        <f>IF(wh_table[[#This Row],[Tags]]="[Questions]","",IF(wh_table[[#This Row],[Tags]]="[Questions][Divisions]","",SUMIFS(INDEX(wh_table[Duration],1):wh_table[[#This Row],[Duration]], INDEX(wh_table[Tags],1):wh_table[[#This Row],[Tags]], "&lt;&gt;[Questions]",INDEX(wh_table[Tags],1):wh_table[[#This Row],[Tags]], "&lt;&gt;[Questions][Divisions]")))</f>
        <v>22.982638888888896</v>
      </c>
    </row>
    <row r="975" spans="1:11" ht="15" customHeight="1" x14ac:dyDescent="0.35">
      <c r="A975" s="63">
        <v>138</v>
      </c>
      <c r="B975" s="64">
        <v>45903</v>
      </c>
      <c r="C975" s="87">
        <v>0.73888888888888893</v>
      </c>
      <c r="D975" s="88" t="s">
        <v>1840</v>
      </c>
      <c r="E975" s="89"/>
      <c r="F975" s="88"/>
      <c r="G975" s="87" t="str" cm="1">
        <f t="array" ref="G97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975" s="87">
        <f>IF(wh_table[[#This Row],[Subject 1]]&lt;&gt;"Sitting Adjourned", "", SUMIF(wh_table[Day], wh_table[[#This Row],[Day]],wh_table[Duration]))</f>
        <v>0.34305555555555561</v>
      </c>
      <c r="I975" s="90">
        <f>SUM(INDEX(wh_table[Duration],1):wh_table[[#This Row],[Duration]])</f>
        <v>31.856944444444444</v>
      </c>
      <c r="J975" s="87">
        <f>IF(wh_table[[#This Row],[Subject 1]]&lt;&gt;"Sitting Adjourned", "", SUMIFS(wh_table[Duration], wh_table[Day], wh_table[[#This Row],[Day]], wh_table[Tags], "&lt;&gt;[Questions]", wh_table[Tags], "&lt;&gt;[Questions][Divisions]"))</f>
        <v>0.21527777777777785</v>
      </c>
      <c r="K975" s="90">
        <f>IF(wh_table[[#This Row],[Tags]]="[Questions]","",IF(wh_table[[#This Row],[Tags]]="[Questions][Divisions]","",SUMIFS(INDEX(wh_table[Duration],1):wh_table[[#This Row],[Duration]], INDEX(wh_table[Tags],1):wh_table[[#This Row],[Tags]], "&lt;&gt;[Questions]",INDEX(wh_table[Tags],1):wh_table[[#This Row],[Tags]], "&lt;&gt;[Questions][Divisions]")))</f>
        <v>22.982638888888896</v>
      </c>
    </row>
    <row r="976" spans="1:11" ht="15" customHeight="1" x14ac:dyDescent="0.35">
      <c r="A976" s="25">
        <v>139</v>
      </c>
      <c r="B976" s="21">
        <v>45904</v>
      </c>
      <c r="C976" s="22">
        <v>0.5625</v>
      </c>
      <c r="D976" s="20" t="s">
        <v>2284</v>
      </c>
      <c r="E976" s="23" t="s">
        <v>2423</v>
      </c>
      <c r="F976" s="20"/>
      <c r="G976" s="22" cm="1">
        <f t="array" ref="G97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7.6388888888888618E-3</v>
      </c>
      <c r="H976" s="22" t="str">
        <f>IF(wh_table[[#This Row],[Subject 1]]&lt;&gt;"Sitting Adjourned", "", SUMIF(wh_table[Day], wh_table[[#This Row],[Day]],wh_table[Duration]))</f>
        <v/>
      </c>
      <c r="I976" s="24">
        <f>SUM(INDEX(wh_table[Duration],1):wh_table[[#This Row],[Duration]])</f>
        <v>31.864583333333332</v>
      </c>
      <c r="J976" s="22" t="str">
        <f>IF(wh_table[[#This Row],[Subject 1]]&lt;&gt;"Sitting Adjourned", "", SUMIFS(wh_table[Duration], wh_table[Day], wh_table[[#This Row],[Day]], wh_table[Tags], "&lt;&gt;[Questions]", wh_table[Tags], "&lt;&gt;[Questions][Divisions]"))</f>
        <v/>
      </c>
      <c r="K976" s="24">
        <f>IF(wh_table[[#This Row],[Tags]]="[Questions]","",IF(wh_table[[#This Row],[Tags]]="[Questions][Divisions]","",SUMIFS(INDEX(wh_table[Duration],1):wh_table[[#This Row],[Duration]], INDEX(wh_table[Tags],1):wh_table[[#This Row],[Tags]], "&lt;&gt;[Questions]",INDEX(wh_table[Tags],1):wh_table[[#This Row],[Tags]], "&lt;&gt;[Questions][Divisions]")))</f>
        <v>22.990277777777784</v>
      </c>
    </row>
    <row r="977" spans="1:11" ht="15" customHeight="1" x14ac:dyDescent="0.35">
      <c r="A977" s="25">
        <v>139</v>
      </c>
      <c r="B977" s="21">
        <v>45904</v>
      </c>
      <c r="C977" s="22">
        <v>0.57013888888888886</v>
      </c>
      <c r="D977" s="20" t="s">
        <v>15</v>
      </c>
      <c r="E977" s="23"/>
      <c r="F977" s="20"/>
      <c r="G977" s="22" cm="1">
        <f t="array" ref="G97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6.2499999999999778E-3</v>
      </c>
      <c r="H977" s="22" t="str">
        <f>IF(wh_table[[#This Row],[Subject 1]]&lt;&gt;"Sitting Adjourned", "", SUMIF(wh_table[Day], wh_table[[#This Row],[Day]],wh_table[Duration]))</f>
        <v/>
      </c>
      <c r="I977" s="24">
        <f>SUM(INDEX(wh_table[Duration],1):wh_table[[#This Row],[Duration]])</f>
        <v>31.870833333333334</v>
      </c>
      <c r="J977" s="22" t="str">
        <f>IF(wh_table[[#This Row],[Subject 1]]&lt;&gt;"Sitting Adjourned", "", SUMIFS(wh_table[Duration], wh_table[Day], wh_table[[#This Row],[Day]], wh_table[Tags], "&lt;&gt;[Questions]", wh_table[Tags], "&lt;&gt;[Questions][Divisions]"))</f>
        <v/>
      </c>
      <c r="K977" s="24">
        <f>IF(wh_table[[#This Row],[Tags]]="[Questions]","",IF(wh_table[[#This Row],[Tags]]="[Questions][Divisions]","",SUMIFS(INDEX(wh_table[Duration],1):wh_table[[#This Row],[Duration]], INDEX(wh_table[Tags],1):wh_table[[#This Row],[Tags]], "&lt;&gt;[Questions]",INDEX(wh_table[Tags],1):wh_table[[#This Row],[Tags]], "&lt;&gt;[Questions][Divisions]")))</f>
        <v>22.996527777777786</v>
      </c>
    </row>
    <row r="978" spans="1:11" ht="15" customHeight="1" x14ac:dyDescent="0.35">
      <c r="A978" s="25">
        <v>139</v>
      </c>
      <c r="B978" s="21">
        <v>45904</v>
      </c>
      <c r="C978" s="22">
        <v>0.57638888888888884</v>
      </c>
      <c r="D978" s="20" t="s">
        <v>1953</v>
      </c>
      <c r="E978" s="23" t="s">
        <v>2424</v>
      </c>
      <c r="F978" s="20"/>
      <c r="G978" s="22" cm="1">
        <f t="array" ref="G97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978" s="22" t="str">
        <f>IF(wh_table[[#This Row],[Subject 1]]&lt;&gt;"Sitting Adjourned", "", SUMIF(wh_table[Day], wh_table[[#This Row],[Day]],wh_table[Duration]))</f>
        <v/>
      </c>
      <c r="I978" s="24">
        <f>SUM(INDEX(wh_table[Duration],1):wh_table[[#This Row],[Duration]])</f>
        <v>31.870833333333334</v>
      </c>
      <c r="J978" s="22" t="str">
        <f>IF(wh_table[[#This Row],[Subject 1]]&lt;&gt;"Sitting Adjourned", "", SUMIFS(wh_table[Duration], wh_table[Day], wh_table[[#This Row],[Day]], wh_table[Tags], "&lt;&gt;[Questions]", wh_table[Tags], "&lt;&gt;[Questions][Divisions]"))</f>
        <v/>
      </c>
      <c r="K978" s="24">
        <f>IF(wh_table[[#This Row],[Tags]]="[Questions]","",IF(wh_table[[#This Row],[Tags]]="[Questions][Divisions]","",SUMIFS(INDEX(wh_table[Duration],1):wh_table[[#This Row],[Duration]], INDEX(wh_table[Tags],1):wh_table[[#This Row],[Tags]], "&lt;&gt;[Questions]",INDEX(wh_table[Tags],1):wh_table[[#This Row],[Tags]], "&lt;&gt;[Questions][Divisions]")))</f>
        <v>22.996527777777786</v>
      </c>
    </row>
    <row r="979" spans="1:11" ht="15" customHeight="1" x14ac:dyDescent="0.35">
      <c r="A979" s="25">
        <v>139</v>
      </c>
      <c r="B979" s="21">
        <v>45904</v>
      </c>
      <c r="C979" s="22">
        <v>0.57638888888888884</v>
      </c>
      <c r="D979" s="20" t="s">
        <v>28</v>
      </c>
      <c r="E979" s="23" t="s">
        <v>2425</v>
      </c>
      <c r="F979" s="20"/>
      <c r="G979" s="22" cm="1">
        <f t="array" ref="G97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979" s="22" t="str">
        <f>IF(wh_table[[#This Row],[Subject 1]]&lt;&gt;"Sitting Adjourned", "", SUMIF(wh_table[Day], wh_table[[#This Row],[Day]],wh_table[Duration]))</f>
        <v/>
      </c>
      <c r="I979" s="24">
        <f>SUM(INDEX(wh_table[Duration],1):wh_table[[#This Row],[Duration]])</f>
        <v>31.870833333333334</v>
      </c>
      <c r="J979" s="22" t="str">
        <f>IF(wh_table[[#This Row],[Subject 1]]&lt;&gt;"Sitting Adjourned", "", SUMIFS(wh_table[Duration], wh_table[Day], wh_table[[#This Row],[Day]], wh_table[Tags], "&lt;&gt;[Questions]", wh_table[Tags], "&lt;&gt;[Questions][Divisions]"))</f>
        <v/>
      </c>
      <c r="K979" s="24">
        <f>IF(wh_table[[#This Row],[Tags]]="[Questions]","",IF(wh_table[[#This Row],[Tags]]="[Questions][Divisions]","",SUMIFS(INDEX(wh_table[Duration],1):wh_table[[#This Row],[Duration]], INDEX(wh_table[Tags],1):wh_table[[#This Row],[Tags]], "&lt;&gt;[Questions]",INDEX(wh_table[Tags],1):wh_table[[#This Row],[Tags]], "&lt;&gt;[Questions][Divisions]")))</f>
        <v>22.996527777777786</v>
      </c>
    </row>
    <row r="980" spans="1:11" ht="15" customHeight="1" x14ac:dyDescent="0.35">
      <c r="A980" s="25">
        <v>139</v>
      </c>
      <c r="B980" s="21">
        <v>45904</v>
      </c>
      <c r="C980" s="22">
        <v>0.57638888888888884</v>
      </c>
      <c r="D980" s="20" t="s">
        <v>1953</v>
      </c>
      <c r="E980" s="23" t="s">
        <v>2426</v>
      </c>
      <c r="F980" s="20"/>
      <c r="G980" s="22" cm="1">
        <f t="array" ref="G98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5.555555555555558E-2</v>
      </c>
      <c r="H980" s="22" t="str">
        <f>IF(wh_table[[#This Row],[Subject 1]]&lt;&gt;"Sitting Adjourned", "", SUMIF(wh_table[Day], wh_table[[#This Row],[Day]],wh_table[Duration]))</f>
        <v/>
      </c>
      <c r="I980" s="24">
        <f>SUM(INDEX(wh_table[Duration],1):wh_table[[#This Row],[Duration]])</f>
        <v>31.926388888888891</v>
      </c>
      <c r="J980" s="22" t="str">
        <f>IF(wh_table[[#This Row],[Subject 1]]&lt;&gt;"Sitting Adjourned", "", SUMIFS(wh_table[Duration], wh_table[Day], wh_table[[#This Row],[Day]], wh_table[Tags], "&lt;&gt;[Questions]", wh_table[Tags], "&lt;&gt;[Questions][Divisions]"))</f>
        <v/>
      </c>
      <c r="K980" s="24">
        <f>IF(wh_table[[#This Row],[Tags]]="[Questions]","",IF(wh_table[[#This Row],[Tags]]="[Questions][Divisions]","",SUMIFS(INDEX(wh_table[Duration],1):wh_table[[#This Row],[Duration]], INDEX(wh_table[Tags],1):wh_table[[#This Row],[Tags]], "&lt;&gt;[Questions]",INDEX(wh_table[Tags],1):wh_table[[#This Row],[Tags]], "&lt;&gt;[Questions][Divisions]")))</f>
        <v>23.052083333333343</v>
      </c>
    </row>
    <row r="981" spans="1:11" ht="15" customHeight="1" x14ac:dyDescent="0.35">
      <c r="A981" s="25">
        <v>139</v>
      </c>
      <c r="B981" s="21">
        <v>45904</v>
      </c>
      <c r="C981" s="22">
        <v>0.63194444444444442</v>
      </c>
      <c r="D981" s="20" t="s">
        <v>1953</v>
      </c>
      <c r="E981" s="23" t="s">
        <v>2427</v>
      </c>
      <c r="F981" s="20"/>
      <c r="G981" s="22" cm="1">
        <f t="array" ref="G98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5.2777777777777812E-2</v>
      </c>
      <c r="H981" s="22" t="str">
        <f>IF(wh_table[[#This Row],[Subject 1]]&lt;&gt;"Sitting Adjourned", "", SUMIF(wh_table[Day], wh_table[[#This Row],[Day]],wh_table[Duration]))</f>
        <v/>
      </c>
      <c r="I981" s="24">
        <f>SUM(INDEX(wh_table[Duration],1):wh_table[[#This Row],[Duration]])</f>
        <v>31.979166666666668</v>
      </c>
      <c r="J981" s="22" t="str">
        <f>IF(wh_table[[#This Row],[Subject 1]]&lt;&gt;"Sitting Adjourned", "", SUMIFS(wh_table[Duration], wh_table[Day], wh_table[[#This Row],[Day]], wh_table[Tags], "&lt;&gt;[Questions]", wh_table[Tags], "&lt;&gt;[Questions][Divisions]"))</f>
        <v/>
      </c>
      <c r="K981" s="24">
        <f>IF(wh_table[[#This Row],[Tags]]="[Questions]","",IF(wh_table[[#This Row],[Tags]]="[Questions][Divisions]","",SUMIFS(INDEX(wh_table[Duration],1):wh_table[[#This Row],[Duration]], INDEX(wh_table[Tags],1):wh_table[[#This Row],[Tags]], "&lt;&gt;[Questions]",INDEX(wh_table[Tags],1):wh_table[[#This Row],[Tags]], "&lt;&gt;[Questions][Divisions]")))</f>
        <v>23.10486111111112</v>
      </c>
    </row>
    <row r="982" spans="1:11" ht="15" customHeight="1" x14ac:dyDescent="0.35">
      <c r="A982" s="63">
        <v>139</v>
      </c>
      <c r="B982" s="64">
        <v>45904</v>
      </c>
      <c r="C982" s="87">
        <v>0.68472222222222223</v>
      </c>
      <c r="D982" s="88" t="s">
        <v>1840</v>
      </c>
      <c r="E982" s="89"/>
      <c r="F982" s="88"/>
      <c r="G982" s="87" t="str" cm="1">
        <f t="array" ref="G98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982" s="87">
        <f>IF(wh_table[[#This Row],[Subject 1]]&lt;&gt;"Sitting Adjourned", "", SUMIF(wh_table[Day], wh_table[[#This Row],[Day]],wh_table[Duration]))</f>
        <v>0.12222222222222223</v>
      </c>
      <c r="I982" s="90">
        <f>SUM(INDEX(wh_table[Duration],1):wh_table[[#This Row],[Duration]])</f>
        <v>31.979166666666668</v>
      </c>
      <c r="J982" s="87">
        <f>IF(wh_table[[#This Row],[Subject 1]]&lt;&gt;"Sitting Adjourned", "", SUMIFS(wh_table[Duration], wh_table[Day], wh_table[[#This Row],[Day]], wh_table[Tags], "&lt;&gt;[Questions]", wh_table[Tags], "&lt;&gt;[Questions][Divisions]"))</f>
        <v>0.12222222222222223</v>
      </c>
      <c r="K982" s="90">
        <f>IF(wh_table[[#This Row],[Tags]]="[Questions]","",IF(wh_table[[#This Row],[Tags]]="[Questions][Divisions]","",SUMIFS(INDEX(wh_table[Duration],1):wh_table[[#This Row],[Duration]], INDEX(wh_table[Tags],1):wh_table[[#This Row],[Tags]], "&lt;&gt;[Questions]",INDEX(wh_table[Tags],1):wh_table[[#This Row],[Tags]], "&lt;&gt;[Questions][Divisions]")))</f>
        <v>23.10486111111112</v>
      </c>
    </row>
    <row r="983" spans="1:11" ht="15" customHeight="1" x14ac:dyDescent="0.35">
      <c r="A983" s="25">
        <v>140</v>
      </c>
      <c r="B983" s="21">
        <v>45908</v>
      </c>
      <c r="C983" s="22">
        <v>0.6875</v>
      </c>
      <c r="D983" s="20" t="s">
        <v>1955</v>
      </c>
      <c r="E983" s="23" t="s">
        <v>2428</v>
      </c>
      <c r="F983" s="20"/>
      <c r="G983" s="22" cm="1">
        <f t="array" ref="G98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0.12361111111111112</v>
      </c>
      <c r="H983" s="22" t="str">
        <f>IF(wh_table[[#This Row],[Subject 1]]&lt;&gt;"Sitting Adjourned", "", SUMIF(wh_table[Day], wh_table[[#This Row],[Day]],wh_table[Duration]))</f>
        <v/>
      </c>
      <c r="I983" s="24">
        <f>SUM(INDEX(wh_table[Duration],1):wh_table[[#This Row],[Duration]])</f>
        <v>32.102777777777781</v>
      </c>
      <c r="J983" s="22" t="str">
        <f>IF(wh_table[[#This Row],[Subject 1]]&lt;&gt;"Sitting Adjourned", "", SUMIFS(wh_table[Duration], wh_table[Day], wh_table[[#This Row],[Day]], wh_table[Tags], "&lt;&gt;[Questions]", wh_table[Tags], "&lt;&gt;[Questions][Divisions]"))</f>
        <v/>
      </c>
      <c r="K983" s="24">
        <f>IF(wh_table[[#This Row],[Tags]]="[Questions]","",IF(wh_table[[#This Row],[Tags]]="[Questions][Divisions]","",SUMIFS(INDEX(wh_table[Duration],1):wh_table[[#This Row],[Duration]], INDEX(wh_table[Tags],1):wh_table[[#This Row],[Tags]], "&lt;&gt;[Questions]",INDEX(wh_table[Tags],1):wh_table[[#This Row],[Tags]], "&lt;&gt;[Questions][Divisions]")))</f>
        <v>23.22847222222223</v>
      </c>
    </row>
    <row r="984" spans="1:11" ht="15" customHeight="1" x14ac:dyDescent="0.35">
      <c r="A984" s="63">
        <v>140</v>
      </c>
      <c r="B984" s="64">
        <v>45908</v>
      </c>
      <c r="C984" s="87">
        <v>0.81111111111111112</v>
      </c>
      <c r="D984" s="88" t="s">
        <v>1840</v>
      </c>
      <c r="E984" s="89"/>
      <c r="F984" s="88"/>
      <c r="G984" s="87" t="str" cm="1">
        <f t="array" ref="G98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984" s="87">
        <f>IF(wh_table[[#This Row],[Subject 1]]&lt;&gt;"Sitting Adjourned", "", SUMIF(wh_table[Day], wh_table[[#This Row],[Day]],wh_table[Duration]))</f>
        <v>0.12361111111111112</v>
      </c>
      <c r="I984" s="90">
        <f>SUM(INDEX(wh_table[Duration],1):wh_table[[#This Row],[Duration]])</f>
        <v>32.102777777777781</v>
      </c>
      <c r="J984" s="87">
        <f>IF(wh_table[[#This Row],[Subject 1]]&lt;&gt;"Sitting Adjourned", "", SUMIFS(wh_table[Duration], wh_table[Day], wh_table[[#This Row],[Day]], wh_table[Tags], "&lt;&gt;[Questions]", wh_table[Tags], "&lt;&gt;[Questions][Divisions]"))</f>
        <v>0.12361111111111112</v>
      </c>
      <c r="K984" s="90">
        <f>IF(wh_table[[#This Row],[Tags]]="[Questions]","",IF(wh_table[[#This Row],[Tags]]="[Questions][Divisions]","",SUMIFS(INDEX(wh_table[Duration],1):wh_table[[#This Row],[Duration]], INDEX(wh_table[Tags],1):wh_table[[#This Row],[Tags]], "&lt;&gt;[Questions]",INDEX(wh_table[Tags],1):wh_table[[#This Row],[Tags]], "&lt;&gt;[Questions][Divisions]")))</f>
        <v>23.22847222222223</v>
      </c>
    </row>
    <row r="985" spans="1:11" ht="15" customHeight="1" x14ac:dyDescent="0.35">
      <c r="A985" s="25">
        <v>141</v>
      </c>
      <c r="B985" s="21">
        <v>45909</v>
      </c>
      <c r="C985" s="22">
        <v>0.39583333333333331</v>
      </c>
      <c r="D985" s="20" t="s">
        <v>1833</v>
      </c>
      <c r="E985" s="23" t="s">
        <v>2429</v>
      </c>
      <c r="F985" s="20"/>
      <c r="G985" s="22" cm="1">
        <f t="array" ref="G98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5.555555555555558E-2</v>
      </c>
      <c r="H985" s="22" t="str">
        <f>IF(wh_table[[#This Row],[Subject 1]]&lt;&gt;"Sitting Adjourned", "", SUMIF(wh_table[Day], wh_table[[#This Row],[Day]],wh_table[Duration]))</f>
        <v/>
      </c>
      <c r="I985" s="24">
        <f>SUM(INDEX(wh_table[Duration],1):wh_table[[#This Row],[Duration]])</f>
        <v>32.158333333333339</v>
      </c>
      <c r="J985" s="22" t="str">
        <f>IF(wh_table[[#This Row],[Subject 1]]&lt;&gt;"Sitting Adjourned", "", SUMIFS(wh_table[Duration], wh_table[Day], wh_table[[#This Row],[Day]], wh_table[Tags], "&lt;&gt;[Questions]", wh_table[Tags], "&lt;&gt;[Questions][Divisions]"))</f>
        <v/>
      </c>
      <c r="K985" s="24">
        <f>IF(wh_table[[#This Row],[Tags]]="[Questions]","",IF(wh_table[[#This Row],[Tags]]="[Questions][Divisions]","",SUMIFS(INDEX(wh_table[Duration],1):wh_table[[#This Row],[Duration]], INDEX(wh_table[Tags],1):wh_table[[#This Row],[Tags]], "&lt;&gt;[Questions]",INDEX(wh_table[Tags],1):wh_table[[#This Row],[Tags]], "&lt;&gt;[Questions][Divisions]")))</f>
        <v>23.284027777777787</v>
      </c>
    </row>
    <row r="986" spans="1:11" ht="15" customHeight="1" x14ac:dyDescent="0.35">
      <c r="A986" s="25">
        <v>141</v>
      </c>
      <c r="B986" s="21">
        <v>45909</v>
      </c>
      <c r="C986" s="22">
        <v>0.4513888888888889</v>
      </c>
      <c r="D986" s="20" t="s">
        <v>15</v>
      </c>
      <c r="E986" s="23"/>
      <c r="F986" s="20"/>
      <c r="G986" s="22" cm="1">
        <f t="array" ref="G98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6.9444444444444198E-3</v>
      </c>
      <c r="H986" s="22" t="str">
        <f>IF(wh_table[[#This Row],[Subject 1]]&lt;&gt;"Sitting Adjourned", "", SUMIF(wh_table[Day], wh_table[[#This Row],[Day]],wh_table[Duration]))</f>
        <v/>
      </c>
      <c r="I986" s="24">
        <f>SUM(INDEX(wh_table[Duration],1):wh_table[[#This Row],[Duration]])</f>
        <v>32.165277777777781</v>
      </c>
      <c r="J986" s="22" t="str">
        <f>IF(wh_table[[#This Row],[Subject 1]]&lt;&gt;"Sitting Adjourned", "", SUMIFS(wh_table[Duration], wh_table[Day], wh_table[[#This Row],[Day]], wh_table[Tags], "&lt;&gt;[Questions]", wh_table[Tags], "&lt;&gt;[Questions][Divisions]"))</f>
        <v/>
      </c>
      <c r="K986" s="24">
        <f>IF(wh_table[[#This Row],[Tags]]="[Questions]","",IF(wh_table[[#This Row],[Tags]]="[Questions][Divisions]","",SUMIFS(INDEX(wh_table[Duration],1):wh_table[[#This Row],[Duration]], INDEX(wh_table[Tags],1):wh_table[[#This Row],[Tags]], "&lt;&gt;[Questions]",INDEX(wh_table[Tags],1):wh_table[[#This Row],[Tags]], "&lt;&gt;[Questions][Divisions]")))</f>
        <v>23.29097222222223</v>
      </c>
    </row>
    <row r="987" spans="1:11" ht="15" customHeight="1" x14ac:dyDescent="0.35">
      <c r="A987" s="25">
        <v>141</v>
      </c>
      <c r="B987" s="21">
        <v>45909</v>
      </c>
      <c r="C987" s="22">
        <v>0.45833333333333331</v>
      </c>
      <c r="D987" s="20" t="s">
        <v>1833</v>
      </c>
      <c r="E987" s="23" t="s">
        <v>2430</v>
      </c>
      <c r="F987" s="20"/>
      <c r="G987" s="22" cm="1">
        <f t="array" ref="G98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987" s="22" t="str">
        <f>IF(wh_table[[#This Row],[Subject 1]]&lt;&gt;"Sitting Adjourned", "", SUMIF(wh_table[Day], wh_table[[#This Row],[Day]],wh_table[Duration]))</f>
        <v/>
      </c>
      <c r="I987" s="24">
        <f>SUM(INDEX(wh_table[Duration],1):wh_table[[#This Row],[Duration]])</f>
        <v>32.186111111111117</v>
      </c>
      <c r="J987" s="22" t="str">
        <f>IF(wh_table[[#This Row],[Subject 1]]&lt;&gt;"Sitting Adjourned", "", SUMIFS(wh_table[Duration], wh_table[Day], wh_table[[#This Row],[Day]], wh_table[Tags], "&lt;&gt;[Questions]", wh_table[Tags], "&lt;&gt;[Questions][Divisions]"))</f>
        <v/>
      </c>
      <c r="K987" s="24">
        <f>IF(wh_table[[#This Row],[Tags]]="[Questions]","",IF(wh_table[[#This Row],[Tags]]="[Questions][Divisions]","",SUMIFS(INDEX(wh_table[Duration],1):wh_table[[#This Row],[Duration]], INDEX(wh_table[Tags],1):wh_table[[#This Row],[Tags]], "&lt;&gt;[Questions]",INDEX(wh_table[Tags],1):wh_table[[#This Row],[Tags]], "&lt;&gt;[Questions][Divisions]")))</f>
        <v>23.311805555555562</v>
      </c>
    </row>
    <row r="988" spans="1:11" ht="15" customHeight="1" x14ac:dyDescent="0.35">
      <c r="A988" s="25">
        <v>141</v>
      </c>
      <c r="B988" s="21">
        <v>45909</v>
      </c>
      <c r="C988" s="22">
        <v>0.47916666666666669</v>
      </c>
      <c r="D988" s="20" t="s">
        <v>15</v>
      </c>
      <c r="E988" s="23"/>
      <c r="F988" s="20" t="s">
        <v>1836</v>
      </c>
      <c r="G988" s="22" cm="1">
        <f t="array" ref="G98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988" s="22" t="str">
        <f>IF(wh_table[[#This Row],[Subject 1]]&lt;&gt;"Sitting Adjourned", "", SUMIF(wh_table[Day], wh_table[[#This Row],[Day]],wh_table[Duration]))</f>
        <v/>
      </c>
      <c r="I988" s="24">
        <f>SUM(INDEX(wh_table[Duration],1):wh_table[[#This Row],[Duration]])</f>
        <v>32.311111111111117</v>
      </c>
      <c r="J988" s="22" t="str">
        <f>IF(wh_table[[#This Row],[Subject 1]]&lt;&gt;"Sitting Adjourned", "", SUMIFS(wh_table[Duration], wh_table[Day], wh_table[[#This Row],[Day]], wh_table[Tags], "&lt;&gt;[Questions]", wh_table[Tags], "&lt;&gt;[Questions][Divisions]"))</f>
        <v/>
      </c>
      <c r="K988" s="24" t="str">
        <f>IF(wh_table[[#This Row],[Tags]]="[Questions]","",IF(wh_table[[#This Row],[Tags]]="[Questions][Divisions]","",SUMIFS(INDEX(wh_table[Duration],1):wh_table[[#This Row],[Duration]], INDEX(wh_table[Tags],1):wh_table[[#This Row],[Tags]], "&lt;&gt;[Questions]",INDEX(wh_table[Tags],1):wh_table[[#This Row],[Tags]], "&lt;&gt;[Questions][Divisions]")))</f>
        <v/>
      </c>
    </row>
    <row r="989" spans="1:11" ht="15" customHeight="1" x14ac:dyDescent="0.35">
      <c r="A989" s="25">
        <v>141</v>
      </c>
      <c r="B989" s="21">
        <v>45909</v>
      </c>
      <c r="C989" s="22">
        <v>0.60416666666666663</v>
      </c>
      <c r="D989" s="20" t="s">
        <v>1833</v>
      </c>
      <c r="E989" s="23" t="s">
        <v>2431</v>
      </c>
      <c r="F989" s="20"/>
      <c r="G989" s="22" cm="1">
        <f t="array" ref="G98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6.3194444444444442E-2</v>
      </c>
      <c r="H989" s="22" t="str">
        <f>IF(wh_table[[#This Row],[Subject 1]]&lt;&gt;"Sitting Adjourned", "", SUMIF(wh_table[Day], wh_table[[#This Row],[Day]],wh_table[Duration]))</f>
        <v/>
      </c>
      <c r="I989" s="24">
        <f>SUM(INDEX(wh_table[Duration],1):wh_table[[#This Row],[Duration]])</f>
        <v>32.374305555555559</v>
      </c>
      <c r="J989" s="22" t="str">
        <f>IF(wh_table[[#This Row],[Subject 1]]&lt;&gt;"Sitting Adjourned", "", SUMIFS(wh_table[Duration], wh_table[Day], wh_table[[#This Row],[Day]], wh_table[Tags], "&lt;&gt;[Questions]", wh_table[Tags], "&lt;&gt;[Questions][Divisions]"))</f>
        <v/>
      </c>
      <c r="K989" s="24">
        <f>IF(wh_table[[#This Row],[Tags]]="[Questions]","",IF(wh_table[[#This Row],[Tags]]="[Questions][Divisions]","",SUMIFS(INDEX(wh_table[Duration],1):wh_table[[#This Row],[Duration]], INDEX(wh_table[Tags],1):wh_table[[#This Row],[Tags]], "&lt;&gt;[Questions]",INDEX(wh_table[Tags],1):wh_table[[#This Row],[Tags]], "&lt;&gt;[Questions][Divisions]")))</f>
        <v>23.375000000000007</v>
      </c>
    </row>
    <row r="990" spans="1:11" ht="15" customHeight="1" x14ac:dyDescent="0.35">
      <c r="A990" s="25">
        <v>141</v>
      </c>
      <c r="B990" s="21">
        <v>45909</v>
      </c>
      <c r="C990" s="22">
        <v>0.66736111111111107</v>
      </c>
      <c r="D990" s="20" t="s">
        <v>1833</v>
      </c>
      <c r="E990" s="23" t="s">
        <v>2432</v>
      </c>
      <c r="F990" s="20"/>
      <c r="G990" s="22" cm="1">
        <f t="array" ref="G99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2.0138888888888928E-2</v>
      </c>
      <c r="H990" s="22" t="str">
        <f>IF(wh_table[[#This Row],[Subject 1]]&lt;&gt;"Sitting Adjourned", "", SUMIF(wh_table[Day], wh_table[[#This Row],[Day]],wh_table[Duration]))</f>
        <v/>
      </c>
      <c r="I990" s="24">
        <f>SUM(INDEX(wh_table[Duration],1):wh_table[[#This Row],[Duration]])</f>
        <v>32.394444444444446</v>
      </c>
      <c r="J990" s="22" t="str">
        <f>IF(wh_table[[#This Row],[Subject 1]]&lt;&gt;"Sitting Adjourned", "", SUMIFS(wh_table[Duration], wh_table[Day], wh_table[[#This Row],[Day]], wh_table[Tags], "&lt;&gt;[Questions]", wh_table[Tags], "&lt;&gt;[Questions][Divisions]"))</f>
        <v/>
      </c>
      <c r="K990" s="24">
        <f>IF(wh_table[[#This Row],[Tags]]="[Questions]","",IF(wh_table[[#This Row],[Tags]]="[Questions][Divisions]","",SUMIFS(INDEX(wh_table[Duration],1):wh_table[[#This Row],[Duration]], INDEX(wh_table[Tags],1):wh_table[[#This Row],[Tags]], "&lt;&gt;[Questions]",INDEX(wh_table[Tags],1):wh_table[[#This Row],[Tags]], "&lt;&gt;[Questions][Divisions]")))</f>
        <v>23.395138888888894</v>
      </c>
    </row>
    <row r="991" spans="1:11" ht="15" customHeight="1" x14ac:dyDescent="0.35">
      <c r="A991" s="25">
        <v>141</v>
      </c>
      <c r="B991" s="21">
        <v>45909</v>
      </c>
      <c r="C991" s="22">
        <v>0.6875</v>
      </c>
      <c r="D991" s="20" t="s">
        <v>1833</v>
      </c>
      <c r="E991" s="23" t="s">
        <v>2433</v>
      </c>
      <c r="F991" s="20"/>
      <c r="G991" s="22" cm="1">
        <f t="array" ref="G99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3.6805555555555536E-2</v>
      </c>
      <c r="H991" s="22" t="str">
        <f>IF(wh_table[[#This Row],[Subject 1]]&lt;&gt;"Sitting Adjourned", "", SUMIF(wh_table[Day], wh_table[[#This Row],[Day]],wh_table[Duration]))</f>
        <v/>
      </c>
      <c r="I991" s="24">
        <f>SUM(INDEX(wh_table[Duration],1):wh_table[[#This Row],[Duration]])</f>
        <v>32.431249999999999</v>
      </c>
      <c r="J991" s="22" t="str">
        <f>IF(wh_table[[#This Row],[Subject 1]]&lt;&gt;"Sitting Adjourned", "", SUMIFS(wh_table[Duration], wh_table[Day], wh_table[[#This Row],[Day]], wh_table[Tags], "&lt;&gt;[Questions]", wh_table[Tags], "&lt;&gt;[Questions][Divisions]"))</f>
        <v/>
      </c>
      <c r="K991" s="24">
        <f>IF(wh_table[[#This Row],[Tags]]="[Questions]","",IF(wh_table[[#This Row],[Tags]]="[Questions][Divisions]","",SUMIFS(INDEX(wh_table[Duration],1):wh_table[[#This Row],[Duration]], INDEX(wh_table[Tags],1):wh_table[[#This Row],[Tags]], "&lt;&gt;[Questions]",INDEX(wh_table[Tags],1):wh_table[[#This Row],[Tags]], "&lt;&gt;[Questions][Divisions]")))</f>
        <v>23.431944444444451</v>
      </c>
    </row>
    <row r="992" spans="1:11" ht="15" customHeight="1" x14ac:dyDescent="0.35">
      <c r="A992" s="63">
        <v>141</v>
      </c>
      <c r="B992" s="64">
        <v>45909</v>
      </c>
      <c r="C992" s="87">
        <v>0.72430555555555554</v>
      </c>
      <c r="D992" s="88" t="s">
        <v>1840</v>
      </c>
      <c r="E992" s="89"/>
      <c r="F992" s="88"/>
      <c r="G992" s="87" t="str" cm="1">
        <f t="array" ref="G99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992" s="87">
        <f>IF(wh_table[[#This Row],[Subject 1]]&lt;&gt;"Sitting Adjourned", "", SUMIF(wh_table[Day], wh_table[[#This Row],[Day]],wh_table[Duration]))</f>
        <v>0.32847222222222222</v>
      </c>
      <c r="I992" s="90">
        <f>SUM(INDEX(wh_table[Duration],1):wh_table[[#This Row],[Duration]])</f>
        <v>32.431249999999999</v>
      </c>
      <c r="J992" s="87">
        <f>IF(wh_table[[#This Row],[Subject 1]]&lt;&gt;"Sitting Adjourned", "", SUMIFS(wh_table[Duration], wh_table[Day], wh_table[[#This Row],[Day]], wh_table[Tags], "&lt;&gt;[Questions]", wh_table[Tags], "&lt;&gt;[Questions][Divisions]"))</f>
        <v>0.20347222222222228</v>
      </c>
      <c r="K992" s="90">
        <f>IF(wh_table[[#This Row],[Tags]]="[Questions]","",IF(wh_table[[#This Row],[Tags]]="[Questions][Divisions]","",SUMIFS(INDEX(wh_table[Duration],1):wh_table[[#This Row],[Duration]], INDEX(wh_table[Tags],1):wh_table[[#This Row],[Tags]], "&lt;&gt;[Questions]",INDEX(wh_table[Tags],1):wh_table[[#This Row],[Tags]], "&lt;&gt;[Questions][Divisions]")))</f>
        <v>23.431944444444451</v>
      </c>
    </row>
    <row r="993" spans="1:11" ht="15" customHeight="1" x14ac:dyDescent="0.35">
      <c r="A993" s="25">
        <v>142</v>
      </c>
      <c r="B993" s="21">
        <v>45910</v>
      </c>
      <c r="C993" s="22">
        <v>0.39583333333333331</v>
      </c>
      <c r="D993" s="20" t="s">
        <v>1833</v>
      </c>
      <c r="E993" s="23" t="s">
        <v>2434</v>
      </c>
      <c r="F993" s="20"/>
      <c r="G993" s="22" cm="1">
        <f t="array" ref="G99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5.4861111111111138E-2</v>
      </c>
      <c r="H993" s="22" t="str">
        <f>IF(wh_table[[#This Row],[Subject 1]]&lt;&gt;"Sitting Adjourned", "", SUMIF(wh_table[Day], wh_table[[#This Row],[Day]],wh_table[Duration]))</f>
        <v/>
      </c>
      <c r="I993" s="24">
        <f>SUM(INDEX(wh_table[Duration],1):wh_table[[#This Row],[Duration]])</f>
        <v>32.486111111111107</v>
      </c>
      <c r="J993" s="22" t="str">
        <f>IF(wh_table[[#This Row],[Subject 1]]&lt;&gt;"Sitting Adjourned", "", SUMIFS(wh_table[Duration], wh_table[Day], wh_table[[#This Row],[Day]], wh_table[Tags], "&lt;&gt;[Questions]", wh_table[Tags], "&lt;&gt;[Questions][Divisions]"))</f>
        <v/>
      </c>
      <c r="K993" s="24">
        <f>IF(wh_table[[#This Row],[Tags]]="[Questions]","",IF(wh_table[[#This Row],[Tags]]="[Questions][Divisions]","",SUMIFS(INDEX(wh_table[Duration],1):wh_table[[#This Row],[Duration]], INDEX(wh_table[Tags],1):wh_table[[#This Row],[Tags]], "&lt;&gt;[Questions]",INDEX(wh_table[Tags],1):wh_table[[#This Row],[Tags]], "&lt;&gt;[Questions][Divisions]")))</f>
        <v>23.486805555555563</v>
      </c>
    </row>
    <row r="994" spans="1:11" ht="15" customHeight="1" x14ac:dyDescent="0.35">
      <c r="A994" s="25">
        <v>142</v>
      </c>
      <c r="B994" s="21">
        <v>45910</v>
      </c>
      <c r="C994" s="22">
        <v>0.45069444444444445</v>
      </c>
      <c r="D994" s="20" t="s">
        <v>15</v>
      </c>
      <c r="E994" s="23"/>
      <c r="F994" s="20"/>
      <c r="G994" s="22" cm="1">
        <f t="array" ref="G99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7.6388888888888618E-3</v>
      </c>
      <c r="H994" s="22" t="str">
        <f>IF(wh_table[[#This Row],[Subject 1]]&lt;&gt;"Sitting Adjourned", "", SUMIF(wh_table[Day], wh_table[[#This Row],[Day]],wh_table[Duration]))</f>
        <v/>
      </c>
      <c r="I994" s="24">
        <f>SUM(INDEX(wh_table[Duration],1):wh_table[[#This Row],[Duration]])</f>
        <v>32.493749999999999</v>
      </c>
      <c r="J994" s="22" t="str">
        <f>IF(wh_table[[#This Row],[Subject 1]]&lt;&gt;"Sitting Adjourned", "", SUMIFS(wh_table[Duration], wh_table[Day], wh_table[[#This Row],[Day]], wh_table[Tags], "&lt;&gt;[Questions]", wh_table[Tags], "&lt;&gt;[Questions][Divisions]"))</f>
        <v/>
      </c>
      <c r="K994" s="24">
        <f>IF(wh_table[[#This Row],[Tags]]="[Questions]","",IF(wh_table[[#This Row],[Tags]]="[Questions][Divisions]","",SUMIFS(INDEX(wh_table[Duration],1):wh_table[[#This Row],[Duration]], INDEX(wh_table[Tags],1):wh_table[[#This Row],[Tags]], "&lt;&gt;[Questions]",INDEX(wh_table[Tags],1):wh_table[[#This Row],[Tags]], "&lt;&gt;[Questions][Divisions]")))</f>
        <v>23.494444444444451</v>
      </c>
    </row>
    <row r="995" spans="1:11" ht="15" customHeight="1" x14ac:dyDescent="0.35">
      <c r="A995" s="25">
        <v>142</v>
      </c>
      <c r="B995" s="21">
        <v>45910</v>
      </c>
      <c r="C995" s="22">
        <v>0.45833333333333331</v>
      </c>
      <c r="D995" s="20" t="s">
        <v>1833</v>
      </c>
      <c r="E995" s="23" t="s">
        <v>2435</v>
      </c>
      <c r="F995" s="20"/>
      <c r="G995" s="22" cm="1">
        <f t="array" ref="G99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2.0138888888888928E-2</v>
      </c>
      <c r="H995" s="22" t="str">
        <f>IF(wh_table[[#This Row],[Subject 1]]&lt;&gt;"Sitting Adjourned", "", SUMIF(wh_table[Day], wh_table[[#This Row],[Day]],wh_table[Duration]))</f>
        <v/>
      </c>
      <c r="I995" s="24">
        <f>SUM(INDEX(wh_table[Duration],1):wh_table[[#This Row],[Duration]])</f>
        <v>32.513888888888886</v>
      </c>
      <c r="J995" s="22" t="str">
        <f>IF(wh_table[[#This Row],[Subject 1]]&lt;&gt;"Sitting Adjourned", "", SUMIFS(wh_table[Duration], wh_table[Day], wh_table[[#This Row],[Day]], wh_table[Tags], "&lt;&gt;[Questions]", wh_table[Tags], "&lt;&gt;[Questions][Divisions]"))</f>
        <v/>
      </c>
      <c r="K995" s="24">
        <f>IF(wh_table[[#This Row],[Tags]]="[Questions]","",IF(wh_table[[#This Row],[Tags]]="[Questions][Divisions]","",SUMIFS(INDEX(wh_table[Duration],1):wh_table[[#This Row],[Duration]], INDEX(wh_table[Tags],1):wh_table[[#This Row],[Tags]], "&lt;&gt;[Questions]",INDEX(wh_table[Tags],1):wh_table[[#This Row],[Tags]], "&lt;&gt;[Questions][Divisions]")))</f>
        <v>23.514583333333341</v>
      </c>
    </row>
    <row r="996" spans="1:11" ht="15" customHeight="1" x14ac:dyDescent="0.35">
      <c r="A996" s="25">
        <v>142</v>
      </c>
      <c r="B996" s="21">
        <v>45910</v>
      </c>
      <c r="C996" s="22">
        <v>0.47847222222222224</v>
      </c>
      <c r="D996" s="20" t="s">
        <v>15</v>
      </c>
      <c r="E996" s="23"/>
      <c r="F996" s="20" t="s">
        <v>1836</v>
      </c>
      <c r="G996" s="22" cm="1">
        <f t="array" ref="G99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0.12569444444444439</v>
      </c>
      <c r="H996" s="22" t="str">
        <f>IF(wh_table[[#This Row],[Subject 1]]&lt;&gt;"Sitting Adjourned", "", SUMIF(wh_table[Day], wh_table[[#This Row],[Day]],wh_table[Duration]))</f>
        <v/>
      </c>
      <c r="I996" s="24">
        <f>SUM(INDEX(wh_table[Duration],1):wh_table[[#This Row],[Duration]])</f>
        <v>32.639583333333327</v>
      </c>
      <c r="J996" s="22" t="str">
        <f>IF(wh_table[[#This Row],[Subject 1]]&lt;&gt;"Sitting Adjourned", "", SUMIFS(wh_table[Duration], wh_table[Day], wh_table[[#This Row],[Day]], wh_table[Tags], "&lt;&gt;[Questions]", wh_table[Tags], "&lt;&gt;[Questions][Divisions]"))</f>
        <v/>
      </c>
      <c r="K996" s="24" t="str">
        <f>IF(wh_table[[#This Row],[Tags]]="[Questions]","",IF(wh_table[[#This Row],[Tags]]="[Questions][Divisions]","",SUMIFS(INDEX(wh_table[Duration],1):wh_table[[#This Row],[Duration]], INDEX(wh_table[Tags],1):wh_table[[#This Row],[Tags]], "&lt;&gt;[Questions]",INDEX(wh_table[Tags],1):wh_table[[#This Row],[Tags]], "&lt;&gt;[Questions][Divisions]")))</f>
        <v/>
      </c>
    </row>
    <row r="997" spans="1:11" ht="15" customHeight="1" x14ac:dyDescent="0.35">
      <c r="A997" s="25">
        <v>142</v>
      </c>
      <c r="B997" s="21">
        <v>45910</v>
      </c>
      <c r="C997" s="22">
        <v>0.60416666666666663</v>
      </c>
      <c r="D997" s="20" t="s">
        <v>1833</v>
      </c>
      <c r="E997" s="23" t="s">
        <v>2436</v>
      </c>
      <c r="F997" s="20"/>
      <c r="G997" s="22" cm="1">
        <f t="array" ref="G99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997" s="22" t="str">
        <f>IF(wh_table[[#This Row],[Subject 1]]&lt;&gt;"Sitting Adjourned", "", SUMIF(wh_table[Day], wh_table[[#This Row],[Day]],wh_table[Duration]))</f>
        <v/>
      </c>
      <c r="I997" s="24">
        <f>SUM(INDEX(wh_table[Duration],1):wh_table[[#This Row],[Duration]])</f>
        <v>32.639583333333327</v>
      </c>
      <c r="J997" s="22" t="str">
        <f>IF(wh_table[[#This Row],[Subject 1]]&lt;&gt;"Sitting Adjourned", "", SUMIFS(wh_table[Duration], wh_table[Day], wh_table[[#This Row],[Day]], wh_table[Tags], "&lt;&gt;[Questions]", wh_table[Tags], "&lt;&gt;[Questions][Divisions]"))</f>
        <v/>
      </c>
      <c r="K997" s="24">
        <f>IF(wh_table[[#This Row],[Tags]]="[Questions]","",IF(wh_table[[#This Row],[Tags]]="[Questions][Divisions]","",SUMIFS(INDEX(wh_table[Duration],1):wh_table[[#This Row],[Duration]], INDEX(wh_table[Tags],1):wh_table[[#This Row],[Tags]], "&lt;&gt;[Questions]",INDEX(wh_table[Tags],1):wh_table[[#This Row],[Tags]], "&lt;&gt;[Questions][Divisions]")))</f>
        <v>23.514583333333341</v>
      </c>
    </row>
    <row r="998" spans="1:11" ht="15" customHeight="1" x14ac:dyDescent="0.35">
      <c r="A998" s="25">
        <v>142</v>
      </c>
      <c r="B998" s="21">
        <v>45910</v>
      </c>
      <c r="C998" s="22">
        <v>0.60416666666666663</v>
      </c>
      <c r="D998" s="20" t="s">
        <v>28</v>
      </c>
      <c r="E998" s="23" t="s">
        <v>2437</v>
      </c>
      <c r="F998" s="20"/>
      <c r="G998" s="22" cm="1">
        <f t="array" ref="G99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998" s="22" t="str">
        <f>IF(wh_table[[#This Row],[Subject 1]]&lt;&gt;"Sitting Adjourned", "", SUMIF(wh_table[Day], wh_table[[#This Row],[Day]],wh_table[Duration]))</f>
        <v/>
      </c>
      <c r="I998" s="24">
        <f>SUM(INDEX(wh_table[Duration],1):wh_table[[#This Row],[Duration]])</f>
        <v>32.639583333333327</v>
      </c>
      <c r="J998" s="22" t="str">
        <f>IF(wh_table[[#This Row],[Subject 1]]&lt;&gt;"Sitting Adjourned", "", SUMIFS(wh_table[Duration], wh_table[Day], wh_table[[#This Row],[Day]], wh_table[Tags], "&lt;&gt;[Questions]", wh_table[Tags], "&lt;&gt;[Questions][Divisions]"))</f>
        <v/>
      </c>
      <c r="K998" s="24">
        <f>IF(wh_table[[#This Row],[Tags]]="[Questions]","",IF(wh_table[[#This Row],[Tags]]="[Questions][Divisions]","",SUMIFS(INDEX(wh_table[Duration],1):wh_table[[#This Row],[Duration]], INDEX(wh_table[Tags],1):wh_table[[#This Row],[Tags]], "&lt;&gt;[Questions]",INDEX(wh_table[Tags],1):wh_table[[#This Row],[Tags]], "&lt;&gt;[Questions][Divisions]")))</f>
        <v>23.514583333333341</v>
      </c>
    </row>
    <row r="999" spans="1:11" ht="15" customHeight="1" x14ac:dyDescent="0.35">
      <c r="A999" s="25">
        <v>142</v>
      </c>
      <c r="B999" s="21">
        <v>45910</v>
      </c>
      <c r="C999" s="22">
        <v>0.60416666666666663</v>
      </c>
      <c r="D999" s="20" t="s">
        <v>1833</v>
      </c>
      <c r="E999" s="23" t="s">
        <v>2436</v>
      </c>
      <c r="F999" s="20"/>
      <c r="G999" s="22" cm="1">
        <f t="array" ref="G99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6.3194444444444442E-2</v>
      </c>
      <c r="H999" s="22" t="str">
        <f>IF(wh_table[[#This Row],[Subject 1]]&lt;&gt;"Sitting Adjourned", "", SUMIF(wh_table[Day], wh_table[[#This Row],[Day]],wh_table[Duration]))</f>
        <v/>
      </c>
      <c r="I999" s="24">
        <f>SUM(INDEX(wh_table[Duration],1):wh_table[[#This Row],[Duration]])</f>
        <v>32.702777777777769</v>
      </c>
      <c r="J999" s="22" t="str">
        <f>IF(wh_table[[#This Row],[Subject 1]]&lt;&gt;"Sitting Adjourned", "", SUMIFS(wh_table[Duration], wh_table[Day], wh_table[[#This Row],[Day]], wh_table[Tags], "&lt;&gt;[Questions]", wh_table[Tags], "&lt;&gt;[Questions][Divisions]"))</f>
        <v/>
      </c>
      <c r="K999" s="24">
        <f>IF(wh_table[[#This Row],[Tags]]="[Questions]","",IF(wh_table[[#This Row],[Tags]]="[Questions][Divisions]","",SUMIFS(INDEX(wh_table[Duration],1):wh_table[[#This Row],[Duration]], INDEX(wh_table[Tags],1):wh_table[[#This Row],[Tags]], "&lt;&gt;[Questions]",INDEX(wh_table[Tags],1):wh_table[[#This Row],[Tags]], "&lt;&gt;[Questions][Divisions]")))</f>
        <v>23.577777777777786</v>
      </c>
    </row>
    <row r="1000" spans="1:11" ht="15" customHeight="1" x14ac:dyDescent="0.35">
      <c r="A1000" s="25">
        <v>142</v>
      </c>
      <c r="B1000" s="21">
        <v>45910</v>
      </c>
      <c r="C1000" s="22">
        <v>0.66736111111111107</v>
      </c>
      <c r="D1000" s="20" t="s">
        <v>1833</v>
      </c>
      <c r="E1000" s="23" t="s">
        <v>2438</v>
      </c>
      <c r="F1000" s="20"/>
      <c r="G1000" s="22" cm="1">
        <f t="array" ref="G100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1.736111111111116E-2</v>
      </c>
      <c r="H1000" s="22" t="str">
        <f>IF(wh_table[[#This Row],[Subject 1]]&lt;&gt;"Sitting Adjourned", "", SUMIF(wh_table[Day], wh_table[[#This Row],[Day]],wh_table[Duration]))</f>
        <v/>
      </c>
      <c r="I1000" s="24">
        <f>SUM(INDEX(wh_table[Duration],1):wh_table[[#This Row],[Duration]])</f>
        <v>32.720138888888883</v>
      </c>
      <c r="J1000" s="22" t="str">
        <f>IF(wh_table[[#This Row],[Subject 1]]&lt;&gt;"Sitting Adjourned", "", SUMIFS(wh_table[Duration], wh_table[Day], wh_table[[#This Row],[Day]], wh_table[Tags], "&lt;&gt;[Questions]", wh_table[Tags], "&lt;&gt;[Questions][Divisions]"))</f>
        <v/>
      </c>
      <c r="K1000" s="24">
        <f>IF(wh_table[[#This Row],[Tags]]="[Questions]","",IF(wh_table[[#This Row],[Tags]]="[Questions][Divisions]","",SUMIFS(INDEX(wh_table[Duration],1):wh_table[[#This Row],[Duration]], INDEX(wh_table[Tags],1):wh_table[[#This Row],[Tags]], "&lt;&gt;[Questions]",INDEX(wh_table[Tags],1):wh_table[[#This Row],[Tags]], "&lt;&gt;[Questions][Divisions]")))</f>
        <v>23.595138888888897</v>
      </c>
    </row>
    <row r="1001" spans="1:11" ht="15" customHeight="1" x14ac:dyDescent="0.35">
      <c r="A1001" s="25">
        <v>142</v>
      </c>
      <c r="B1001" s="21">
        <v>45910</v>
      </c>
      <c r="C1001" s="22">
        <v>0.68472222222222223</v>
      </c>
      <c r="D1001" s="20" t="s">
        <v>15</v>
      </c>
      <c r="E1001" s="23"/>
      <c r="F1001" s="20"/>
      <c r="G1001" s="22" cm="1">
        <f t="array" ref="G100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2.7777777777777679E-3</v>
      </c>
      <c r="H1001" s="22" t="str">
        <f>IF(wh_table[[#This Row],[Subject 1]]&lt;&gt;"Sitting Adjourned", "", SUMIF(wh_table[Day], wh_table[[#This Row],[Day]],wh_table[Duration]))</f>
        <v/>
      </c>
      <c r="I1001" s="24">
        <f>SUM(INDEX(wh_table[Duration],1):wh_table[[#This Row],[Duration]])</f>
        <v>32.722916666666663</v>
      </c>
      <c r="J1001" s="22" t="str">
        <f>IF(wh_table[[#This Row],[Subject 1]]&lt;&gt;"Sitting Adjourned", "", SUMIFS(wh_table[Duration], wh_table[Day], wh_table[[#This Row],[Day]], wh_table[Tags], "&lt;&gt;[Questions]", wh_table[Tags], "&lt;&gt;[Questions][Divisions]"))</f>
        <v/>
      </c>
      <c r="K1001" s="24">
        <f>IF(wh_table[[#This Row],[Tags]]="[Questions]","",IF(wh_table[[#This Row],[Tags]]="[Questions][Divisions]","",SUMIFS(INDEX(wh_table[Duration],1):wh_table[[#This Row],[Duration]], INDEX(wh_table[Tags],1):wh_table[[#This Row],[Tags]], "&lt;&gt;[Questions]",INDEX(wh_table[Tags],1):wh_table[[#This Row],[Tags]], "&lt;&gt;[Questions][Divisions]")))</f>
        <v>23.597916666666674</v>
      </c>
    </row>
    <row r="1002" spans="1:11" ht="15" customHeight="1" x14ac:dyDescent="0.35">
      <c r="A1002" s="25">
        <v>142</v>
      </c>
      <c r="B1002" s="21">
        <v>45910</v>
      </c>
      <c r="C1002" s="22">
        <v>0.6875</v>
      </c>
      <c r="D1002" s="20" t="s">
        <v>1833</v>
      </c>
      <c r="E1002" s="23" t="s">
        <v>2439</v>
      </c>
      <c r="F1002" s="20"/>
      <c r="G1002" s="22" cm="1">
        <f t="array" ref="G100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3.6111111111111094E-2</v>
      </c>
      <c r="H1002" s="22" t="str">
        <f>IF(wh_table[[#This Row],[Subject 1]]&lt;&gt;"Sitting Adjourned", "", SUMIF(wh_table[Day], wh_table[[#This Row],[Day]],wh_table[Duration]))</f>
        <v/>
      </c>
      <c r="I1002" s="24">
        <f>SUM(INDEX(wh_table[Duration],1):wh_table[[#This Row],[Duration]])</f>
        <v>32.759027777777774</v>
      </c>
      <c r="J1002" s="22" t="str">
        <f>IF(wh_table[[#This Row],[Subject 1]]&lt;&gt;"Sitting Adjourned", "", SUMIFS(wh_table[Duration], wh_table[Day], wh_table[[#This Row],[Day]], wh_table[Tags], "&lt;&gt;[Questions]", wh_table[Tags], "&lt;&gt;[Questions][Divisions]"))</f>
        <v/>
      </c>
      <c r="K1002" s="24">
        <f>IF(wh_table[[#This Row],[Tags]]="[Questions]","",IF(wh_table[[#This Row],[Tags]]="[Questions][Divisions]","",SUMIFS(INDEX(wh_table[Duration],1):wh_table[[#This Row],[Duration]], INDEX(wh_table[Tags],1):wh_table[[#This Row],[Tags]], "&lt;&gt;[Questions]",INDEX(wh_table[Tags],1):wh_table[[#This Row],[Tags]], "&lt;&gt;[Questions][Divisions]")))</f>
        <v>23.634027777777785</v>
      </c>
    </row>
    <row r="1003" spans="1:11" ht="15" customHeight="1" x14ac:dyDescent="0.35">
      <c r="A1003" s="63">
        <v>142</v>
      </c>
      <c r="B1003" s="64">
        <v>45910</v>
      </c>
      <c r="C1003" s="87">
        <v>0.72361111111111109</v>
      </c>
      <c r="D1003" s="88" t="s">
        <v>1840</v>
      </c>
      <c r="E1003" s="89"/>
      <c r="F1003" s="88"/>
      <c r="G1003" s="87" t="str" cm="1">
        <f t="array" ref="G100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003" s="87">
        <f>IF(wh_table[[#This Row],[Subject 1]]&lt;&gt;"Sitting Adjourned", "", SUMIF(wh_table[Day], wh_table[[#This Row],[Day]],wh_table[Duration]))</f>
        <v>0.32777777777777778</v>
      </c>
      <c r="I1003" s="90">
        <f>SUM(INDEX(wh_table[Duration],1):wh_table[[#This Row],[Duration]])</f>
        <v>32.759027777777774</v>
      </c>
      <c r="J1003" s="87">
        <f>IF(wh_table[[#This Row],[Subject 1]]&lt;&gt;"Sitting Adjourned", "", SUMIFS(wh_table[Duration], wh_table[Day], wh_table[[#This Row],[Day]], wh_table[Tags], "&lt;&gt;[Questions]", wh_table[Tags], "&lt;&gt;[Questions][Divisions]"))</f>
        <v>0.20208333333333339</v>
      </c>
      <c r="K1003" s="90">
        <f>IF(wh_table[[#This Row],[Tags]]="[Questions]","",IF(wh_table[[#This Row],[Tags]]="[Questions][Divisions]","",SUMIFS(INDEX(wh_table[Duration],1):wh_table[[#This Row],[Duration]], INDEX(wh_table[Tags],1):wh_table[[#This Row],[Tags]], "&lt;&gt;[Questions]",INDEX(wh_table[Tags],1):wh_table[[#This Row],[Tags]], "&lt;&gt;[Questions][Divisions]")))</f>
        <v>23.634027777777785</v>
      </c>
    </row>
    <row r="1004" spans="1:11" ht="15" customHeight="1" x14ac:dyDescent="0.35">
      <c r="A1004" s="25">
        <v>143</v>
      </c>
      <c r="B1004" s="21">
        <v>45911</v>
      </c>
      <c r="C1004" s="22">
        <v>0.5625</v>
      </c>
      <c r="D1004" s="20" t="s">
        <v>1953</v>
      </c>
      <c r="E1004" s="23" t="s">
        <v>2440</v>
      </c>
      <c r="F1004" s="20"/>
      <c r="G1004" s="22" cm="1">
        <f t="array" ref="G100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4.7222222222222276E-2</v>
      </c>
      <c r="H1004" s="22" t="str">
        <f>IF(wh_table[[#This Row],[Subject 1]]&lt;&gt;"Sitting Adjourned", "", SUMIF(wh_table[Day], wh_table[[#This Row],[Day]],wh_table[Duration]))</f>
        <v/>
      </c>
      <c r="I1004" s="24">
        <f>SUM(INDEX(wh_table[Duration],1):wh_table[[#This Row],[Duration]])</f>
        <v>32.806249999999999</v>
      </c>
      <c r="J1004" s="22" t="str">
        <f>IF(wh_table[[#This Row],[Subject 1]]&lt;&gt;"Sitting Adjourned", "", SUMIFS(wh_table[Duration], wh_table[Day], wh_table[[#This Row],[Day]], wh_table[Tags], "&lt;&gt;[Questions]", wh_table[Tags], "&lt;&gt;[Questions][Divisions]"))</f>
        <v/>
      </c>
      <c r="K1004" s="24">
        <f>IF(wh_table[[#This Row],[Tags]]="[Questions]","",IF(wh_table[[#This Row],[Tags]]="[Questions][Divisions]","",SUMIFS(INDEX(wh_table[Duration],1):wh_table[[#This Row],[Duration]], INDEX(wh_table[Tags],1):wh_table[[#This Row],[Tags]], "&lt;&gt;[Questions]",INDEX(wh_table[Tags],1):wh_table[[#This Row],[Tags]], "&lt;&gt;[Questions][Divisions]")))</f>
        <v>23.681250000000006</v>
      </c>
    </row>
    <row r="1005" spans="1:11" ht="15" customHeight="1" x14ac:dyDescent="0.35">
      <c r="A1005" s="25">
        <v>143</v>
      </c>
      <c r="B1005" s="21">
        <v>45911</v>
      </c>
      <c r="C1005" s="22">
        <v>0.60972222222222228</v>
      </c>
      <c r="D1005" s="20" t="s">
        <v>15</v>
      </c>
      <c r="E1005" s="23"/>
      <c r="F1005" s="20"/>
      <c r="G1005" s="22" cm="1">
        <f t="array" ref="G100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1.5277777777777724E-2</v>
      </c>
      <c r="H1005" s="22" t="str">
        <f>IF(wh_table[[#This Row],[Subject 1]]&lt;&gt;"Sitting Adjourned", "", SUMIF(wh_table[Day], wh_table[[#This Row],[Day]],wh_table[Duration]))</f>
        <v/>
      </c>
      <c r="I1005" s="24">
        <f>SUM(INDEX(wh_table[Duration],1):wh_table[[#This Row],[Duration]])</f>
        <v>32.821527777777774</v>
      </c>
      <c r="J1005" s="22" t="str">
        <f>IF(wh_table[[#This Row],[Subject 1]]&lt;&gt;"Sitting Adjourned", "", SUMIFS(wh_table[Duration], wh_table[Day], wh_table[[#This Row],[Day]], wh_table[Tags], "&lt;&gt;[Questions]", wh_table[Tags], "&lt;&gt;[Questions][Divisions]"))</f>
        <v/>
      </c>
      <c r="K1005" s="24">
        <f>IF(wh_table[[#This Row],[Tags]]="[Questions]","",IF(wh_table[[#This Row],[Tags]]="[Questions][Divisions]","",SUMIFS(INDEX(wh_table[Duration],1):wh_table[[#This Row],[Duration]], INDEX(wh_table[Tags],1):wh_table[[#This Row],[Tags]], "&lt;&gt;[Questions]",INDEX(wh_table[Tags],1):wh_table[[#This Row],[Tags]], "&lt;&gt;[Questions][Divisions]")))</f>
        <v>23.696527777777785</v>
      </c>
    </row>
    <row r="1006" spans="1:11" ht="15" customHeight="1" x14ac:dyDescent="0.35">
      <c r="A1006" s="25">
        <v>143</v>
      </c>
      <c r="B1006" s="21">
        <v>45911</v>
      </c>
      <c r="C1006" s="22">
        <v>0.625</v>
      </c>
      <c r="D1006" s="20" t="s">
        <v>1953</v>
      </c>
      <c r="E1006" s="23" t="s">
        <v>2441</v>
      </c>
      <c r="F1006" s="20"/>
      <c r="G1006" s="22" cm="1">
        <f t="array" ref="G100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5.4861111111111138E-2</v>
      </c>
      <c r="H1006" s="22" t="str">
        <f>IF(wh_table[[#This Row],[Subject 1]]&lt;&gt;"Sitting Adjourned", "", SUMIF(wh_table[Day], wh_table[[#This Row],[Day]],wh_table[Duration]))</f>
        <v/>
      </c>
      <c r="I1006" s="24">
        <f>SUM(INDEX(wh_table[Duration],1):wh_table[[#This Row],[Duration]])</f>
        <v>32.876388888888883</v>
      </c>
      <c r="J1006" s="22" t="str">
        <f>IF(wh_table[[#This Row],[Subject 1]]&lt;&gt;"Sitting Adjourned", "", SUMIFS(wh_table[Duration], wh_table[Day], wh_table[[#This Row],[Day]], wh_table[Tags], "&lt;&gt;[Questions]", wh_table[Tags], "&lt;&gt;[Questions][Divisions]"))</f>
        <v/>
      </c>
      <c r="K1006" s="24">
        <f>IF(wh_table[[#This Row],[Tags]]="[Questions]","",IF(wh_table[[#This Row],[Tags]]="[Questions][Divisions]","",SUMIFS(INDEX(wh_table[Duration],1):wh_table[[#This Row],[Duration]], INDEX(wh_table[Tags],1):wh_table[[#This Row],[Tags]], "&lt;&gt;[Questions]",INDEX(wh_table[Tags],1):wh_table[[#This Row],[Tags]], "&lt;&gt;[Questions][Divisions]")))</f>
        <v>23.751388888888897</v>
      </c>
    </row>
    <row r="1007" spans="1:11" ht="15" customHeight="1" x14ac:dyDescent="0.35">
      <c r="A1007" s="63">
        <v>143</v>
      </c>
      <c r="B1007" s="64">
        <v>45911</v>
      </c>
      <c r="C1007" s="87">
        <v>0.67986111111111114</v>
      </c>
      <c r="D1007" s="88" t="s">
        <v>1840</v>
      </c>
      <c r="E1007" s="89"/>
      <c r="F1007" s="88"/>
      <c r="G1007" s="87" t="str" cm="1">
        <f t="array" ref="G100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007" s="87">
        <f>IF(wh_table[[#This Row],[Subject 1]]&lt;&gt;"Sitting Adjourned", "", SUMIF(wh_table[Day], wh_table[[#This Row],[Day]],wh_table[Duration]))</f>
        <v>0.11736111111111114</v>
      </c>
      <c r="I1007" s="90">
        <f>SUM(INDEX(wh_table[Duration],1):wh_table[[#This Row],[Duration]])</f>
        <v>32.876388888888883</v>
      </c>
      <c r="J1007" s="87">
        <f>IF(wh_table[[#This Row],[Subject 1]]&lt;&gt;"Sitting Adjourned", "", SUMIFS(wh_table[Duration], wh_table[Day], wh_table[[#This Row],[Day]], wh_table[Tags], "&lt;&gt;[Questions]", wh_table[Tags], "&lt;&gt;[Questions][Divisions]"))</f>
        <v>0.11736111111111114</v>
      </c>
      <c r="K1007" s="90">
        <f>IF(wh_table[[#This Row],[Tags]]="[Questions]","",IF(wh_table[[#This Row],[Tags]]="[Questions][Divisions]","",SUMIFS(INDEX(wh_table[Duration],1):wh_table[[#This Row],[Duration]], INDEX(wh_table[Tags],1):wh_table[[#This Row],[Tags]], "&lt;&gt;[Questions]",INDEX(wh_table[Tags],1):wh_table[[#This Row],[Tags]], "&lt;&gt;[Questions][Divisions]")))</f>
        <v>23.751388888888897</v>
      </c>
    </row>
    <row r="1008" spans="1:11" ht="15" customHeight="1" x14ac:dyDescent="0.35">
      <c r="A1008" s="25">
        <v>144</v>
      </c>
      <c r="B1008" s="21">
        <v>45915</v>
      </c>
      <c r="C1008" s="22">
        <v>0.6875</v>
      </c>
      <c r="D1008" s="20" t="s">
        <v>1955</v>
      </c>
      <c r="E1008" s="23" t="s">
        <v>2442</v>
      </c>
      <c r="F1008" s="20"/>
      <c r="G1008" s="22" cm="1">
        <f t="array" ref="G100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1.041666666666663E-2</v>
      </c>
      <c r="H1008" s="22" t="str">
        <f>IF(wh_table[[#This Row],[Subject 1]]&lt;&gt;"Sitting Adjourned", "", SUMIF(wh_table[Day], wh_table[[#This Row],[Day]],wh_table[Duration]))</f>
        <v/>
      </c>
      <c r="I1008" s="24">
        <f>SUM(INDEX(wh_table[Duration],1):wh_table[[#This Row],[Duration]])</f>
        <v>32.886805555555547</v>
      </c>
      <c r="J1008" s="22" t="str">
        <f>IF(wh_table[[#This Row],[Subject 1]]&lt;&gt;"Sitting Adjourned", "", SUMIFS(wh_table[Duration], wh_table[Day], wh_table[[#This Row],[Day]], wh_table[Tags], "&lt;&gt;[Questions]", wh_table[Tags], "&lt;&gt;[Questions][Divisions]"))</f>
        <v/>
      </c>
      <c r="K1008" s="24">
        <f>IF(wh_table[[#This Row],[Tags]]="[Questions]","",IF(wh_table[[#This Row],[Tags]]="[Questions][Divisions]","",SUMIFS(INDEX(wh_table[Duration],1):wh_table[[#This Row],[Duration]], INDEX(wh_table[Tags],1):wh_table[[#This Row],[Tags]], "&lt;&gt;[Questions]",INDEX(wh_table[Tags],1):wh_table[[#This Row],[Tags]], "&lt;&gt;[Questions][Divisions]")))</f>
        <v>23.761805555555565</v>
      </c>
    </row>
    <row r="1009" spans="1:11" ht="15" customHeight="1" x14ac:dyDescent="0.35">
      <c r="A1009" s="25">
        <v>144</v>
      </c>
      <c r="B1009" s="21">
        <v>45915</v>
      </c>
      <c r="C1009" s="22">
        <v>0.69791666666666663</v>
      </c>
      <c r="D1009" s="20" t="s">
        <v>28</v>
      </c>
      <c r="E1009" s="23" t="s">
        <v>2331</v>
      </c>
      <c r="F1009" s="20"/>
      <c r="G1009" s="22" cm="1">
        <f t="array" ref="G100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009" s="22" t="str">
        <f>IF(wh_table[[#This Row],[Subject 1]]&lt;&gt;"Sitting Adjourned", "", SUMIF(wh_table[Day], wh_table[[#This Row],[Day]],wh_table[Duration]))</f>
        <v/>
      </c>
      <c r="I1009" s="24">
        <f>SUM(INDEX(wh_table[Duration],1):wh_table[[#This Row],[Duration]])</f>
        <v>32.886805555555547</v>
      </c>
      <c r="J1009" s="22" t="str">
        <f>IF(wh_table[[#This Row],[Subject 1]]&lt;&gt;"Sitting Adjourned", "", SUMIFS(wh_table[Duration], wh_table[Day], wh_table[[#This Row],[Day]], wh_table[Tags], "&lt;&gt;[Questions]", wh_table[Tags], "&lt;&gt;[Questions][Divisions]"))</f>
        <v/>
      </c>
      <c r="K1009" s="24">
        <f>IF(wh_table[[#This Row],[Tags]]="[Questions]","",IF(wh_table[[#This Row],[Tags]]="[Questions][Divisions]","",SUMIFS(INDEX(wh_table[Duration],1):wh_table[[#This Row],[Duration]], INDEX(wh_table[Tags],1):wh_table[[#This Row],[Tags]], "&lt;&gt;[Questions]",INDEX(wh_table[Tags],1):wh_table[[#This Row],[Tags]], "&lt;&gt;[Questions][Divisions]")))</f>
        <v>23.761805555555565</v>
      </c>
    </row>
    <row r="1010" spans="1:11" ht="15" customHeight="1" x14ac:dyDescent="0.35">
      <c r="A1010" s="25">
        <v>144</v>
      </c>
      <c r="B1010" s="21">
        <v>45915</v>
      </c>
      <c r="C1010" s="22">
        <v>0.69791666666666663</v>
      </c>
      <c r="D1010" s="20" t="s">
        <v>1955</v>
      </c>
      <c r="E1010" s="23" t="s">
        <v>2442</v>
      </c>
      <c r="F1010" s="20"/>
      <c r="G1010" s="22" cm="1">
        <f t="array" ref="G101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0.11388888888888893</v>
      </c>
      <c r="H1010" s="22" t="str">
        <f>IF(wh_table[[#This Row],[Subject 1]]&lt;&gt;"Sitting Adjourned", "", SUMIF(wh_table[Day], wh_table[[#This Row],[Day]],wh_table[Duration]))</f>
        <v/>
      </c>
      <c r="I1010" s="24">
        <f>SUM(INDEX(wh_table[Duration],1):wh_table[[#This Row],[Duration]])</f>
        <v>33.000694444444434</v>
      </c>
      <c r="J1010" s="22" t="str">
        <f>IF(wh_table[[#This Row],[Subject 1]]&lt;&gt;"Sitting Adjourned", "", SUMIFS(wh_table[Duration], wh_table[Day], wh_table[[#This Row],[Day]], wh_table[Tags], "&lt;&gt;[Questions]", wh_table[Tags], "&lt;&gt;[Questions][Divisions]"))</f>
        <v/>
      </c>
      <c r="K1010" s="24">
        <f>IF(wh_table[[#This Row],[Tags]]="[Questions]","",IF(wh_table[[#This Row],[Tags]]="[Questions][Divisions]","",SUMIFS(INDEX(wh_table[Duration],1):wh_table[[#This Row],[Duration]], INDEX(wh_table[Tags],1):wh_table[[#This Row],[Tags]], "&lt;&gt;[Questions]",INDEX(wh_table[Tags],1):wh_table[[#This Row],[Tags]], "&lt;&gt;[Questions][Divisions]")))</f>
        <v>23.875694444444456</v>
      </c>
    </row>
    <row r="1011" spans="1:11" ht="15" customHeight="1" x14ac:dyDescent="0.35">
      <c r="A1011" s="63">
        <v>144</v>
      </c>
      <c r="B1011" s="64">
        <v>45915</v>
      </c>
      <c r="C1011" s="87">
        <v>0.81180555555555556</v>
      </c>
      <c r="D1011" s="88" t="s">
        <v>1840</v>
      </c>
      <c r="E1011" s="89"/>
      <c r="F1011" s="88"/>
      <c r="G1011" s="87" t="str" cm="1">
        <f t="array" ref="G101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011" s="87">
        <f>IF(wh_table[[#This Row],[Subject 1]]&lt;&gt;"Sitting Adjourned", "", SUMIF(wh_table[Day], wh_table[[#This Row],[Day]],wh_table[Duration]))</f>
        <v>0.12430555555555556</v>
      </c>
      <c r="I1011" s="90">
        <f>SUM(INDEX(wh_table[Duration],1):wh_table[[#This Row],[Duration]])</f>
        <v>33.000694444444434</v>
      </c>
      <c r="J1011" s="87">
        <f>IF(wh_table[[#This Row],[Subject 1]]&lt;&gt;"Sitting Adjourned", "", SUMIFS(wh_table[Duration], wh_table[Day], wh_table[[#This Row],[Day]], wh_table[Tags], "&lt;&gt;[Questions]", wh_table[Tags], "&lt;&gt;[Questions][Divisions]"))</f>
        <v>0.12430555555555556</v>
      </c>
      <c r="K1011" s="90">
        <f>IF(wh_table[[#This Row],[Tags]]="[Questions]","",IF(wh_table[[#This Row],[Tags]]="[Questions][Divisions]","",SUMIFS(INDEX(wh_table[Duration],1):wh_table[[#This Row],[Duration]], INDEX(wh_table[Tags],1):wh_table[[#This Row],[Tags]], "&lt;&gt;[Questions]",INDEX(wh_table[Tags],1):wh_table[[#This Row],[Tags]], "&lt;&gt;[Questions][Divisions]")))</f>
        <v>23.875694444444456</v>
      </c>
    </row>
    <row r="1012" spans="1:11" ht="15" customHeight="1" x14ac:dyDescent="0.35">
      <c r="A1012" s="25">
        <v>145</v>
      </c>
      <c r="B1012" s="21">
        <v>45916</v>
      </c>
      <c r="C1012" s="22">
        <v>0.39583333333333331</v>
      </c>
      <c r="D1012" s="20" t="s">
        <v>1833</v>
      </c>
      <c r="E1012" s="23" t="s">
        <v>2443</v>
      </c>
      <c r="F1012" s="20"/>
      <c r="G1012" s="22" cm="1">
        <f t="array" ref="G101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012" s="22" t="str">
        <f>IF(wh_table[[#This Row],[Subject 1]]&lt;&gt;"Sitting Adjourned", "", SUMIF(wh_table[Day], wh_table[[#This Row],[Day]],wh_table[Duration]))</f>
        <v/>
      </c>
      <c r="I1012" s="24">
        <f>SUM(INDEX(wh_table[Duration],1):wh_table[[#This Row],[Duration]])</f>
        <v>33.063194444444434</v>
      </c>
      <c r="J1012" s="22" t="str">
        <f>IF(wh_table[[#This Row],[Subject 1]]&lt;&gt;"Sitting Adjourned", "", SUMIFS(wh_table[Duration], wh_table[Day], wh_table[[#This Row],[Day]], wh_table[Tags], "&lt;&gt;[Questions]", wh_table[Tags], "&lt;&gt;[Questions][Divisions]"))</f>
        <v/>
      </c>
      <c r="K1012" s="24">
        <f>IF(wh_table[[#This Row],[Tags]]="[Questions]","",IF(wh_table[[#This Row],[Tags]]="[Questions][Divisions]","",SUMIFS(INDEX(wh_table[Duration],1):wh_table[[#This Row],[Duration]], INDEX(wh_table[Tags],1):wh_table[[#This Row],[Tags]], "&lt;&gt;[Questions]",INDEX(wh_table[Tags],1):wh_table[[#This Row],[Tags]], "&lt;&gt;[Questions][Divisions]")))</f>
        <v>23.938194444444456</v>
      </c>
    </row>
    <row r="1013" spans="1:11" ht="15" customHeight="1" x14ac:dyDescent="0.35">
      <c r="A1013" s="25">
        <v>145</v>
      </c>
      <c r="B1013" s="21">
        <v>45916</v>
      </c>
      <c r="C1013" s="22">
        <v>0.45833333333333331</v>
      </c>
      <c r="D1013" s="20" t="s">
        <v>1833</v>
      </c>
      <c r="E1013" s="23" t="s">
        <v>2444</v>
      </c>
      <c r="F1013" s="20"/>
      <c r="G1013" s="22" cm="1">
        <f t="array" ref="G101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013" s="22" t="str">
        <f>IF(wh_table[[#This Row],[Subject 1]]&lt;&gt;"Sitting Adjourned", "", SUMIF(wh_table[Day], wh_table[[#This Row],[Day]],wh_table[Duration]))</f>
        <v/>
      </c>
      <c r="I1013" s="24">
        <f>SUM(INDEX(wh_table[Duration],1):wh_table[[#This Row],[Duration]])</f>
        <v>33.08402777777777</v>
      </c>
      <c r="J1013" s="22" t="str">
        <f>IF(wh_table[[#This Row],[Subject 1]]&lt;&gt;"Sitting Adjourned", "", SUMIFS(wh_table[Duration], wh_table[Day], wh_table[[#This Row],[Day]], wh_table[Tags], "&lt;&gt;[Questions]", wh_table[Tags], "&lt;&gt;[Questions][Divisions]"))</f>
        <v/>
      </c>
      <c r="K1013" s="24">
        <f>IF(wh_table[[#This Row],[Tags]]="[Questions]","",IF(wh_table[[#This Row],[Tags]]="[Questions][Divisions]","",SUMIFS(INDEX(wh_table[Duration],1):wh_table[[#This Row],[Duration]], INDEX(wh_table[Tags],1):wh_table[[#This Row],[Tags]], "&lt;&gt;[Questions]",INDEX(wh_table[Tags],1):wh_table[[#This Row],[Tags]], "&lt;&gt;[Questions][Divisions]")))</f>
        <v>23.959027777777788</v>
      </c>
    </row>
    <row r="1014" spans="1:11" ht="15" customHeight="1" x14ac:dyDescent="0.35">
      <c r="A1014" s="25">
        <v>145</v>
      </c>
      <c r="B1014" s="21">
        <v>45916</v>
      </c>
      <c r="C1014" s="22">
        <v>0.47916666666666669</v>
      </c>
      <c r="D1014" s="20" t="s">
        <v>15</v>
      </c>
      <c r="E1014" s="23"/>
      <c r="F1014" s="20" t="s">
        <v>1836</v>
      </c>
      <c r="G1014" s="22" cm="1">
        <f t="array" ref="G101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1014" s="22" t="str">
        <f>IF(wh_table[[#This Row],[Subject 1]]&lt;&gt;"Sitting Adjourned", "", SUMIF(wh_table[Day], wh_table[[#This Row],[Day]],wh_table[Duration]))</f>
        <v/>
      </c>
      <c r="I1014" s="24">
        <f>SUM(INDEX(wh_table[Duration],1):wh_table[[#This Row],[Duration]])</f>
        <v>33.20902777777777</v>
      </c>
      <c r="J1014" s="22" t="str">
        <f>IF(wh_table[[#This Row],[Subject 1]]&lt;&gt;"Sitting Adjourned", "", SUMIFS(wh_table[Duration], wh_table[Day], wh_table[[#This Row],[Day]], wh_table[Tags], "&lt;&gt;[Questions]", wh_table[Tags], "&lt;&gt;[Questions][Divisions]"))</f>
        <v/>
      </c>
      <c r="K1014" s="24" t="str">
        <f>IF(wh_table[[#This Row],[Tags]]="[Questions]","",IF(wh_table[[#This Row],[Tags]]="[Questions][Divisions]","",SUMIFS(INDEX(wh_table[Duration],1):wh_table[[#This Row],[Duration]], INDEX(wh_table[Tags],1):wh_table[[#This Row],[Tags]], "&lt;&gt;[Questions]",INDEX(wh_table[Tags],1):wh_table[[#This Row],[Tags]], "&lt;&gt;[Questions][Divisions]")))</f>
        <v/>
      </c>
    </row>
    <row r="1015" spans="1:11" ht="15" customHeight="1" x14ac:dyDescent="0.35">
      <c r="A1015" s="25">
        <v>145</v>
      </c>
      <c r="B1015" s="21">
        <v>45916</v>
      </c>
      <c r="C1015" s="22">
        <v>0.60416666666666663</v>
      </c>
      <c r="D1015" s="20" t="s">
        <v>1833</v>
      </c>
      <c r="E1015" s="23" t="s">
        <v>2445</v>
      </c>
      <c r="F1015" s="20"/>
      <c r="G1015" s="22" cm="1">
        <f t="array" ref="G101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3.8194444444444531E-2</v>
      </c>
      <c r="H1015" s="22" t="str">
        <f>IF(wh_table[[#This Row],[Subject 1]]&lt;&gt;"Sitting Adjourned", "", SUMIF(wh_table[Day], wh_table[[#This Row],[Day]],wh_table[Duration]))</f>
        <v/>
      </c>
      <c r="I1015" s="24">
        <f>SUM(INDEX(wh_table[Duration],1):wh_table[[#This Row],[Duration]])</f>
        <v>33.247222222222213</v>
      </c>
      <c r="J1015" s="22" t="str">
        <f>IF(wh_table[[#This Row],[Subject 1]]&lt;&gt;"Sitting Adjourned", "", SUMIFS(wh_table[Duration], wh_table[Day], wh_table[[#This Row],[Day]], wh_table[Tags], "&lt;&gt;[Questions]", wh_table[Tags], "&lt;&gt;[Questions][Divisions]"))</f>
        <v/>
      </c>
      <c r="K1015" s="24">
        <f>IF(wh_table[[#This Row],[Tags]]="[Questions]","",IF(wh_table[[#This Row],[Tags]]="[Questions][Divisions]","",SUMIFS(INDEX(wh_table[Duration],1):wh_table[[#This Row],[Duration]], INDEX(wh_table[Tags],1):wh_table[[#This Row],[Tags]], "&lt;&gt;[Questions]",INDEX(wh_table[Tags],1):wh_table[[#This Row],[Tags]], "&lt;&gt;[Questions][Divisions]")))</f>
        <v>23.997222222222231</v>
      </c>
    </row>
    <row r="1016" spans="1:11" ht="15" customHeight="1" x14ac:dyDescent="0.35">
      <c r="A1016" s="25">
        <v>145</v>
      </c>
      <c r="B1016" s="21">
        <v>45916</v>
      </c>
      <c r="C1016" s="22">
        <v>0.64236111111111116</v>
      </c>
      <c r="D1016" s="20" t="s">
        <v>15</v>
      </c>
      <c r="E1016" s="23"/>
      <c r="F1016" s="20"/>
      <c r="G1016" s="22" cm="1">
        <f t="array" ref="G101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2.4999999999999911E-2</v>
      </c>
      <c r="H1016" s="22" t="str">
        <f>IF(wh_table[[#This Row],[Subject 1]]&lt;&gt;"Sitting Adjourned", "", SUMIF(wh_table[Day], wh_table[[#This Row],[Day]],wh_table[Duration]))</f>
        <v/>
      </c>
      <c r="I1016" s="24">
        <f>SUM(INDEX(wh_table[Duration],1):wh_table[[#This Row],[Duration]])</f>
        <v>33.272222222222211</v>
      </c>
      <c r="J1016" s="22" t="str">
        <f>IF(wh_table[[#This Row],[Subject 1]]&lt;&gt;"Sitting Adjourned", "", SUMIFS(wh_table[Duration], wh_table[Day], wh_table[[#This Row],[Day]], wh_table[Tags], "&lt;&gt;[Questions]", wh_table[Tags], "&lt;&gt;[Questions][Divisions]"))</f>
        <v/>
      </c>
      <c r="K1016" s="24">
        <f>IF(wh_table[[#This Row],[Tags]]="[Questions]","",IF(wh_table[[#This Row],[Tags]]="[Questions][Divisions]","",SUMIFS(INDEX(wh_table[Duration],1):wh_table[[#This Row],[Duration]], INDEX(wh_table[Tags],1):wh_table[[#This Row],[Tags]], "&lt;&gt;[Questions]",INDEX(wh_table[Tags],1):wh_table[[#This Row],[Tags]], "&lt;&gt;[Questions][Divisions]")))</f>
        <v>24.022222222222229</v>
      </c>
    </row>
    <row r="1017" spans="1:11" ht="15" customHeight="1" x14ac:dyDescent="0.35">
      <c r="A1017" s="25">
        <v>145</v>
      </c>
      <c r="B1017" s="21">
        <v>45916</v>
      </c>
      <c r="C1017" s="22">
        <v>0.66736111111111107</v>
      </c>
      <c r="D1017" s="20" t="s">
        <v>1833</v>
      </c>
      <c r="E1017" s="23" t="s">
        <v>2446</v>
      </c>
      <c r="F1017" s="20"/>
      <c r="G1017" s="22" cm="1">
        <f t="array" ref="G101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1.1111111111111183E-2</v>
      </c>
      <c r="H1017" s="22" t="str">
        <f>IF(wh_table[[#This Row],[Subject 1]]&lt;&gt;"Sitting Adjourned", "", SUMIF(wh_table[Day], wh_table[[#This Row],[Day]],wh_table[Duration]))</f>
        <v/>
      </c>
      <c r="I1017" s="24">
        <f>SUM(INDEX(wh_table[Duration],1):wh_table[[#This Row],[Duration]])</f>
        <v>33.283333333333324</v>
      </c>
      <c r="J1017" s="22" t="str">
        <f>IF(wh_table[[#This Row],[Subject 1]]&lt;&gt;"Sitting Adjourned", "", SUMIFS(wh_table[Duration], wh_table[Day], wh_table[[#This Row],[Day]], wh_table[Tags], "&lt;&gt;[Questions]", wh_table[Tags], "&lt;&gt;[Questions][Divisions]"))</f>
        <v/>
      </c>
      <c r="K1017" s="24">
        <f>IF(wh_table[[#This Row],[Tags]]="[Questions]","",IF(wh_table[[#This Row],[Tags]]="[Questions][Divisions]","",SUMIFS(INDEX(wh_table[Duration],1):wh_table[[#This Row],[Duration]], INDEX(wh_table[Tags],1):wh_table[[#This Row],[Tags]], "&lt;&gt;[Questions]",INDEX(wh_table[Tags],1):wh_table[[#This Row],[Tags]], "&lt;&gt;[Questions][Divisions]")))</f>
        <v>24.033333333333342</v>
      </c>
    </row>
    <row r="1018" spans="1:11" ht="15" customHeight="1" x14ac:dyDescent="0.35">
      <c r="A1018" s="25">
        <v>145</v>
      </c>
      <c r="B1018" s="21">
        <v>45916</v>
      </c>
      <c r="C1018" s="22">
        <v>0.67847222222222225</v>
      </c>
      <c r="D1018" s="20" t="s">
        <v>15</v>
      </c>
      <c r="E1018" s="23"/>
      <c r="F1018" s="20"/>
      <c r="G1018" s="22" cm="1">
        <f t="array" ref="G101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9.0277777777777457E-3</v>
      </c>
      <c r="H1018" s="22" t="str">
        <f>IF(wh_table[[#This Row],[Subject 1]]&lt;&gt;"Sitting Adjourned", "", SUMIF(wh_table[Day], wh_table[[#This Row],[Day]],wh_table[Duration]))</f>
        <v/>
      </c>
      <c r="I1018" s="24">
        <f>SUM(INDEX(wh_table[Duration],1):wh_table[[#This Row],[Duration]])</f>
        <v>33.292361111111099</v>
      </c>
      <c r="J1018" s="22" t="str">
        <f>IF(wh_table[[#This Row],[Subject 1]]&lt;&gt;"Sitting Adjourned", "", SUMIFS(wh_table[Duration], wh_table[Day], wh_table[[#This Row],[Day]], wh_table[Tags], "&lt;&gt;[Questions]", wh_table[Tags], "&lt;&gt;[Questions][Divisions]"))</f>
        <v/>
      </c>
      <c r="K1018" s="24">
        <f>IF(wh_table[[#This Row],[Tags]]="[Questions]","",IF(wh_table[[#This Row],[Tags]]="[Questions][Divisions]","",SUMIFS(INDEX(wh_table[Duration],1):wh_table[[#This Row],[Duration]], INDEX(wh_table[Tags],1):wh_table[[#This Row],[Tags]], "&lt;&gt;[Questions]",INDEX(wh_table[Tags],1):wh_table[[#This Row],[Tags]], "&lt;&gt;[Questions][Divisions]")))</f>
        <v>24.04236111111112</v>
      </c>
    </row>
    <row r="1019" spans="1:11" ht="15" customHeight="1" x14ac:dyDescent="0.35">
      <c r="A1019" s="25">
        <v>145</v>
      </c>
      <c r="B1019" s="21">
        <v>45916</v>
      </c>
      <c r="C1019" s="22">
        <v>0.6875</v>
      </c>
      <c r="D1019" s="20" t="s">
        <v>1833</v>
      </c>
      <c r="E1019" s="23" t="s">
        <v>2447</v>
      </c>
      <c r="F1019" s="20"/>
      <c r="G1019" s="22" cm="1">
        <f t="array" ref="G101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3.9583333333333304E-2</v>
      </c>
      <c r="H1019" s="22" t="str">
        <f>IF(wh_table[[#This Row],[Subject 1]]&lt;&gt;"Sitting Adjourned", "", SUMIF(wh_table[Day], wh_table[[#This Row],[Day]],wh_table[Duration]))</f>
        <v/>
      </c>
      <c r="I1019" s="24">
        <f>SUM(INDEX(wh_table[Duration],1):wh_table[[#This Row],[Duration]])</f>
        <v>33.331944444444431</v>
      </c>
      <c r="J1019" s="22" t="str">
        <f>IF(wh_table[[#This Row],[Subject 1]]&lt;&gt;"Sitting Adjourned", "", SUMIFS(wh_table[Duration], wh_table[Day], wh_table[[#This Row],[Day]], wh_table[Tags], "&lt;&gt;[Questions]", wh_table[Tags], "&lt;&gt;[Questions][Divisions]"))</f>
        <v/>
      </c>
      <c r="K1019" s="24">
        <f>IF(wh_table[[#This Row],[Tags]]="[Questions]","",IF(wh_table[[#This Row],[Tags]]="[Questions][Divisions]","",SUMIFS(INDEX(wh_table[Duration],1):wh_table[[#This Row],[Duration]], INDEX(wh_table[Tags],1):wh_table[[#This Row],[Tags]], "&lt;&gt;[Questions]",INDEX(wh_table[Tags],1):wh_table[[#This Row],[Tags]], "&lt;&gt;[Questions][Divisions]")))</f>
        <v>24.081944444444453</v>
      </c>
    </row>
    <row r="1020" spans="1:11" ht="15" customHeight="1" x14ac:dyDescent="0.35">
      <c r="A1020" s="63">
        <v>145</v>
      </c>
      <c r="B1020" s="64">
        <v>45916</v>
      </c>
      <c r="C1020" s="87">
        <v>0.7270833333333333</v>
      </c>
      <c r="D1020" s="88" t="s">
        <v>1840</v>
      </c>
      <c r="E1020" s="89"/>
      <c r="F1020" s="88"/>
      <c r="G1020" s="87" t="str" cm="1">
        <f t="array" ref="G102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020" s="87">
        <f>IF(wh_table[[#This Row],[Subject 1]]&lt;&gt;"Sitting Adjourned", "", SUMIF(wh_table[Day], wh_table[[#This Row],[Day]],wh_table[Duration]))</f>
        <v>0.33124999999999999</v>
      </c>
      <c r="I1020" s="90">
        <f>SUM(INDEX(wh_table[Duration],1):wh_table[[#This Row],[Duration]])</f>
        <v>33.331944444444431</v>
      </c>
      <c r="J1020" s="87">
        <f>IF(wh_table[[#This Row],[Subject 1]]&lt;&gt;"Sitting Adjourned", "", SUMIFS(wh_table[Duration], wh_table[Day], wh_table[[#This Row],[Day]], wh_table[Tags], "&lt;&gt;[Questions]", wh_table[Tags], "&lt;&gt;[Questions][Divisions]"))</f>
        <v>0.20625000000000004</v>
      </c>
      <c r="K1020" s="90">
        <f>IF(wh_table[[#This Row],[Tags]]="[Questions]","",IF(wh_table[[#This Row],[Tags]]="[Questions][Divisions]","",SUMIFS(INDEX(wh_table[Duration],1):wh_table[[#This Row],[Duration]], INDEX(wh_table[Tags],1):wh_table[[#This Row],[Tags]], "&lt;&gt;[Questions]",INDEX(wh_table[Tags],1):wh_table[[#This Row],[Tags]], "&lt;&gt;[Questions][Divisions]")))</f>
        <v>24.081944444444453</v>
      </c>
    </row>
    <row r="1021" spans="1:11" ht="15" customHeight="1" x14ac:dyDescent="0.35">
      <c r="A1021" s="25">
        <v>146</v>
      </c>
      <c r="B1021" s="21">
        <v>45943</v>
      </c>
      <c r="C1021" s="22">
        <v>0.6875</v>
      </c>
      <c r="D1021" s="20" t="s">
        <v>1955</v>
      </c>
      <c r="E1021" s="23" t="s">
        <v>2448</v>
      </c>
      <c r="F1021" s="20"/>
      <c r="G1021" s="22" cm="1">
        <f t="array" ref="G102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8.2638888888888928E-2</v>
      </c>
      <c r="H1021" s="22" t="str">
        <f>IF(wh_table[[#This Row],[Subject 1]]&lt;&gt;"Sitting Adjourned", "", SUMIF(wh_table[Day], wh_table[[#This Row],[Day]],wh_table[Duration]))</f>
        <v/>
      </c>
      <c r="I1021" s="24">
        <f>SUM(INDEX(wh_table[Duration],1):wh_table[[#This Row],[Duration]])</f>
        <v>33.414583333333319</v>
      </c>
      <c r="J1021" s="22" t="str">
        <f>IF(wh_table[[#This Row],[Subject 1]]&lt;&gt;"Sitting Adjourned", "", SUMIFS(wh_table[Duration], wh_table[Day], wh_table[[#This Row],[Day]], wh_table[Tags], "&lt;&gt;[Questions]", wh_table[Tags], "&lt;&gt;[Questions][Divisions]"))</f>
        <v/>
      </c>
      <c r="K1021" s="24">
        <f>IF(wh_table[[#This Row],[Tags]]="[Questions]","",IF(wh_table[[#This Row],[Tags]]="[Questions][Divisions]","",SUMIFS(INDEX(wh_table[Duration],1):wh_table[[#This Row],[Duration]], INDEX(wh_table[Tags],1):wh_table[[#This Row],[Tags]], "&lt;&gt;[Questions]",INDEX(wh_table[Tags],1):wh_table[[#This Row],[Tags]], "&lt;&gt;[Questions][Divisions]")))</f>
        <v>24.16458333333334</v>
      </c>
    </row>
    <row r="1022" spans="1:11" ht="15" customHeight="1" x14ac:dyDescent="0.35">
      <c r="A1022" s="63">
        <v>146</v>
      </c>
      <c r="B1022" s="64">
        <v>45943</v>
      </c>
      <c r="C1022" s="87">
        <v>0.77013888888888893</v>
      </c>
      <c r="D1022" s="88" t="s">
        <v>1840</v>
      </c>
      <c r="E1022" s="89"/>
      <c r="F1022" s="88"/>
      <c r="G1022" s="87" t="str" cm="1">
        <f t="array" ref="G102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022" s="87">
        <f>IF(wh_table[[#This Row],[Subject 1]]&lt;&gt;"Sitting Adjourned", "", SUMIF(wh_table[Day], wh_table[[#This Row],[Day]],wh_table[Duration]))</f>
        <v>8.2638888888888928E-2</v>
      </c>
      <c r="I1022" s="90">
        <f>SUM(INDEX(wh_table[Duration],1):wh_table[[#This Row],[Duration]])</f>
        <v>33.414583333333319</v>
      </c>
      <c r="J1022" s="87">
        <f>IF(wh_table[[#This Row],[Subject 1]]&lt;&gt;"Sitting Adjourned", "", SUMIFS(wh_table[Duration], wh_table[Day], wh_table[[#This Row],[Day]], wh_table[Tags], "&lt;&gt;[Questions]", wh_table[Tags], "&lt;&gt;[Questions][Divisions]"))</f>
        <v>8.2638888888888928E-2</v>
      </c>
      <c r="K1022" s="90">
        <f>IF(wh_table[[#This Row],[Tags]]="[Questions]","",IF(wh_table[[#This Row],[Tags]]="[Questions][Divisions]","",SUMIFS(INDEX(wh_table[Duration],1):wh_table[[#This Row],[Duration]], INDEX(wh_table[Tags],1):wh_table[[#This Row],[Tags]], "&lt;&gt;[Questions]",INDEX(wh_table[Tags],1):wh_table[[#This Row],[Tags]], "&lt;&gt;[Questions][Divisions]")))</f>
        <v>24.16458333333334</v>
      </c>
    </row>
    <row r="1023" spans="1:11" ht="15" customHeight="1" x14ac:dyDescent="0.35">
      <c r="A1023" s="25">
        <v>147</v>
      </c>
      <c r="B1023" s="21">
        <v>45944</v>
      </c>
      <c r="C1023" s="22">
        <v>0.39583333333333331</v>
      </c>
      <c r="D1023" s="20" t="s">
        <v>1833</v>
      </c>
      <c r="E1023" s="23" t="s">
        <v>2449</v>
      </c>
      <c r="F1023" s="20"/>
      <c r="G1023" s="22" cm="1">
        <f t="array" ref="G102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5.6944444444444464E-2</v>
      </c>
      <c r="H1023" s="22" t="str">
        <f>IF(wh_table[[#This Row],[Subject 1]]&lt;&gt;"Sitting Adjourned", "", SUMIF(wh_table[Day], wh_table[[#This Row],[Day]],wh_table[Duration]))</f>
        <v/>
      </c>
      <c r="I1023" s="24">
        <f>SUM(INDEX(wh_table[Duration],1):wh_table[[#This Row],[Duration]])</f>
        <v>33.471527777777766</v>
      </c>
      <c r="J1023" s="22" t="str">
        <f>IF(wh_table[[#This Row],[Subject 1]]&lt;&gt;"Sitting Adjourned", "", SUMIFS(wh_table[Duration], wh_table[Day], wh_table[[#This Row],[Day]], wh_table[Tags], "&lt;&gt;[Questions]", wh_table[Tags], "&lt;&gt;[Questions][Divisions]"))</f>
        <v/>
      </c>
      <c r="K1023" s="24">
        <f>IF(wh_table[[#This Row],[Tags]]="[Questions]","",IF(wh_table[[#This Row],[Tags]]="[Questions][Divisions]","",SUMIFS(INDEX(wh_table[Duration],1):wh_table[[#This Row],[Duration]], INDEX(wh_table[Tags],1):wh_table[[#This Row],[Tags]], "&lt;&gt;[Questions]",INDEX(wh_table[Tags],1):wh_table[[#This Row],[Tags]], "&lt;&gt;[Questions][Divisions]")))</f>
        <v>24.221527777777784</v>
      </c>
    </row>
    <row r="1024" spans="1:11" ht="15" customHeight="1" x14ac:dyDescent="0.35">
      <c r="A1024" s="25">
        <v>147</v>
      </c>
      <c r="B1024" s="21">
        <v>45944</v>
      </c>
      <c r="C1024" s="22">
        <v>0.45277777777777778</v>
      </c>
      <c r="D1024" s="20" t="s">
        <v>15</v>
      </c>
      <c r="E1024" s="23"/>
      <c r="F1024" s="20"/>
      <c r="G1024" s="22" cm="1">
        <f t="array" ref="G102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5.5555555555555358E-3</v>
      </c>
      <c r="H1024" s="22" t="str">
        <f>IF(wh_table[[#This Row],[Subject 1]]&lt;&gt;"Sitting Adjourned", "", SUMIF(wh_table[Day], wh_table[[#This Row],[Day]],wh_table[Duration]))</f>
        <v/>
      </c>
      <c r="I1024" s="24">
        <f>SUM(INDEX(wh_table[Duration],1):wh_table[[#This Row],[Duration]])</f>
        <v>33.477083333333319</v>
      </c>
      <c r="J1024" s="22" t="str">
        <f>IF(wh_table[[#This Row],[Subject 1]]&lt;&gt;"Sitting Adjourned", "", SUMIFS(wh_table[Duration], wh_table[Day], wh_table[[#This Row],[Day]], wh_table[Tags], "&lt;&gt;[Questions]", wh_table[Tags], "&lt;&gt;[Questions][Divisions]"))</f>
        <v/>
      </c>
      <c r="K1024" s="24">
        <f>IF(wh_table[[#This Row],[Tags]]="[Questions]","",IF(wh_table[[#This Row],[Tags]]="[Questions][Divisions]","",SUMIFS(INDEX(wh_table[Duration],1):wh_table[[#This Row],[Duration]], INDEX(wh_table[Tags],1):wh_table[[#This Row],[Tags]], "&lt;&gt;[Questions]",INDEX(wh_table[Tags],1):wh_table[[#This Row],[Tags]], "&lt;&gt;[Questions][Divisions]")))</f>
        <v>24.22708333333334</v>
      </c>
    </row>
    <row r="1025" spans="1:11" ht="15" customHeight="1" x14ac:dyDescent="0.35">
      <c r="A1025" s="25">
        <v>147</v>
      </c>
      <c r="B1025" s="21">
        <v>45944</v>
      </c>
      <c r="C1025" s="22">
        <v>0.45833333333333331</v>
      </c>
      <c r="D1025" s="20" t="s">
        <v>1833</v>
      </c>
      <c r="E1025" s="23" t="s">
        <v>2450</v>
      </c>
      <c r="F1025" s="20"/>
      <c r="G1025" s="22" cm="1">
        <f t="array" ref="G102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2.0138888888888928E-2</v>
      </c>
      <c r="H1025" s="22" t="str">
        <f>IF(wh_table[[#This Row],[Subject 1]]&lt;&gt;"Sitting Adjourned", "", SUMIF(wh_table[Day], wh_table[[#This Row],[Day]],wh_table[Duration]))</f>
        <v/>
      </c>
      <c r="I1025" s="24">
        <f>SUM(INDEX(wh_table[Duration],1):wh_table[[#This Row],[Duration]])</f>
        <v>33.497222222222206</v>
      </c>
      <c r="J1025" s="22" t="str">
        <f>IF(wh_table[[#This Row],[Subject 1]]&lt;&gt;"Sitting Adjourned", "", SUMIFS(wh_table[Duration], wh_table[Day], wh_table[[#This Row],[Day]], wh_table[Tags], "&lt;&gt;[Questions]", wh_table[Tags], "&lt;&gt;[Questions][Divisions]"))</f>
        <v/>
      </c>
      <c r="K1025" s="24">
        <f>IF(wh_table[[#This Row],[Tags]]="[Questions]","",IF(wh_table[[#This Row],[Tags]]="[Questions][Divisions]","",SUMIFS(INDEX(wh_table[Duration],1):wh_table[[#This Row],[Duration]], INDEX(wh_table[Tags],1):wh_table[[#This Row],[Tags]], "&lt;&gt;[Questions]",INDEX(wh_table[Tags],1):wh_table[[#This Row],[Tags]], "&lt;&gt;[Questions][Divisions]")))</f>
        <v>24.247222222222227</v>
      </c>
    </row>
    <row r="1026" spans="1:11" ht="15" customHeight="1" x14ac:dyDescent="0.35">
      <c r="A1026" s="25">
        <v>147</v>
      </c>
      <c r="B1026" s="21">
        <v>45944</v>
      </c>
      <c r="C1026" s="22">
        <v>0.47847222222222224</v>
      </c>
      <c r="D1026" s="20" t="s">
        <v>15</v>
      </c>
      <c r="E1026" s="23"/>
      <c r="F1026" s="20" t="s">
        <v>1836</v>
      </c>
      <c r="G1026" s="22" cm="1">
        <f t="array" ref="G102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0.12569444444444439</v>
      </c>
      <c r="H1026" s="22" t="str">
        <f>IF(wh_table[[#This Row],[Subject 1]]&lt;&gt;"Sitting Adjourned", "", SUMIF(wh_table[Day], wh_table[[#This Row],[Day]],wh_table[Duration]))</f>
        <v/>
      </c>
      <c r="I1026" s="24">
        <f>SUM(INDEX(wh_table[Duration],1):wh_table[[#This Row],[Duration]])</f>
        <v>33.622916666666647</v>
      </c>
      <c r="J1026" s="22" t="str">
        <f>IF(wh_table[[#This Row],[Subject 1]]&lt;&gt;"Sitting Adjourned", "", SUMIFS(wh_table[Duration], wh_table[Day], wh_table[[#This Row],[Day]], wh_table[Tags], "&lt;&gt;[Questions]", wh_table[Tags], "&lt;&gt;[Questions][Divisions]"))</f>
        <v/>
      </c>
      <c r="K1026" s="24" t="str">
        <f>IF(wh_table[[#This Row],[Tags]]="[Questions]","",IF(wh_table[[#This Row],[Tags]]="[Questions][Divisions]","",SUMIFS(INDEX(wh_table[Duration],1):wh_table[[#This Row],[Duration]], INDEX(wh_table[Tags],1):wh_table[[#This Row],[Tags]], "&lt;&gt;[Questions]",INDEX(wh_table[Tags],1):wh_table[[#This Row],[Tags]], "&lt;&gt;[Questions][Divisions]")))</f>
        <v/>
      </c>
    </row>
    <row r="1027" spans="1:11" ht="15" customHeight="1" x14ac:dyDescent="0.35">
      <c r="A1027" s="25">
        <v>147</v>
      </c>
      <c r="B1027" s="21">
        <v>45944</v>
      </c>
      <c r="C1027" s="22">
        <v>0.60416666666666663</v>
      </c>
      <c r="D1027" s="20" t="s">
        <v>1833</v>
      </c>
      <c r="E1027" s="23" t="s">
        <v>2451</v>
      </c>
      <c r="F1027" s="20"/>
      <c r="G1027" s="22" cm="1">
        <f t="array" ref="G102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027" s="22" t="str">
        <f>IF(wh_table[[#This Row],[Subject 1]]&lt;&gt;"Sitting Adjourned", "", SUMIF(wh_table[Day], wh_table[[#This Row],[Day]],wh_table[Duration]))</f>
        <v/>
      </c>
      <c r="I1027" s="24">
        <f>SUM(INDEX(wh_table[Duration],1):wh_table[[#This Row],[Duration]])</f>
        <v>33.685416666666647</v>
      </c>
      <c r="J1027" s="22" t="str">
        <f>IF(wh_table[[#This Row],[Subject 1]]&lt;&gt;"Sitting Adjourned", "", SUMIFS(wh_table[Duration], wh_table[Day], wh_table[[#This Row],[Day]], wh_table[Tags], "&lt;&gt;[Questions]", wh_table[Tags], "&lt;&gt;[Questions][Divisions]"))</f>
        <v/>
      </c>
      <c r="K1027" s="24">
        <f>IF(wh_table[[#This Row],[Tags]]="[Questions]","",IF(wh_table[[#This Row],[Tags]]="[Questions][Divisions]","",SUMIFS(INDEX(wh_table[Duration],1):wh_table[[#This Row],[Duration]], INDEX(wh_table[Tags],1):wh_table[[#This Row],[Tags]], "&lt;&gt;[Questions]",INDEX(wh_table[Tags],1):wh_table[[#This Row],[Tags]], "&lt;&gt;[Questions][Divisions]")))</f>
        <v>24.309722222222227</v>
      </c>
    </row>
    <row r="1028" spans="1:11" ht="15" customHeight="1" x14ac:dyDescent="0.35">
      <c r="A1028" s="25">
        <v>147</v>
      </c>
      <c r="B1028" s="21">
        <v>45944</v>
      </c>
      <c r="C1028" s="22">
        <v>0.66666666666666663</v>
      </c>
      <c r="D1028" s="20" t="s">
        <v>1833</v>
      </c>
      <c r="E1028" s="23" t="s">
        <v>2452</v>
      </c>
      <c r="F1028" s="20"/>
      <c r="G1028" s="22" cm="1">
        <f t="array" ref="G102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028" s="22" t="str">
        <f>IF(wh_table[[#This Row],[Subject 1]]&lt;&gt;"Sitting Adjourned", "", SUMIF(wh_table[Day], wh_table[[#This Row],[Day]],wh_table[Duration]))</f>
        <v/>
      </c>
      <c r="I1028" s="24">
        <f>SUM(INDEX(wh_table[Duration],1):wh_table[[#This Row],[Duration]])</f>
        <v>33.706249999999983</v>
      </c>
      <c r="J1028" s="22" t="str">
        <f>IF(wh_table[[#This Row],[Subject 1]]&lt;&gt;"Sitting Adjourned", "", SUMIFS(wh_table[Duration], wh_table[Day], wh_table[[#This Row],[Day]], wh_table[Tags], "&lt;&gt;[Questions]", wh_table[Tags], "&lt;&gt;[Questions][Divisions]"))</f>
        <v/>
      </c>
      <c r="K1028" s="24">
        <f>IF(wh_table[[#This Row],[Tags]]="[Questions]","",IF(wh_table[[#This Row],[Tags]]="[Questions][Divisions]","",SUMIFS(INDEX(wh_table[Duration],1):wh_table[[#This Row],[Duration]], INDEX(wh_table[Tags],1):wh_table[[#This Row],[Tags]], "&lt;&gt;[Questions]",INDEX(wh_table[Tags],1):wh_table[[#This Row],[Tags]], "&lt;&gt;[Questions][Divisions]")))</f>
        <v>24.330555555555559</v>
      </c>
    </row>
    <row r="1029" spans="1:11" ht="15" customHeight="1" x14ac:dyDescent="0.35">
      <c r="A1029" s="25">
        <v>147</v>
      </c>
      <c r="B1029" s="21">
        <v>45944</v>
      </c>
      <c r="C1029" s="22">
        <v>0.6875</v>
      </c>
      <c r="D1029" s="20" t="s">
        <v>1833</v>
      </c>
      <c r="E1029" s="23" t="s">
        <v>2453</v>
      </c>
      <c r="F1029" s="20"/>
      <c r="G1029" s="22" cm="1">
        <f t="array" ref="G102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1.041666666666663E-2</v>
      </c>
      <c r="H1029" s="22" t="str">
        <f>IF(wh_table[[#This Row],[Subject 1]]&lt;&gt;"Sitting Adjourned", "", SUMIF(wh_table[Day], wh_table[[#This Row],[Day]],wh_table[Duration]))</f>
        <v/>
      </c>
      <c r="I1029" s="24">
        <f>SUM(INDEX(wh_table[Duration],1):wh_table[[#This Row],[Duration]])</f>
        <v>33.716666666666647</v>
      </c>
      <c r="J1029" s="22" t="str">
        <f>IF(wh_table[[#This Row],[Subject 1]]&lt;&gt;"Sitting Adjourned", "", SUMIFS(wh_table[Duration], wh_table[Day], wh_table[[#This Row],[Day]], wh_table[Tags], "&lt;&gt;[Questions]", wh_table[Tags], "&lt;&gt;[Questions][Divisions]"))</f>
        <v/>
      </c>
      <c r="K1029" s="24">
        <f>IF(wh_table[[#This Row],[Tags]]="[Questions]","",IF(wh_table[[#This Row],[Tags]]="[Questions][Divisions]","",SUMIFS(INDEX(wh_table[Duration],1):wh_table[[#This Row],[Duration]], INDEX(wh_table[Tags],1):wh_table[[#This Row],[Tags]], "&lt;&gt;[Questions]",INDEX(wh_table[Tags],1):wh_table[[#This Row],[Tags]], "&lt;&gt;[Questions][Divisions]")))</f>
        <v>24.340972222222227</v>
      </c>
    </row>
    <row r="1030" spans="1:11" ht="15" customHeight="1" x14ac:dyDescent="0.35">
      <c r="A1030" s="25">
        <v>147</v>
      </c>
      <c r="B1030" s="21">
        <v>45944</v>
      </c>
      <c r="C1030" s="22">
        <v>0.69791666666666663</v>
      </c>
      <c r="D1030" s="20" t="s">
        <v>28</v>
      </c>
      <c r="E1030" s="23" t="s">
        <v>2454</v>
      </c>
      <c r="F1030" s="20" t="s">
        <v>22</v>
      </c>
      <c r="G1030" s="22" cm="1">
        <f t="array" ref="G103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030" s="22" t="str">
        <f>IF(wh_table[[#This Row],[Subject 1]]&lt;&gt;"Sitting Adjourned", "", SUMIF(wh_table[Day], wh_table[[#This Row],[Day]],wh_table[Duration]))</f>
        <v/>
      </c>
      <c r="I1030" s="24">
        <f>SUM(INDEX(wh_table[Duration],1):wh_table[[#This Row],[Duration]])</f>
        <v>33.716666666666647</v>
      </c>
      <c r="J1030" s="22" t="str">
        <f>IF(wh_table[[#This Row],[Subject 1]]&lt;&gt;"Sitting Adjourned", "", SUMIFS(wh_table[Duration], wh_table[Day], wh_table[[#This Row],[Day]], wh_table[Tags], "&lt;&gt;[Questions]", wh_table[Tags], "&lt;&gt;[Questions][Divisions]"))</f>
        <v/>
      </c>
      <c r="K1030" s="24">
        <f>IF(wh_table[[#This Row],[Tags]]="[Questions]","",IF(wh_table[[#This Row],[Tags]]="[Questions][Divisions]","",SUMIFS(INDEX(wh_table[Duration],1):wh_table[[#This Row],[Duration]], INDEX(wh_table[Tags],1):wh_table[[#This Row],[Tags]], "&lt;&gt;[Questions]",INDEX(wh_table[Tags],1):wh_table[[#This Row],[Tags]], "&lt;&gt;[Questions][Divisions]")))</f>
        <v>24.340972222222227</v>
      </c>
    </row>
    <row r="1031" spans="1:11" ht="15" customHeight="1" x14ac:dyDescent="0.35">
      <c r="A1031" s="25">
        <v>147</v>
      </c>
      <c r="B1031" s="21">
        <v>45944</v>
      </c>
      <c r="C1031" s="22">
        <v>0.69791666666666663</v>
      </c>
      <c r="D1031" s="20" t="s">
        <v>1833</v>
      </c>
      <c r="E1031" s="23" t="s">
        <v>2453</v>
      </c>
      <c r="F1031" s="20"/>
      <c r="G1031" s="22" cm="1">
        <f t="array" ref="G103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3.0555555555555558E-2</v>
      </c>
      <c r="H1031" s="22" t="str">
        <f>IF(wh_table[[#This Row],[Subject 1]]&lt;&gt;"Sitting Adjourned", "", SUMIF(wh_table[Day], wh_table[[#This Row],[Day]],wh_table[Duration]))</f>
        <v/>
      </c>
      <c r="I1031" s="24">
        <f>SUM(INDEX(wh_table[Duration],1):wh_table[[#This Row],[Duration]])</f>
        <v>33.747222222222206</v>
      </c>
      <c r="J1031" s="22" t="str">
        <f>IF(wh_table[[#This Row],[Subject 1]]&lt;&gt;"Sitting Adjourned", "", SUMIFS(wh_table[Duration], wh_table[Day], wh_table[[#This Row],[Day]], wh_table[Tags], "&lt;&gt;[Questions]", wh_table[Tags], "&lt;&gt;[Questions][Divisions]"))</f>
        <v/>
      </c>
      <c r="K1031" s="24">
        <f>IF(wh_table[[#This Row],[Tags]]="[Questions]","",IF(wh_table[[#This Row],[Tags]]="[Questions][Divisions]","",SUMIFS(INDEX(wh_table[Duration],1):wh_table[[#This Row],[Duration]], INDEX(wh_table[Tags],1):wh_table[[#This Row],[Tags]], "&lt;&gt;[Questions]",INDEX(wh_table[Tags],1):wh_table[[#This Row],[Tags]], "&lt;&gt;[Questions][Divisions]")))</f>
        <v>24.371527777777782</v>
      </c>
    </row>
    <row r="1032" spans="1:11" ht="15" customHeight="1" x14ac:dyDescent="0.35">
      <c r="A1032" s="63">
        <v>147</v>
      </c>
      <c r="B1032" s="64">
        <v>45944</v>
      </c>
      <c r="C1032" s="87">
        <v>0.72847222222222219</v>
      </c>
      <c r="D1032" s="88" t="s">
        <v>1840</v>
      </c>
      <c r="E1032" s="89"/>
      <c r="F1032" s="88"/>
      <c r="G1032" s="87" t="str" cm="1">
        <f t="array" ref="G103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032" s="87">
        <f>IF(wh_table[[#This Row],[Subject 1]]&lt;&gt;"Sitting Adjourned", "", SUMIF(wh_table[Day], wh_table[[#This Row],[Day]],wh_table[Duration]))</f>
        <v>0.33263888888888887</v>
      </c>
      <c r="I1032" s="90">
        <f>SUM(INDEX(wh_table[Duration],1):wh_table[[#This Row],[Duration]])</f>
        <v>33.747222222222206</v>
      </c>
      <c r="J1032" s="87">
        <f>IF(wh_table[[#This Row],[Subject 1]]&lt;&gt;"Sitting Adjourned", "", SUMIFS(wh_table[Duration], wh_table[Day], wh_table[[#This Row],[Day]], wh_table[Tags], "&lt;&gt;[Questions]", wh_table[Tags], "&lt;&gt;[Questions][Divisions]"))</f>
        <v>0.20694444444444449</v>
      </c>
      <c r="K1032" s="90">
        <f>IF(wh_table[[#This Row],[Tags]]="[Questions]","",IF(wh_table[[#This Row],[Tags]]="[Questions][Divisions]","",SUMIFS(INDEX(wh_table[Duration],1):wh_table[[#This Row],[Duration]], INDEX(wh_table[Tags],1):wh_table[[#This Row],[Tags]], "&lt;&gt;[Questions]",INDEX(wh_table[Tags],1):wh_table[[#This Row],[Tags]], "&lt;&gt;[Questions][Divisions]")))</f>
        <v>24.371527777777782</v>
      </c>
    </row>
    <row r="1033" spans="1:11" ht="15" customHeight="1" x14ac:dyDescent="0.35">
      <c r="A1033" s="25">
        <v>148</v>
      </c>
      <c r="B1033" s="21">
        <v>45945</v>
      </c>
      <c r="C1033" s="22">
        <v>0.39583333333333331</v>
      </c>
      <c r="D1033" s="20" t="s">
        <v>1833</v>
      </c>
      <c r="E1033" s="23" t="s">
        <v>2455</v>
      </c>
      <c r="F1033" s="20"/>
      <c r="G1033" s="22" cm="1">
        <f t="array" ref="G103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6.3194444444444442E-2</v>
      </c>
      <c r="H1033" s="22" t="str">
        <f>IF(wh_table[[#This Row],[Subject 1]]&lt;&gt;"Sitting Adjourned", "", SUMIF(wh_table[Day], wh_table[[#This Row],[Day]],wh_table[Duration]))</f>
        <v/>
      </c>
      <c r="I1033" s="24">
        <f>SUM(INDEX(wh_table[Duration],1):wh_table[[#This Row],[Duration]])</f>
        <v>33.810416666666647</v>
      </c>
      <c r="J1033" s="22" t="str">
        <f>IF(wh_table[[#This Row],[Subject 1]]&lt;&gt;"Sitting Adjourned", "", SUMIFS(wh_table[Duration], wh_table[Day], wh_table[[#This Row],[Day]], wh_table[Tags], "&lt;&gt;[Questions]", wh_table[Tags], "&lt;&gt;[Questions][Divisions]"))</f>
        <v/>
      </c>
      <c r="K1033" s="24">
        <f>IF(wh_table[[#This Row],[Tags]]="[Questions]","",IF(wh_table[[#This Row],[Tags]]="[Questions][Divisions]","",SUMIFS(INDEX(wh_table[Duration],1):wh_table[[#This Row],[Duration]], INDEX(wh_table[Tags],1):wh_table[[#This Row],[Tags]], "&lt;&gt;[Questions]",INDEX(wh_table[Tags],1):wh_table[[#This Row],[Tags]], "&lt;&gt;[Questions][Divisions]")))</f>
        <v>24.434722222222227</v>
      </c>
    </row>
    <row r="1034" spans="1:11" ht="15" customHeight="1" x14ac:dyDescent="0.35">
      <c r="A1034" s="25">
        <v>148</v>
      </c>
      <c r="B1034" s="21">
        <v>45945</v>
      </c>
      <c r="C1034" s="22">
        <v>0.45902777777777776</v>
      </c>
      <c r="D1034" s="20" t="s">
        <v>1833</v>
      </c>
      <c r="E1034" s="23" t="s">
        <v>2456</v>
      </c>
      <c r="F1034" s="20"/>
      <c r="G1034" s="22" cm="1">
        <f t="array" ref="G103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1.6666666666666663E-2</v>
      </c>
      <c r="H1034" s="22" t="str">
        <f>IF(wh_table[[#This Row],[Subject 1]]&lt;&gt;"Sitting Adjourned", "", SUMIF(wh_table[Day], wh_table[[#This Row],[Day]],wh_table[Duration]))</f>
        <v/>
      </c>
      <c r="I1034" s="24">
        <f>SUM(INDEX(wh_table[Duration],1):wh_table[[#This Row],[Duration]])</f>
        <v>33.827083333333313</v>
      </c>
      <c r="J1034" s="22" t="str">
        <f>IF(wh_table[[#This Row],[Subject 1]]&lt;&gt;"Sitting Adjourned", "", SUMIFS(wh_table[Duration], wh_table[Day], wh_table[[#This Row],[Day]], wh_table[Tags], "&lt;&gt;[Questions]", wh_table[Tags], "&lt;&gt;[Questions][Divisions]"))</f>
        <v/>
      </c>
      <c r="K1034" s="24">
        <f>IF(wh_table[[#This Row],[Tags]]="[Questions]","",IF(wh_table[[#This Row],[Tags]]="[Questions][Divisions]","",SUMIFS(INDEX(wh_table[Duration],1):wh_table[[#This Row],[Duration]], INDEX(wh_table[Tags],1):wh_table[[#This Row],[Tags]], "&lt;&gt;[Questions]",INDEX(wh_table[Tags],1):wh_table[[#This Row],[Tags]], "&lt;&gt;[Questions][Divisions]")))</f>
        <v>24.451388888888893</v>
      </c>
    </row>
    <row r="1035" spans="1:11" ht="15" customHeight="1" x14ac:dyDescent="0.35">
      <c r="A1035" s="25">
        <v>148</v>
      </c>
      <c r="B1035" s="21">
        <v>45945</v>
      </c>
      <c r="C1035" s="22">
        <v>0.47569444444444442</v>
      </c>
      <c r="D1035" s="20" t="s">
        <v>15</v>
      </c>
      <c r="E1035" s="23"/>
      <c r="F1035" s="20" t="s">
        <v>1836</v>
      </c>
      <c r="G1035" s="22" cm="1">
        <f t="array" ref="G103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0.12847222222222221</v>
      </c>
      <c r="H1035" s="22" t="str">
        <f>IF(wh_table[[#This Row],[Subject 1]]&lt;&gt;"Sitting Adjourned", "", SUMIF(wh_table[Day], wh_table[[#This Row],[Day]],wh_table[Duration]))</f>
        <v/>
      </c>
      <c r="I1035" s="24">
        <f>SUM(INDEX(wh_table[Duration],1):wh_table[[#This Row],[Duration]])</f>
        <v>33.955555555555534</v>
      </c>
      <c r="J1035" s="22" t="str">
        <f>IF(wh_table[[#This Row],[Subject 1]]&lt;&gt;"Sitting Adjourned", "", SUMIFS(wh_table[Duration], wh_table[Day], wh_table[[#This Row],[Day]], wh_table[Tags], "&lt;&gt;[Questions]", wh_table[Tags], "&lt;&gt;[Questions][Divisions]"))</f>
        <v/>
      </c>
      <c r="K1035" s="24" t="str">
        <f>IF(wh_table[[#This Row],[Tags]]="[Questions]","",IF(wh_table[[#This Row],[Tags]]="[Questions][Divisions]","",SUMIFS(INDEX(wh_table[Duration],1):wh_table[[#This Row],[Duration]], INDEX(wh_table[Tags],1):wh_table[[#This Row],[Tags]], "&lt;&gt;[Questions]",INDEX(wh_table[Tags],1):wh_table[[#This Row],[Tags]], "&lt;&gt;[Questions][Divisions]")))</f>
        <v/>
      </c>
    </row>
    <row r="1036" spans="1:11" ht="15" customHeight="1" x14ac:dyDescent="0.35">
      <c r="A1036" s="25">
        <v>148</v>
      </c>
      <c r="B1036" s="21">
        <v>45945</v>
      </c>
      <c r="C1036" s="22">
        <v>0.60416666666666663</v>
      </c>
      <c r="D1036" s="20" t="s">
        <v>1833</v>
      </c>
      <c r="E1036" s="23" t="s">
        <v>2457</v>
      </c>
      <c r="F1036" s="20"/>
      <c r="G1036" s="22" cm="1">
        <f t="array" ref="G103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7.6388888888889728E-3</v>
      </c>
      <c r="H1036" s="22" t="str">
        <f>IF(wh_table[[#This Row],[Subject 1]]&lt;&gt;"Sitting Adjourned", "", SUMIF(wh_table[Day], wh_table[[#This Row],[Day]],wh_table[Duration]))</f>
        <v/>
      </c>
      <c r="I1036" s="24">
        <f>SUM(INDEX(wh_table[Duration],1):wh_table[[#This Row],[Duration]])</f>
        <v>33.963194444444426</v>
      </c>
      <c r="J1036" s="22" t="str">
        <f>IF(wh_table[[#This Row],[Subject 1]]&lt;&gt;"Sitting Adjourned", "", SUMIFS(wh_table[Duration], wh_table[Day], wh_table[[#This Row],[Day]], wh_table[Tags], "&lt;&gt;[Questions]", wh_table[Tags], "&lt;&gt;[Questions][Divisions]"))</f>
        <v/>
      </c>
      <c r="K1036" s="24">
        <f>IF(wh_table[[#This Row],[Tags]]="[Questions]","",IF(wh_table[[#This Row],[Tags]]="[Questions][Divisions]","",SUMIFS(INDEX(wh_table[Duration],1):wh_table[[#This Row],[Duration]], INDEX(wh_table[Tags],1):wh_table[[#This Row],[Tags]], "&lt;&gt;[Questions]",INDEX(wh_table[Tags],1):wh_table[[#This Row],[Tags]], "&lt;&gt;[Questions][Divisions]")))</f>
        <v>24.459027777777781</v>
      </c>
    </row>
    <row r="1037" spans="1:11" ht="15" customHeight="1" x14ac:dyDescent="0.35">
      <c r="A1037" s="25">
        <v>148</v>
      </c>
      <c r="B1037" s="21">
        <v>45945</v>
      </c>
      <c r="C1037" s="22">
        <v>0.6118055555555556</v>
      </c>
      <c r="D1037" s="20" t="s">
        <v>28</v>
      </c>
      <c r="E1037" s="23" t="s">
        <v>2458</v>
      </c>
      <c r="F1037" s="20" t="s">
        <v>22</v>
      </c>
      <c r="G1037" s="22" cm="1">
        <f t="array" ref="G103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037" s="22" t="str">
        <f>IF(wh_table[[#This Row],[Subject 1]]&lt;&gt;"Sitting Adjourned", "", SUMIF(wh_table[Day], wh_table[[#This Row],[Day]],wh_table[Duration]))</f>
        <v/>
      </c>
      <c r="I1037" s="24">
        <f>SUM(INDEX(wh_table[Duration],1):wh_table[[#This Row],[Duration]])</f>
        <v>33.963194444444426</v>
      </c>
      <c r="J1037" s="22" t="str">
        <f>IF(wh_table[[#This Row],[Subject 1]]&lt;&gt;"Sitting Adjourned", "", SUMIFS(wh_table[Duration], wh_table[Day], wh_table[[#This Row],[Day]], wh_table[Tags], "&lt;&gt;[Questions]", wh_table[Tags], "&lt;&gt;[Questions][Divisions]"))</f>
        <v/>
      </c>
      <c r="K1037" s="24">
        <f>IF(wh_table[[#This Row],[Tags]]="[Questions]","",IF(wh_table[[#This Row],[Tags]]="[Questions][Divisions]","",SUMIFS(INDEX(wh_table[Duration],1):wh_table[[#This Row],[Duration]], INDEX(wh_table[Tags],1):wh_table[[#This Row],[Tags]], "&lt;&gt;[Questions]",INDEX(wh_table[Tags],1):wh_table[[#This Row],[Tags]], "&lt;&gt;[Questions][Divisions]")))</f>
        <v>24.459027777777781</v>
      </c>
    </row>
    <row r="1038" spans="1:11" ht="15" customHeight="1" x14ac:dyDescent="0.35">
      <c r="A1038" s="25">
        <v>148</v>
      </c>
      <c r="B1038" s="21">
        <v>45945</v>
      </c>
      <c r="C1038" s="22">
        <v>0.6118055555555556</v>
      </c>
      <c r="D1038" s="20" t="s">
        <v>1833</v>
      </c>
      <c r="E1038" s="23" t="s">
        <v>2457</v>
      </c>
      <c r="F1038" s="20"/>
      <c r="G1038" s="22" cm="1">
        <f t="array" ref="G103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5.4861111111111027E-2</v>
      </c>
      <c r="H1038" s="22" t="str">
        <f>IF(wh_table[[#This Row],[Subject 1]]&lt;&gt;"Sitting Adjourned", "", SUMIF(wh_table[Day], wh_table[[#This Row],[Day]],wh_table[Duration]))</f>
        <v/>
      </c>
      <c r="I1038" s="24">
        <f>SUM(INDEX(wh_table[Duration],1):wh_table[[#This Row],[Duration]])</f>
        <v>34.018055555555534</v>
      </c>
      <c r="J1038" s="22" t="str">
        <f>IF(wh_table[[#This Row],[Subject 1]]&lt;&gt;"Sitting Adjourned", "", SUMIFS(wh_table[Duration], wh_table[Day], wh_table[[#This Row],[Day]], wh_table[Tags], "&lt;&gt;[Questions]", wh_table[Tags], "&lt;&gt;[Questions][Divisions]"))</f>
        <v/>
      </c>
      <c r="K1038" s="24">
        <f>IF(wh_table[[#This Row],[Tags]]="[Questions]","",IF(wh_table[[#This Row],[Tags]]="[Questions][Divisions]","",SUMIFS(INDEX(wh_table[Duration],1):wh_table[[#This Row],[Duration]], INDEX(wh_table[Tags],1):wh_table[[#This Row],[Tags]], "&lt;&gt;[Questions]",INDEX(wh_table[Tags],1):wh_table[[#This Row],[Tags]], "&lt;&gt;[Questions][Divisions]")))</f>
        <v>24.513888888888893</v>
      </c>
    </row>
    <row r="1039" spans="1:11" ht="15" customHeight="1" x14ac:dyDescent="0.35">
      <c r="A1039" s="25">
        <v>148</v>
      </c>
      <c r="B1039" s="21">
        <v>45945</v>
      </c>
      <c r="C1039" s="22">
        <v>0.66666666666666663</v>
      </c>
      <c r="D1039" s="20" t="s">
        <v>1833</v>
      </c>
      <c r="E1039" s="23" t="s">
        <v>2459</v>
      </c>
      <c r="F1039" s="20"/>
      <c r="G1039" s="22" cm="1">
        <f t="array" ref="G103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039" s="22" t="str">
        <f>IF(wh_table[[#This Row],[Subject 1]]&lt;&gt;"Sitting Adjourned", "", SUMIF(wh_table[Day], wh_table[[#This Row],[Day]],wh_table[Duration]))</f>
        <v/>
      </c>
      <c r="I1039" s="24">
        <f>SUM(INDEX(wh_table[Duration],1):wh_table[[#This Row],[Duration]])</f>
        <v>34.03888888888887</v>
      </c>
      <c r="J1039" s="22" t="str">
        <f>IF(wh_table[[#This Row],[Subject 1]]&lt;&gt;"Sitting Adjourned", "", SUMIFS(wh_table[Duration], wh_table[Day], wh_table[[#This Row],[Day]], wh_table[Tags], "&lt;&gt;[Questions]", wh_table[Tags], "&lt;&gt;[Questions][Divisions]"))</f>
        <v/>
      </c>
      <c r="K1039" s="24">
        <f>IF(wh_table[[#This Row],[Tags]]="[Questions]","",IF(wh_table[[#This Row],[Tags]]="[Questions][Divisions]","",SUMIFS(INDEX(wh_table[Duration],1):wh_table[[#This Row],[Duration]], INDEX(wh_table[Tags],1):wh_table[[#This Row],[Tags]], "&lt;&gt;[Questions]",INDEX(wh_table[Tags],1):wh_table[[#This Row],[Tags]], "&lt;&gt;[Questions][Divisions]")))</f>
        <v>24.534722222222225</v>
      </c>
    </row>
    <row r="1040" spans="1:11" ht="15" customHeight="1" x14ac:dyDescent="0.35">
      <c r="A1040" s="25">
        <v>148</v>
      </c>
      <c r="B1040" s="21">
        <v>45945</v>
      </c>
      <c r="C1040" s="22">
        <v>0.6875</v>
      </c>
      <c r="D1040" s="20" t="s">
        <v>1833</v>
      </c>
      <c r="E1040" s="23" t="s">
        <v>2460</v>
      </c>
      <c r="F1040" s="20"/>
      <c r="G1040" s="22" cm="1">
        <f t="array" ref="G104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3.1944444444444442E-2</v>
      </c>
      <c r="H1040" s="22" t="str">
        <f>IF(wh_table[[#This Row],[Subject 1]]&lt;&gt;"Sitting Adjourned", "", SUMIF(wh_table[Day], wh_table[[#This Row],[Day]],wh_table[Duration]))</f>
        <v/>
      </c>
      <c r="I1040" s="24">
        <f>SUM(INDEX(wh_table[Duration],1):wh_table[[#This Row],[Duration]])</f>
        <v>34.070833333333312</v>
      </c>
      <c r="J1040" s="22" t="str">
        <f>IF(wh_table[[#This Row],[Subject 1]]&lt;&gt;"Sitting Adjourned", "", SUMIFS(wh_table[Duration], wh_table[Day], wh_table[[#This Row],[Day]], wh_table[Tags], "&lt;&gt;[Questions]", wh_table[Tags], "&lt;&gt;[Questions][Divisions]"))</f>
        <v/>
      </c>
      <c r="K1040" s="24">
        <f>IF(wh_table[[#This Row],[Tags]]="[Questions]","",IF(wh_table[[#This Row],[Tags]]="[Questions][Divisions]","",SUMIFS(INDEX(wh_table[Duration],1):wh_table[[#This Row],[Duration]], INDEX(wh_table[Tags],1):wh_table[[#This Row],[Tags]], "&lt;&gt;[Questions]",INDEX(wh_table[Tags],1):wh_table[[#This Row],[Tags]], "&lt;&gt;[Questions][Divisions]")))</f>
        <v>24.56666666666667</v>
      </c>
    </row>
    <row r="1041" spans="1:11" ht="15" customHeight="1" x14ac:dyDescent="0.35">
      <c r="A1041" s="63">
        <v>148</v>
      </c>
      <c r="B1041" s="64">
        <v>45945</v>
      </c>
      <c r="C1041" s="87">
        <v>0.71944444444444444</v>
      </c>
      <c r="D1041" s="88" t="s">
        <v>1840</v>
      </c>
      <c r="E1041" s="89"/>
      <c r="F1041" s="88"/>
      <c r="G1041" s="87" t="str" cm="1">
        <f t="array" ref="G104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041" s="87">
        <f>IF(wh_table[[#This Row],[Subject 1]]&lt;&gt;"Sitting Adjourned", "", SUMIF(wh_table[Day], wh_table[[#This Row],[Day]],wh_table[Duration]))</f>
        <v>0.32361111111111113</v>
      </c>
      <c r="I1041" s="90">
        <f>SUM(INDEX(wh_table[Duration],1):wh_table[[#This Row],[Duration]])</f>
        <v>34.070833333333312</v>
      </c>
      <c r="J1041" s="87">
        <f>IF(wh_table[[#This Row],[Subject 1]]&lt;&gt;"Sitting Adjourned", "", SUMIFS(wh_table[Duration], wh_table[Day], wh_table[[#This Row],[Day]], wh_table[Tags], "&lt;&gt;[Questions]", wh_table[Tags], "&lt;&gt;[Questions][Divisions]"))</f>
        <v>0.19513888888888892</v>
      </c>
      <c r="K1041" s="90">
        <f>IF(wh_table[[#This Row],[Tags]]="[Questions]","",IF(wh_table[[#This Row],[Tags]]="[Questions][Divisions]","",SUMIFS(INDEX(wh_table[Duration],1):wh_table[[#This Row],[Duration]], INDEX(wh_table[Tags],1):wh_table[[#This Row],[Tags]], "&lt;&gt;[Questions]",INDEX(wh_table[Tags],1):wh_table[[#This Row],[Tags]], "&lt;&gt;[Questions][Divisions]")))</f>
        <v>24.56666666666667</v>
      </c>
    </row>
    <row r="1042" spans="1:11" ht="15" customHeight="1" x14ac:dyDescent="0.35">
      <c r="A1042" s="25">
        <v>149</v>
      </c>
      <c r="B1042" s="21">
        <v>45946</v>
      </c>
      <c r="C1042" s="22">
        <v>0.5625</v>
      </c>
      <c r="D1042" s="20" t="s">
        <v>2284</v>
      </c>
      <c r="E1042" s="23" t="s">
        <v>2461</v>
      </c>
      <c r="F1042" s="20"/>
      <c r="G1042" s="22" cm="1">
        <f t="array" ref="G104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1.5277777777777724E-2</v>
      </c>
      <c r="H1042" s="22" t="str">
        <f>IF(wh_table[[#This Row],[Subject 1]]&lt;&gt;"Sitting Adjourned", "", SUMIF(wh_table[Day], wh_table[[#This Row],[Day]],wh_table[Duration]))</f>
        <v/>
      </c>
      <c r="I1042" s="24">
        <f>SUM(INDEX(wh_table[Duration],1):wh_table[[#This Row],[Duration]])</f>
        <v>34.086111111111087</v>
      </c>
      <c r="J1042" s="22" t="str">
        <f>IF(wh_table[[#This Row],[Subject 1]]&lt;&gt;"Sitting Adjourned", "", SUMIFS(wh_table[Duration], wh_table[Day], wh_table[[#This Row],[Day]], wh_table[Tags], "&lt;&gt;[Questions]", wh_table[Tags], "&lt;&gt;[Questions][Divisions]"))</f>
        <v/>
      </c>
      <c r="K1042" s="24">
        <f>IF(wh_table[[#This Row],[Tags]]="[Questions]","",IF(wh_table[[#This Row],[Tags]]="[Questions][Divisions]","",SUMIFS(INDEX(wh_table[Duration],1):wh_table[[#This Row],[Duration]], INDEX(wh_table[Tags],1):wh_table[[#This Row],[Tags]], "&lt;&gt;[Questions]",INDEX(wh_table[Tags],1):wh_table[[#This Row],[Tags]], "&lt;&gt;[Questions][Divisions]")))</f>
        <v>24.581944444444449</v>
      </c>
    </row>
    <row r="1043" spans="1:11" ht="15" customHeight="1" x14ac:dyDescent="0.35">
      <c r="A1043" s="25">
        <v>149</v>
      </c>
      <c r="B1043" s="21">
        <v>45946</v>
      </c>
      <c r="C1043" s="22">
        <v>0.57777777777777772</v>
      </c>
      <c r="D1043" s="20" t="s">
        <v>1953</v>
      </c>
      <c r="E1043" s="23" t="s">
        <v>2462</v>
      </c>
      <c r="F1043" s="20"/>
      <c r="G1043" s="22" cm="1">
        <f t="array" ref="G104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4.7916666666666718E-2</v>
      </c>
      <c r="H1043" s="22" t="str">
        <f>IF(wh_table[[#This Row],[Subject 1]]&lt;&gt;"Sitting Adjourned", "", SUMIF(wh_table[Day], wh_table[[#This Row],[Day]],wh_table[Duration]))</f>
        <v/>
      </c>
      <c r="I1043" s="24">
        <f>SUM(INDEX(wh_table[Duration],1):wh_table[[#This Row],[Duration]])</f>
        <v>34.134027777777753</v>
      </c>
      <c r="J1043" s="22" t="str">
        <f>IF(wh_table[[#This Row],[Subject 1]]&lt;&gt;"Sitting Adjourned", "", SUMIFS(wh_table[Duration], wh_table[Day], wh_table[[#This Row],[Day]], wh_table[Tags], "&lt;&gt;[Questions]", wh_table[Tags], "&lt;&gt;[Questions][Divisions]"))</f>
        <v/>
      </c>
      <c r="K1043" s="24">
        <f>IF(wh_table[[#This Row],[Tags]]="[Questions]","",IF(wh_table[[#This Row],[Tags]]="[Questions][Divisions]","",SUMIFS(INDEX(wh_table[Duration],1):wh_table[[#This Row],[Duration]], INDEX(wh_table[Tags],1):wh_table[[#This Row],[Tags]], "&lt;&gt;[Questions]",INDEX(wh_table[Tags],1):wh_table[[#This Row],[Tags]], "&lt;&gt;[Questions][Divisions]")))</f>
        <v>24.629861111111115</v>
      </c>
    </row>
    <row r="1044" spans="1:11" ht="15" customHeight="1" x14ac:dyDescent="0.35">
      <c r="A1044" s="25">
        <v>149</v>
      </c>
      <c r="B1044" s="21">
        <v>45946</v>
      </c>
      <c r="C1044" s="22">
        <v>0.62569444444444444</v>
      </c>
      <c r="D1044" s="20" t="s">
        <v>15</v>
      </c>
      <c r="E1044" s="23"/>
      <c r="F1044" s="20"/>
      <c r="G1044" s="22" cm="1">
        <f t="array" ref="G104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6.2499999999999778E-3</v>
      </c>
      <c r="H1044" s="22" t="str">
        <f>IF(wh_table[[#This Row],[Subject 1]]&lt;&gt;"Sitting Adjourned", "", SUMIF(wh_table[Day], wh_table[[#This Row],[Day]],wh_table[Duration]))</f>
        <v/>
      </c>
      <c r="I1044" s="24">
        <f>SUM(INDEX(wh_table[Duration],1):wh_table[[#This Row],[Duration]])</f>
        <v>34.140277777777754</v>
      </c>
      <c r="J1044" s="22" t="str">
        <f>IF(wh_table[[#This Row],[Subject 1]]&lt;&gt;"Sitting Adjourned", "", SUMIFS(wh_table[Duration], wh_table[Day], wh_table[[#This Row],[Day]], wh_table[Tags], "&lt;&gt;[Questions]", wh_table[Tags], "&lt;&gt;[Questions][Divisions]"))</f>
        <v/>
      </c>
      <c r="K1044" s="24">
        <f>IF(wh_table[[#This Row],[Tags]]="[Questions]","",IF(wh_table[[#This Row],[Tags]]="[Questions][Divisions]","",SUMIFS(INDEX(wh_table[Duration],1):wh_table[[#This Row],[Duration]], INDEX(wh_table[Tags],1):wh_table[[#This Row],[Tags]], "&lt;&gt;[Questions]",INDEX(wh_table[Tags],1):wh_table[[#This Row],[Tags]], "&lt;&gt;[Questions][Divisions]")))</f>
        <v>24.636111111111116</v>
      </c>
    </row>
    <row r="1045" spans="1:11" ht="15" customHeight="1" x14ac:dyDescent="0.35">
      <c r="A1045" s="25">
        <v>149</v>
      </c>
      <c r="B1045" s="21">
        <v>45946</v>
      </c>
      <c r="C1045" s="22">
        <v>0.63194444444444442</v>
      </c>
      <c r="D1045" s="20" t="s">
        <v>1953</v>
      </c>
      <c r="E1045" s="23" t="s">
        <v>2463</v>
      </c>
      <c r="F1045" s="20"/>
      <c r="G1045" s="22" cm="1">
        <f t="array" ref="G104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1.5277777777777835E-2</v>
      </c>
      <c r="H1045" s="22" t="str">
        <f>IF(wh_table[[#This Row],[Subject 1]]&lt;&gt;"Sitting Adjourned", "", SUMIF(wh_table[Day], wh_table[[#This Row],[Day]],wh_table[Duration]))</f>
        <v/>
      </c>
      <c r="I1045" s="24">
        <f>SUM(INDEX(wh_table[Duration],1):wh_table[[#This Row],[Duration]])</f>
        <v>34.15555555555553</v>
      </c>
      <c r="J1045" s="22" t="str">
        <f>IF(wh_table[[#This Row],[Subject 1]]&lt;&gt;"Sitting Adjourned", "", SUMIFS(wh_table[Duration], wh_table[Day], wh_table[[#This Row],[Day]], wh_table[Tags], "&lt;&gt;[Questions]", wh_table[Tags], "&lt;&gt;[Questions][Divisions]"))</f>
        <v/>
      </c>
      <c r="K1045" s="24">
        <f>IF(wh_table[[#This Row],[Tags]]="[Questions]","",IF(wh_table[[#This Row],[Tags]]="[Questions][Divisions]","",SUMIFS(INDEX(wh_table[Duration],1):wh_table[[#This Row],[Duration]], INDEX(wh_table[Tags],1):wh_table[[#This Row],[Tags]], "&lt;&gt;[Questions]",INDEX(wh_table[Tags],1):wh_table[[#This Row],[Tags]], "&lt;&gt;[Questions][Divisions]")))</f>
        <v>24.651388888888896</v>
      </c>
    </row>
    <row r="1046" spans="1:11" ht="15" customHeight="1" x14ac:dyDescent="0.35">
      <c r="A1046" s="25">
        <v>149</v>
      </c>
      <c r="B1046" s="21">
        <v>45946</v>
      </c>
      <c r="C1046" s="22">
        <v>0.64722222222222225</v>
      </c>
      <c r="D1046" s="20" t="s">
        <v>28</v>
      </c>
      <c r="E1046" s="23" t="s">
        <v>2464</v>
      </c>
      <c r="F1046" s="20" t="s">
        <v>22</v>
      </c>
      <c r="G1046" s="22" cm="1">
        <f t="array" ref="G104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046" s="22" t="str">
        <f>IF(wh_table[[#This Row],[Subject 1]]&lt;&gt;"Sitting Adjourned", "", SUMIF(wh_table[Day], wh_table[[#This Row],[Day]],wh_table[Duration]))</f>
        <v/>
      </c>
      <c r="I1046" s="24">
        <f>SUM(INDEX(wh_table[Duration],1):wh_table[[#This Row],[Duration]])</f>
        <v>34.15555555555553</v>
      </c>
      <c r="J1046" s="22" t="str">
        <f>IF(wh_table[[#This Row],[Subject 1]]&lt;&gt;"Sitting Adjourned", "", SUMIFS(wh_table[Duration], wh_table[Day], wh_table[[#This Row],[Day]], wh_table[Tags], "&lt;&gt;[Questions]", wh_table[Tags], "&lt;&gt;[Questions][Divisions]"))</f>
        <v/>
      </c>
      <c r="K1046" s="24">
        <f>IF(wh_table[[#This Row],[Tags]]="[Questions]","",IF(wh_table[[#This Row],[Tags]]="[Questions][Divisions]","",SUMIFS(INDEX(wh_table[Duration],1):wh_table[[#This Row],[Duration]], INDEX(wh_table[Tags],1):wh_table[[#This Row],[Tags]], "&lt;&gt;[Questions]",INDEX(wh_table[Tags],1):wh_table[[#This Row],[Tags]], "&lt;&gt;[Questions][Divisions]")))</f>
        <v>24.651388888888896</v>
      </c>
    </row>
    <row r="1047" spans="1:11" ht="15" customHeight="1" x14ac:dyDescent="0.35">
      <c r="A1047" s="25">
        <v>149</v>
      </c>
      <c r="B1047" s="21">
        <v>45946</v>
      </c>
      <c r="C1047" s="22">
        <v>0.64722222222222225</v>
      </c>
      <c r="D1047" s="20" t="s">
        <v>1953</v>
      </c>
      <c r="E1047" s="23" t="s">
        <v>2463</v>
      </c>
      <c r="F1047" s="20"/>
      <c r="G1047" s="22" cm="1">
        <f t="array" ref="G104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3.6805555555555536E-2</v>
      </c>
      <c r="H1047" s="22" t="str">
        <f>IF(wh_table[[#This Row],[Subject 1]]&lt;&gt;"Sitting Adjourned", "", SUMIF(wh_table[Day], wh_table[[#This Row],[Day]],wh_table[Duration]))</f>
        <v/>
      </c>
      <c r="I1047" s="24">
        <f>SUM(INDEX(wh_table[Duration],1):wh_table[[#This Row],[Duration]])</f>
        <v>34.192361111111083</v>
      </c>
      <c r="J1047" s="22" t="str">
        <f>IF(wh_table[[#This Row],[Subject 1]]&lt;&gt;"Sitting Adjourned", "", SUMIFS(wh_table[Duration], wh_table[Day], wh_table[[#This Row],[Day]], wh_table[Tags], "&lt;&gt;[Questions]", wh_table[Tags], "&lt;&gt;[Questions][Divisions]"))</f>
        <v/>
      </c>
      <c r="K1047" s="24">
        <f>IF(wh_table[[#This Row],[Tags]]="[Questions]","",IF(wh_table[[#This Row],[Tags]]="[Questions][Divisions]","",SUMIFS(INDEX(wh_table[Duration],1):wh_table[[#This Row],[Duration]], INDEX(wh_table[Tags],1):wh_table[[#This Row],[Tags]], "&lt;&gt;[Questions]",INDEX(wh_table[Tags],1):wh_table[[#This Row],[Tags]], "&lt;&gt;[Questions][Divisions]")))</f>
        <v>24.688194444444452</v>
      </c>
    </row>
    <row r="1048" spans="1:11" ht="15" customHeight="1" x14ac:dyDescent="0.35">
      <c r="A1048" s="63">
        <v>149</v>
      </c>
      <c r="B1048" s="64">
        <v>45946</v>
      </c>
      <c r="C1048" s="87">
        <v>0.68402777777777779</v>
      </c>
      <c r="D1048" s="88" t="s">
        <v>1840</v>
      </c>
      <c r="E1048" s="89"/>
      <c r="F1048" s="88"/>
      <c r="G1048" s="87" t="str" cm="1">
        <f t="array" ref="G104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048" s="87">
        <f>IF(wh_table[[#This Row],[Subject 1]]&lt;&gt;"Sitting Adjourned", "", SUMIF(wh_table[Day], wh_table[[#This Row],[Day]],wh_table[Duration]))</f>
        <v>0.12152777777777779</v>
      </c>
      <c r="I1048" s="90">
        <f>SUM(INDEX(wh_table[Duration],1):wh_table[[#This Row],[Duration]])</f>
        <v>34.192361111111083</v>
      </c>
      <c r="J1048" s="87">
        <f>IF(wh_table[[#This Row],[Subject 1]]&lt;&gt;"Sitting Adjourned", "", SUMIFS(wh_table[Duration], wh_table[Day], wh_table[[#This Row],[Day]], wh_table[Tags], "&lt;&gt;[Questions]", wh_table[Tags], "&lt;&gt;[Questions][Divisions]"))</f>
        <v>0.12152777777777779</v>
      </c>
      <c r="K1048" s="90">
        <f>IF(wh_table[[#This Row],[Tags]]="[Questions]","",IF(wh_table[[#This Row],[Tags]]="[Questions][Divisions]","",SUMIFS(INDEX(wh_table[Duration],1):wh_table[[#This Row],[Duration]], INDEX(wh_table[Tags],1):wh_table[[#This Row],[Tags]], "&lt;&gt;[Questions]",INDEX(wh_table[Tags],1):wh_table[[#This Row],[Tags]], "&lt;&gt;[Questions][Divisions]")))</f>
        <v>24.688194444444452</v>
      </c>
    </row>
    <row r="1049" spans="1:11" ht="15" customHeight="1" x14ac:dyDescent="0.35">
      <c r="A1049" s="25">
        <v>150</v>
      </c>
      <c r="B1049" s="21">
        <v>45950</v>
      </c>
      <c r="C1049" s="22">
        <v>0.6875</v>
      </c>
      <c r="D1049" s="20" t="s">
        <v>1955</v>
      </c>
      <c r="E1049" s="23" t="s">
        <v>2465</v>
      </c>
      <c r="F1049" s="20"/>
      <c r="G1049" s="22" cm="1">
        <f t="array" ref="G104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0.11875000000000002</v>
      </c>
      <c r="H1049" s="22" t="str">
        <f>IF(wh_table[[#This Row],[Subject 1]]&lt;&gt;"Sitting Adjourned", "", SUMIF(wh_table[Day], wh_table[[#This Row],[Day]],wh_table[Duration]))</f>
        <v/>
      </c>
      <c r="I1049" s="24">
        <f>SUM(INDEX(wh_table[Duration],1):wh_table[[#This Row],[Duration]])</f>
        <v>34.311111111111082</v>
      </c>
      <c r="J1049" s="22" t="str">
        <f>IF(wh_table[[#This Row],[Subject 1]]&lt;&gt;"Sitting Adjourned", "", SUMIFS(wh_table[Duration], wh_table[Day], wh_table[[#This Row],[Day]], wh_table[Tags], "&lt;&gt;[Questions]", wh_table[Tags], "&lt;&gt;[Questions][Divisions]"))</f>
        <v/>
      </c>
      <c r="K1049" s="24">
        <f>IF(wh_table[[#This Row],[Tags]]="[Questions]","",IF(wh_table[[#This Row],[Tags]]="[Questions][Divisions]","",SUMIFS(INDEX(wh_table[Duration],1):wh_table[[#This Row],[Duration]], INDEX(wh_table[Tags],1):wh_table[[#This Row],[Tags]], "&lt;&gt;[Questions]",INDEX(wh_table[Tags],1):wh_table[[#This Row],[Tags]], "&lt;&gt;[Questions][Divisions]")))</f>
        <v>24.806944444444451</v>
      </c>
    </row>
    <row r="1050" spans="1:11" ht="15" customHeight="1" x14ac:dyDescent="0.35">
      <c r="A1050" s="63">
        <v>150</v>
      </c>
      <c r="B1050" s="64">
        <v>45950</v>
      </c>
      <c r="C1050" s="87">
        <v>0.80625000000000002</v>
      </c>
      <c r="D1050" s="88" t="s">
        <v>1840</v>
      </c>
      <c r="E1050" s="89"/>
      <c r="F1050" s="88"/>
      <c r="G1050" s="87" t="str" cm="1">
        <f t="array" ref="G105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050" s="87">
        <f>IF(wh_table[[#This Row],[Subject 1]]&lt;&gt;"Sitting Adjourned", "", SUMIF(wh_table[Day], wh_table[[#This Row],[Day]],wh_table[Duration]))</f>
        <v>0.11875000000000002</v>
      </c>
      <c r="I1050" s="90">
        <f>SUM(INDEX(wh_table[Duration],1):wh_table[[#This Row],[Duration]])</f>
        <v>34.311111111111082</v>
      </c>
      <c r="J1050" s="87">
        <f>IF(wh_table[[#This Row],[Subject 1]]&lt;&gt;"Sitting Adjourned", "", SUMIFS(wh_table[Duration], wh_table[Day], wh_table[[#This Row],[Day]], wh_table[Tags], "&lt;&gt;[Questions]", wh_table[Tags], "&lt;&gt;[Questions][Divisions]"))</f>
        <v>0.11875000000000002</v>
      </c>
      <c r="K1050" s="90">
        <f>IF(wh_table[[#This Row],[Tags]]="[Questions]","",IF(wh_table[[#This Row],[Tags]]="[Questions][Divisions]","",SUMIFS(INDEX(wh_table[Duration],1):wh_table[[#This Row],[Duration]], INDEX(wh_table[Tags],1):wh_table[[#This Row],[Tags]], "&lt;&gt;[Questions]",INDEX(wh_table[Tags],1):wh_table[[#This Row],[Tags]], "&lt;&gt;[Questions][Divisions]")))</f>
        <v>24.806944444444451</v>
      </c>
    </row>
    <row r="1051" spans="1:11" ht="15" customHeight="1" x14ac:dyDescent="0.35">
      <c r="A1051" s="25">
        <v>151</v>
      </c>
      <c r="B1051" s="21">
        <v>45951</v>
      </c>
      <c r="C1051" s="22">
        <v>0.39583333333333331</v>
      </c>
      <c r="D1051" s="20" t="s">
        <v>1833</v>
      </c>
      <c r="E1051" s="23" t="s">
        <v>2466</v>
      </c>
      <c r="F1051" s="20"/>
      <c r="G1051" s="22" cm="1">
        <f t="array" ref="G105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051" s="22" t="str">
        <f>IF(wh_table[[#This Row],[Subject 1]]&lt;&gt;"Sitting Adjourned", "", SUMIF(wh_table[Day], wh_table[[#This Row],[Day]],wh_table[Duration]))</f>
        <v/>
      </c>
      <c r="I1051" s="24">
        <f>SUM(INDEX(wh_table[Duration],1):wh_table[[#This Row],[Duration]])</f>
        <v>34.373611111111082</v>
      </c>
      <c r="J1051" s="22" t="str">
        <f>IF(wh_table[[#This Row],[Subject 1]]&lt;&gt;"Sitting Adjourned", "", SUMIFS(wh_table[Duration], wh_table[Day], wh_table[[#This Row],[Day]], wh_table[Tags], "&lt;&gt;[Questions]", wh_table[Tags], "&lt;&gt;[Questions][Divisions]"))</f>
        <v/>
      </c>
      <c r="K1051" s="24">
        <f>IF(wh_table[[#This Row],[Tags]]="[Questions]","",IF(wh_table[[#This Row],[Tags]]="[Questions][Divisions]","",SUMIFS(INDEX(wh_table[Duration],1):wh_table[[#This Row],[Duration]], INDEX(wh_table[Tags],1):wh_table[[#This Row],[Tags]], "&lt;&gt;[Questions]",INDEX(wh_table[Tags],1):wh_table[[#This Row],[Tags]], "&lt;&gt;[Questions][Divisions]")))</f>
        <v>24.869444444444451</v>
      </c>
    </row>
    <row r="1052" spans="1:11" ht="15" customHeight="1" x14ac:dyDescent="0.35">
      <c r="A1052" s="25">
        <v>151</v>
      </c>
      <c r="B1052" s="21">
        <v>45951</v>
      </c>
      <c r="C1052" s="22">
        <v>0.45833333333333331</v>
      </c>
      <c r="D1052" s="20" t="s">
        <v>1833</v>
      </c>
      <c r="E1052" s="23" t="s">
        <v>2467</v>
      </c>
      <c r="F1052" s="20"/>
      <c r="G1052" s="22" cm="1">
        <f t="array" ref="G105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052" s="22" t="str">
        <f>IF(wh_table[[#This Row],[Subject 1]]&lt;&gt;"Sitting Adjourned", "", SUMIF(wh_table[Day], wh_table[[#This Row],[Day]],wh_table[Duration]))</f>
        <v/>
      </c>
      <c r="I1052" s="24">
        <f>SUM(INDEX(wh_table[Duration],1):wh_table[[#This Row],[Duration]])</f>
        <v>34.394444444444417</v>
      </c>
      <c r="J1052" s="22" t="str">
        <f>IF(wh_table[[#This Row],[Subject 1]]&lt;&gt;"Sitting Adjourned", "", SUMIFS(wh_table[Duration], wh_table[Day], wh_table[[#This Row],[Day]], wh_table[Tags], "&lt;&gt;[Questions]", wh_table[Tags], "&lt;&gt;[Questions][Divisions]"))</f>
        <v/>
      </c>
      <c r="K1052" s="24">
        <f>IF(wh_table[[#This Row],[Tags]]="[Questions]","",IF(wh_table[[#This Row],[Tags]]="[Questions][Divisions]","",SUMIFS(INDEX(wh_table[Duration],1):wh_table[[#This Row],[Duration]], INDEX(wh_table[Tags],1):wh_table[[#This Row],[Tags]], "&lt;&gt;[Questions]",INDEX(wh_table[Tags],1):wh_table[[#This Row],[Tags]], "&lt;&gt;[Questions][Divisions]")))</f>
        <v>24.890277777777783</v>
      </c>
    </row>
    <row r="1053" spans="1:11" ht="15" customHeight="1" x14ac:dyDescent="0.35">
      <c r="A1053" s="25">
        <v>151</v>
      </c>
      <c r="B1053" s="21">
        <v>45951</v>
      </c>
      <c r="C1053" s="22">
        <v>0.47916666666666669</v>
      </c>
      <c r="D1053" s="20" t="s">
        <v>15</v>
      </c>
      <c r="E1053" s="23"/>
      <c r="F1053" s="20" t="s">
        <v>1836</v>
      </c>
      <c r="G1053" s="22" cm="1">
        <f t="array" ref="G105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1053" s="22" t="str">
        <f>IF(wh_table[[#This Row],[Subject 1]]&lt;&gt;"Sitting Adjourned", "", SUMIF(wh_table[Day], wh_table[[#This Row],[Day]],wh_table[Duration]))</f>
        <v/>
      </c>
      <c r="I1053" s="24">
        <f>SUM(INDEX(wh_table[Duration],1):wh_table[[#This Row],[Duration]])</f>
        <v>34.519444444444417</v>
      </c>
      <c r="J1053" s="22" t="str">
        <f>IF(wh_table[[#This Row],[Subject 1]]&lt;&gt;"Sitting Adjourned", "", SUMIFS(wh_table[Duration], wh_table[Day], wh_table[[#This Row],[Day]], wh_table[Tags], "&lt;&gt;[Questions]", wh_table[Tags], "&lt;&gt;[Questions][Divisions]"))</f>
        <v/>
      </c>
      <c r="K1053" s="24" t="str">
        <f>IF(wh_table[[#This Row],[Tags]]="[Questions]","",IF(wh_table[[#This Row],[Tags]]="[Questions][Divisions]","",SUMIFS(INDEX(wh_table[Duration],1):wh_table[[#This Row],[Duration]], INDEX(wh_table[Tags],1):wh_table[[#This Row],[Tags]], "&lt;&gt;[Questions]",INDEX(wh_table[Tags],1):wh_table[[#This Row],[Tags]], "&lt;&gt;[Questions][Divisions]")))</f>
        <v/>
      </c>
    </row>
    <row r="1054" spans="1:11" ht="15" customHeight="1" x14ac:dyDescent="0.35">
      <c r="A1054" s="25">
        <v>151</v>
      </c>
      <c r="B1054" s="21">
        <v>45951</v>
      </c>
      <c r="C1054" s="22">
        <v>0.60416666666666663</v>
      </c>
      <c r="D1054" s="20" t="s">
        <v>1833</v>
      </c>
      <c r="E1054" s="23" t="s">
        <v>2468</v>
      </c>
      <c r="F1054" s="20"/>
      <c r="G1054" s="22" cm="1">
        <f t="array" ref="G105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6.3888888888888884E-2</v>
      </c>
      <c r="H1054" s="22" t="str">
        <f>IF(wh_table[[#This Row],[Subject 1]]&lt;&gt;"Sitting Adjourned", "", SUMIF(wh_table[Day], wh_table[[#This Row],[Day]],wh_table[Duration]))</f>
        <v/>
      </c>
      <c r="I1054" s="24">
        <f>SUM(INDEX(wh_table[Duration],1):wh_table[[#This Row],[Duration]])</f>
        <v>34.583333333333307</v>
      </c>
      <c r="J1054" s="22" t="str">
        <f>IF(wh_table[[#This Row],[Subject 1]]&lt;&gt;"Sitting Adjourned", "", SUMIFS(wh_table[Duration], wh_table[Day], wh_table[[#This Row],[Day]], wh_table[Tags], "&lt;&gt;[Questions]", wh_table[Tags], "&lt;&gt;[Questions][Divisions]"))</f>
        <v/>
      </c>
      <c r="K1054" s="24">
        <f>IF(wh_table[[#This Row],[Tags]]="[Questions]","",IF(wh_table[[#This Row],[Tags]]="[Questions][Divisions]","",SUMIFS(INDEX(wh_table[Duration],1):wh_table[[#This Row],[Duration]], INDEX(wh_table[Tags],1):wh_table[[#This Row],[Tags]], "&lt;&gt;[Questions]",INDEX(wh_table[Tags],1):wh_table[[#This Row],[Tags]], "&lt;&gt;[Questions][Divisions]")))</f>
        <v>24.954166666666673</v>
      </c>
    </row>
    <row r="1055" spans="1:11" ht="15" customHeight="1" x14ac:dyDescent="0.35">
      <c r="A1055" s="25">
        <v>151</v>
      </c>
      <c r="B1055" s="21">
        <v>45951</v>
      </c>
      <c r="C1055" s="22">
        <v>0.66805555555555551</v>
      </c>
      <c r="D1055" s="20" t="s">
        <v>1833</v>
      </c>
      <c r="E1055" s="23" t="s">
        <v>2469</v>
      </c>
      <c r="F1055" s="20"/>
      <c r="G1055" s="22" cm="1">
        <f t="array" ref="G105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1.5972222222222276E-2</v>
      </c>
      <c r="H1055" s="22" t="str">
        <f>IF(wh_table[[#This Row],[Subject 1]]&lt;&gt;"Sitting Adjourned", "", SUMIF(wh_table[Day], wh_table[[#This Row],[Day]],wh_table[Duration]))</f>
        <v/>
      </c>
      <c r="I1055" s="24">
        <f>SUM(INDEX(wh_table[Duration],1):wh_table[[#This Row],[Duration]])</f>
        <v>34.599305555555532</v>
      </c>
      <c r="J1055" s="22" t="str">
        <f>IF(wh_table[[#This Row],[Subject 1]]&lt;&gt;"Sitting Adjourned", "", SUMIFS(wh_table[Duration], wh_table[Day], wh_table[[#This Row],[Day]], wh_table[Tags], "&lt;&gt;[Questions]", wh_table[Tags], "&lt;&gt;[Questions][Divisions]"))</f>
        <v/>
      </c>
      <c r="K1055" s="24">
        <f>IF(wh_table[[#This Row],[Tags]]="[Questions]","",IF(wh_table[[#This Row],[Tags]]="[Questions][Divisions]","",SUMIFS(INDEX(wh_table[Duration],1):wh_table[[#This Row],[Duration]], INDEX(wh_table[Tags],1):wh_table[[#This Row],[Tags]], "&lt;&gt;[Questions]",INDEX(wh_table[Tags],1):wh_table[[#This Row],[Tags]], "&lt;&gt;[Questions][Divisions]")))</f>
        <v>24.970138888888894</v>
      </c>
    </row>
    <row r="1056" spans="1:11" ht="15" customHeight="1" x14ac:dyDescent="0.35">
      <c r="A1056" s="25">
        <v>151</v>
      </c>
      <c r="B1056" s="21">
        <v>45951</v>
      </c>
      <c r="C1056" s="22">
        <v>0.68402777777777779</v>
      </c>
      <c r="D1056" s="20" t="s">
        <v>15</v>
      </c>
      <c r="E1056" s="23"/>
      <c r="F1056" s="20"/>
      <c r="G1056" s="22" cm="1">
        <f t="array" ref="G105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3.4722222222222099E-3</v>
      </c>
      <c r="H1056" s="22" t="str">
        <f>IF(wh_table[[#This Row],[Subject 1]]&lt;&gt;"Sitting Adjourned", "", SUMIF(wh_table[Day], wh_table[[#This Row],[Day]],wh_table[Duration]))</f>
        <v/>
      </c>
      <c r="I1056" s="24">
        <f>SUM(INDEX(wh_table[Duration],1):wh_table[[#This Row],[Duration]])</f>
        <v>34.602777777777753</v>
      </c>
      <c r="J1056" s="22" t="str">
        <f>IF(wh_table[[#This Row],[Subject 1]]&lt;&gt;"Sitting Adjourned", "", SUMIFS(wh_table[Duration], wh_table[Day], wh_table[[#This Row],[Day]], wh_table[Tags], "&lt;&gt;[Questions]", wh_table[Tags], "&lt;&gt;[Questions][Divisions]"))</f>
        <v/>
      </c>
      <c r="K1056" s="24">
        <f>IF(wh_table[[#This Row],[Tags]]="[Questions]","",IF(wh_table[[#This Row],[Tags]]="[Questions][Divisions]","",SUMIFS(INDEX(wh_table[Duration],1):wh_table[[#This Row],[Duration]], INDEX(wh_table[Tags],1):wh_table[[#This Row],[Tags]], "&lt;&gt;[Questions]",INDEX(wh_table[Tags],1):wh_table[[#This Row],[Tags]], "&lt;&gt;[Questions][Divisions]")))</f>
        <v>24.973611111111115</v>
      </c>
    </row>
    <row r="1057" spans="1:11" ht="15" customHeight="1" x14ac:dyDescent="0.35">
      <c r="A1057" s="25">
        <v>151</v>
      </c>
      <c r="B1057" s="21">
        <v>45951</v>
      </c>
      <c r="C1057" s="22">
        <v>0.6875</v>
      </c>
      <c r="D1057" s="20" t="s">
        <v>1833</v>
      </c>
      <c r="E1057" s="23" t="s">
        <v>2470</v>
      </c>
      <c r="F1057" s="20"/>
      <c r="G1057" s="22" cm="1">
        <f t="array" ref="G105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1.041666666666663E-2</v>
      </c>
      <c r="H1057" s="22" t="str">
        <f>IF(wh_table[[#This Row],[Subject 1]]&lt;&gt;"Sitting Adjourned", "", SUMIF(wh_table[Day], wh_table[[#This Row],[Day]],wh_table[Duration]))</f>
        <v/>
      </c>
      <c r="I1057" s="24">
        <f>SUM(INDEX(wh_table[Duration],1):wh_table[[#This Row],[Duration]])</f>
        <v>34.613194444444417</v>
      </c>
      <c r="J1057" s="22" t="str">
        <f>IF(wh_table[[#This Row],[Subject 1]]&lt;&gt;"Sitting Adjourned", "", SUMIFS(wh_table[Duration], wh_table[Day], wh_table[[#This Row],[Day]], wh_table[Tags], "&lt;&gt;[Questions]", wh_table[Tags], "&lt;&gt;[Questions][Divisions]"))</f>
        <v/>
      </c>
      <c r="K1057" s="24">
        <f>IF(wh_table[[#This Row],[Tags]]="[Questions]","",IF(wh_table[[#This Row],[Tags]]="[Questions][Divisions]","",SUMIFS(INDEX(wh_table[Duration],1):wh_table[[#This Row],[Duration]], INDEX(wh_table[Tags],1):wh_table[[#This Row],[Tags]], "&lt;&gt;[Questions]",INDEX(wh_table[Tags],1):wh_table[[#This Row],[Tags]], "&lt;&gt;[Questions][Divisions]")))</f>
        <v>24.984027777777783</v>
      </c>
    </row>
    <row r="1058" spans="1:11" ht="15" customHeight="1" x14ac:dyDescent="0.35">
      <c r="A1058" s="25">
        <v>151</v>
      </c>
      <c r="B1058" s="21">
        <v>45951</v>
      </c>
      <c r="C1058" s="22">
        <v>0.69791666666666663</v>
      </c>
      <c r="D1058" s="20" t="s">
        <v>28</v>
      </c>
      <c r="E1058" s="23" t="s">
        <v>2471</v>
      </c>
      <c r="F1058" s="20"/>
      <c r="G1058" s="22" cm="1">
        <f t="array" ref="G105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058" s="22" t="str">
        <f>IF(wh_table[[#This Row],[Subject 1]]&lt;&gt;"Sitting Adjourned", "", SUMIF(wh_table[Day], wh_table[[#This Row],[Day]],wh_table[Duration]))</f>
        <v/>
      </c>
      <c r="I1058" s="24">
        <f>SUM(INDEX(wh_table[Duration],1):wh_table[[#This Row],[Duration]])</f>
        <v>34.613194444444417</v>
      </c>
      <c r="J1058" s="22" t="str">
        <f>IF(wh_table[[#This Row],[Subject 1]]&lt;&gt;"Sitting Adjourned", "", SUMIFS(wh_table[Duration], wh_table[Day], wh_table[[#This Row],[Day]], wh_table[Tags], "&lt;&gt;[Questions]", wh_table[Tags], "&lt;&gt;[Questions][Divisions]"))</f>
        <v/>
      </c>
      <c r="K1058" s="24">
        <f>IF(wh_table[[#This Row],[Tags]]="[Questions]","",IF(wh_table[[#This Row],[Tags]]="[Questions][Divisions]","",SUMIFS(INDEX(wh_table[Duration],1):wh_table[[#This Row],[Duration]], INDEX(wh_table[Tags],1):wh_table[[#This Row],[Tags]], "&lt;&gt;[Questions]",INDEX(wh_table[Tags],1):wh_table[[#This Row],[Tags]], "&lt;&gt;[Questions][Divisions]")))</f>
        <v>24.984027777777783</v>
      </c>
    </row>
    <row r="1059" spans="1:11" ht="15" customHeight="1" x14ac:dyDescent="0.35">
      <c r="A1059" s="25">
        <v>151</v>
      </c>
      <c r="B1059" s="21">
        <v>45951</v>
      </c>
      <c r="C1059" s="22">
        <v>0.69791666666666663</v>
      </c>
      <c r="D1059" s="20" t="s">
        <v>1833</v>
      </c>
      <c r="E1059" s="23" t="s">
        <v>2470</v>
      </c>
      <c r="F1059" s="20"/>
      <c r="G1059" s="22" cm="1">
        <f t="array" ref="G105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3.125E-2</v>
      </c>
      <c r="H1059" s="22" t="str">
        <f>IF(wh_table[[#This Row],[Subject 1]]&lt;&gt;"Sitting Adjourned", "", SUMIF(wh_table[Day], wh_table[[#This Row],[Day]],wh_table[Duration]))</f>
        <v/>
      </c>
      <c r="I1059" s="24">
        <f>SUM(INDEX(wh_table[Duration],1):wh_table[[#This Row],[Duration]])</f>
        <v>34.644444444444417</v>
      </c>
      <c r="J1059" s="22" t="str">
        <f>IF(wh_table[[#This Row],[Subject 1]]&lt;&gt;"Sitting Adjourned", "", SUMIFS(wh_table[Duration], wh_table[Day], wh_table[[#This Row],[Day]], wh_table[Tags], "&lt;&gt;[Questions]", wh_table[Tags], "&lt;&gt;[Questions][Divisions]"))</f>
        <v/>
      </c>
      <c r="K1059" s="24">
        <f>IF(wh_table[[#This Row],[Tags]]="[Questions]","",IF(wh_table[[#This Row],[Tags]]="[Questions][Divisions]","",SUMIFS(INDEX(wh_table[Duration],1):wh_table[[#This Row],[Duration]], INDEX(wh_table[Tags],1):wh_table[[#This Row],[Tags]], "&lt;&gt;[Questions]",INDEX(wh_table[Tags],1):wh_table[[#This Row],[Tags]], "&lt;&gt;[Questions][Divisions]")))</f>
        <v>25.015277777777783</v>
      </c>
    </row>
    <row r="1060" spans="1:11" ht="15" customHeight="1" x14ac:dyDescent="0.35">
      <c r="A1060" s="63">
        <v>151</v>
      </c>
      <c r="B1060" s="64">
        <v>45951</v>
      </c>
      <c r="C1060" s="87">
        <v>0.72916666666666663</v>
      </c>
      <c r="D1060" s="88" t="s">
        <v>1840</v>
      </c>
      <c r="E1060" s="89"/>
      <c r="F1060" s="88"/>
      <c r="G1060" s="87" t="str" cm="1">
        <f t="array" ref="G106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060" s="87">
        <f>IF(wh_table[[#This Row],[Subject 1]]&lt;&gt;"Sitting Adjourned", "", SUMIF(wh_table[Day], wh_table[[#This Row],[Day]],wh_table[Duration]))</f>
        <v>0.33333333333333331</v>
      </c>
      <c r="I1060" s="90">
        <f>SUM(INDEX(wh_table[Duration],1):wh_table[[#This Row],[Duration]])</f>
        <v>34.644444444444417</v>
      </c>
      <c r="J1060" s="87">
        <f>IF(wh_table[[#This Row],[Subject 1]]&lt;&gt;"Sitting Adjourned", "", SUMIFS(wh_table[Duration], wh_table[Day], wh_table[[#This Row],[Day]], wh_table[Tags], "&lt;&gt;[Questions]", wh_table[Tags], "&lt;&gt;[Questions][Divisions]"))</f>
        <v>0.20833333333333337</v>
      </c>
      <c r="K1060" s="90">
        <f>IF(wh_table[[#This Row],[Tags]]="[Questions]","",IF(wh_table[[#This Row],[Tags]]="[Questions][Divisions]","",SUMIFS(INDEX(wh_table[Duration],1):wh_table[[#This Row],[Duration]], INDEX(wh_table[Tags],1):wh_table[[#This Row],[Tags]], "&lt;&gt;[Questions]",INDEX(wh_table[Tags],1):wh_table[[#This Row],[Tags]], "&lt;&gt;[Questions][Divisions]")))</f>
        <v>25.015277777777783</v>
      </c>
    </row>
    <row r="1061" spans="1:11" ht="15" customHeight="1" x14ac:dyDescent="0.35">
      <c r="A1061" s="25">
        <v>152</v>
      </c>
      <c r="B1061" s="21">
        <v>45952</v>
      </c>
      <c r="C1061" s="22">
        <v>0.45833333333333331</v>
      </c>
      <c r="D1061" s="20" t="s">
        <v>1833</v>
      </c>
      <c r="E1061" s="23" t="s">
        <v>2472</v>
      </c>
      <c r="F1061" s="20"/>
      <c r="G1061" s="22" cm="1">
        <f t="array" ref="G106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061" s="22" t="str">
        <f>IF(wh_table[[#This Row],[Subject 1]]&lt;&gt;"Sitting Adjourned", "", SUMIF(wh_table[Day], wh_table[[#This Row],[Day]],wh_table[Duration]))</f>
        <v/>
      </c>
      <c r="I1061" s="24">
        <f>SUM(INDEX(wh_table[Duration],1):wh_table[[#This Row],[Duration]])</f>
        <v>34.665277777777753</v>
      </c>
      <c r="J1061" s="22" t="str">
        <f>IF(wh_table[[#This Row],[Subject 1]]&lt;&gt;"Sitting Adjourned", "", SUMIFS(wh_table[Duration], wh_table[Day], wh_table[[#This Row],[Day]], wh_table[Tags], "&lt;&gt;[Questions]", wh_table[Tags], "&lt;&gt;[Questions][Divisions]"))</f>
        <v/>
      </c>
      <c r="K1061" s="24">
        <f>IF(wh_table[[#This Row],[Tags]]="[Questions]","",IF(wh_table[[#This Row],[Tags]]="[Questions][Divisions]","",SUMIFS(INDEX(wh_table[Duration],1):wh_table[[#This Row],[Duration]], INDEX(wh_table[Tags],1):wh_table[[#This Row],[Tags]], "&lt;&gt;[Questions]",INDEX(wh_table[Tags],1):wh_table[[#This Row],[Tags]], "&lt;&gt;[Questions][Divisions]")))</f>
        <v>25.036111111111115</v>
      </c>
    </row>
    <row r="1062" spans="1:11" ht="15" customHeight="1" x14ac:dyDescent="0.35">
      <c r="A1062" s="25">
        <v>152</v>
      </c>
      <c r="B1062" s="21">
        <v>45952</v>
      </c>
      <c r="C1062" s="22">
        <v>0.47916666666666669</v>
      </c>
      <c r="D1062" s="20" t="s">
        <v>15</v>
      </c>
      <c r="E1062" s="23"/>
      <c r="F1062" s="20" t="s">
        <v>1836</v>
      </c>
      <c r="G1062" s="22" cm="1">
        <f t="array" ref="G106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1062" s="22" t="str">
        <f>IF(wh_table[[#This Row],[Subject 1]]&lt;&gt;"Sitting Adjourned", "", SUMIF(wh_table[Day], wh_table[[#This Row],[Day]],wh_table[Duration]))</f>
        <v/>
      </c>
      <c r="I1062" s="24">
        <f>SUM(INDEX(wh_table[Duration],1):wh_table[[#This Row],[Duration]])</f>
        <v>34.790277777777753</v>
      </c>
      <c r="J1062" s="22" t="str">
        <f>IF(wh_table[[#This Row],[Subject 1]]&lt;&gt;"Sitting Adjourned", "", SUMIFS(wh_table[Duration], wh_table[Day], wh_table[[#This Row],[Day]], wh_table[Tags], "&lt;&gt;[Questions]", wh_table[Tags], "&lt;&gt;[Questions][Divisions]"))</f>
        <v/>
      </c>
      <c r="K1062" s="24" t="str">
        <f>IF(wh_table[[#This Row],[Tags]]="[Questions]","",IF(wh_table[[#This Row],[Tags]]="[Questions][Divisions]","",SUMIFS(INDEX(wh_table[Duration],1):wh_table[[#This Row],[Duration]], INDEX(wh_table[Tags],1):wh_table[[#This Row],[Tags]], "&lt;&gt;[Questions]",INDEX(wh_table[Tags],1):wh_table[[#This Row],[Tags]], "&lt;&gt;[Questions][Divisions]")))</f>
        <v/>
      </c>
    </row>
    <row r="1063" spans="1:11" ht="15" customHeight="1" x14ac:dyDescent="0.35">
      <c r="A1063" s="25">
        <v>152</v>
      </c>
      <c r="B1063" s="21">
        <v>45952</v>
      </c>
      <c r="C1063" s="22">
        <v>0.60416666666666663</v>
      </c>
      <c r="D1063" s="20" t="s">
        <v>1833</v>
      </c>
      <c r="E1063" s="23" t="s">
        <v>2473</v>
      </c>
      <c r="F1063" s="20"/>
      <c r="G1063" s="22" cm="1">
        <f t="array" ref="G106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5.8333333333333348E-2</v>
      </c>
      <c r="H1063" s="22" t="str">
        <f>IF(wh_table[[#This Row],[Subject 1]]&lt;&gt;"Sitting Adjourned", "", SUMIF(wh_table[Day], wh_table[[#This Row],[Day]],wh_table[Duration]))</f>
        <v/>
      </c>
      <c r="I1063" s="24">
        <f>SUM(INDEX(wh_table[Duration],1):wh_table[[#This Row],[Duration]])</f>
        <v>34.848611111111083</v>
      </c>
      <c r="J1063" s="22" t="str">
        <f>IF(wh_table[[#This Row],[Subject 1]]&lt;&gt;"Sitting Adjourned", "", SUMIFS(wh_table[Duration], wh_table[Day], wh_table[[#This Row],[Day]], wh_table[Tags], "&lt;&gt;[Questions]", wh_table[Tags], "&lt;&gt;[Questions][Divisions]"))</f>
        <v/>
      </c>
      <c r="K1063" s="24">
        <f>IF(wh_table[[#This Row],[Tags]]="[Questions]","",IF(wh_table[[#This Row],[Tags]]="[Questions][Divisions]","",SUMIFS(INDEX(wh_table[Duration],1):wh_table[[#This Row],[Duration]], INDEX(wh_table[Tags],1):wh_table[[#This Row],[Tags]], "&lt;&gt;[Questions]",INDEX(wh_table[Tags],1):wh_table[[#This Row],[Tags]], "&lt;&gt;[Questions][Divisions]")))</f>
        <v>25.094444444444449</v>
      </c>
    </row>
    <row r="1064" spans="1:11" ht="15" customHeight="1" x14ac:dyDescent="0.35">
      <c r="A1064" s="25">
        <v>152</v>
      </c>
      <c r="B1064" s="21">
        <v>45952</v>
      </c>
      <c r="C1064" s="22">
        <v>0.66249999999999998</v>
      </c>
      <c r="D1064" s="20" t="s">
        <v>15</v>
      </c>
      <c r="E1064" s="23"/>
      <c r="F1064" s="20"/>
      <c r="G1064" s="22" cm="1">
        <f t="array" ref="G106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4.1666666666666519E-3</v>
      </c>
      <c r="H1064" s="22" t="str">
        <f>IF(wh_table[[#This Row],[Subject 1]]&lt;&gt;"Sitting Adjourned", "", SUMIF(wh_table[Day], wh_table[[#This Row],[Day]],wh_table[Duration]))</f>
        <v/>
      </c>
      <c r="I1064" s="24">
        <f>SUM(INDEX(wh_table[Duration],1):wh_table[[#This Row],[Duration]])</f>
        <v>34.852777777777753</v>
      </c>
      <c r="J1064" s="22" t="str">
        <f>IF(wh_table[[#This Row],[Subject 1]]&lt;&gt;"Sitting Adjourned", "", SUMIFS(wh_table[Duration], wh_table[Day], wh_table[[#This Row],[Day]], wh_table[Tags], "&lt;&gt;[Questions]", wh_table[Tags], "&lt;&gt;[Questions][Divisions]"))</f>
        <v/>
      </c>
      <c r="K1064" s="24">
        <f>IF(wh_table[[#This Row],[Tags]]="[Questions]","",IF(wh_table[[#This Row],[Tags]]="[Questions][Divisions]","",SUMIFS(INDEX(wh_table[Duration],1):wh_table[[#This Row],[Duration]], INDEX(wh_table[Tags],1):wh_table[[#This Row],[Tags]], "&lt;&gt;[Questions]",INDEX(wh_table[Tags],1):wh_table[[#This Row],[Tags]], "&lt;&gt;[Questions][Divisions]")))</f>
        <v>25.098611111111115</v>
      </c>
    </row>
    <row r="1065" spans="1:11" ht="15" customHeight="1" x14ac:dyDescent="0.35">
      <c r="A1065" s="25">
        <v>152</v>
      </c>
      <c r="B1065" s="21">
        <v>45952</v>
      </c>
      <c r="C1065" s="22">
        <v>0.66666666666666663</v>
      </c>
      <c r="D1065" s="20" t="s">
        <v>1833</v>
      </c>
      <c r="E1065" s="23" t="s">
        <v>2474</v>
      </c>
      <c r="F1065" s="20"/>
      <c r="G1065" s="22" cm="1">
        <f t="array" ref="G106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065" s="22" t="str">
        <f>IF(wh_table[[#This Row],[Subject 1]]&lt;&gt;"Sitting Adjourned", "", SUMIF(wh_table[Day], wh_table[[#This Row],[Day]],wh_table[Duration]))</f>
        <v/>
      </c>
      <c r="I1065" s="24">
        <f>SUM(INDEX(wh_table[Duration],1):wh_table[[#This Row],[Duration]])</f>
        <v>34.873611111111089</v>
      </c>
      <c r="J1065" s="22" t="str">
        <f>IF(wh_table[[#This Row],[Subject 1]]&lt;&gt;"Sitting Adjourned", "", SUMIFS(wh_table[Duration], wh_table[Day], wh_table[[#This Row],[Day]], wh_table[Tags], "&lt;&gt;[Questions]", wh_table[Tags], "&lt;&gt;[Questions][Divisions]"))</f>
        <v/>
      </c>
      <c r="K1065" s="24">
        <f>IF(wh_table[[#This Row],[Tags]]="[Questions]","",IF(wh_table[[#This Row],[Tags]]="[Questions][Divisions]","",SUMIFS(INDEX(wh_table[Duration],1):wh_table[[#This Row],[Duration]], INDEX(wh_table[Tags],1):wh_table[[#This Row],[Tags]], "&lt;&gt;[Questions]",INDEX(wh_table[Tags],1):wh_table[[#This Row],[Tags]], "&lt;&gt;[Questions][Divisions]")))</f>
        <v>25.119444444444447</v>
      </c>
    </row>
    <row r="1066" spans="1:11" ht="15" customHeight="1" x14ac:dyDescent="0.35">
      <c r="A1066" s="25">
        <v>152</v>
      </c>
      <c r="B1066" s="21">
        <v>45952</v>
      </c>
      <c r="C1066" s="22">
        <v>0.6875</v>
      </c>
      <c r="D1066" s="20" t="s">
        <v>1833</v>
      </c>
      <c r="E1066" s="23" t="s">
        <v>2475</v>
      </c>
      <c r="F1066" s="20"/>
      <c r="G1066" s="22" cm="1">
        <f t="array" ref="G106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4.0972222222222188E-2</v>
      </c>
      <c r="H1066" s="22" t="str">
        <f>IF(wh_table[[#This Row],[Subject 1]]&lt;&gt;"Sitting Adjourned", "", SUMIF(wh_table[Day], wh_table[[#This Row],[Day]],wh_table[Duration]))</f>
        <v/>
      </c>
      <c r="I1066" s="24">
        <f>SUM(INDEX(wh_table[Duration],1):wh_table[[#This Row],[Duration]])</f>
        <v>34.914583333333312</v>
      </c>
      <c r="J1066" s="22" t="str">
        <f>IF(wh_table[[#This Row],[Subject 1]]&lt;&gt;"Sitting Adjourned", "", SUMIFS(wh_table[Duration], wh_table[Day], wh_table[[#This Row],[Day]], wh_table[Tags], "&lt;&gt;[Questions]", wh_table[Tags], "&lt;&gt;[Questions][Divisions]"))</f>
        <v/>
      </c>
      <c r="K1066" s="24">
        <f>IF(wh_table[[#This Row],[Tags]]="[Questions]","",IF(wh_table[[#This Row],[Tags]]="[Questions][Divisions]","",SUMIFS(INDEX(wh_table[Duration],1):wh_table[[#This Row],[Duration]], INDEX(wh_table[Tags],1):wh_table[[#This Row],[Tags]], "&lt;&gt;[Questions]",INDEX(wh_table[Tags],1):wh_table[[#This Row],[Tags]], "&lt;&gt;[Questions][Divisions]")))</f>
        <v>25.16041666666667</v>
      </c>
    </row>
    <row r="1067" spans="1:11" ht="15" customHeight="1" x14ac:dyDescent="0.35">
      <c r="A1067" s="63">
        <v>152</v>
      </c>
      <c r="B1067" s="64">
        <v>45952</v>
      </c>
      <c r="C1067" s="87">
        <v>0.72847222222222219</v>
      </c>
      <c r="D1067" s="88" t="s">
        <v>1840</v>
      </c>
      <c r="E1067" s="89"/>
      <c r="F1067" s="88"/>
      <c r="G1067" s="87" t="str" cm="1">
        <f t="array" ref="G106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067" s="87">
        <f>IF(wh_table[[#This Row],[Subject 1]]&lt;&gt;"Sitting Adjourned", "", SUMIF(wh_table[Day], wh_table[[#This Row],[Day]],wh_table[Duration]))</f>
        <v>0.27013888888888887</v>
      </c>
      <c r="I1067" s="90">
        <f>SUM(INDEX(wh_table[Duration],1):wh_table[[#This Row],[Duration]])</f>
        <v>34.914583333333312</v>
      </c>
      <c r="J1067" s="87">
        <f>IF(wh_table[[#This Row],[Subject 1]]&lt;&gt;"Sitting Adjourned", "", SUMIFS(wh_table[Duration], wh_table[Day], wh_table[[#This Row],[Day]], wh_table[Tags], "&lt;&gt;[Questions]", wh_table[Tags], "&lt;&gt;[Questions][Divisions]"))</f>
        <v>0.14513888888888893</v>
      </c>
      <c r="K1067" s="90">
        <f>IF(wh_table[[#This Row],[Tags]]="[Questions]","",IF(wh_table[[#This Row],[Tags]]="[Questions][Divisions]","",SUMIFS(INDEX(wh_table[Duration],1):wh_table[[#This Row],[Duration]], INDEX(wh_table[Tags],1):wh_table[[#This Row],[Tags]], "&lt;&gt;[Questions]",INDEX(wh_table[Tags],1):wh_table[[#This Row],[Tags]], "&lt;&gt;[Questions][Divisions]")))</f>
        <v>25.16041666666667</v>
      </c>
    </row>
    <row r="1068" spans="1:11" ht="15" customHeight="1" x14ac:dyDescent="0.35">
      <c r="A1068" s="25">
        <v>153</v>
      </c>
      <c r="B1068" s="21">
        <v>45953</v>
      </c>
      <c r="C1068" s="22">
        <v>0.5625</v>
      </c>
      <c r="D1068" s="20" t="s">
        <v>2284</v>
      </c>
      <c r="E1068" s="23" t="s">
        <v>2476</v>
      </c>
      <c r="F1068" s="20"/>
      <c r="G1068" s="22" cm="1">
        <f t="array" ref="G106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1.388888888888884E-2</v>
      </c>
      <c r="H1068" s="22" t="str">
        <f>IF(wh_table[[#This Row],[Subject 1]]&lt;&gt;"Sitting Adjourned", "", SUMIF(wh_table[Day], wh_table[[#This Row],[Day]],wh_table[Duration]))</f>
        <v/>
      </c>
      <c r="I1068" s="24">
        <f>SUM(INDEX(wh_table[Duration],1):wh_table[[#This Row],[Duration]])</f>
        <v>34.928472222222197</v>
      </c>
      <c r="J1068" s="22" t="str">
        <f>IF(wh_table[[#This Row],[Subject 1]]&lt;&gt;"Sitting Adjourned", "", SUMIFS(wh_table[Duration], wh_table[Day], wh_table[[#This Row],[Day]], wh_table[Tags], "&lt;&gt;[Questions]", wh_table[Tags], "&lt;&gt;[Questions][Divisions]"))</f>
        <v/>
      </c>
      <c r="K1068" s="24">
        <f>IF(wh_table[[#This Row],[Tags]]="[Questions]","",IF(wh_table[[#This Row],[Tags]]="[Questions][Divisions]","",SUMIFS(INDEX(wh_table[Duration],1):wh_table[[#This Row],[Duration]], INDEX(wh_table[Tags],1):wh_table[[#This Row],[Tags]], "&lt;&gt;[Questions]",INDEX(wh_table[Tags],1):wh_table[[#This Row],[Tags]], "&lt;&gt;[Questions][Divisions]")))</f>
        <v>25.174305555555559</v>
      </c>
    </row>
    <row r="1069" spans="1:11" ht="15" customHeight="1" x14ac:dyDescent="0.35">
      <c r="A1069" s="25">
        <v>153</v>
      </c>
      <c r="B1069" s="21">
        <v>45953</v>
      </c>
      <c r="C1069" s="22">
        <v>0.57638888888888884</v>
      </c>
      <c r="D1069" s="20" t="s">
        <v>1953</v>
      </c>
      <c r="E1069" s="23" t="s">
        <v>2477</v>
      </c>
      <c r="F1069" s="20"/>
      <c r="G1069" s="22" cm="1">
        <f t="array" ref="G106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4.861111111111116E-2</v>
      </c>
      <c r="H1069" s="22" t="str">
        <f>IF(wh_table[[#This Row],[Subject 1]]&lt;&gt;"Sitting Adjourned", "", SUMIF(wh_table[Day], wh_table[[#This Row],[Day]],wh_table[Duration]))</f>
        <v/>
      </c>
      <c r="I1069" s="24">
        <f>SUM(INDEX(wh_table[Duration],1):wh_table[[#This Row],[Duration]])</f>
        <v>34.977083333333312</v>
      </c>
      <c r="J1069" s="22" t="str">
        <f>IF(wh_table[[#This Row],[Subject 1]]&lt;&gt;"Sitting Adjourned", "", SUMIFS(wh_table[Duration], wh_table[Day], wh_table[[#This Row],[Day]], wh_table[Tags], "&lt;&gt;[Questions]", wh_table[Tags], "&lt;&gt;[Questions][Divisions]"))</f>
        <v/>
      </c>
      <c r="K1069" s="24">
        <f>IF(wh_table[[#This Row],[Tags]]="[Questions]","",IF(wh_table[[#This Row],[Tags]]="[Questions][Divisions]","",SUMIFS(INDEX(wh_table[Duration],1):wh_table[[#This Row],[Duration]], INDEX(wh_table[Tags],1):wh_table[[#This Row],[Tags]], "&lt;&gt;[Questions]",INDEX(wh_table[Tags],1):wh_table[[#This Row],[Tags]], "&lt;&gt;[Questions][Divisions]")))</f>
        <v>25.22291666666667</v>
      </c>
    </row>
    <row r="1070" spans="1:11" ht="15" customHeight="1" x14ac:dyDescent="0.35">
      <c r="A1070" s="25">
        <v>153</v>
      </c>
      <c r="B1070" s="21">
        <v>45953</v>
      </c>
      <c r="C1070" s="22">
        <v>0.625</v>
      </c>
      <c r="D1070" s="20" t="s">
        <v>15</v>
      </c>
      <c r="E1070" s="23"/>
      <c r="F1070" s="20"/>
      <c r="G1070" s="22" cm="1">
        <f t="array" ref="G107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6.9444444444444198E-3</v>
      </c>
      <c r="H1070" s="22" t="str">
        <f>IF(wh_table[[#This Row],[Subject 1]]&lt;&gt;"Sitting Adjourned", "", SUMIF(wh_table[Day], wh_table[[#This Row],[Day]],wh_table[Duration]))</f>
        <v/>
      </c>
      <c r="I1070" s="24">
        <f>SUM(INDEX(wh_table[Duration],1):wh_table[[#This Row],[Duration]])</f>
        <v>34.984027777777754</v>
      </c>
      <c r="J1070" s="22" t="str">
        <f>IF(wh_table[[#This Row],[Subject 1]]&lt;&gt;"Sitting Adjourned", "", SUMIFS(wh_table[Duration], wh_table[Day], wh_table[[#This Row],[Day]], wh_table[Tags], "&lt;&gt;[Questions]", wh_table[Tags], "&lt;&gt;[Questions][Divisions]"))</f>
        <v/>
      </c>
      <c r="K1070" s="24">
        <f>IF(wh_table[[#This Row],[Tags]]="[Questions]","",IF(wh_table[[#This Row],[Tags]]="[Questions][Divisions]","",SUMIFS(INDEX(wh_table[Duration],1):wh_table[[#This Row],[Duration]], INDEX(wh_table[Tags],1):wh_table[[#This Row],[Tags]], "&lt;&gt;[Questions]",INDEX(wh_table[Tags],1):wh_table[[#This Row],[Tags]], "&lt;&gt;[Questions][Divisions]")))</f>
        <v>25.229861111111113</v>
      </c>
    </row>
    <row r="1071" spans="1:11" ht="15" customHeight="1" x14ac:dyDescent="0.35">
      <c r="A1071" s="25">
        <v>153</v>
      </c>
      <c r="B1071" s="21">
        <v>45953</v>
      </c>
      <c r="C1071" s="22">
        <v>0.63194444444444442</v>
      </c>
      <c r="D1071" s="20" t="s">
        <v>1953</v>
      </c>
      <c r="E1071" s="23" t="s">
        <v>2478</v>
      </c>
      <c r="F1071" s="20"/>
      <c r="G1071" s="22" cm="1">
        <f t="array" ref="G107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4.861111111111116E-2</v>
      </c>
      <c r="H1071" s="22" t="str">
        <f>IF(wh_table[[#This Row],[Subject 1]]&lt;&gt;"Sitting Adjourned", "", SUMIF(wh_table[Day], wh_table[[#This Row],[Day]],wh_table[Duration]))</f>
        <v/>
      </c>
      <c r="I1071" s="24">
        <f>SUM(INDEX(wh_table[Duration],1):wh_table[[#This Row],[Duration]])</f>
        <v>35.032638888888869</v>
      </c>
      <c r="J1071" s="22" t="str">
        <f>IF(wh_table[[#This Row],[Subject 1]]&lt;&gt;"Sitting Adjourned", "", SUMIFS(wh_table[Duration], wh_table[Day], wh_table[[#This Row],[Day]], wh_table[Tags], "&lt;&gt;[Questions]", wh_table[Tags], "&lt;&gt;[Questions][Divisions]"))</f>
        <v/>
      </c>
      <c r="K1071" s="24">
        <f>IF(wh_table[[#This Row],[Tags]]="[Questions]","",IF(wh_table[[#This Row],[Tags]]="[Questions][Divisions]","",SUMIFS(INDEX(wh_table[Duration],1):wh_table[[#This Row],[Duration]], INDEX(wh_table[Tags],1):wh_table[[#This Row],[Tags]], "&lt;&gt;[Questions]",INDEX(wh_table[Tags],1):wh_table[[#This Row],[Tags]], "&lt;&gt;[Questions][Divisions]")))</f>
        <v>25.278472222222224</v>
      </c>
    </row>
    <row r="1072" spans="1:11" ht="15" customHeight="1" x14ac:dyDescent="0.35">
      <c r="A1072" s="63">
        <v>153</v>
      </c>
      <c r="B1072" s="64">
        <v>45953</v>
      </c>
      <c r="C1072" s="87">
        <v>0.68055555555555558</v>
      </c>
      <c r="D1072" s="88" t="s">
        <v>1840</v>
      </c>
      <c r="E1072" s="89"/>
      <c r="F1072" s="88"/>
      <c r="G1072" s="87" t="str" cm="1">
        <f t="array" ref="G107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072" s="87">
        <f>IF(wh_table[[#This Row],[Subject 1]]&lt;&gt;"Sitting Adjourned", "", SUMIF(wh_table[Day], wh_table[[#This Row],[Day]],wh_table[Duration]))</f>
        <v>0.11805555555555558</v>
      </c>
      <c r="I1072" s="90">
        <f>SUM(INDEX(wh_table[Duration],1):wh_table[[#This Row],[Duration]])</f>
        <v>35.032638888888869</v>
      </c>
      <c r="J1072" s="87">
        <f>IF(wh_table[[#This Row],[Subject 1]]&lt;&gt;"Sitting Adjourned", "", SUMIFS(wh_table[Duration], wh_table[Day], wh_table[[#This Row],[Day]], wh_table[Tags], "&lt;&gt;[Questions]", wh_table[Tags], "&lt;&gt;[Questions][Divisions]"))</f>
        <v>0.11805555555555558</v>
      </c>
      <c r="K1072" s="90">
        <f>IF(wh_table[[#This Row],[Tags]]="[Questions]","",IF(wh_table[[#This Row],[Tags]]="[Questions][Divisions]","",SUMIFS(INDEX(wh_table[Duration],1):wh_table[[#This Row],[Duration]], INDEX(wh_table[Tags],1):wh_table[[#This Row],[Tags]], "&lt;&gt;[Questions]",INDEX(wh_table[Tags],1):wh_table[[#This Row],[Tags]], "&lt;&gt;[Questions][Divisions]")))</f>
        <v>25.278472222222224</v>
      </c>
    </row>
    <row r="1073" spans="1:11" ht="15" customHeight="1" x14ac:dyDescent="0.35">
      <c r="A1073" s="25">
        <v>154</v>
      </c>
      <c r="B1073" s="21">
        <v>45957</v>
      </c>
      <c r="C1073" s="22">
        <v>0.6875</v>
      </c>
      <c r="D1073" s="20" t="s">
        <v>1955</v>
      </c>
      <c r="E1073" s="23" t="s">
        <v>2479</v>
      </c>
      <c r="F1073" s="20"/>
      <c r="G1073" s="22" cm="1">
        <f t="array" ref="G107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5.8333333333333348E-2</v>
      </c>
      <c r="H1073" s="22" t="str">
        <f>IF(wh_table[[#This Row],[Subject 1]]&lt;&gt;"Sitting Adjourned", "", SUMIF(wh_table[Day], wh_table[[#This Row],[Day]],wh_table[Duration]))</f>
        <v/>
      </c>
      <c r="I1073" s="24">
        <f>SUM(INDEX(wh_table[Duration],1):wh_table[[#This Row],[Duration]])</f>
        <v>35.090972222222199</v>
      </c>
      <c r="J1073" s="22" t="str">
        <f>IF(wh_table[[#This Row],[Subject 1]]&lt;&gt;"Sitting Adjourned", "", SUMIFS(wh_table[Duration], wh_table[Day], wh_table[[#This Row],[Day]], wh_table[Tags], "&lt;&gt;[Questions]", wh_table[Tags], "&lt;&gt;[Questions][Divisions]"))</f>
        <v/>
      </c>
      <c r="K1073" s="24">
        <f>IF(wh_table[[#This Row],[Tags]]="[Questions]","",IF(wh_table[[#This Row],[Tags]]="[Questions][Divisions]","",SUMIFS(INDEX(wh_table[Duration],1):wh_table[[#This Row],[Duration]], INDEX(wh_table[Tags],1):wh_table[[#This Row],[Tags]], "&lt;&gt;[Questions]",INDEX(wh_table[Tags],1):wh_table[[#This Row],[Tags]], "&lt;&gt;[Questions][Divisions]")))</f>
        <v>25.336805555555557</v>
      </c>
    </row>
    <row r="1074" spans="1:11" ht="15" customHeight="1" x14ac:dyDescent="0.35">
      <c r="A1074" s="25">
        <v>154</v>
      </c>
      <c r="B1074" s="21">
        <v>45957</v>
      </c>
      <c r="C1074" s="22">
        <v>0.74583333333333335</v>
      </c>
      <c r="D1074" s="20" t="s">
        <v>15</v>
      </c>
      <c r="E1074" s="23"/>
      <c r="F1074" s="20"/>
      <c r="G1074" s="22" cm="1">
        <f t="array" ref="G107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4.1666666666666519E-3</v>
      </c>
      <c r="H1074" s="22" t="str">
        <f>IF(wh_table[[#This Row],[Subject 1]]&lt;&gt;"Sitting Adjourned", "", SUMIF(wh_table[Day], wh_table[[#This Row],[Day]],wh_table[Duration]))</f>
        <v/>
      </c>
      <c r="I1074" s="24">
        <f>SUM(INDEX(wh_table[Duration],1):wh_table[[#This Row],[Duration]])</f>
        <v>35.095138888888869</v>
      </c>
      <c r="J1074" s="22" t="str">
        <f>IF(wh_table[[#This Row],[Subject 1]]&lt;&gt;"Sitting Adjourned", "", SUMIFS(wh_table[Duration], wh_table[Day], wh_table[[#This Row],[Day]], wh_table[Tags], "&lt;&gt;[Questions]", wh_table[Tags], "&lt;&gt;[Questions][Divisions]"))</f>
        <v/>
      </c>
      <c r="K1074" s="24">
        <f>IF(wh_table[[#This Row],[Tags]]="[Questions]","",IF(wh_table[[#This Row],[Tags]]="[Questions][Divisions]","",SUMIFS(INDEX(wh_table[Duration],1):wh_table[[#This Row],[Duration]], INDEX(wh_table[Tags],1):wh_table[[#This Row],[Tags]], "&lt;&gt;[Questions]",INDEX(wh_table[Tags],1):wh_table[[#This Row],[Tags]], "&lt;&gt;[Questions][Divisions]")))</f>
        <v>25.340972222222224</v>
      </c>
    </row>
    <row r="1075" spans="1:11" ht="15" customHeight="1" x14ac:dyDescent="0.35">
      <c r="A1075" s="25">
        <v>154</v>
      </c>
      <c r="B1075" s="21">
        <v>45957</v>
      </c>
      <c r="C1075" s="22">
        <v>0.75</v>
      </c>
      <c r="D1075" s="20" t="s">
        <v>1955</v>
      </c>
      <c r="E1075" s="23" t="s">
        <v>2480</v>
      </c>
      <c r="F1075" s="20"/>
      <c r="G1075" s="22" cm="1">
        <f t="array" ref="G107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2.1527777777777812E-2</v>
      </c>
      <c r="H1075" s="22" t="str">
        <f>IF(wh_table[[#This Row],[Subject 1]]&lt;&gt;"Sitting Adjourned", "", SUMIF(wh_table[Day], wh_table[[#This Row],[Day]],wh_table[Duration]))</f>
        <v/>
      </c>
      <c r="I1075" s="24">
        <f>SUM(INDEX(wh_table[Duration],1):wh_table[[#This Row],[Duration]])</f>
        <v>35.116666666666646</v>
      </c>
      <c r="J1075" s="22" t="str">
        <f>IF(wh_table[[#This Row],[Subject 1]]&lt;&gt;"Sitting Adjourned", "", SUMIFS(wh_table[Duration], wh_table[Day], wh_table[[#This Row],[Day]], wh_table[Tags], "&lt;&gt;[Questions]", wh_table[Tags], "&lt;&gt;[Questions][Divisions]"))</f>
        <v/>
      </c>
      <c r="K1075" s="24">
        <f>IF(wh_table[[#This Row],[Tags]]="[Questions]","",IF(wh_table[[#This Row],[Tags]]="[Questions][Divisions]","",SUMIFS(INDEX(wh_table[Duration],1):wh_table[[#This Row],[Duration]], INDEX(wh_table[Tags],1):wh_table[[#This Row],[Tags]], "&lt;&gt;[Questions]",INDEX(wh_table[Tags],1):wh_table[[#This Row],[Tags]], "&lt;&gt;[Questions][Divisions]")))</f>
        <v>25.362500000000001</v>
      </c>
    </row>
    <row r="1076" spans="1:11" ht="15" customHeight="1" x14ac:dyDescent="0.35">
      <c r="A1076" s="25">
        <v>154</v>
      </c>
      <c r="B1076" s="21">
        <v>45957</v>
      </c>
      <c r="C1076" s="22">
        <v>0.77152777777777781</v>
      </c>
      <c r="D1076" s="20" t="s">
        <v>28</v>
      </c>
      <c r="E1076" s="23" t="s">
        <v>2481</v>
      </c>
      <c r="F1076" s="20"/>
      <c r="G1076" s="22" cm="1">
        <f t="array" ref="G107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076" s="22" t="str">
        <f>IF(wh_table[[#This Row],[Subject 1]]&lt;&gt;"Sitting Adjourned", "", SUMIF(wh_table[Day], wh_table[[#This Row],[Day]],wh_table[Duration]))</f>
        <v/>
      </c>
      <c r="I1076" s="24">
        <f>SUM(INDEX(wh_table[Duration],1):wh_table[[#This Row],[Duration]])</f>
        <v>35.116666666666646</v>
      </c>
      <c r="J1076" s="22" t="str">
        <f>IF(wh_table[[#This Row],[Subject 1]]&lt;&gt;"Sitting Adjourned", "", SUMIFS(wh_table[Duration], wh_table[Day], wh_table[[#This Row],[Day]], wh_table[Tags], "&lt;&gt;[Questions]", wh_table[Tags], "&lt;&gt;[Questions][Divisions]"))</f>
        <v/>
      </c>
      <c r="K1076" s="24">
        <f>IF(wh_table[[#This Row],[Tags]]="[Questions]","",IF(wh_table[[#This Row],[Tags]]="[Questions][Divisions]","",SUMIFS(INDEX(wh_table[Duration],1):wh_table[[#This Row],[Duration]], INDEX(wh_table[Tags],1):wh_table[[#This Row],[Tags]], "&lt;&gt;[Questions]",INDEX(wh_table[Tags],1):wh_table[[#This Row],[Tags]], "&lt;&gt;[Questions][Divisions]")))</f>
        <v>25.362500000000001</v>
      </c>
    </row>
    <row r="1077" spans="1:11" ht="15" customHeight="1" x14ac:dyDescent="0.35">
      <c r="A1077" s="25">
        <v>154</v>
      </c>
      <c r="B1077" s="21">
        <v>45957</v>
      </c>
      <c r="C1077" s="22">
        <v>0.77152777777777781</v>
      </c>
      <c r="D1077" s="20" t="s">
        <v>1955</v>
      </c>
      <c r="E1077" s="23" t="s">
        <v>2480</v>
      </c>
      <c r="F1077" s="20"/>
      <c r="G1077" s="22" cm="1">
        <f t="array" ref="G107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3.9583333333333304E-2</v>
      </c>
      <c r="H1077" s="22" t="str">
        <f>IF(wh_table[[#This Row],[Subject 1]]&lt;&gt;"Sitting Adjourned", "", SUMIF(wh_table[Day], wh_table[[#This Row],[Day]],wh_table[Duration]))</f>
        <v/>
      </c>
      <c r="I1077" s="24">
        <f>SUM(INDEX(wh_table[Duration],1):wh_table[[#This Row],[Duration]])</f>
        <v>35.156249999999979</v>
      </c>
      <c r="J1077" s="22" t="str">
        <f>IF(wh_table[[#This Row],[Subject 1]]&lt;&gt;"Sitting Adjourned", "", SUMIFS(wh_table[Duration], wh_table[Day], wh_table[[#This Row],[Day]], wh_table[Tags], "&lt;&gt;[Questions]", wh_table[Tags], "&lt;&gt;[Questions][Divisions]"))</f>
        <v/>
      </c>
      <c r="K1077" s="24">
        <f>IF(wh_table[[#This Row],[Tags]]="[Questions]","",IF(wh_table[[#This Row],[Tags]]="[Questions][Divisions]","",SUMIFS(INDEX(wh_table[Duration],1):wh_table[[#This Row],[Duration]], INDEX(wh_table[Tags],1):wh_table[[#This Row],[Tags]], "&lt;&gt;[Questions]",INDEX(wh_table[Tags],1):wh_table[[#This Row],[Tags]], "&lt;&gt;[Questions][Divisions]")))</f>
        <v>25.402083333333334</v>
      </c>
    </row>
    <row r="1078" spans="1:11" ht="15" customHeight="1" x14ac:dyDescent="0.35">
      <c r="A1078" s="63">
        <v>154</v>
      </c>
      <c r="B1078" s="64">
        <v>45957</v>
      </c>
      <c r="C1078" s="87">
        <v>0.81111111111111112</v>
      </c>
      <c r="D1078" s="88" t="s">
        <v>1840</v>
      </c>
      <c r="E1078" s="89"/>
      <c r="F1078" s="88"/>
      <c r="G1078" s="87" t="str" cm="1">
        <f t="array" ref="G107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078" s="87">
        <f>IF(wh_table[[#This Row],[Subject 1]]&lt;&gt;"Sitting Adjourned", "", SUMIF(wh_table[Day], wh_table[[#This Row],[Day]],wh_table[Duration]))</f>
        <v>0.12361111111111112</v>
      </c>
      <c r="I1078" s="90">
        <f>SUM(INDEX(wh_table[Duration],1):wh_table[[#This Row],[Duration]])</f>
        <v>35.156249999999979</v>
      </c>
      <c r="J1078" s="87">
        <f>IF(wh_table[[#This Row],[Subject 1]]&lt;&gt;"Sitting Adjourned", "", SUMIFS(wh_table[Duration], wh_table[Day], wh_table[[#This Row],[Day]], wh_table[Tags], "&lt;&gt;[Questions]", wh_table[Tags], "&lt;&gt;[Questions][Divisions]"))</f>
        <v>0.12361111111111112</v>
      </c>
      <c r="K1078" s="90">
        <f>IF(wh_table[[#This Row],[Tags]]="[Questions]","",IF(wh_table[[#This Row],[Tags]]="[Questions][Divisions]","",SUMIFS(INDEX(wh_table[Duration],1):wh_table[[#This Row],[Duration]], INDEX(wh_table[Tags],1):wh_table[[#This Row],[Tags]], "&lt;&gt;[Questions]",INDEX(wh_table[Tags],1):wh_table[[#This Row],[Tags]], "&lt;&gt;[Questions][Divisions]")))</f>
        <v>25.402083333333334</v>
      </c>
    </row>
    <row r="1079" spans="1:11" ht="15" customHeight="1" x14ac:dyDescent="0.35">
      <c r="A1079" s="25">
        <v>155</v>
      </c>
      <c r="B1079" s="21">
        <v>45958</v>
      </c>
      <c r="C1079" s="22">
        <v>0.39583333333333331</v>
      </c>
      <c r="D1079" s="20" t="s">
        <v>1833</v>
      </c>
      <c r="E1079" s="23" t="s">
        <v>2482</v>
      </c>
      <c r="F1079" s="20"/>
      <c r="G1079" s="22" cm="1">
        <f t="array" ref="G107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079" s="22" t="str">
        <f>IF(wh_table[[#This Row],[Subject 1]]&lt;&gt;"Sitting Adjourned", "", SUMIF(wh_table[Day], wh_table[[#This Row],[Day]],wh_table[Duration]))</f>
        <v/>
      </c>
      <c r="I1079" s="24">
        <f>SUM(INDEX(wh_table[Duration],1):wh_table[[#This Row],[Duration]])</f>
        <v>35.218749999999979</v>
      </c>
      <c r="J1079" s="22" t="str">
        <f>IF(wh_table[[#This Row],[Subject 1]]&lt;&gt;"Sitting Adjourned", "", SUMIFS(wh_table[Duration], wh_table[Day], wh_table[[#This Row],[Day]], wh_table[Tags], "&lt;&gt;[Questions]", wh_table[Tags], "&lt;&gt;[Questions][Divisions]"))</f>
        <v/>
      </c>
      <c r="K1079" s="24">
        <f>IF(wh_table[[#This Row],[Tags]]="[Questions]","",IF(wh_table[[#This Row],[Tags]]="[Questions][Divisions]","",SUMIFS(INDEX(wh_table[Duration],1):wh_table[[#This Row],[Duration]], INDEX(wh_table[Tags],1):wh_table[[#This Row],[Tags]], "&lt;&gt;[Questions]",INDEX(wh_table[Tags],1):wh_table[[#This Row],[Tags]], "&lt;&gt;[Questions][Divisions]")))</f>
        <v>25.464583333333334</v>
      </c>
    </row>
    <row r="1080" spans="1:11" ht="15" customHeight="1" x14ac:dyDescent="0.35">
      <c r="A1080" s="25">
        <v>155</v>
      </c>
      <c r="B1080" s="21">
        <v>45958</v>
      </c>
      <c r="C1080" s="22">
        <v>0.45833333333333331</v>
      </c>
      <c r="D1080" s="20" t="s">
        <v>1833</v>
      </c>
      <c r="E1080" s="23" t="s">
        <v>2483</v>
      </c>
      <c r="F1080" s="20"/>
      <c r="G1080" s="22" cm="1">
        <f t="array" ref="G108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2.0138888888888928E-2</v>
      </c>
      <c r="H1080" s="22" t="str">
        <f>IF(wh_table[[#This Row],[Subject 1]]&lt;&gt;"Sitting Adjourned", "", SUMIF(wh_table[Day], wh_table[[#This Row],[Day]],wh_table[Duration]))</f>
        <v/>
      </c>
      <c r="I1080" s="24">
        <f>SUM(INDEX(wh_table[Duration],1):wh_table[[#This Row],[Duration]])</f>
        <v>35.238888888888866</v>
      </c>
      <c r="J1080" s="22" t="str">
        <f>IF(wh_table[[#This Row],[Subject 1]]&lt;&gt;"Sitting Adjourned", "", SUMIFS(wh_table[Duration], wh_table[Day], wh_table[[#This Row],[Day]], wh_table[Tags], "&lt;&gt;[Questions]", wh_table[Tags], "&lt;&gt;[Questions][Divisions]"))</f>
        <v/>
      </c>
      <c r="K1080" s="24">
        <f>IF(wh_table[[#This Row],[Tags]]="[Questions]","",IF(wh_table[[#This Row],[Tags]]="[Questions][Divisions]","",SUMIFS(INDEX(wh_table[Duration],1):wh_table[[#This Row],[Duration]], INDEX(wh_table[Tags],1):wh_table[[#This Row],[Tags]], "&lt;&gt;[Questions]",INDEX(wh_table[Tags],1):wh_table[[#This Row],[Tags]], "&lt;&gt;[Questions][Divisions]")))</f>
        <v>25.484722222222224</v>
      </c>
    </row>
    <row r="1081" spans="1:11" ht="15" customHeight="1" x14ac:dyDescent="0.35">
      <c r="A1081" s="25">
        <v>155</v>
      </c>
      <c r="B1081" s="21">
        <v>45958</v>
      </c>
      <c r="C1081" s="22">
        <v>0.47847222222222224</v>
      </c>
      <c r="D1081" s="20" t="s">
        <v>15</v>
      </c>
      <c r="E1081" s="23"/>
      <c r="F1081" s="20" t="s">
        <v>1836</v>
      </c>
      <c r="G1081" s="22" cm="1">
        <f t="array" ref="G108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0.12569444444444439</v>
      </c>
      <c r="H1081" s="22" t="str">
        <f>IF(wh_table[[#This Row],[Subject 1]]&lt;&gt;"Sitting Adjourned", "", SUMIF(wh_table[Day], wh_table[[#This Row],[Day]],wh_table[Duration]))</f>
        <v/>
      </c>
      <c r="I1081" s="24">
        <f>SUM(INDEX(wh_table[Duration],1):wh_table[[#This Row],[Duration]])</f>
        <v>35.364583333333307</v>
      </c>
      <c r="J1081" s="22" t="str">
        <f>IF(wh_table[[#This Row],[Subject 1]]&lt;&gt;"Sitting Adjourned", "", SUMIFS(wh_table[Duration], wh_table[Day], wh_table[[#This Row],[Day]], wh_table[Tags], "&lt;&gt;[Questions]", wh_table[Tags], "&lt;&gt;[Questions][Divisions]"))</f>
        <v/>
      </c>
      <c r="K1081" s="24" t="str">
        <f>IF(wh_table[[#This Row],[Tags]]="[Questions]","",IF(wh_table[[#This Row],[Tags]]="[Questions][Divisions]","",SUMIFS(INDEX(wh_table[Duration],1):wh_table[[#This Row],[Duration]], INDEX(wh_table[Tags],1):wh_table[[#This Row],[Tags]], "&lt;&gt;[Questions]",INDEX(wh_table[Tags],1):wh_table[[#This Row],[Tags]], "&lt;&gt;[Questions][Divisions]")))</f>
        <v/>
      </c>
    </row>
    <row r="1082" spans="1:11" ht="15" customHeight="1" x14ac:dyDescent="0.35">
      <c r="A1082" s="25">
        <v>155</v>
      </c>
      <c r="B1082" s="21">
        <v>45958</v>
      </c>
      <c r="C1082" s="22">
        <v>0.60416666666666663</v>
      </c>
      <c r="D1082" s="20" t="s">
        <v>1833</v>
      </c>
      <c r="E1082" s="23" t="s">
        <v>2484</v>
      </c>
      <c r="F1082" s="20"/>
      <c r="G1082" s="22" cm="1">
        <f t="array" ref="G108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5.555555555555558E-2</v>
      </c>
      <c r="H1082" s="22" t="str">
        <f>IF(wh_table[[#This Row],[Subject 1]]&lt;&gt;"Sitting Adjourned", "", SUMIF(wh_table[Day], wh_table[[#This Row],[Day]],wh_table[Duration]))</f>
        <v/>
      </c>
      <c r="I1082" s="24">
        <f>SUM(INDEX(wh_table[Duration],1):wh_table[[#This Row],[Duration]])</f>
        <v>35.420138888888864</v>
      </c>
      <c r="J1082" s="22" t="str">
        <f>IF(wh_table[[#This Row],[Subject 1]]&lt;&gt;"Sitting Adjourned", "", SUMIFS(wh_table[Duration], wh_table[Day], wh_table[[#This Row],[Day]], wh_table[Tags], "&lt;&gt;[Questions]", wh_table[Tags], "&lt;&gt;[Questions][Divisions]"))</f>
        <v/>
      </c>
      <c r="K1082" s="24">
        <f>IF(wh_table[[#This Row],[Tags]]="[Questions]","",IF(wh_table[[#This Row],[Tags]]="[Questions][Divisions]","",SUMIFS(INDEX(wh_table[Duration],1):wh_table[[#This Row],[Duration]], INDEX(wh_table[Tags],1):wh_table[[#This Row],[Tags]], "&lt;&gt;[Questions]",INDEX(wh_table[Tags],1):wh_table[[#This Row],[Tags]], "&lt;&gt;[Questions][Divisions]")))</f>
        <v>25.540277777777781</v>
      </c>
    </row>
    <row r="1083" spans="1:11" ht="15" customHeight="1" x14ac:dyDescent="0.35">
      <c r="A1083" s="25">
        <v>155</v>
      </c>
      <c r="B1083" s="21">
        <v>45958</v>
      </c>
      <c r="C1083" s="22">
        <v>0.65972222222222221</v>
      </c>
      <c r="D1083" s="20" t="s">
        <v>15</v>
      </c>
      <c r="E1083" s="23"/>
      <c r="F1083" s="20"/>
      <c r="G1083" s="22" cm="1">
        <f t="array" ref="G108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6.9444444444444198E-3</v>
      </c>
      <c r="H1083" s="22" t="str">
        <f>IF(wh_table[[#This Row],[Subject 1]]&lt;&gt;"Sitting Adjourned", "", SUMIF(wh_table[Day], wh_table[[#This Row],[Day]],wh_table[Duration]))</f>
        <v/>
      </c>
      <c r="I1083" s="24">
        <f>SUM(INDEX(wh_table[Duration],1):wh_table[[#This Row],[Duration]])</f>
        <v>35.427083333333307</v>
      </c>
      <c r="J1083" s="22" t="str">
        <f>IF(wh_table[[#This Row],[Subject 1]]&lt;&gt;"Sitting Adjourned", "", SUMIFS(wh_table[Duration], wh_table[Day], wh_table[[#This Row],[Day]], wh_table[Tags], "&lt;&gt;[Questions]", wh_table[Tags], "&lt;&gt;[Questions][Divisions]"))</f>
        <v/>
      </c>
      <c r="K1083" s="24">
        <f>IF(wh_table[[#This Row],[Tags]]="[Questions]","",IF(wh_table[[#This Row],[Tags]]="[Questions][Divisions]","",SUMIFS(INDEX(wh_table[Duration],1):wh_table[[#This Row],[Duration]], INDEX(wh_table[Tags],1):wh_table[[#This Row],[Tags]], "&lt;&gt;[Questions]",INDEX(wh_table[Tags],1):wh_table[[#This Row],[Tags]], "&lt;&gt;[Questions][Divisions]")))</f>
        <v>25.547222222222224</v>
      </c>
    </row>
    <row r="1084" spans="1:11" ht="15" customHeight="1" x14ac:dyDescent="0.35">
      <c r="A1084" s="25">
        <v>155</v>
      </c>
      <c r="B1084" s="21">
        <v>45958</v>
      </c>
      <c r="C1084" s="22">
        <v>0.66666666666666663</v>
      </c>
      <c r="D1084" s="20" t="s">
        <v>1833</v>
      </c>
      <c r="E1084" s="23" t="s">
        <v>2485</v>
      </c>
      <c r="F1084" s="20"/>
      <c r="G1084" s="22" cm="1">
        <f t="array" ref="G108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084" s="22" t="str">
        <f>IF(wh_table[[#This Row],[Subject 1]]&lt;&gt;"Sitting Adjourned", "", SUMIF(wh_table[Day], wh_table[[#This Row],[Day]],wh_table[Duration]))</f>
        <v/>
      </c>
      <c r="I1084" s="24">
        <f>SUM(INDEX(wh_table[Duration],1):wh_table[[#This Row],[Duration]])</f>
        <v>35.447916666666643</v>
      </c>
      <c r="J1084" s="22" t="str">
        <f>IF(wh_table[[#This Row],[Subject 1]]&lt;&gt;"Sitting Adjourned", "", SUMIFS(wh_table[Duration], wh_table[Day], wh_table[[#This Row],[Day]], wh_table[Tags], "&lt;&gt;[Questions]", wh_table[Tags], "&lt;&gt;[Questions][Divisions]"))</f>
        <v/>
      </c>
      <c r="K1084" s="24">
        <f>IF(wh_table[[#This Row],[Tags]]="[Questions]","",IF(wh_table[[#This Row],[Tags]]="[Questions][Divisions]","",SUMIFS(INDEX(wh_table[Duration],1):wh_table[[#This Row],[Duration]], INDEX(wh_table[Tags],1):wh_table[[#This Row],[Tags]], "&lt;&gt;[Questions]",INDEX(wh_table[Tags],1):wh_table[[#This Row],[Tags]], "&lt;&gt;[Questions][Divisions]")))</f>
        <v>25.568055555555556</v>
      </c>
    </row>
    <row r="1085" spans="1:11" ht="15" customHeight="1" x14ac:dyDescent="0.35">
      <c r="A1085" s="25">
        <v>155</v>
      </c>
      <c r="B1085" s="21">
        <v>45958</v>
      </c>
      <c r="C1085" s="22">
        <v>0.6875</v>
      </c>
      <c r="D1085" s="20" t="s">
        <v>1833</v>
      </c>
      <c r="E1085" s="23" t="s">
        <v>2486</v>
      </c>
      <c r="F1085" s="20"/>
      <c r="G1085" s="22" cm="1">
        <f t="array" ref="G108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1.388888888888884E-2</v>
      </c>
      <c r="H1085" s="22" t="str">
        <f>IF(wh_table[[#This Row],[Subject 1]]&lt;&gt;"Sitting Adjourned", "", SUMIF(wh_table[Day], wh_table[[#This Row],[Day]],wh_table[Duration]))</f>
        <v/>
      </c>
      <c r="I1085" s="24">
        <f>SUM(INDEX(wh_table[Duration],1):wh_table[[#This Row],[Duration]])</f>
        <v>35.461805555555529</v>
      </c>
      <c r="J1085" s="22" t="str">
        <f>IF(wh_table[[#This Row],[Subject 1]]&lt;&gt;"Sitting Adjourned", "", SUMIFS(wh_table[Duration], wh_table[Day], wh_table[[#This Row],[Day]], wh_table[Tags], "&lt;&gt;[Questions]", wh_table[Tags], "&lt;&gt;[Questions][Divisions]"))</f>
        <v/>
      </c>
      <c r="K1085" s="24">
        <f>IF(wh_table[[#This Row],[Tags]]="[Questions]","",IF(wh_table[[#This Row],[Tags]]="[Questions][Divisions]","",SUMIFS(INDEX(wh_table[Duration],1):wh_table[[#This Row],[Duration]], INDEX(wh_table[Tags],1):wh_table[[#This Row],[Tags]], "&lt;&gt;[Questions]",INDEX(wh_table[Tags],1):wh_table[[#This Row],[Tags]], "&lt;&gt;[Questions][Divisions]")))</f>
        <v>25.581944444444446</v>
      </c>
    </row>
    <row r="1086" spans="1:11" ht="15" customHeight="1" x14ac:dyDescent="0.35">
      <c r="A1086" s="25">
        <v>155</v>
      </c>
      <c r="B1086" s="21">
        <v>45958</v>
      </c>
      <c r="C1086" s="22">
        <v>0.70138888888888884</v>
      </c>
      <c r="D1086" s="20" t="s">
        <v>15</v>
      </c>
      <c r="E1086" s="23"/>
      <c r="F1086" s="20" t="s">
        <v>53</v>
      </c>
      <c r="G1086" s="22" cm="1">
        <f t="array" ref="G108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1.0416666666666741E-2</v>
      </c>
      <c r="H1086" s="22" t="str">
        <f>IF(wh_table[[#This Row],[Subject 1]]&lt;&gt;"Sitting Adjourned", "", SUMIF(wh_table[Day], wh_table[[#This Row],[Day]],wh_table[Duration]))</f>
        <v/>
      </c>
      <c r="I1086" s="24">
        <f>SUM(INDEX(wh_table[Duration],1):wh_table[[#This Row],[Duration]])</f>
        <v>35.472222222222193</v>
      </c>
      <c r="J1086" s="22" t="str">
        <f>IF(wh_table[[#This Row],[Subject 1]]&lt;&gt;"Sitting Adjourned", "", SUMIFS(wh_table[Duration], wh_table[Day], wh_table[[#This Row],[Day]], wh_table[Tags], "&lt;&gt;[Questions]", wh_table[Tags], "&lt;&gt;[Questions][Divisions]"))</f>
        <v/>
      </c>
      <c r="K1086" s="24">
        <f>IF(wh_table[[#This Row],[Tags]]="[Questions]","",IF(wh_table[[#This Row],[Tags]]="[Questions][Divisions]","",SUMIFS(INDEX(wh_table[Duration],1):wh_table[[#This Row],[Duration]], INDEX(wh_table[Tags],1):wh_table[[#This Row],[Tags]], "&lt;&gt;[Questions]",INDEX(wh_table[Tags],1):wh_table[[#This Row],[Tags]], "&lt;&gt;[Questions][Divisions]")))</f>
        <v>25.592361111111114</v>
      </c>
    </row>
    <row r="1087" spans="1:11" ht="15" customHeight="1" x14ac:dyDescent="0.35">
      <c r="A1087" s="25">
        <v>155</v>
      </c>
      <c r="B1087" s="21">
        <v>45958</v>
      </c>
      <c r="C1087" s="22">
        <v>0.71180555555555558</v>
      </c>
      <c r="D1087" s="20" t="s">
        <v>1833</v>
      </c>
      <c r="E1087" s="23" t="s">
        <v>2486</v>
      </c>
      <c r="F1087" s="20"/>
      <c r="G1087" s="22" cm="1">
        <f t="array" ref="G108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2.5694444444444464E-2</v>
      </c>
      <c r="H1087" s="22" t="str">
        <f>IF(wh_table[[#This Row],[Subject 1]]&lt;&gt;"Sitting Adjourned", "", SUMIF(wh_table[Day], wh_table[[#This Row],[Day]],wh_table[Duration]))</f>
        <v/>
      </c>
      <c r="I1087" s="24">
        <f>SUM(INDEX(wh_table[Duration],1):wh_table[[#This Row],[Duration]])</f>
        <v>35.49791666666664</v>
      </c>
      <c r="J1087" s="22" t="str">
        <f>IF(wh_table[[#This Row],[Subject 1]]&lt;&gt;"Sitting Adjourned", "", SUMIFS(wh_table[Duration], wh_table[Day], wh_table[[#This Row],[Day]], wh_table[Tags], "&lt;&gt;[Questions]", wh_table[Tags], "&lt;&gt;[Questions][Divisions]"))</f>
        <v/>
      </c>
      <c r="K1087" s="24">
        <f>IF(wh_table[[#This Row],[Tags]]="[Questions]","",IF(wh_table[[#This Row],[Tags]]="[Questions][Divisions]","",SUMIFS(INDEX(wh_table[Duration],1):wh_table[[#This Row],[Duration]], INDEX(wh_table[Tags],1):wh_table[[#This Row],[Tags]], "&lt;&gt;[Questions]",INDEX(wh_table[Tags],1):wh_table[[#This Row],[Tags]], "&lt;&gt;[Questions][Divisions]")))</f>
        <v>25.618055555555557</v>
      </c>
    </row>
    <row r="1088" spans="1:11" ht="15" customHeight="1" x14ac:dyDescent="0.35">
      <c r="A1088" s="63">
        <v>155</v>
      </c>
      <c r="B1088" s="64">
        <v>45958</v>
      </c>
      <c r="C1088" s="87">
        <v>0.73750000000000004</v>
      </c>
      <c r="D1088" s="88" t="s">
        <v>1840</v>
      </c>
      <c r="E1088" s="89"/>
      <c r="F1088" s="88"/>
      <c r="G1088" s="87" t="str" cm="1">
        <f t="array" ref="G108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088" s="87">
        <f>IF(wh_table[[#This Row],[Subject 1]]&lt;&gt;"Sitting Adjourned", "", SUMIF(wh_table[Day], wh_table[[#This Row],[Day]],wh_table[Duration]))</f>
        <v>0.34166666666666673</v>
      </c>
      <c r="I1088" s="90">
        <f>SUM(INDEX(wh_table[Duration],1):wh_table[[#This Row],[Duration]])</f>
        <v>35.49791666666664</v>
      </c>
      <c r="J1088" s="87">
        <f>IF(wh_table[[#This Row],[Subject 1]]&lt;&gt;"Sitting Adjourned", "", SUMIFS(wh_table[Duration], wh_table[Day], wh_table[[#This Row],[Day]], wh_table[Tags], "&lt;&gt;[Questions]", wh_table[Tags], "&lt;&gt;[Questions][Divisions]"))</f>
        <v>0.21597222222222234</v>
      </c>
      <c r="K1088" s="90">
        <f>IF(wh_table[[#This Row],[Tags]]="[Questions]","",IF(wh_table[[#This Row],[Tags]]="[Questions][Divisions]","",SUMIFS(INDEX(wh_table[Duration],1):wh_table[[#This Row],[Duration]], INDEX(wh_table[Tags],1):wh_table[[#This Row],[Tags]], "&lt;&gt;[Questions]",INDEX(wh_table[Tags],1):wh_table[[#This Row],[Tags]], "&lt;&gt;[Questions][Divisions]")))</f>
        <v>25.618055555555557</v>
      </c>
    </row>
    <row r="1089" spans="1:11" ht="15" customHeight="1" x14ac:dyDescent="0.35">
      <c r="A1089" s="25">
        <v>156</v>
      </c>
      <c r="B1089" s="21">
        <v>45959</v>
      </c>
      <c r="C1089" s="22">
        <v>0.39583333333333331</v>
      </c>
      <c r="D1089" s="20" t="s">
        <v>1833</v>
      </c>
      <c r="E1089" s="23" t="s">
        <v>2487</v>
      </c>
      <c r="F1089" s="20"/>
      <c r="G1089" s="22" cm="1">
        <f t="array" ref="G108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5.6250000000000022E-2</v>
      </c>
      <c r="H1089" s="22" t="str">
        <f>IF(wh_table[[#This Row],[Subject 1]]&lt;&gt;"Sitting Adjourned", "", SUMIF(wh_table[Day], wh_table[[#This Row],[Day]],wh_table[Duration]))</f>
        <v/>
      </c>
      <c r="I1089" s="24">
        <f>SUM(INDEX(wh_table[Duration],1):wh_table[[#This Row],[Duration]])</f>
        <v>35.554166666666639</v>
      </c>
      <c r="J1089" s="22" t="str">
        <f>IF(wh_table[[#This Row],[Subject 1]]&lt;&gt;"Sitting Adjourned", "", SUMIFS(wh_table[Duration], wh_table[Day], wh_table[[#This Row],[Day]], wh_table[Tags], "&lt;&gt;[Questions]", wh_table[Tags], "&lt;&gt;[Questions][Divisions]"))</f>
        <v/>
      </c>
      <c r="K1089" s="24">
        <f>IF(wh_table[[#This Row],[Tags]]="[Questions]","",IF(wh_table[[#This Row],[Tags]]="[Questions][Divisions]","",SUMIFS(INDEX(wh_table[Duration],1):wh_table[[#This Row],[Duration]], INDEX(wh_table[Tags],1):wh_table[[#This Row],[Tags]], "&lt;&gt;[Questions]",INDEX(wh_table[Tags],1):wh_table[[#This Row],[Tags]], "&lt;&gt;[Questions][Divisions]")))</f>
        <v>25.674305555555556</v>
      </c>
    </row>
    <row r="1090" spans="1:11" ht="15" customHeight="1" x14ac:dyDescent="0.35">
      <c r="A1090" s="25">
        <v>156</v>
      </c>
      <c r="B1090" s="21">
        <v>45959</v>
      </c>
      <c r="C1090" s="22">
        <v>0.45208333333333334</v>
      </c>
      <c r="D1090" s="20" t="s">
        <v>15</v>
      </c>
      <c r="E1090" s="23"/>
      <c r="F1090" s="20"/>
      <c r="G1090" s="22" cm="1">
        <f t="array" ref="G109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6.2499999999999778E-3</v>
      </c>
      <c r="H1090" s="22" t="str">
        <f>IF(wh_table[[#This Row],[Subject 1]]&lt;&gt;"Sitting Adjourned", "", SUMIF(wh_table[Day], wh_table[[#This Row],[Day]],wh_table[Duration]))</f>
        <v/>
      </c>
      <c r="I1090" s="24">
        <f>SUM(INDEX(wh_table[Duration],1):wh_table[[#This Row],[Duration]])</f>
        <v>35.56041666666664</v>
      </c>
      <c r="J1090" s="22" t="str">
        <f>IF(wh_table[[#This Row],[Subject 1]]&lt;&gt;"Sitting Adjourned", "", SUMIFS(wh_table[Duration], wh_table[Day], wh_table[[#This Row],[Day]], wh_table[Tags], "&lt;&gt;[Questions]", wh_table[Tags], "&lt;&gt;[Questions][Divisions]"))</f>
        <v/>
      </c>
      <c r="K1090" s="24">
        <f>IF(wh_table[[#This Row],[Tags]]="[Questions]","",IF(wh_table[[#This Row],[Tags]]="[Questions][Divisions]","",SUMIFS(INDEX(wh_table[Duration],1):wh_table[[#This Row],[Duration]], INDEX(wh_table[Tags],1):wh_table[[#This Row],[Tags]], "&lt;&gt;[Questions]",INDEX(wh_table[Tags],1):wh_table[[#This Row],[Tags]], "&lt;&gt;[Questions][Divisions]")))</f>
        <v>25.680555555555557</v>
      </c>
    </row>
    <row r="1091" spans="1:11" ht="15" customHeight="1" x14ac:dyDescent="0.35">
      <c r="A1091" s="25">
        <v>156</v>
      </c>
      <c r="B1091" s="21">
        <v>45959</v>
      </c>
      <c r="C1091" s="22">
        <v>0.45833333333333331</v>
      </c>
      <c r="D1091" s="20" t="s">
        <v>1833</v>
      </c>
      <c r="E1091" s="23" t="s">
        <v>2488</v>
      </c>
      <c r="F1091" s="20"/>
      <c r="G1091" s="22" cm="1">
        <f t="array" ref="G109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1.6666666666666663E-2</v>
      </c>
      <c r="H1091" s="22" t="str">
        <f>IF(wh_table[[#This Row],[Subject 1]]&lt;&gt;"Sitting Adjourned", "", SUMIF(wh_table[Day], wh_table[[#This Row],[Day]],wh_table[Duration]))</f>
        <v/>
      </c>
      <c r="I1091" s="24">
        <f>SUM(INDEX(wh_table[Duration],1):wh_table[[#This Row],[Duration]])</f>
        <v>35.577083333333306</v>
      </c>
      <c r="J1091" s="22" t="str">
        <f>IF(wh_table[[#This Row],[Subject 1]]&lt;&gt;"Sitting Adjourned", "", SUMIFS(wh_table[Duration], wh_table[Day], wh_table[[#This Row],[Day]], wh_table[Tags], "&lt;&gt;[Questions]", wh_table[Tags], "&lt;&gt;[Questions][Divisions]"))</f>
        <v/>
      </c>
      <c r="K1091" s="24">
        <f>IF(wh_table[[#This Row],[Tags]]="[Questions]","",IF(wh_table[[#This Row],[Tags]]="[Questions][Divisions]","",SUMIFS(INDEX(wh_table[Duration],1):wh_table[[#This Row],[Duration]], INDEX(wh_table[Tags],1):wh_table[[#This Row],[Tags]], "&lt;&gt;[Questions]",INDEX(wh_table[Tags],1):wh_table[[#This Row],[Tags]], "&lt;&gt;[Questions][Divisions]")))</f>
        <v>25.697222222222223</v>
      </c>
    </row>
    <row r="1092" spans="1:11" ht="15" customHeight="1" x14ac:dyDescent="0.35">
      <c r="A1092" s="25">
        <v>156</v>
      </c>
      <c r="B1092" s="21">
        <v>45959</v>
      </c>
      <c r="C1092" s="22">
        <v>0.47499999999999998</v>
      </c>
      <c r="D1092" s="20" t="s">
        <v>15</v>
      </c>
      <c r="E1092" s="23"/>
      <c r="F1092" s="20" t="s">
        <v>1836</v>
      </c>
      <c r="G1092" s="22" cm="1">
        <f t="array" ref="G109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0.12916666666666665</v>
      </c>
      <c r="H1092" s="22" t="str">
        <f>IF(wh_table[[#This Row],[Subject 1]]&lt;&gt;"Sitting Adjourned", "", SUMIF(wh_table[Day], wh_table[[#This Row],[Day]],wh_table[Duration]))</f>
        <v/>
      </c>
      <c r="I1092" s="24">
        <f>SUM(INDEX(wh_table[Duration],1):wh_table[[#This Row],[Duration]])</f>
        <v>35.706249999999976</v>
      </c>
      <c r="J1092" s="22" t="str">
        <f>IF(wh_table[[#This Row],[Subject 1]]&lt;&gt;"Sitting Adjourned", "", SUMIFS(wh_table[Duration], wh_table[Day], wh_table[[#This Row],[Day]], wh_table[Tags], "&lt;&gt;[Questions]", wh_table[Tags], "&lt;&gt;[Questions][Divisions]"))</f>
        <v/>
      </c>
      <c r="K1092" s="24" t="str">
        <f>IF(wh_table[[#This Row],[Tags]]="[Questions]","",IF(wh_table[[#This Row],[Tags]]="[Questions][Divisions]","",SUMIFS(INDEX(wh_table[Duration],1):wh_table[[#This Row],[Duration]], INDEX(wh_table[Tags],1):wh_table[[#This Row],[Tags]], "&lt;&gt;[Questions]",INDEX(wh_table[Tags],1):wh_table[[#This Row],[Tags]], "&lt;&gt;[Questions][Divisions]")))</f>
        <v/>
      </c>
    </row>
    <row r="1093" spans="1:11" ht="15" customHeight="1" x14ac:dyDescent="0.35">
      <c r="A1093" s="25">
        <v>156</v>
      </c>
      <c r="B1093" s="21">
        <v>45959</v>
      </c>
      <c r="C1093" s="22">
        <v>0.60416666666666663</v>
      </c>
      <c r="D1093" s="20" t="s">
        <v>1833</v>
      </c>
      <c r="E1093" s="23" t="s">
        <v>2489</v>
      </c>
      <c r="F1093" s="20"/>
      <c r="G1093" s="22" cm="1">
        <f t="array" ref="G109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2.8472222222222232E-2</v>
      </c>
      <c r="H1093" s="22" t="str">
        <f>IF(wh_table[[#This Row],[Subject 1]]&lt;&gt;"Sitting Adjourned", "", SUMIF(wh_table[Day], wh_table[[#This Row],[Day]],wh_table[Duration]))</f>
        <v/>
      </c>
      <c r="I1093" s="24">
        <f>SUM(INDEX(wh_table[Duration],1):wh_table[[#This Row],[Duration]])</f>
        <v>35.734722222222196</v>
      </c>
      <c r="J1093" s="22" t="str">
        <f>IF(wh_table[[#This Row],[Subject 1]]&lt;&gt;"Sitting Adjourned", "", SUMIFS(wh_table[Duration], wh_table[Day], wh_table[[#This Row],[Day]], wh_table[Tags], "&lt;&gt;[Questions]", wh_table[Tags], "&lt;&gt;[Questions][Divisions]"))</f>
        <v/>
      </c>
      <c r="K1093" s="24">
        <f>IF(wh_table[[#This Row],[Tags]]="[Questions]","",IF(wh_table[[#This Row],[Tags]]="[Questions][Divisions]","",SUMIFS(INDEX(wh_table[Duration],1):wh_table[[#This Row],[Duration]], INDEX(wh_table[Tags],1):wh_table[[#This Row],[Tags]], "&lt;&gt;[Questions]",INDEX(wh_table[Tags],1):wh_table[[#This Row],[Tags]], "&lt;&gt;[Questions][Divisions]")))</f>
        <v>25.725694444444446</v>
      </c>
    </row>
    <row r="1094" spans="1:11" ht="15" customHeight="1" x14ac:dyDescent="0.35">
      <c r="A1094" s="25">
        <v>156</v>
      </c>
      <c r="B1094" s="21">
        <v>45959</v>
      </c>
      <c r="C1094" s="22">
        <v>0.63263888888888886</v>
      </c>
      <c r="D1094" s="20" t="s">
        <v>15</v>
      </c>
      <c r="E1094" s="23"/>
      <c r="F1094" s="20" t="s">
        <v>53</v>
      </c>
      <c r="G1094" s="22" cm="1">
        <f t="array" ref="G109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9.0277777777778567E-3</v>
      </c>
      <c r="H1094" s="22" t="str">
        <f>IF(wh_table[[#This Row],[Subject 1]]&lt;&gt;"Sitting Adjourned", "", SUMIF(wh_table[Day], wh_table[[#This Row],[Day]],wh_table[Duration]))</f>
        <v/>
      </c>
      <c r="I1094" s="24">
        <f>SUM(INDEX(wh_table[Duration],1):wh_table[[#This Row],[Duration]])</f>
        <v>35.743749999999977</v>
      </c>
      <c r="J1094" s="22" t="str">
        <f>IF(wh_table[[#This Row],[Subject 1]]&lt;&gt;"Sitting Adjourned", "", SUMIFS(wh_table[Duration], wh_table[Day], wh_table[[#This Row],[Day]], wh_table[Tags], "&lt;&gt;[Questions]", wh_table[Tags], "&lt;&gt;[Questions][Divisions]"))</f>
        <v/>
      </c>
      <c r="K1094" s="24">
        <f>IF(wh_table[[#This Row],[Tags]]="[Questions]","",IF(wh_table[[#This Row],[Tags]]="[Questions][Divisions]","",SUMIFS(INDEX(wh_table[Duration],1):wh_table[[#This Row],[Duration]], INDEX(wh_table[Tags],1):wh_table[[#This Row],[Tags]], "&lt;&gt;[Questions]",INDEX(wh_table[Tags],1):wh_table[[#This Row],[Tags]], "&lt;&gt;[Questions][Divisions]")))</f>
        <v>25.734722222222224</v>
      </c>
    </row>
    <row r="1095" spans="1:11" ht="15" customHeight="1" x14ac:dyDescent="0.35">
      <c r="A1095" s="25">
        <v>156</v>
      </c>
      <c r="B1095" s="21">
        <v>45959</v>
      </c>
      <c r="C1095" s="22">
        <v>0.64166666666666672</v>
      </c>
      <c r="D1095" s="20" t="s">
        <v>1833</v>
      </c>
      <c r="E1095" s="23" t="s">
        <v>2489</v>
      </c>
      <c r="F1095" s="20"/>
      <c r="G1095" s="22" cm="1">
        <f t="array" ref="G109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3.125E-2</v>
      </c>
      <c r="H1095" s="22" t="str">
        <f>IF(wh_table[[#This Row],[Subject 1]]&lt;&gt;"Sitting Adjourned", "", SUMIF(wh_table[Day], wh_table[[#This Row],[Day]],wh_table[Duration]))</f>
        <v/>
      </c>
      <c r="I1095" s="24">
        <f>SUM(INDEX(wh_table[Duration],1):wh_table[[#This Row],[Duration]])</f>
        <v>35.774999999999977</v>
      </c>
      <c r="J1095" s="22" t="str">
        <f>IF(wh_table[[#This Row],[Subject 1]]&lt;&gt;"Sitting Adjourned", "", SUMIFS(wh_table[Duration], wh_table[Day], wh_table[[#This Row],[Day]], wh_table[Tags], "&lt;&gt;[Questions]", wh_table[Tags], "&lt;&gt;[Questions][Divisions]"))</f>
        <v/>
      </c>
      <c r="K1095" s="24">
        <f>IF(wh_table[[#This Row],[Tags]]="[Questions]","",IF(wh_table[[#This Row],[Tags]]="[Questions][Divisions]","",SUMIFS(INDEX(wh_table[Duration],1):wh_table[[#This Row],[Duration]], INDEX(wh_table[Tags],1):wh_table[[#This Row],[Tags]], "&lt;&gt;[Questions]",INDEX(wh_table[Tags],1):wh_table[[#This Row],[Tags]], "&lt;&gt;[Questions][Divisions]")))</f>
        <v>25.765972222222224</v>
      </c>
    </row>
    <row r="1096" spans="1:11" ht="15" customHeight="1" x14ac:dyDescent="0.35">
      <c r="A1096" s="25">
        <v>156</v>
      </c>
      <c r="B1096" s="21">
        <v>45959</v>
      </c>
      <c r="C1096" s="22">
        <v>0.67291666666666672</v>
      </c>
      <c r="D1096" s="20" t="s">
        <v>1833</v>
      </c>
      <c r="E1096" s="23" t="s">
        <v>2490</v>
      </c>
      <c r="F1096" s="20"/>
      <c r="G1096" s="22" cm="1">
        <f t="array" ref="G109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2.0138888888888817E-2</v>
      </c>
      <c r="H1096" s="22" t="str">
        <f>IF(wh_table[[#This Row],[Subject 1]]&lt;&gt;"Sitting Adjourned", "", SUMIF(wh_table[Day], wh_table[[#This Row],[Day]],wh_table[Duration]))</f>
        <v/>
      </c>
      <c r="I1096" s="24">
        <f>SUM(INDEX(wh_table[Duration],1):wh_table[[#This Row],[Duration]])</f>
        <v>35.795138888888864</v>
      </c>
      <c r="J1096" s="22" t="str">
        <f>IF(wh_table[[#This Row],[Subject 1]]&lt;&gt;"Sitting Adjourned", "", SUMIFS(wh_table[Duration], wh_table[Day], wh_table[[#This Row],[Day]], wh_table[Tags], "&lt;&gt;[Questions]", wh_table[Tags], "&lt;&gt;[Questions][Divisions]"))</f>
        <v/>
      </c>
      <c r="K1096" s="24">
        <f>IF(wh_table[[#This Row],[Tags]]="[Questions]","",IF(wh_table[[#This Row],[Tags]]="[Questions][Divisions]","",SUMIFS(INDEX(wh_table[Duration],1):wh_table[[#This Row],[Duration]], INDEX(wh_table[Tags],1):wh_table[[#This Row],[Tags]], "&lt;&gt;[Questions]",INDEX(wh_table[Tags],1):wh_table[[#This Row],[Tags]], "&lt;&gt;[Questions][Divisions]")))</f>
        <v>25.786111111111111</v>
      </c>
    </row>
    <row r="1097" spans="1:11" ht="15" customHeight="1" x14ac:dyDescent="0.35">
      <c r="A1097" s="25">
        <v>156</v>
      </c>
      <c r="B1097" s="21">
        <v>45959</v>
      </c>
      <c r="C1097" s="22">
        <v>0.69305555555555554</v>
      </c>
      <c r="D1097" s="20" t="s">
        <v>1833</v>
      </c>
      <c r="E1097" s="23" t="s">
        <v>2491</v>
      </c>
      <c r="F1097" s="20"/>
      <c r="G1097" s="22" cm="1">
        <f t="array" ref="G109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3.4027777777777768E-2</v>
      </c>
      <c r="H1097" s="22" t="str">
        <f>IF(wh_table[[#This Row],[Subject 1]]&lt;&gt;"Sitting Adjourned", "", SUMIF(wh_table[Day], wh_table[[#This Row],[Day]],wh_table[Duration]))</f>
        <v/>
      </c>
      <c r="I1097" s="24">
        <f>SUM(INDEX(wh_table[Duration],1):wh_table[[#This Row],[Duration]])</f>
        <v>35.829166666666644</v>
      </c>
      <c r="J1097" s="22" t="str">
        <f>IF(wh_table[[#This Row],[Subject 1]]&lt;&gt;"Sitting Adjourned", "", SUMIFS(wh_table[Duration], wh_table[Day], wh_table[[#This Row],[Day]], wh_table[Tags], "&lt;&gt;[Questions]", wh_table[Tags], "&lt;&gt;[Questions][Divisions]"))</f>
        <v/>
      </c>
      <c r="K1097" s="24">
        <f>IF(wh_table[[#This Row],[Tags]]="[Questions]","",IF(wh_table[[#This Row],[Tags]]="[Questions][Divisions]","",SUMIFS(INDEX(wh_table[Duration],1):wh_table[[#This Row],[Duration]], INDEX(wh_table[Tags],1):wh_table[[#This Row],[Tags]], "&lt;&gt;[Questions]",INDEX(wh_table[Tags],1):wh_table[[#This Row],[Tags]], "&lt;&gt;[Questions][Divisions]")))</f>
        <v>25.820138888888888</v>
      </c>
    </row>
    <row r="1098" spans="1:11" ht="15" customHeight="1" x14ac:dyDescent="0.35">
      <c r="A1098" s="63">
        <v>156</v>
      </c>
      <c r="B1098" s="64">
        <v>45959</v>
      </c>
      <c r="C1098" s="87">
        <v>0.7270833333333333</v>
      </c>
      <c r="D1098" s="88" t="s">
        <v>1840</v>
      </c>
      <c r="E1098" s="89"/>
      <c r="F1098" s="88"/>
      <c r="G1098" s="87" t="str" cm="1">
        <f t="array" ref="G109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098" s="87">
        <f>IF(wh_table[[#This Row],[Subject 1]]&lt;&gt;"Sitting Adjourned", "", SUMIF(wh_table[Day], wh_table[[#This Row],[Day]],wh_table[Duration]))</f>
        <v>0.33124999999999999</v>
      </c>
      <c r="I1098" s="90">
        <f>SUM(INDEX(wh_table[Duration],1):wh_table[[#This Row],[Duration]])</f>
        <v>35.829166666666644</v>
      </c>
      <c r="J1098" s="87">
        <f>IF(wh_table[[#This Row],[Subject 1]]&lt;&gt;"Sitting Adjourned", "", SUMIFS(wh_table[Duration], wh_table[Day], wh_table[[#This Row],[Day]], wh_table[Tags], "&lt;&gt;[Questions]", wh_table[Tags], "&lt;&gt;[Questions][Divisions]"))</f>
        <v>0.20208333333333334</v>
      </c>
      <c r="K1098" s="90">
        <f>IF(wh_table[[#This Row],[Tags]]="[Questions]","",IF(wh_table[[#This Row],[Tags]]="[Questions][Divisions]","",SUMIFS(INDEX(wh_table[Duration],1):wh_table[[#This Row],[Duration]], INDEX(wh_table[Tags],1):wh_table[[#This Row],[Tags]], "&lt;&gt;[Questions]",INDEX(wh_table[Tags],1):wh_table[[#This Row],[Tags]], "&lt;&gt;[Questions][Divisions]")))</f>
        <v>25.820138888888888</v>
      </c>
    </row>
    <row r="1099" spans="1:11" ht="15" customHeight="1" x14ac:dyDescent="0.35">
      <c r="A1099" s="25">
        <v>157</v>
      </c>
      <c r="B1099" s="21">
        <v>45960</v>
      </c>
      <c r="C1099" s="22">
        <v>0.5625</v>
      </c>
      <c r="D1099" s="20" t="s">
        <v>2284</v>
      </c>
      <c r="E1099" s="23" t="s">
        <v>2492</v>
      </c>
      <c r="F1099" s="20"/>
      <c r="G1099" s="22" cm="1">
        <f t="array" ref="G109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9.7222222222221877E-3</v>
      </c>
      <c r="H1099" s="22" t="str">
        <f>IF(wh_table[[#This Row],[Subject 1]]&lt;&gt;"Sitting Adjourned", "", SUMIF(wh_table[Day], wh_table[[#This Row],[Day]],wh_table[Duration]))</f>
        <v/>
      </c>
      <c r="I1099" s="24">
        <f>SUM(INDEX(wh_table[Duration],1):wh_table[[#This Row],[Duration]])</f>
        <v>35.838888888888867</v>
      </c>
      <c r="J1099" s="22" t="str">
        <f>IF(wh_table[[#This Row],[Subject 1]]&lt;&gt;"Sitting Adjourned", "", SUMIFS(wh_table[Duration], wh_table[Day], wh_table[[#This Row],[Day]], wh_table[Tags], "&lt;&gt;[Questions]", wh_table[Tags], "&lt;&gt;[Questions][Divisions]"))</f>
        <v/>
      </c>
      <c r="K1099" s="24">
        <f>IF(wh_table[[#This Row],[Tags]]="[Questions]","",IF(wh_table[[#This Row],[Tags]]="[Questions][Divisions]","",SUMIFS(INDEX(wh_table[Duration],1):wh_table[[#This Row],[Duration]], INDEX(wh_table[Tags],1):wh_table[[#This Row],[Tags]], "&lt;&gt;[Questions]",INDEX(wh_table[Tags],1):wh_table[[#This Row],[Tags]], "&lt;&gt;[Questions][Divisions]")))</f>
        <v>25.829861111111111</v>
      </c>
    </row>
    <row r="1100" spans="1:11" ht="15" customHeight="1" x14ac:dyDescent="0.35">
      <c r="A1100" s="25">
        <v>157</v>
      </c>
      <c r="B1100" s="21">
        <v>45960</v>
      </c>
      <c r="C1100" s="22">
        <v>0.57222222222222219</v>
      </c>
      <c r="D1100" s="20" t="s">
        <v>15</v>
      </c>
      <c r="E1100" s="23"/>
      <c r="F1100" s="20"/>
      <c r="G1100" s="22" cm="1">
        <f t="array" ref="G110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4.1666666666666519E-3</v>
      </c>
      <c r="H1100" s="22" t="str">
        <f>IF(wh_table[[#This Row],[Subject 1]]&lt;&gt;"Sitting Adjourned", "", SUMIF(wh_table[Day], wh_table[[#This Row],[Day]],wh_table[Duration]))</f>
        <v/>
      </c>
      <c r="I1100" s="24">
        <f>SUM(INDEX(wh_table[Duration],1):wh_table[[#This Row],[Duration]])</f>
        <v>35.843055555555537</v>
      </c>
      <c r="J1100" s="22" t="str">
        <f>IF(wh_table[[#This Row],[Subject 1]]&lt;&gt;"Sitting Adjourned", "", SUMIFS(wh_table[Duration], wh_table[Day], wh_table[[#This Row],[Day]], wh_table[Tags], "&lt;&gt;[Questions]", wh_table[Tags], "&lt;&gt;[Questions][Divisions]"))</f>
        <v/>
      </c>
      <c r="K1100" s="24">
        <f>IF(wh_table[[#This Row],[Tags]]="[Questions]","",IF(wh_table[[#This Row],[Tags]]="[Questions][Divisions]","",SUMIFS(INDEX(wh_table[Duration],1):wh_table[[#This Row],[Duration]], INDEX(wh_table[Tags],1):wh_table[[#This Row],[Tags]], "&lt;&gt;[Questions]",INDEX(wh_table[Tags],1):wh_table[[#This Row],[Tags]], "&lt;&gt;[Questions][Divisions]")))</f>
        <v>25.834027777777777</v>
      </c>
    </row>
    <row r="1101" spans="1:11" ht="15" customHeight="1" x14ac:dyDescent="0.35">
      <c r="A1101" s="25">
        <v>157</v>
      </c>
      <c r="B1101" s="21">
        <v>45960</v>
      </c>
      <c r="C1101" s="22">
        <v>0.57638888888888884</v>
      </c>
      <c r="D1101" s="20" t="s">
        <v>1953</v>
      </c>
      <c r="E1101" s="23" t="s">
        <v>2493</v>
      </c>
      <c r="F1101" s="20"/>
      <c r="G1101" s="22" cm="1">
        <f t="array" ref="G110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3.125E-2</v>
      </c>
      <c r="H1101" s="22" t="str">
        <f>IF(wh_table[[#This Row],[Subject 1]]&lt;&gt;"Sitting Adjourned", "", SUMIF(wh_table[Day], wh_table[[#This Row],[Day]],wh_table[Duration]))</f>
        <v/>
      </c>
      <c r="I1101" s="24">
        <f>SUM(INDEX(wh_table[Duration],1):wh_table[[#This Row],[Duration]])</f>
        <v>35.874305555555537</v>
      </c>
      <c r="J1101" s="22" t="str">
        <f>IF(wh_table[[#This Row],[Subject 1]]&lt;&gt;"Sitting Adjourned", "", SUMIFS(wh_table[Duration], wh_table[Day], wh_table[[#This Row],[Day]], wh_table[Tags], "&lt;&gt;[Questions]", wh_table[Tags], "&lt;&gt;[Questions][Divisions]"))</f>
        <v/>
      </c>
      <c r="K1101" s="24">
        <f>IF(wh_table[[#This Row],[Tags]]="[Questions]","",IF(wh_table[[#This Row],[Tags]]="[Questions][Divisions]","",SUMIFS(INDEX(wh_table[Duration],1):wh_table[[#This Row],[Duration]], INDEX(wh_table[Tags],1):wh_table[[#This Row],[Tags]], "&lt;&gt;[Questions]",INDEX(wh_table[Tags],1):wh_table[[#This Row],[Tags]], "&lt;&gt;[Questions][Divisions]")))</f>
        <v>25.865277777777777</v>
      </c>
    </row>
    <row r="1102" spans="1:11" ht="15" customHeight="1" x14ac:dyDescent="0.35">
      <c r="A1102" s="25">
        <v>157</v>
      </c>
      <c r="B1102" s="21">
        <v>45960</v>
      </c>
      <c r="C1102" s="22">
        <v>0.60763888888888884</v>
      </c>
      <c r="D1102" s="20" t="s">
        <v>15</v>
      </c>
      <c r="E1102" s="23"/>
      <c r="F1102" s="20"/>
      <c r="G1102" s="22" cm="1">
        <f t="array" ref="G110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2.430555555555558E-2</v>
      </c>
      <c r="H1102" s="22" t="str">
        <f>IF(wh_table[[#This Row],[Subject 1]]&lt;&gt;"Sitting Adjourned", "", SUMIF(wh_table[Day], wh_table[[#This Row],[Day]],wh_table[Duration]))</f>
        <v/>
      </c>
      <c r="I1102" s="24">
        <f>SUM(INDEX(wh_table[Duration],1):wh_table[[#This Row],[Duration]])</f>
        <v>35.898611111111094</v>
      </c>
      <c r="J1102" s="22" t="str">
        <f>IF(wh_table[[#This Row],[Subject 1]]&lt;&gt;"Sitting Adjourned", "", SUMIFS(wh_table[Duration], wh_table[Day], wh_table[[#This Row],[Day]], wh_table[Tags], "&lt;&gt;[Questions]", wh_table[Tags], "&lt;&gt;[Questions][Divisions]"))</f>
        <v/>
      </c>
      <c r="K1102" s="24">
        <f>IF(wh_table[[#This Row],[Tags]]="[Questions]","",IF(wh_table[[#This Row],[Tags]]="[Questions][Divisions]","",SUMIFS(INDEX(wh_table[Duration],1):wh_table[[#This Row],[Duration]], INDEX(wh_table[Tags],1):wh_table[[#This Row],[Tags]], "&lt;&gt;[Questions]",INDEX(wh_table[Tags],1):wh_table[[#This Row],[Tags]], "&lt;&gt;[Questions][Divisions]")))</f>
        <v>25.889583333333334</v>
      </c>
    </row>
    <row r="1103" spans="1:11" ht="15" customHeight="1" x14ac:dyDescent="0.35">
      <c r="A1103" s="25">
        <v>157</v>
      </c>
      <c r="B1103" s="21">
        <v>45960</v>
      </c>
      <c r="C1103" s="22">
        <v>0.63194444444444442</v>
      </c>
      <c r="D1103" s="20" t="s">
        <v>2494</v>
      </c>
      <c r="E1103" s="23" t="s">
        <v>2495</v>
      </c>
      <c r="F1103" s="20"/>
      <c r="G1103" s="22" cm="1">
        <f t="array" ref="G110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5.2777777777777812E-2</v>
      </c>
      <c r="H1103" s="22" t="str">
        <f>IF(wh_table[[#This Row],[Subject 1]]&lt;&gt;"Sitting Adjourned", "", SUMIF(wh_table[Day], wh_table[[#This Row],[Day]],wh_table[Duration]))</f>
        <v/>
      </c>
      <c r="I1103" s="24">
        <f>SUM(INDEX(wh_table[Duration],1):wh_table[[#This Row],[Duration]])</f>
        <v>35.951388888888872</v>
      </c>
      <c r="J1103" s="22" t="str">
        <f>IF(wh_table[[#This Row],[Subject 1]]&lt;&gt;"Sitting Adjourned", "", SUMIFS(wh_table[Duration], wh_table[Day], wh_table[[#This Row],[Day]], wh_table[Tags], "&lt;&gt;[Questions]", wh_table[Tags], "&lt;&gt;[Questions][Divisions]"))</f>
        <v/>
      </c>
      <c r="K1103" s="24">
        <f>IF(wh_table[[#This Row],[Tags]]="[Questions]","",IF(wh_table[[#This Row],[Tags]]="[Questions][Divisions]","",SUMIFS(INDEX(wh_table[Duration],1):wh_table[[#This Row],[Duration]], INDEX(wh_table[Tags],1):wh_table[[#This Row],[Tags]], "&lt;&gt;[Questions]",INDEX(wh_table[Tags],1):wh_table[[#This Row],[Tags]], "&lt;&gt;[Questions][Divisions]")))</f>
        <v>25.942361111111111</v>
      </c>
    </row>
    <row r="1104" spans="1:11" ht="15" customHeight="1" x14ac:dyDescent="0.35">
      <c r="A1104" s="63">
        <v>157</v>
      </c>
      <c r="B1104" s="64">
        <v>45960</v>
      </c>
      <c r="C1104" s="87">
        <v>0.68472222222222223</v>
      </c>
      <c r="D1104" s="88" t="s">
        <v>1840</v>
      </c>
      <c r="E1104" s="89"/>
      <c r="F1104" s="88"/>
      <c r="G1104" s="87" t="str" cm="1">
        <f t="array" ref="G110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104" s="87">
        <f>IF(wh_table[[#This Row],[Subject 1]]&lt;&gt;"Sitting Adjourned", "", SUMIF(wh_table[Day], wh_table[[#This Row],[Day]],wh_table[Duration]))</f>
        <v>0.12222222222222223</v>
      </c>
      <c r="I1104" s="90">
        <f>SUM(INDEX(wh_table[Duration],1):wh_table[[#This Row],[Duration]])</f>
        <v>35.951388888888872</v>
      </c>
      <c r="J1104" s="87">
        <f>IF(wh_table[[#This Row],[Subject 1]]&lt;&gt;"Sitting Adjourned", "", SUMIFS(wh_table[Duration], wh_table[Day], wh_table[[#This Row],[Day]], wh_table[Tags], "&lt;&gt;[Questions]", wh_table[Tags], "&lt;&gt;[Questions][Divisions]"))</f>
        <v>0.12222222222222223</v>
      </c>
      <c r="K1104" s="90">
        <f>IF(wh_table[[#This Row],[Tags]]="[Questions]","",IF(wh_table[[#This Row],[Tags]]="[Questions][Divisions]","",SUMIFS(INDEX(wh_table[Duration],1):wh_table[[#This Row],[Duration]], INDEX(wh_table[Tags],1):wh_table[[#This Row],[Tags]], "&lt;&gt;[Questions]",INDEX(wh_table[Tags],1):wh_table[[#This Row],[Tags]], "&lt;&gt;[Questions][Divisions]")))</f>
        <v>25.942361111111111</v>
      </c>
    </row>
    <row r="1105" spans="1:11" ht="15" customHeight="1" x14ac:dyDescent="0.35">
      <c r="A1105" s="25">
        <v>158</v>
      </c>
      <c r="B1105" s="21">
        <v>45964</v>
      </c>
      <c r="C1105" s="22">
        <v>0.6875</v>
      </c>
      <c r="D1105" s="20" t="s">
        <v>1955</v>
      </c>
      <c r="E1105" s="23" t="s">
        <v>2496</v>
      </c>
      <c r="F1105" s="20"/>
      <c r="G1105" s="22" cm="1">
        <f t="array" ref="G110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4.3055555555555514E-2</v>
      </c>
      <c r="H1105" s="22" t="str">
        <f>IF(wh_table[[#This Row],[Subject 1]]&lt;&gt;"Sitting Adjourned", "", SUMIF(wh_table[Day], wh_table[[#This Row],[Day]],wh_table[Duration]))</f>
        <v/>
      </c>
      <c r="I1105" s="24">
        <f>SUM(INDEX(wh_table[Duration],1):wh_table[[#This Row],[Duration]])</f>
        <v>35.994444444444426</v>
      </c>
      <c r="J1105" s="22" t="str">
        <f>IF(wh_table[[#This Row],[Subject 1]]&lt;&gt;"Sitting Adjourned", "", SUMIFS(wh_table[Duration], wh_table[Day], wh_table[[#This Row],[Day]], wh_table[Tags], "&lt;&gt;[Questions]", wh_table[Tags], "&lt;&gt;[Questions][Divisions]"))</f>
        <v/>
      </c>
      <c r="K1105" s="24">
        <f>IF(wh_table[[#This Row],[Tags]]="[Questions]","",IF(wh_table[[#This Row],[Tags]]="[Questions][Divisions]","",SUMIFS(INDEX(wh_table[Duration],1):wh_table[[#This Row],[Duration]], INDEX(wh_table[Tags],1):wh_table[[#This Row],[Tags]], "&lt;&gt;[Questions]",INDEX(wh_table[Tags],1):wh_table[[#This Row],[Tags]], "&lt;&gt;[Questions][Divisions]")))</f>
        <v>25.985416666666666</v>
      </c>
    </row>
    <row r="1106" spans="1:11" ht="15" customHeight="1" x14ac:dyDescent="0.35">
      <c r="A1106" s="63">
        <v>158</v>
      </c>
      <c r="B1106" s="64">
        <v>45964</v>
      </c>
      <c r="C1106" s="87">
        <v>0.73055555555555551</v>
      </c>
      <c r="D1106" s="88" t="s">
        <v>1840</v>
      </c>
      <c r="E1106" s="89"/>
      <c r="F1106" s="88"/>
      <c r="G1106" s="87" t="str" cm="1">
        <f t="array" ref="G110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106" s="87">
        <f>IF(wh_table[[#This Row],[Subject 1]]&lt;&gt;"Sitting Adjourned", "", SUMIF(wh_table[Day], wh_table[[#This Row],[Day]],wh_table[Duration]))</f>
        <v>4.3055555555555514E-2</v>
      </c>
      <c r="I1106" s="90">
        <f>SUM(INDEX(wh_table[Duration],1):wh_table[[#This Row],[Duration]])</f>
        <v>35.994444444444426</v>
      </c>
      <c r="J1106" s="87">
        <f>IF(wh_table[[#This Row],[Subject 1]]&lt;&gt;"Sitting Adjourned", "", SUMIFS(wh_table[Duration], wh_table[Day], wh_table[[#This Row],[Day]], wh_table[Tags], "&lt;&gt;[Questions]", wh_table[Tags], "&lt;&gt;[Questions][Divisions]"))</f>
        <v>4.3055555555555514E-2</v>
      </c>
      <c r="K1106" s="90">
        <f>IF(wh_table[[#This Row],[Tags]]="[Questions]","",IF(wh_table[[#This Row],[Tags]]="[Questions][Divisions]","",SUMIFS(INDEX(wh_table[Duration],1):wh_table[[#This Row],[Duration]], INDEX(wh_table[Tags],1):wh_table[[#This Row],[Tags]], "&lt;&gt;[Questions]",INDEX(wh_table[Tags],1):wh_table[[#This Row],[Tags]], "&lt;&gt;[Questions][Divisions]")))</f>
        <v>25.985416666666666</v>
      </c>
    </row>
    <row r="1107" spans="1:11" ht="15" customHeight="1" x14ac:dyDescent="0.35">
      <c r="A1107" s="25">
        <v>159</v>
      </c>
      <c r="B1107" s="21">
        <v>45965</v>
      </c>
      <c r="C1107" s="22">
        <v>0.39583333333333331</v>
      </c>
      <c r="D1107" s="20" t="s">
        <v>1833</v>
      </c>
      <c r="E1107" s="23" t="s">
        <v>2497</v>
      </c>
      <c r="F1107" s="20"/>
      <c r="G1107" s="22" cm="1">
        <f t="array" ref="G110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2.7083333333333348E-2</v>
      </c>
      <c r="H1107" s="22" t="str">
        <f>IF(wh_table[[#This Row],[Subject 1]]&lt;&gt;"Sitting Adjourned", "", SUMIF(wh_table[Day], wh_table[[#This Row],[Day]],wh_table[Duration]))</f>
        <v/>
      </c>
      <c r="I1107" s="24">
        <f>SUM(INDEX(wh_table[Duration],1):wh_table[[#This Row],[Duration]])</f>
        <v>36.021527777777756</v>
      </c>
      <c r="J1107" s="22" t="str">
        <f>IF(wh_table[[#This Row],[Subject 1]]&lt;&gt;"Sitting Adjourned", "", SUMIFS(wh_table[Duration], wh_table[Day], wh_table[[#This Row],[Day]], wh_table[Tags], "&lt;&gt;[Questions]", wh_table[Tags], "&lt;&gt;[Questions][Divisions]"))</f>
        <v/>
      </c>
      <c r="K1107" s="24">
        <f>IF(wh_table[[#This Row],[Tags]]="[Questions]","",IF(wh_table[[#This Row],[Tags]]="[Questions][Divisions]","",SUMIFS(INDEX(wh_table[Duration],1):wh_table[[#This Row],[Duration]], INDEX(wh_table[Tags],1):wh_table[[#This Row],[Tags]], "&lt;&gt;[Questions]",INDEX(wh_table[Tags],1):wh_table[[#This Row],[Tags]], "&lt;&gt;[Questions][Divisions]")))</f>
        <v>26.012499999999999</v>
      </c>
    </row>
    <row r="1108" spans="1:11" ht="15" customHeight="1" x14ac:dyDescent="0.35">
      <c r="A1108" s="25">
        <v>159</v>
      </c>
      <c r="B1108" s="21">
        <v>45965</v>
      </c>
      <c r="C1108" s="22">
        <v>0.42291666666666666</v>
      </c>
      <c r="D1108" s="20" t="s">
        <v>28</v>
      </c>
      <c r="E1108" s="23" t="s">
        <v>2498</v>
      </c>
      <c r="F1108" s="20"/>
      <c r="G1108" s="22" cm="1">
        <f t="array" ref="G110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108" s="22" t="str">
        <f>IF(wh_table[[#This Row],[Subject 1]]&lt;&gt;"Sitting Adjourned", "", SUMIF(wh_table[Day], wh_table[[#This Row],[Day]],wh_table[Duration]))</f>
        <v/>
      </c>
      <c r="I1108" s="24">
        <f>SUM(INDEX(wh_table[Duration],1):wh_table[[#This Row],[Duration]])</f>
        <v>36.021527777777756</v>
      </c>
      <c r="J1108" s="22" t="str">
        <f>IF(wh_table[[#This Row],[Subject 1]]&lt;&gt;"Sitting Adjourned", "", SUMIFS(wh_table[Duration], wh_table[Day], wh_table[[#This Row],[Day]], wh_table[Tags], "&lt;&gt;[Questions]", wh_table[Tags], "&lt;&gt;[Questions][Divisions]"))</f>
        <v/>
      </c>
      <c r="K1108" s="24">
        <f>IF(wh_table[[#This Row],[Tags]]="[Questions]","",IF(wh_table[[#This Row],[Tags]]="[Questions][Divisions]","",SUMIFS(INDEX(wh_table[Duration],1):wh_table[[#This Row],[Duration]], INDEX(wh_table[Tags],1):wh_table[[#This Row],[Tags]], "&lt;&gt;[Questions]",INDEX(wh_table[Tags],1):wh_table[[#This Row],[Tags]], "&lt;&gt;[Questions][Divisions]")))</f>
        <v>26.012499999999999</v>
      </c>
    </row>
    <row r="1109" spans="1:11" ht="15" customHeight="1" x14ac:dyDescent="0.35">
      <c r="A1109" s="25">
        <v>159</v>
      </c>
      <c r="B1109" s="21">
        <v>45965</v>
      </c>
      <c r="C1109" s="22">
        <v>0.42291666666666666</v>
      </c>
      <c r="D1109" s="20" t="s">
        <v>1833</v>
      </c>
      <c r="E1109" s="23" t="s">
        <v>2497</v>
      </c>
      <c r="F1109" s="20"/>
      <c r="G1109" s="22" cm="1">
        <f t="array" ref="G110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3.5416666666666652E-2</v>
      </c>
      <c r="H1109" s="22" t="str">
        <f>IF(wh_table[[#This Row],[Subject 1]]&lt;&gt;"Sitting Adjourned", "", SUMIF(wh_table[Day], wh_table[[#This Row],[Day]],wh_table[Duration]))</f>
        <v/>
      </c>
      <c r="I1109" s="24">
        <f>SUM(INDEX(wh_table[Duration],1):wh_table[[#This Row],[Duration]])</f>
        <v>36.056944444444426</v>
      </c>
      <c r="J1109" s="22" t="str">
        <f>IF(wh_table[[#This Row],[Subject 1]]&lt;&gt;"Sitting Adjourned", "", SUMIFS(wh_table[Duration], wh_table[Day], wh_table[[#This Row],[Day]], wh_table[Tags], "&lt;&gt;[Questions]", wh_table[Tags], "&lt;&gt;[Questions][Divisions]"))</f>
        <v/>
      </c>
      <c r="K1109" s="24">
        <f>IF(wh_table[[#This Row],[Tags]]="[Questions]","",IF(wh_table[[#This Row],[Tags]]="[Questions][Divisions]","",SUMIFS(INDEX(wh_table[Duration],1):wh_table[[#This Row],[Duration]], INDEX(wh_table[Tags],1):wh_table[[#This Row],[Tags]], "&lt;&gt;[Questions]",INDEX(wh_table[Tags],1):wh_table[[#This Row],[Tags]], "&lt;&gt;[Questions][Divisions]")))</f>
        <v>26.047916666666666</v>
      </c>
    </row>
    <row r="1110" spans="1:11" ht="15" customHeight="1" x14ac:dyDescent="0.35">
      <c r="A1110" s="25">
        <v>159</v>
      </c>
      <c r="B1110" s="21">
        <v>45965</v>
      </c>
      <c r="C1110" s="22">
        <v>0.45833333333333331</v>
      </c>
      <c r="D1110" s="20" t="s">
        <v>1833</v>
      </c>
      <c r="E1110" s="23" t="s">
        <v>2499</v>
      </c>
      <c r="F1110" s="20"/>
      <c r="G1110" s="22" cm="1">
        <f t="array" ref="G111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1.7361111111111105E-2</v>
      </c>
      <c r="H1110" s="22" t="str">
        <f>IF(wh_table[[#This Row],[Subject 1]]&lt;&gt;"Sitting Adjourned", "", SUMIF(wh_table[Day], wh_table[[#This Row],[Day]],wh_table[Duration]))</f>
        <v/>
      </c>
      <c r="I1110" s="24">
        <f>SUM(INDEX(wh_table[Duration],1):wh_table[[#This Row],[Duration]])</f>
        <v>36.07430555555554</v>
      </c>
      <c r="J1110" s="22" t="str">
        <f>IF(wh_table[[#This Row],[Subject 1]]&lt;&gt;"Sitting Adjourned", "", SUMIFS(wh_table[Duration], wh_table[Day], wh_table[[#This Row],[Day]], wh_table[Tags], "&lt;&gt;[Questions]", wh_table[Tags], "&lt;&gt;[Questions][Divisions]"))</f>
        <v/>
      </c>
      <c r="K1110" s="24">
        <f>IF(wh_table[[#This Row],[Tags]]="[Questions]","",IF(wh_table[[#This Row],[Tags]]="[Questions][Divisions]","",SUMIFS(INDEX(wh_table[Duration],1):wh_table[[#This Row],[Duration]], INDEX(wh_table[Tags],1):wh_table[[#This Row],[Tags]], "&lt;&gt;[Questions]",INDEX(wh_table[Tags],1):wh_table[[#This Row],[Tags]], "&lt;&gt;[Questions][Divisions]")))</f>
        <v>26.065277777777776</v>
      </c>
    </row>
    <row r="1111" spans="1:11" ht="15" customHeight="1" x14ac:dyDescent="0.35">
      <c r="A1111" s="25">
        <v>159</v>
      </c>
      <c r="B1111" s="21">
        <v>45965</v>
      </c>
      <c r="C1111" s="22">
        <v>0.47569444444444442</v>
      </c>
      <c r="D1111" s="20" t="s">
        <v>15</v>
      </c>
      <c r="E1111" s="23"/>
      <c r="F1111" s="20" t="s">
        <v>1836</v>
      </c>
      <c r="G1111" s="22" cm="1">
        <f t="array" ref="G111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0.12847222222222221</v>
      </c>
      <c r="H1111" s="22" t="str">
        <f>IF(wh_table[[#This Row],[Subject 1]]&lt;&gt;"Sitting Adjourned", "", SUMIF(wh_table[Day], wh_table[[#This Row],[Day]],wh_table[Duration]))</f>
        <v/>
      </c>
      <c r="I1111" s="24">
        <f>SUM(INDEX(wh_table[Duration],1):wh_table[[#This Row],[Duration]])</f>
        <v>36.202777777777762</v>
      </c>
      <c r="J1111" s="22" t="str">
        <f>IF(wh_table[[#This Row],[Subject 1]]&lt;&gt;"Sitting Adjourned", "", SUMIFS(wh_table[Duration], wh_table[Day], wh_table[[#This Row],[Day]], wh_table[Tags], "&lt;&gt;[Questions]", wh_table[Tags], "&lt;&gt;[Questions][Divisions]"))</f>
        <v/>
      </c>
      <c r="K1111" s="24" t="str">
        <f>IF(wh_table[[#This Row],[Tags]]="[Questions]","",IF(wh_table[[#This Row],[Tags]]="[Questions][Divisions]","",SUMIFS(INDEX(wh_table[Duration],1):wh_table[[#This Row],[Duration]], INDEX(wh_table[Tags],1):wh_table[[#This Row],[Tags]], "&lt;&gt;[Questions]",INDEX(wh_table[Tags],1):wh_table[[#This Row],[Tags]], "&lt;&gt;[Questions][Divisions]")))</f>
        <v/>
      </c>
    </row>
    <row r="1112" spans="1:11" ht="15" customHeight="1" x14ac:dyDescent="0.35">
      <c r="A1112" s="25">
        <v>159</v>
      </c>
      <c r="B1112" s="21">
        <v>45965</v>
      </c>
      <c r="C1112" s="22">
        <v>0.60416666666666663</v>
      </c>
      <c r="D1112" s="20" t="s">
        <v>1833</v>
      </c>
      <c r="E1112" s="23" t="s">
        <v>2500</v>
      </c>
      <c r="F1112" s="20"/>
      <c r="G1112" s="22" cm="1">
        <f t="array" ref="G111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5.902777777777779E-2</v>
      </c>
      <c r="H1112" s="22" t="str">
        <f>IF(wh_table[[#This Row],[Subject 1]]&lt;&gt;"Sitting Adjourned", "", SUMIF(wh_table[Day], wh_table[[#This Row],[Day]],wh_table[Duration]))</f>
        <v/>
      </c>
      <c r="I1112" s="24">
        <f>SUM(INDEX(wh_table[Duration],1):wh_table[[#This Row],[Duration]])</f>
        <v>36.26180555555554</v>
      </c>
      <c r="J1112" s="22" t="str">
        <f>IF(wh_table[[#This Row],[Subject 1]]&lt;&gt;"Sitting Adjourned", "", SUMIFS(wh_table[Duration], wh_table[Day], wh_table[[#This Row],[Day]], wh_table[Tags], "&lt;&gt;[Questions]", wh_table[Tags], "&lt;&gt;[Questions][Divisions]"))</f>
        <v/>
      </c>
      <c r="K1112" s="24">
        <f>IF(wh_table[[#This Row],[Tags]]="[Questions]","",IF(wh_table[[#This Row],[Tags]]="[Questions][Divisions]","",SUMIFS(INDEX(wh_table[Duration],1):wh_table[[#This Row],[Duration]], INDEX(wh_table[Tags],1):wh_table[[#This Row],[Tags]], "&lt;&gt;[Questions]",INDEX(wh_table[Tags],1):wh_table[[#This Row],[Tags]], "&lt;&gt;[Questions][Divisions]")))</f>
        <v>26.124305555555555</v>
      </c>
    </row>
    <row r="1113" spans="1:11" ht="15" customHeight="1" x14ac:dyDescent="0.35">
      <c r="A1113" s="25">
        <v>159</v>
      </c>
      <c r="B1113" s="21">
        <v>45965</v>
      </c>
      <c r="C1113" s="22">
        <v>0.66319444444444442</v>
      </c>
      <c r="D1113" s="20" t="s">
        <v>15</v>
      </c>
      <c r="E1113" s="23"/>
      <c r="F1113" s="20"/>
      <c r="G1113" s="22" cm="1">
        <f t="array" ref="G111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3.4722222222222099E-3</v>
      </c>
      <c r="H1113" s="22" t="str">
        <f>IF(wh_table[[#This Row],[Subject 1]]&lt;&gt;"Sitting Adjourned", "", SUMIF(wh_table[Day], wh_table[[#This Row],[Day]],wh_table[Duration]))</f>
        <v/>
      </c>
      <c r="I1113" s="24">
        <f>SUM(INDEX(wh_table[Duration],1):wh_table[[#This Row],[Duration]])</f>
        <v>36.265277777777762</v>
      </c>
      <c r="J1113" s="22" t="str">
        <f>IF(wh_table[[#This Row],[Subject 1]]&lt;&gt;"Sitting Adjourned", "", SUMIFS(wh_table[Duration], wh_table[Day], wh_table[[#This Row],[Day]], wh_table[Tags], "&lt;&gt;[Questions]", wh_table[Tags], "&lt;&gt;[Questions][Divisions]"))</f>
        <v/>
      </c>
      <c r="K1113" s="24">
        <f>IF(wh_table[[#This Row],[Tags]]="[Questions]","",IF(wh_table[[#This Row],[Tags]]="[Questions][Divisions]","",SUMIFS(INDEX(wh_table[Duration],1):wh_table[[#This Row],[Duration]], INDEX(wh_table[Tags],1):wh_table[[#This Row],[Tags]], "&lt;&gt;[Questions]",INDEX(wh_table[Tags],1):wh_table[[#This Row],[Tags]], "&lt;&gt;[Questions][Divisions]")))</f>
        <v>26.127777777777776</v>
      </c>
    </row>
    <row r="1114" spans="1:11" ht="15" customHeight="1" x14ac:dyDescent="0.35">
      <c r="A1114" s="25">
        <v>159</v>
      </c>
      <c r="B1114" s="21">
        <v>45965</v>
      </c>
      <c r="C1114" s="22">
        <v>0.66666666666666663</v>
      </c>
      <c r="D1114" s="20" t="s">
        <v>1833</v>
      </c>
      <c r="E1114" s="23" t="s">
        <v>2501</v>
      </c>
      <c r="F1114" s="20"/>
      <c r="G1114" s="22" cm="1">
        <f t="array" ref="G111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1.3888888888888951E-2</v>
      </c>
      <c r="H1114" s="22" t="str">
        <f>IF(wh_table[[#This Row],[Subject 1]]&lt;&gt;"Sitting Adjourned", "", SUMIF(wh_table[Day], wh_table[[#This Row],[Day]],wh_table[Duration]))</f>
        <v/>
      </c>
      <c r="I1114" s="24">
        <f>SUM(INDEX(wh_table[Duration],1):wh_table[[#This Row],[Duration]])</f>
        <v>36.279166666666647</v>
      </c>
      <c r="J1114" s="22" t="str">
        <f>IF(wh_table[[#This Row],[Subject 1]]&lt;&gt;"Sitting Adjourned", "", SUMIFS(wh_table[Duration], wh_table[Day], wh_table[[#This Row],[Day]], wh_table[Tags], "&lt;&gt;[Questions]", wh_table[Tags], "&lt;&gt;[Questions][Divisions]"))</f>
        <v/>
      </c>
      <c r="K1114" s="24">
        <f>IF(wh_table[[#This Row],[Tags]]="[Questions]","",IF(wh_table[[#This Row],[Tags]]="[Questions][Divisions]","",SUMIFS(INDEX(wh_table[Duration],1):wh_table[[#This Row],[Duration]], INDEX(wh_table[Tags],1):wh_table[[#This Row],[Tags]], "&lt;&gt;[Questions]",INDEX(wh_table[Tags],1):wh_table[[#This Row],[Tags]], "&lt;&gt;[Questions][Divisions]")))</f>
        <v>26.141666666666666</v>
      </c>
    </row>
    <row r="1115" spans="1:11" ht="15" customHeight="1" x14ac:dyDescent="0.35">
      <c r="A1115" s="25">
        <v>159</v>
      </c>
      <c r="B1115" s="21">
        <v>45965</v>
      </c>
      <c r="C1115" s="22">
        <v>0.68055555555555558</v>
      </c>
      <c r="D1115" s="20" t="s">
        <v>15</v>
      </c>
      <c r="E1115" s="23"/>
      <c r="F1115" s="20"/>
      <c r="G1115" s="22" cm="1">
        <f t="array" ref="G111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6.9444444444444198E-3</v>
      </c>
      <c r="H1115" s="22" t="str">
        <f>IF(wh_table[[#This Row],[Subject 1]]&lt;&gt;"Sitting Adjourned", "", SUMIF(wh_table[Day], wh_table[[#This Row],[Day]],wh_table[Duration]))</f>
        <v/>
      </c>
      <c r="I1115" s="24">
        <f>SUM(INDEX(wh_table[Duration],1):wh_table[[#This Row],[Duration]])</f>
        <v>36.28611111111109</v>
      </c>
      <c r="J1115" s="22" t="str">
        <f>IF(wh_table[[#This Row],[Subject 1]]&lt;&gt;"Sitting Adjourned", "", SUMIFS(wh_table[Duration], wh_table[Day], wh_table[[#This Row],[Day]], wh_table[Tags], "&lt;&gt;[Questions]", wh_table[Tags], "&lt;&gt;[Questions][Divisions]"))</f>
        <v/>
      </c>
      <c r="K1115" s="24">
        <f>IF(wh_table[[#This Row],[Tags]]="[Questions]","",IF(wh_table[[#This Row],[Tags]]="[Questions][Divisions]","",SUMIFS(INDEX(wh_table[Duration],1):wh_table[[#This Row],[Duration]], INDEX(wh_table[Tags],1):wh_table[[#This Row],[Tags]], "&lt;&gt;[Questions]",INDEX(wh_table[Tags],1):wh_table[[#This Row],[Tags]], "&lt;&gt;[Questions][Divisions]")))</f>
        <v>26.148611111111109</v>
      </c>
    </row>
    <row r="1116" spans="1:11" ht="15" customHeight="1" x14ac:dyDescent="0.35">
      <c r="A1116" s="25">
        <v>159</v>
      </c>
      <c r="B1116" s="21">
        <v>45965</v>
      </c>
      <c r="C1116" s="22">
        <v>0.6875</v>
      </c>
      <c r="D1116" s="20" t="s">
        <v>1833</v>
      </c>
      <c r="E1116" s="23" t="s">
        <v>2502</v>
      </c>
      <c r="F1116" s="20"/>
      <c r="G1116" s="22" cm="1">
        <f t="array" ref="G111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7.6388888888888618E-3</v>
      </c>
      <c r="H1116" s="22" t="str">
        <f>IF(wh_table[[#This Row],[Subject 1]]&lt;&gt;"Sitting Adjourned", "", SUMIF(wh_table[Day], wh_table[[#This Row],[Day]],wh_table[Duration]))</f>
        <v/>
      </c>
      <c r="I1116" s="24">
        <f>SUM(INDEX(wh_table[Duration],1):wh_table[[#This Row],[Duration]])</f>
        <v>36.293749999999982</v>
      </c>
      <c r="J1116" s="22" t="str">
        <f>IF(wh_table[[#This Row],[Subject 1]]&lt;&gt;"Sitting Adjourned", "", SUMIFS(wh_table[Duration], wh_table[Day], wh_table[[#This Row],[Day]], wh_table[Tags], "&lt;&gt;[Questions]", wh_table[Tags], "&lt;&gt;[Questions][Divisions]"))</f>
        <v/>
      </c>
      <c r="K1116" s="24">
        <f>IF(wh_table[[#This Row],[Tags]]="[Questions]","",IF(wh_table[[#This Row],[Tags]]="[Questions][Divisions]","",SUMIFS(INDEX(wh_table[Duration],1):wh_table[[#This Row],[Duration]], INDEX(wh_table[Tags],1):wh_table[[#This Row],[Tags]], "&lt;&gt;[Questions]",INDEX(wh_table[Tags],1):wh_table[[#This Row],[Tags]], "&lt;&gt;[Questions][Divisions]")))</f>
        <v>26.156249999999996</v>
      </c>
    </row>
    <row r="1117" spans="1:11" ht="15" customHeight="1" x14ac:dyDescent="0.35">
      <c r="A1117" s="25">
        <v>159</v>
      </c>
      <c r="B1117" s="21">
        <v>45965</v>
      </c>
      <c r="C1117" s="22">
        <v>0.69513888888888886</v>
      </c>
      <c r="D1117" s="20" t="s">
        <v>28</v>
      </c>
      <c r="E1117" s="23" t="s">
        <v>2503</v>
      </c>
      <c r="F1117" s="20"/>
      <c r="G1117" s="22" cm="1">
        <f t="array" ref="G111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117" s="22" t="str">
        <f>IF(wh_table[[#This Row],[Subject 1]]&lt;&gt;"Sitting Adjourned", "", SUMIF(wh_table[Day], wh_table[[#This Row],[Day]],wh_table[Duration]))</f>
        <v/>
      </c>
      <c r="I1117" s="24">
        <f>SUM(INDEX(wh_table[Duration],1):wh_table[[#This Row],[Duration]])</f>
        <v>36.293749999999982</v>
      </c>
      <c r="J1117" s="22" t="str">
        <f>IF(wh_table[[#This Row],[Subject 1]]&lt;&gt;"Sitting Adjourned", "", SUMIFS(wh_table[Duration], wh_table[Day], wh_table[[#This Row],[Day]], wh_table[Tags], "&lt;&gt;[Questions]", wh_table[Tags], "&lt;&gt;[Questions][Divisions]"))</f>
        <v/>
      </c>
      <c r="K1117" s="24">
        <f>IF(wh_table[[#This Row],[Tags]]="[Questions]","",IF(wh_table[[#This Row],[Tags]]="[Questions][Divisions]","",SUMIFS(INDEX(wh_table[Duration],1):wh_table[[#This Row],[Duration]], INDEX(wh_table[Tags],1):wh_table[[#This Row],[Tags]], "&lt;&gt;[Questions]",INDEX(wh_table[Tags],1):wh_table[[#This Row],[Tags]], "&lt;&gt;[Questions][Divisions]")))</f>
        <v>26.156249999999996</v>
      </c>
    </row>
    <row r="1118" spans="1:11" ht="15" customHeight="1" x14ac:dyDescent="0.35">
      <c r="A1118" s="25">
        <v>159</v>
      </c>
      <c r="B1118" s="21">
        <v>45965</v>
      </c>
      <c r="C1118" s="22">
        <v>0.69513888888888886</v>
      </c>
      <c r="D1118" s="20" t="s">
        <v>1833</v>
      </c>
      <c r="E1118" s="23" t="s">
        <v>2502</v>
      </c>
      <c r="F1118" s="20"/>
      <c r="G1118" s="22" cm="1">
        <f t="array" ref="G111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1.3194444444444509E-2</v>
      </c>
      <c r="H1118" s="22" t="str">
        <f>IF(wh_table[[#This Row],[Subject 1]]&lt;&gt;"Sitting Adjourned", "", SUMIF(wh_table[Day], wh_table[[#This Row],[Day]],wh_table[Duration]))</f>
        <v/>
      </c>
      <c r="I1118" s="24">
        <f>SUM(INDEX(wh_table[Duration],1):wh_table[[#This Row],[Duration]])</f>
        <v>36.306944444444426</v>
      </c>
      <c r="J1118" s="22" t="str">
        <f>IF(wh_table[[#This Row],[Subject 1]]&lt;&gt;"Sitting Adjourned", "", SUMIFS(wh_table[Duration], wh_table[Day], wh_table[[#This Row],[Day]], wh_table[Tags], "&lt;&gt;[Questions]", wh_table[Tags], "&lt;&gt;[Questions][Divisions]"))</f>
        <v/>
      </c>
      <c r="K1118" s="24">
        <f>IF(wh_table[[#This Row],[Tags]]="[Questions]","",IF(wh_table[[#This Row],[Tags]]="[Questions][Divisions]","",SUMIFS(INDEX(wh_table[Duration],1):wh_table[[#This Row],[Duration]], INDEX(wh_table[Tags],1):wh_table[[#This Row],[Tags]], "&lt;&gt;[Questions]",INDEX(wh_table[Tags],1):wh_table[[#This Row],[Tags]], "&lt;&gt;[Questions][Divisions]")))</f>
        <v>26.169444444444441</v>
      </c>
    </row>
    <row r="1119" spans="1:11" ht="15" customHeight="1" x14ac:dyDescent="0.35">
      <c r="A1119" s="25">
        <v>159</v>
      </c>
      <c r="B1119" s="21">
        <v>45965</v>
      </c>
      <c r="C1119" s="22">
        <v>0.70833333333333337</v>
      </c>
      <c r="D1119" s="20" t="s">
        <v>15</v>
      </c>
      <c r="E1119" s="23"/>
      <c r="F1119" s="20" t="s">
        <v>53</v>
      </c>
      <c r="G1119" s="22" cm="1">
        <f t="array" ref="G111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1.388888888888884E-2</v>
      </c>
      <c r="H1119" s="22" t="str">
        <f>IF(wh_table[[#This Row],[Subject 1]]&lt;&gt;"Sitting Adjourned", "", SUMIF(wh_table[Day], wh_table[[#This Row],[Day]],wh_table[Duration]))</f>
        <v/>
      </c>
      <c r="I1119" s="24">
        <f>SUM(INDEX(wh_table[Duration],1):wh_table[[#This Row],[Duration]])</f>
        <v>36.320833333333312</v>
      </c>
      <c r="J1119" s="22" t="str">
        <f>IF(wh_table[[#This Row],[Subject 1]]&lt;&gt;"Sitting Adjourned", "", SUMIFS(wh_table[Duration], wh_table[Day], wh_table[[#This Row],[Day]], wh_table[Tags], "&lt;&gt;[Questions]", wh_table[Tags], "&lt;&gt;[Questions][Divisions]"))</f>
        <v/>
      </c>
      <c r="K1119" s="24">
        <f>IF(wh_table[[#This Row],[Tags]]="[Questions]","",IF(wh_table[[#This Row],[Tags]]="[Questions][Divisions]","",SUMIFS(INDEX(wh_table[Duration],1):wh_table[[#This Row],[Duration]], INDEX(wh_table[Tags],1):wh_table[[#This Row],[Tags]], "&lt;&gt;[Questions]",INDEX(wh_table[Tags],1):wh_table[[#This Row],[Tags]], "&lt;&gt;[Questions][Divisions]")))</f>
        <v>26.18333333333333</v>
      </c>
    </row>
    <row r="1120" spans="1:11" ht="15" customHeight="1" x14ac:dyDescent="0.35">
      <c r="A1120" s="25">
        <v>159</v>
      </c>
      <c r="B1120" s="21">
        <v>45965</v>
      </c>
      <c r="C1120" s="22">
        <v>0.72222222222222221</v>
      </c>
      <c r="D1120" s="20" t="s">
        <v>1833</v>
      </c>
      <c r="E1120" s="23" t="s">
        <v>2502</v>
      </c>
      <c r="F1120" s="20"/>
      <c r="G1120" s="22" cm="1">
        <f t="array" ref="G112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1.736111111111116E-2</v>
      </c>
      <c r="H1120" s="22" t="str">
        <f>IF(wh_table[[#This Row],[Subject 1]]&lt;&gt;"Sitting Adjourned", "", SUMIF(wh_table[Day], wh_table[[#This Row],[Day]],wh_table[Duration]))</f>
        <v/>
      </c>
      <c r="I1120" s="24">
        <f>SUM(INDEX(wh_table[Duration],1):wh_table[[#This Row],[Duration]])</f>
        <v>36.338194444444426</v>
      </c>
      <c r="J1120" s="22" t="str">
        <f>IF(wh_table[[#This Row],[Subject 1]]&lt;&gt;"Sitting Adjourned", "", SUMIFS(wh_table[Duration], wh_table[Day], wh_table[[#This Row],[Day]], wh_table[Tags], "&lt;&gt;[Questions]", wh_table[Tags], "&lt;&gt;[Questions][Divisions]"))</f>
        <v/>
      </c>
      <c r="K1120" s="24">
        <f>IF(wh_table[[#This Row],[Tags]]="[Questions]","",IF(wh_table[[#This Row],[Tags]]="[Questions][Divisions]","",SUMIFS(INDEX(wh_table[Duration],1):wh_table[[#This Row],[Duration]], INDEX(wh_table[Tags],1):wh_table[[#This Row],[Tags]], "&lt;&gt;[Questions]",INDEX(wh_table[Tags],1):wh_table[[#This Row],[Tags]], "&lt;&gt;[Questions][Divisions]")))</f>
        <v>26.200694444444441</v>
      </c>
    </row>
    <row r="1121" spans="1:11" ht="15" customHeight="1" x14ac:dyDescent="0.35">
      <c r="A1121" s="63">
        <v>159</v>
      </c>
      <c r="B1121" s="64">
        <v>45965</v>
      </c>
      <c r="C1121" s="87">
        <v>0.73958333333333337</v>
      </c>
      <c r="D1121" s="88" t="s">
        <v>1840</v>
      </c>
      <c r="E1121" s="89"/>
      <c r="F1121" s="88"/>
      <c r="G1121" s="87" t="str" cm="1">
        <f t="array" ref="G112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121" s="87">
        <f>IF(wh_table[[#This Row],[Subject 1]]&lt;&gt;"Sitting Adjourned", "", SUMIF(wh_table[Day], wh_table[[#This Row],[Day]],wh_table[Duration]))</f>
        <v>0.34375000000000006</v>
      </c>
      <c r="I1121" s="90">
        <f>SUM(INDEX(wh_table[Duration],1):wh_table[[#This Row],[Duration]])</f>
        <v>36.338194444444426</v>
      </c>
      <c r="J1121" s="87">
        <f>IF(wh_table[[#This Row],[Subject 1]]&lt;&gt;"Sitting Adjourned", "", SUMIFS(wh_table[Duration], wh_table[Day], wh_table[[#This Row],[Day]], wh_table[Tags], "&lt;&gt;[Questions]", wh_table[Tags], "&lt;&gt;[Questions][Divisions]"))</f>
        <v>0.21527777777777785</v>
      </c>
      <c r="K1121" s="90">
        <f>IF(wh_table[[#This Row],[Tags]]="[Questions]","",IF(wh_table[[#This Row],[Tags]]="[Questions][Divisions]","",SUMIFS(INDEX(wh_table[Duration],1):wh_table[[#This Row],[Duration]], INDEX(wh_table[Tags],1):wh_table[[#This Row],[Tags]], "&lt;&gt;[Questions]",INDEX(wh_table[Tags],1):wh_table[[#This Row],[Tags]], "&lt;&gt;[Questions][Divisions]")))</f>
        <v>26.200694444444441</v>
      </c>
    </row>
    <row r="1122" spans="1:11" ht="15" customHeight="1" x14ac:dyDescent="0.35">
      <c r="A1122" s="25">
        <v>160</v>
      </c>
      <c r="B1122" s="21">
        <v>45966</v>
      </c>
      <c r="C1122" s="22">
        <v>0.39583333333333331</v>
      </c>
      <c r="D1122" s="20" t="s">
        <v>1833</v>
      </c>
      <c r="E1122" s="23" t="s">
        <v>2504</v>
      </c>
      <c r="F1122" s="20"/>
      <c r="G1122" s="22" cm="1">
        <f t="array" ref="G112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2.2916666666666696E-2</v>
      </c>
      <c r="H1122" s="22" t="str">
        <f>IF(wh_table[[#This Row],[Subject 1]]&lt;&gt;"Sitting Adjourned", "", SUMIF(wh_table[Day], wh_table[[#This Row],[Day]],wh_table[Duration]))</f>
        <v/>
      </c>
      <c r="I1122" s="24">
        <f>SUM(INDEX(wh_table[Duration],1):wh_table[[#This Row],[Duration]])</f>
        <v>36.361111111111093</v>
      </c>
      <c r="J1122" s="22" t="str">
        <f>IF(wh_table[[#This Row],[Subject 1]]&lt;&gt;"Sitting Adjourned", "", SUMIFS(wh_table[Duration], wh_table[Day], wh_table[[#This Row],[Day]], wh_table[Tags], "&lt;&gt;[Questions]", wh_table[Tags], "&lt;&gt;[Questions][Divisions]"))</f>
        <v/>
      </c>
      <c r="K1122" s="24">
        <f>IF(wh_table[[#This Row],[Tags]]="[Questions]","",IF(wh_table[[#This Row],[Tags]]="[Questions][Divisions]","",SUMIFS(INDEX(wh_table[Duration],1):wh_table[[#This Row],[Duration]], INDEX(wh_table[Tags],1):wh_table[[#This Row],[Tags]], "&lt;&gt;[Questions]",INDEX(wh_table[Tags],1):wh_table[[#This Row],[Tags]], "&lt;&gt;[Questions][Divisions]")))</f>
        <v>26.223611111111108</v>
      </c>
    </row>
    <row r="1123" spans="1:11" ht="15" customHeight="1" x14ac:dyDescent="0.35">
      <c r="A1123" s="25">
        <v>160</v>
      </c>
      <c r="B1123" s="21">
        <v>45966</v>
      </c>
      <c r="C1123" s="22">
        <v>0.41875000000000001</v>
      </c>
      <c r="D1123" s="20" t="s">
        <v>28</v>
      </c>
      <c r="E1123" s="23" t="s">
        <v>2505</v>
      </c>
      <c r="F1123" s="20"/>
      <c r="G1123" s="22" cm="1">
        <f t="array" ref="G112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123" s="22" t="str">
        <f>IF(wh_table[[#This Row],[Subject 1]]&lt;&gt;"Sitting Adjourned", "", SUMIF(wh_table[Day], wh_table[[#This Row],[Day]],wh_table[Duration]))</f>
        <v/>
      </c>
      <c r="I1123" s="24">
        <f>SUM(INDEX(wh_table[Duration],1):wh_table[[#This Row],[Duration]])</f>
        <v>36.361111111111093</v>
      </c>
      <c r="J1123" s="22" t="str">
        <f>IF(wh_table[[#This Row],[Subject 1]]&lt;&gt;"Sitting Adjourned", "", SUMIFS(wh_table[Duration], wh_table[Day], wh_table[[#This Row],[Day]], wh_table[Tags], "&lt;&gt;[Questions]", wh_table[Tags], "&lt;&gt;[Questions][Divisions]"))</f>
        <v/>
      </c>
      <c r="K1123" s="24">
        <f>IF(wh_table[[#This Row],[Tags]]="[Questions]","",IF(wh_table[[#This Row],[Tags]]="[Questions][Divisions]","",SUMIFS(INDEX(wh_table[Duration],1):wh_table[[#This Row],[Duration]], INDEX(wh_table[Tags],1):wh_table[[#This Row],[Tags]], "&lt;&gt;[Questions]",INDEX(wh_table[Tags],1):wh_table[[#This Row],[Tags]], "&lt;&gt;[Questions][Divisions]")))</f>
        <v>26.223611111111108</v>
      </c>
    </row>
    <row r="1124" spans="1:11" ht="15" customHeight="1" x14ac:dyDescent="0.35">
      <c r="A1124" s="25">
        <v>160</v>
      </c>
      <c r="B1124" s="21">
        <v>45966</v>
      </c>
      <c r="C1124" s="22">
        <v>0.41875000000000001</v>
      </c>
      <c r="D1124" s="20" t="s">
        <v>1833</v>
      </c>
      <c r="E1124" s="23" t="s">
        <v>2504</v>
      </c>
      <c r="F1124" s="20"/>
      <c r="G1124" s="22" cm="1">
        <f t="array" ref="G112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3.9583333333333304E-2</v>
      </c>
      <c r="H1124" s="22" t="str">
        <f>IF(wh_table[[#This Row],[Subject 1]]&lt;&gt;"Sitting Adjourned", "", SUMIF(wh_table[Day], wh_table[[#This Row],[Day]],wh_table[Duration]))</f>
        <v/>
      </c>
      <c r="I1124" s="24">
        <f>SUM(INDEX(wh_table[Duration],1):wh_table[[#This Row],[Duration]])</f>
        <v>36.400694444444426</v>
      </c>
      <c r="J1124" s="22" t="str">
        <f>IF(wh_table[[#This Row],[Subject 1]]&lt;&gt;"Sitting Adjourned", "", SUMIFS(wh_table[Duration], wh_table[Day], wh_table[[#This Row],[Day]], wh_table[Tags], "&lt;&gt;[Questions]", wh_table[Tags], "&lt;&gt;[Questions][Divisions]"))</f>
        <v/>
      </c>
      <c r="K1124" s="24">
        <f>IF(wh_table[[#This Row],[Tags]]="[Questions]","",IF(wh_table[[#This Row],[Tags]]="[Questions][Divisions]","",SUMIFS(INDEX(wh_table[Duration],1):wh_table[[#This Row],[Duration]], INDEX(wh_table[Tags],1):wh_table[[#This Row],[Tags]], "&lt;&gt;[Questions]",INDEX(wh_table[Tags],1):wh_table[[#This Row],[Tags]], "&lt;&gt;[Questions][Divisions]")))</f>
        <v>26.263194444444441</v>
      </c>
    </row>
    <row r="1125" spans="1:11" ht="15" customHeight="1" x14ac:dyDescent="0.35">
      <c r="A1125" s="25">
        <v>160</v>
      </c>
      <c r="B1125" s="21">
        <v>45966</v>
      </c>
      <c r="C1125" s="22">
        <v>0.45833333333333331</v>
      </c>
      <c r="D1125" s="20" t="s">
        <v>1833</v>
      </c>
      <c r="E1125" s="23" t="s">
        <v>2506</v>
      </c>
      <c r="F1125" s="20"/>
      <c r="G1125" s="22" cm="1">
        <f t="array" ref="G112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1.7361111111111105E-2</v>
      </c>
      <c r="H1125" s="22" t="str">
        <f>IF(wh_table[[#This Row],[Subject 1]]&lt;&gt;"Sitting Adjourned", "", SUMIF(wh_table[Day], wh_table[[#This Row],[Day]],wh_table[Duration]))</f>
        <v/>
      </c>
      <c r="I1125" s="24">
        <f>SUM(INDEX(wh_table[Duration],1):wh_table[[#This Row],[Duration]])</f>
        <v>36.41805555555554</v>
      </c>
      <c r="J1125" s="22" t="str">
        <f>IF(wh_table[[#This Row],[Subject 1]]&lt;&gt;"Sitting Adjourned", "", SUMIFS(wh_table[Duration], wh_table[Day], wh_table[[#This Row],[Day]], wh_table[Tags], "&lt;&gt;[Questions]", wh_table[Tags], "&lt;&gt;[Questions][Divisions]"))</f>
        <v/>
      </c>
      <c r="K1125" s="24">
        <f>IF(wh_table[[#This Row],[Tags]]="[Questions]","",IF(wh_table[[#This Row],[Tags]]="[Questions][Divisions]","",SUMIFS(INDEX(wh_table[Duration],1):wh_table[[#This Row],[Duration]], INDEX(wh_table[Tags],1):wh_table[[#This Row],[Tags]], "&lt;&gt;[Questions]",INDEX(wh_table[Tags],1):wh_table[[#This Row],[Tags]], "&lt;&gt;[Questions][Divisions]")))</f>
        <v>26.280555555555551</v>
      </c>
    </row>
    <row r="1126" spans="1:11" ht="15" customHeight="1" x14ac:dyDescent="0.35">
      <c r="A1126" s="25">
        <v>160</v>
      </c>
      <c r="B1126" s="21">
        <v>45966</v>
      </c>
      <c r="C1126" s="22">
        <v>0.47569444444444442</v>
      </c>
      <c r="D1126" s="20" t="s">
        <v>15</v>
      </c>
      <c r="E1126" s="23"/>
      <c r="F1126" s="20" t="s">
        <v>1836</v>
      </c>
      <c r="G1126" s="22" cm="1">
        <f t="array" ref="G112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0.12847222222222221</v>
      </c>
      <c r="H1126" s="22" t="str">
        <f>IF(wh_table[[#This Row],[Subject 1]]&lt;&gt;"Sitting Adjourned", "", SUMIF(wh_table[Day], wh_table[[#This Row],[Day]],wh_table[Duration]))</f>
        <v/>
      </c>
      <c r="I1126" s="24">
        <f>SUM(INDEX(wh_table[Duration],1):wh_table[[#This Row],[Duration]])</f>
        <v>36.546527777777762</v>
      </c>
      <c r="J1126" s="22" t="str">
        <f>IF(wh_table[[#This Row],[Subject 1]]&lt;&gt;"Sitting Adjourned", "", SUMIFS(wh_table[Duration], wh_table[Day], wh_table[[#This Row],[Day]], wh_table[Tags], "&lt;&gt;[Questions]", wh_table[Tags], "&lt;&gt;[Questions][Divisions]"))</f>
        <v/>
      </c>
      <c r="K1126" s="24" t="str">
        <f>IF(wh_table[[#This Row],[Tags]]="[Questions]","",IF(wh_table[[#This Row],[Tags]]="[Questions][Divisions]","",SUMIFS(INDEX(wh_table[Duration],1):wh_table[[#This Row],[Duration]], INDEX(wh_table[Tags],1):wh_table[[#This Row],[Tags]], "&lt;&gt;[Questions]",INDEX(wh_table[Tags],1):wh_table[[#This Row],[Tags]], "&lt;&gt;[Questions][Divisions]")))</f>
        <v/>
      </c>
    </row>
    <row r="1127" spans="1:11" ht="15" customHeight="1" x14ac:dyDescent="0.35">
      <c r="A1127" s="25">
        <v>160</v>
      </c>
      <c r="B1127" s="21">
        <v>45966</v>
      </c>
      <c r="C1127" s="22">
        <v>0.60416666666666663</v>
      </c>
      <c r="D1127" s="20" t="s">
        <v>1833</v>
      </c>
      <c r="E1127" s="23" t="s">
        <v>2507</v>
      </c>
      <c r="F1127" s="20"/>
      <c r="G1127" s="22" cm="1">
        <f t="array" ref="G112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6.3194444444444442E-2</v>
      </c>
      <c r="H1127" s="22" t="str">
        <f>IF(wh_table[[#This Row],[Subject 1]]&lt;&gt;"Sitting Adjourned", "", SUMIF(wh_table[Day], wh_table[[#This Row],[Day]],wh_table[Duration]))</f>
        <v/>
      </c>
      <c r="I1127" s="24">
        <f>SUM(INDEX(wh_table[Duration],1):wh_table[[#This Row],[Duration]])</f>
        <v>36.609722222222203</v>
      </c>
      <c r="J1127" s="22" t="str">
        <f>IF(wh_table[[#This Row],[Subject 1]]&lt;&gt;"Sitting Adjourned", "", SUMIFS(wh_table[Duration], wh_table[Day], wh_table[[#This Row],[Day]], wh_table[Tags], "&lt;&gt;[Questions]", wh_table[Tags], "&lt;&gt;[Questions][Divisions]"))</f>
        <v/>
      </c>
      <c r="K1127" s="24">
        <f>IF(wh_table[[#This Row],[Tags]]="[Questions]","",IF(wh_table[[#This Row],[Tags]]="[Questions][Divisions]","",SUMIFS(INDEX(wh_table[Duration],1):wh_table[[#This Row],[Duration]], INDEX(wh_table[Tags],1):wh_table[[#This Row],[Tags]], "&lt;&gt;[Questions]",INDEX(wh_table[Tags],1):wh_table[[#This Row],[Tags]], "&lt;&gt;[Questions][Divisions]")))</f>
        <v>26.343749999999996</v>
      </c>
    </row>
    <row r="1128" spans="1:11" ht="15" customHeight="1" x14ac:dyDescent="0.35">
      <c r="A1128" s="25">
        <v>160</v>
      </c>
      <c r="B1128" s="21">
        <v>45966</v>
      </c>
      <c r="C1128" s="22">
        <v>0.66736111111111107</v>
      </c>
      <c r="D1128" s="20" t="s">
        <v>1833</v>
      </c>
      <c r="E1128" s="23" t="s">
        <v>2508</v>
      </c>
      <c r="F1128" s="20"/>
      <c r="G1128" s="22" cm="1">
        <f t="array" ref="G112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2.0138888888888928E-2</v>
      </c>
      <c r="H1128" s="22" t="str">
        <f>IF(wh_table[[#This Row],[Subject 1]]&lt;&gt;"Sitting Adjourned", "", SUMIF(wh_table[Day], wh_table[[#This Row],[Day]],wh_table[Duration]))</f>
        <v/>
      </c>
      <c r="I1128" s="24">
        <f>SUM(INDEX(wh_table[Duration],1):wh_table[[#This Row],[Duration]])</f>
        <v>36.62986111111109</v>
      </c>
      <c r="J1128" s="22" t="str">
        <f>IF(wh_table[[#This Row],[Subject 1]]&lt;&gt;"Sitting Adjourned", "", SUMIFS(wh_table[Duration], wh_table[Day], wh_table[[#This Row],[Day]], wh_table[Tags], "&lt;&gt;[Questions]", wh_table[Tags], "&lt;&gt;[Questions][Divisions]"))</f>
        <v/>
      </c>
      <c r="K1128" s="24">
        <f>IF(wh_table[[#This Row],[Tags]]="[Questions]","",IF(wh_table[[#This Row],[Tags]]="[Questions][Divisions]","",SUMIFS(INDEX(wh_table[Duration],1):wh_table[[#This Row],[Duration]], INDEX(wh_table[Tags],1):wh_table[[#This Row],[Tags]], "&lt;&gt;[Questions]",INDEX(wh_table[Tags],1):wh_table[[#This Row],[Tags]], "&lt;&gt;[Questions][Divisions]")))</f>
        <v>26.363888888888887</v>
      </c>
    </row>
    <row r="1129" spans="1:11" ht="15" customHeight="1" x14ac:dyDescent="0.35">
      <c r="A1129" s="25">
        <v>160</v>
      </c>
      <c r="B1129" s="21">
        <v>45966</v>
      </c>
      <c r="C1129" s="22">
        <v>0.6875</v>
      </c>
      <c r="D1129" s="20" t="s">
        <v>1833</v>
      </c>
      <c r="E1129" s="23" t="s">
        <v>2509</v>
      </c>
      <c r="F1129" s="20"/>
      <c r="G1129" s="22" cm="1">
        <f t="array" ref="G112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3.4722222222222099E-3</v>
      </c>
      <c r="H1129" s="22" t="str">
        <f>IF(wh_table[[#This Row],[Subject 1]]&lt;&gt;"Sitting Adjourned", "", SUMIF(wh_table[Day], wh_table[[#This Row],[Day]],wh_table[Duration]))</f>
        <v/>
      </c>
      <c r="I1129" s="24">
        <f>SUM(INDEX(wh_table[Duration],1):wh_table[[#This Row],[Duration]])</f>
        <v>36.633333333333312</v>
      </c>
      <c r="J1129" s="22" t="str">
        <f>IF(wh_table[[#This Row],[Subject 1]]&lt;&gt;"Sitting Adjourned", "", SUMIFS(wh_table[Duration], wh_table[Day], wh_table[[#This Row],[Day]], wh_table[Tags], "&lt;&gt;[Questions]", wh_table[Tags], "&lt;&gt;[Questions][Divisions]"))</f>
        <v/>
      </c>
      <c r="K1129" s="24">
        <f>IF(wh_table[[#This Row],[Tags]]="[Questions]","",IF(wh_table[[#This Row],[Tags]]="[Questions][Divisions]","",SUMIFS(INDEX(wh_table[Duration],1):wh_table[[#This Row],[Duration]], INDEX(wh_table[Tags],1):wh_table[[#This Row],[Tags]], "&lt;&gt;[Questions]",INDEX(wh_table[Tags],1):wh_table[[#This Row],[Tags]], "&lt;&gt;[Questions][Divisions]")))</f>
        <v>26.367361111111109</v>
      </c>
    </row>
    <row r="1130" spans="1:11" ht="15" customHeight="1" x14ac:dyDescent="0.35">
      <c r="A1130" s="25">
        <v>160</v>
      </c>
      <c r="B1130" s="21">
        <v>45966</v>
      </c>
      <c r="C1130" s="22">
        <v>0.69097222222222221</v>
      </c>
      <c r="D1130" s="20" t="s">
        <v>15</v>
      </c>
      <c r="E1130" s="23"/>
      <c r="F1130" s="20" t="s">
        <v>53</v>
      </c>
      <c r="G1130" s="22" cm="1">
        <f t="array" ref="G113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1130" s="22" t="str">
        <f>IF(wh_table[[#This Row],[Subject 1]]&lt;&gt;"Sitting Adjourned", "", SUMIF(wh_table[Day], wh_table[[#This Row],[Day]],wh_table[Duration]))</f>
        <v/>
      </c>
      <c r="I1130" s="24">
        <f>SUM(INDEX(wh_table[Duration],1):wh_table[[#This Row],[Duration]])</f>
        <v>36.674999999999976</v>
      </c>
      <c r="J1130" s="22" t="str">
        <f>IF(wh_table[[#This Row],[Subject 1]]&lt;&gt;"Sitting Adjourned", "", SUMIFS(wh_table[Duration], wh_table[Day], wh_table[[#This Row],[Day]], wh_table[Tags], "&lt;&gt;[Questions]", wh_table[Tags], "&lt;&gt;[Questions][Divisions]"))</f>
        <v/>
      </c>
      <c r="K1130" s="24">
        <f>IF(wh_table[[#This Row],[Tags]]="[Questions]","",IF(wh_table[[#This Row],[Tags]]="[Questions][Divisions]","",SUMIFS(INDEX(wh_table[Duration],1):wh_table[[#This Row],[Duration]], INDEX(wh_table[Tags],1):wh_table[[#This Row],[Tags]], "&lt;&gt;[Questions]",INDEX(wh_table[Tags],1):wh_table[[#This Row],[Tags]], "&lt;&gt;[Questions][Divisions]")))</f>
        <v>26.409027777777776</v>
      </c>
    </row>
    <row r="1131" spans="1:11" ht="15" customHeight="1" x14ac:dyDescent="0.35">
      <c r="A1131" s="25">
        <v>160</v>
      </c>
      <c r="B1131" s="21">
        <v>45966</v>
      </c>
      <c r="C1131" s="22">
        <v>0.73263888888888884</v>
      </c>
      <c r="D1131" s="20" t="s">
        <v>1833</v>
      </c>
      <c r="E1131" s="23" t="s">
        <v>2509</v>
      </c>
      <c r="F1131" s="20"/>
      <c r="G1131" s="22" cm="1">
        <f t="array" ref="G113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3.8194444444444531E-2</v>
      </c>
      <c r="H1131" s="22" t="str">
        <f>IF(wh_table[[#This Row],[Subject 1]]&lt;&gt;"Sitting Adjourned", "", SUMIF(wh_table[Day], wh_table[[#This Row],[Day]],wh_table[Duration]))</f>
        <v/>
      </c>
      <c r="I1131" s="24">
        <f>SUM(INDEX(wh_table[Duration],1):wh_table[[#This Row],[Duration]])</f>
        <v>36.713194444444419</v>
      </c>
      <c r="J1131" s="22" t="str">
        <f>IF(wh_table[[#This Row],[Subject 1]]&lt;&gt;"Sitting Adjourned", "", SUMIFS(wh_table[Duration], wh_table[Day], wh_table[[#This Row],[Day]], wh_table[Tags], "&lt;&gt;[Questions]", wh_table[Tags], "&lt;&gt;[Questions][Divisions]"))</f>
        <v/>
      </c>
      <c r="K1131" s="24">
        <f>IF(wh_table[[#This Row],[Tags]]="[Questions]","",IF(wh_table[[#This Row],[Tags]]="[Questions][Divisions]","",SUMIFS(INDEX(wh_table[Duration],1):wh_table[[#This Row],[Duration]], INDEX(wh_table[Tags],1):wh_table[[#This Row],[Tags]], "&lt;&gt;[Questions]",INDEX(wh_table[Tags],1):wh_table[[#This Row],[Tags]], "&lt;&gt;[Questions][Divisions]")))</f>
        <v>26.447222222222219</v>
      </c>
    </row>
    <row r="1132" spans="1:11" ht="15" customHeight="1" x14ac:dyDescent="0.35">
      <c r="A1132" s="63">
        <v>160</v>
      </c>
      <c r="B1132" s="64">
        <v>45966</v>
      </c>
      <c r="C1132" s="87">
        <v>0.77083333333333337</v>
      </c>
      <c r="D1132" s="88" t="s">
        <v>1840</v>
      </c>
      <c r="E1132" s="89"/>
      <c r="F1132" s="88"/>
      <c r="G1132" s="87" t="str" cm="1">
        <f t="array" ref="G113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132" s="87">
        <f>IF(wh_table[[#This Row],[Subject 1]]&lt;&gt;"Sitting Adjourned", "", SUMIF(wh_table[Day], wh_table[[#This Row],[Day]],wh_table[Duration]))</f>
        <v>0.37500000000000006</v>
      </c>
      <c r="I1132" s="90">
        <f>SUM(INDEX(wh_table[Duration],1):wh_table[[#This Row],[Duration]])</f>
        <v>36.713194444444419</v>
      </c>
      <c r="J1132" s="87">
        <f>IF(wh_table[[#This Row],[Subject 1]]&lt;&gt;"Sitting Adjourned", "", SUMIFS(wh_table[Duration], wh_table[Day], wh_table[[#This Row],[Day]], wh_table[Tags], "&lt;&gt;[Questions]", wh_table[Tags], "&lt;&gt;[Questions][Divisions]"))</f>
        <v>0.24652777777777785</v>
      </c>
      <c r="K1132" s="90">
        <f>IF(wh_table[[#This Row],[Tags]]="[Questions]","",IF(wh_table[[#This Row],[Tags]]="[Questions][Divisions]","",SUMIFS(INDEX(wh_table[Duration],1):wh_table[[#This Row],[Duration]], INDEX(wh_table[Tags],1):wh_table[[#This Row],[Tags]], "&lt;&gt;[Questions]",INDEX(wh_table[Tags],1):wh_table[[#This Row],[Tags]], "&lt;&gt;[Questions][Divisions]")))</f>
        <v>26.447222222222219</v>
      </c>
    </row>
    <row r="1133" spans="1:11" ht="15" customHeight="1" x14ac:dyDescent="0.35">
      <c r="A1133" s="25">
        <v>161</v>
      </c>
      <c r="B1133" s="21">
        <v>45972</v>
      </c>
      <c r="C1133" s="22">
        <v>0.47916666666666669</v>
      </c>
      <c r="D1133" s="20" t="s">
        <v>1833</v>
      </c>
      <c r="E1133" s="23" t="s">
        <v>2510</v>
      </c>
      <c r="F1133" s="20"/>
      <c r="G1133" s="22" cm="1">
        <f t="array" ref="G113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5.7638888888888851E-2</v>
      </c>
      <c r="H1133" s="22" t="str">
        <f>IF(wh_table[[#This Row],[Subject 1]]&lt;&gt;"Sitting Adjourned", "", SUMIF(wh_table[Day], wh_table[[#This Row],[Day]],wh_table[Duration]))</f>
        <v/>
      </c>
      <c r="I1133" s="24">
        <f>SUM(INDEX(wh_table[Duration],1):wh_table[[#This Row],[Duration]])</f>
        <v>36.770833333333307</v>
      </c>
      <c r="J1133" s="22" t="str">
        <f>IF(wh_table[[#This Row],[Subject 1]]&lt;&gt;"Sitting Adjourned", "", SUMIFS(wh_table[Duration], wh_table[Day], wh_table[[#This Row],[Day]], wh_table[Tags], "&lt;&gt;[Questions]", wh_table[Tags], "&lt;&gt;[Questions][Divisions]"))</f>
        <v/>
      </c>
      <c r="K1133" s="24">
        <f>IF(wh_table[[#This Row],[Tags]]="[Questions]","",IF(wh_table[[#This Row],[Tags]]="[Questions][Divisions]","",SUMIFS(INDEX(wh_table[Duration],1):wh_table[[#This Row],[Duration]], INDEX(wh_table[Tags],1):wh_table[[#This Row],[Tags]], "&lt;&gt;[Questions]",INDEX(wh_table[Tags],1):wh_table[[#This Row],[Tags]], "&lt;&gt;[Questions][Divisions]")))</f>
        <v>26.504861111111108</v>
      </c>
    </row>
    <row r="1134" spans="1:11" ht="15" customHeight="1" x14ac:dyDescent="0.35">
      <c r="A1134" s="25">
        <v>161</v>
      </c>
      <c r="B1134" s="21">
        <v>45972</v>
      </c>
      <c r="C1134" s="22">
        <v>0.53680555555555554</v>
      </c>
      <c r="D1134" s="20" t="s">
        <v>15</v>
      </c>
      <c r="E1134" s="23"/>
      <c r="F1134" s="20"/>
      <c r="G1134" s="22" cm="1">
        <f t="array" ref="G113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4.8611111111110938E-3</v>
      </c>
      <c r="H1134" s="22" t="str">
        <f>IF(wh_table[[#This Row],[Subject 1]]&lt;&gt;"Sitting Adjourned", "", SUMIF(wh_table[Day], wh_table[[#This Row],[Day]],wh_table[Duration]))</f>
        <v/>
      </c>
      <c r="I1134" s="24">
        <f>SUM(INDEX(wh_table[Duration],1):wh_table[[#This Row],[Duration]])</f>
        <v>36.775694444444419</v>
      </c>
      <c r="J1134" s="22" t="str">
        <f>IF(wh_table[[#This Row],[Subject 1]]&lt;&gt;"Sitting Adjourned", "", SUMIFS(wh_table[Duration], wh_table[Day], wh_table[[#This Row],[Day]], wh_table[Tags], "&lt;&gt;[Questions]", wh_table[Tags], "&lt;&gt;[Questions][Divisions]"))</f>
        <v/>
      </c>
      <c r="K1134" s="24">
        <f>IF(wh_table[[#This Row],[Tags]]="[Questions]","",IF(wh_table[[#This Row],[Tags]]="[Questions][Divisions]","",SUMIFS(INDEX(wh_table[Duration],1):wh_table[[#This Row],[Duration]], INDEX(wh_table[Tags],1):wh_table[[#This Row],[Tags]], "&lt;&gt;[Questions]",INDEX(wh_table[Tags],1):wh_table[[#This Row],[Tags]], "&lt;&gt;[Questions][Divisions]")))</f>
        <v>26.509722222222219</v>
      </c>
    </row>
    <row r="1135" spans="1:11" ht="15" customHeight="1" x14ac:dyDescent="0.35">
      <c r="A1135" s="25">
        <v>161</v>
      </c>
      <c r="B1135" s="21">
        <v>45972</v>
      </c>
      <c r="C1135" s="22">
        <v>0.54166666666666663</v>
      </c>
      <c r="D1135" s="20" t="s">
        <v>1833</v>
      </c>
      <c r="E1135" s="23" t="s">
        <v>2511</v>
      </c>
      <c r="F1135" s="20"/>
      <c r="G1135" s="22" cm="1">
        <f t="array" ref="G113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1.6666666666666718E-2</v>
      </c>
      <c r="H1135" s="22" t="str">
        <f>IF(wh_table[[#This Row],[Subject 1]]&lt;&gt;"Sitting Adjourned", "", SUMIF(wh_table[Day], wh_table[[#This Row],[Day]],wh_table[Duration]))</f>
        <v/>
      </c>
      <c r="I1135" s="24">
        <f>SUM(INDEX(wh_table[Duration],1):wh_table[[#This Row],[Duration]])</f>
        <v>36.792361111111084</v>
      </c>
      <c r="J1135" s="22" t="str">
        <f>IF(wh_table[[#This Row],[Subject 1]]&lt;&gt;"Sitting Adjourned", "", SUMIFS(wh_table[Duration], wh_table[Day], wh_table[[#This Row],[Day]], wh_table[Tags], "&lt;&gt;[Questions]", wh_table[Tags], "&lt;&gt;[Questions][Divisions]"))</f>
        <v/>
      </c>
      <c r="K1135" s="24">
        <f>IF(wh_table[[#This Row],[Tags]]="[Questions]","",IF(wh_table[[#This Row],[Tags]]="[Questions][Divisions]","",SUMIFS(INDEX(wh_table[Duration],1):wh_table[[#This Row],[Duration]], INDEX(wh_table[Tags],1):wh_table[[#This Row],[Tags]], "&lt;&gt;[Questions]",INDEX(wh_table[Tags],1):wh_table[[#This Row],[Tags]], "&lt;&gt;[Questions][Divisions]")))</f>
        <v>26.526388888888885</v>
      </c>
    </row>
    <row r="1136" spans="1:11" ht="15" customHeight="1" x14ac:dyDescent="0.35">
      <c r="A1136" s="25">
        <v>161</v>
      </c>
      <c r="B1136" s="21">
        <v>45972</v>
      </c>
      <c r="C1136" s="22">
        <v>0.55833333333333335</v>
      </c>
      <c r="D1136" s="20" t="s">
        <v>15</v>
      </c>
      <c r="E1136" s="23"/>
      <c r="F1136" s="20" t="s">
        <v>1836</v>
      </c>
      <c r="G1136" s="22" cm="1">
        <f t="array" ref="G113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0.12916666666666665</v>
      </c>
      <c r="H1136" s="22" t="str">
        <f>IF(wh_table[[#This Row],[Subject 1]]&lt;&gt;"Sitting Adjourned", "", SUMIF(wh_table[Day], wh_table[[#This Row],[Day]],wh_table[Duration]))</f>
        <v/>
      </c>
      <c r="I1136" s="24">
        <f>SUM(INDEX(wh_table[Duration],1):wh_table[[#This Row],[Duration]])</f>
        <v>36.921527777777754</v>
      </c>
      <c r="J1136" s="22" t="str">
        <f>IF(wh_table[[#This Row],[Subject 1]]&lt;&gt;"Sitting Adjourned", "", SUMIFS(wh_table[Duration], wh_table[Day], wh_table[[#This Row],[Day]], wh_table[Tags], "&lt;&gt;[Questions]", wh_table[Tags], "&lt;&gt;[Questions][Divisions]"))</f>
        <v/>
      </c>
      <c r="K1136" s="24" t="str">
        <f>IF(wh_table[[#This Row],[Tags]]="[Questions]","",IF(wh_table[[#This Row],[Tags]]="[Questions][Divisions]","",SUMIFS(INDEX(wh_table[Duration],1):wh_table[[#This Row],[Duration]], INDEX(wh_table[Tags],1):wh_table[[#This Row],[Tags]], "&lt;&gt;[Questions]",INDEX(wh_table[Tags],1):wh_table[[#This Row],[Tags]], "&lt;&gt;[Questions][Divisions]")))</f>
        <v/>
      </c>
    </row>
    <row r="1137" spans="1:11" ht="15" customHeight="1" x14ac:dyDescent="0.35">
      <c r="A1137" s="25">
        <v>161</v>
      </c>
      <c r="B1137" s="21">
        <v>45972</v>
      </c>
      <c r="C1137" s="22">
        <v>0.6875</v>
      </c>
      <c r="D1137" s="20" t="s">
        <v>1833</v>
      </c>
      <c r="E1137" s="23" t="s">
        <v>2512</v>
      </c>
      <c r="F1137" s="20"/>
      <c r="G1137" s="22" cm="1">
        <f t="array" ref="G113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1137" s="22" t="str">
        <f>IF(wh_table[[#This Row],[Subject 1]]&lt;&gt;"Sitting Adjourned", "", SUMIF(wh_table[Day], wh_table[[#This Row],[Day]],wh_table[Duration]))</f>
        <v/>
      </c>
      <c r="I1137" s="24">
        <f>SUM(INDEX(wh_table[Duration],1):wh_table[[#This Row],[Duration]])</f>
        <v>36.963194444444419</v>
      </c>
      <c r="J1137" s="22" t="str">
        <f>IF(wh_table[[#This Row],[Subject 1]]&lt;&gt;"Sitting Adjourned", "", SUMIFS(wh_table[Duration], wh_table[Day], wh_table[[#This Row],[Day]], wh_table[Tags], "&lt;&gt;[Questions]", wh_table[Tags], "&lt;&gt;[Questions][Divisions]"))</f>
        <v/>
      </c>
      <c r="K1137" s="24">
        <f>IF(wh_table[[#This Row],[Tags]]="[Questions]","",IF(wh_table[[#This Row],[Tags]]="[Questions][Divisions]","",SUMIFS(INDEX(wh_table[Duration],1):wh_table[[#This Row],[Duration]], INDEX(wh_table[Tags],1):wh_table[[#This Row],[Tags]], "&lt;&gt;[Questions]",INDEX(wh_table[Tags],1):wh_table[[#This Row],[Tags]], "&lt;&gt;[Questions][Divisions]")))</f>
        <v>26.568055555555553</v>
      </c>
    </row>
    <row r="1138" spans="1:11" ht="15" customHeight="1" x14ac:dyDescent="0.35">
      <c r="A1138" s="25">
        <v>161</v>
      </c>
      <c r="B1138" s="21">
        <v>45972</v>
      </c>
      <c r="C1138" s="22">
        <v>0.72916666666666663</v>
      </c>
      <c r="D1138" s="20" t="s">
        <v>15</v>
      </c>
      <c r="E1138" s="23"/>
      <c r="F1138" s="20"/>
      <c r="G1138" s="22" cm="1">
        <f t="array" ref="G113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138" s="22" t="str">
        <f>IF(wh_table[[#This Row],[Subject 1]]&lt;&gt;"Sitting Adjourned", "", SUMIF(wh_table[Day], wh_table[[#This Row],[Day]],wh_table[Duration]))</f>
        <v/>
      </c>
      <c r="I1138" s="24">
        <f>SUM(INDEX(wh_table[Duration],1):wh_table[[#This Row],[Duration]])</f>
        <v>36.984027777777754</v>
      </c>
      <c r="J1138" s="22" t="str">
        <f>IF(wh_table[[#This Row],[Subject 1]]&lt;&gt;"Sitting Adjourned", "", SUMIFS(wh_table[Duration], wh_table[Day], wh_table[[#This Row],[Day]], wh_table[Tags], "&lt;&gt;[Questions]", wh_table[Tags], "&lt;&gt;[Questions][Divisions]"))</f>
        <v/>
      </c>
      <c r="K1138" s="24">
        <f>IF(wh_table[[#This Row],[Tags]]="[Questions]","",IF(wh_table[[#This Row],[Tags]]="[Questions][Divisions]","",SUMIFS(INDEX(wh_table[Duration],1):wh_table[[#This Row],[Duration]], INDEX(wh_table[Tags],1):wh_table[[#This Row],[Tags]], "&lt;&gt;[Questions]",INDEX(wh_table[Tags],1):wh_table[[#This Row],[Tags]], "&lt;&gt;[Questions][Divisions]")))</f>
        <v>26.588888888888885</v>
      </c>
    </row>
    <row r="1139" spans="1:11" ht="15" customHeight="1" x14ac:dyDescent="0.35">
      <c r="A1139" s="25">
        <v>161</v>
      </c>
      <c r="B1139" s="21">
        <v>45972</v>
      </c>
      <c r="C1139" s="22">
        <v>0.75</v>
      </c>
      <c r="D1139" s="20" t="s">
        <v>1833</v>
      </c>
      <c r="E1139" s="23" t="s">
        <v>2513</v>
      </c>
      <c r="F1139" s="20"/>
      <c r="G1139" s="22" cm="1">
        <f t="array" ref="G113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1.736111111111116E-2</v>
      </c>
      <c r="H1139" s="22" t="str">
        <f>IF(wh_table[[#This Row],[Subject 1]]&lt;&gt;"Sitting Adjourned", "", SUMIF(wh_table[Day], wh_table[[#This Row],[Day]],wh_table[Duration]))</f>
        <v/>
      </c>
      <c r="I1139" s="24">
        <f>SUM(INDEX(wh_table[Duration],1):wh_table[[#This Row],[Duration]])</f>
        <v>37.001388888888869</v>
      </c>
      <c r="J1139" s="22" t="str">
        <f>IF(wh_table[[#This Row],[Subject 1]]&lt;&gt;"Sitting Adjourned", "", SUMIFS(wh_table[Duration], wh_table[Day], wh_table[[#This Row],[Day]], wh_table[Tags], "&lt;&gt;[Questions]", wh_table[Tags], "&lt;&gt;[Questions][Divisions]"))</f>
        <v/>
      </c>
      <c r="K1139" s="24">
        <f>IF(wh_table[[#This Row],[Tags]]="[Questions]","",IF(wh_table[[#This Row],[Tags]]="[Questions][Divisions]","",SUMIFS(INDEX(wh_table[Duration],1):wh_table[[#This Row],[Duration]], INDEX(wh_table[Tags],1):wh_table[[#This Row],[Tags]], "&lt;&gt;[Questions]",INDEX(wh_table[Tags],1):wh_table[[#This Row],[Tags]], "&lt;&gt;[Questions][Divisions]")))</f>
        <v>26.606249999999996</v>
      </c>
    </row>
    <row r="1140" spans="1:11" ht="15" customHeight="1" x14ac:dyDescent="0.35">
      <c r="A1140" s="25">
        <v>161</v>
      </c>
      <c r="B1140" s="21">
        <v>45972</v>
      </c>
      <c r="C1140" s="22">
        <v>0.76736111111111116</v>
      </c>
      <c r="D1140" s="20" t="s">
        <v>15</v>
      </c>
      <c r="E1140" s="23"/>
      <c r="F1140" s="20"/>
      <c r="G1140" s="22" cm="1">
        <f t="array" ref="G114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3.4722222222222099E-3</v>
      </c>
      <c r="H1140" s="22" t="str">
        <f>IF(wh_table[[#This Row],[Subject 1]]&lt;&gt;"Sitting Adjourned", "", SUMIF(wh_table[Day], wh_table[[#This Row],[Day]],wh_table[Duration]))</f>
        <v/>
      </c>
      <c r="I1140" s="24">
        <f>SUM(INDEX(wh_table[Duration],1):wh_table[[#This Row],[Duration]])</f>
        <v>37.00486111111109</v>
      </c>
      <c r="J1140" s="22" t="str">
        <f>IF(wh_table[[#This Row],[Subject 1]]&lt;&gt;"Sitting Adjourned", "", SUMIFS(wh_table[Duration], wh_table[Day], wh_table[[#This Row],[Day]], wh_table[Tags], "&lt;&gt;[Questions]", wh_table[Tags], "&lt;&gt;[Questions][Divisions]"))</f>
        <v/>
      </c>
      <c r="K1140" s="24">
        <f>IF(wh_table[[#This Row],[Tags]]="[Questions]","",IF(wh_table[[#This Row],[Tags]]="[Questions][Divisions]","",SUMIFS(INDEX(wh_table[Duration],1):wh_table[[#This Row],[Duration]], INDEX(wh_table[Tags],1):wh_table[[#This Row],[Tags]], "&lt;&gt;[Questions]",INDEX(wh_table[Tags],1):wh_table[[#This Row],[Tags]], "&lt;&gt;[Questions][Divisions]")))</f>
        <v>26.609722222222217</v>
      </c>
    </row>
    <row r="1141" spans="1:11" ht="15" customHeight="1" x14ac:dyDescent="0.35">
      <c r="A1141" s="25">
        <v>161</v>
      </c>
      <c r="B1141" s="21">
        <v>45972</v>
      </c>
      <c r="C1141" s="22">
        <v>0.77083333333333337</v>
      </c>
      <c r="D1141" s="20" t="s">
        <v>1833</v>
      </c>
      <c r="E1141" s="23" t="s">
        <v>2514</v>
      </c>
      <c r="F1141" s="20"/>
      <c r="G1141" s="22" cm="1">
        <f t="array" ref="G114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3.819444444444442E-2</v>
      </c>
      <c r="H1141" s="22" t="str">
        <f>IF(wh_table[[#This Row],[Subject 1]]&lt;&gt;"Sitting Adjourned", "", SUMIF(wh_table[Day], wh_table[[#This Row],[Day]],wh_table[Duration]))</f>
        <v/>
      </c>
      <c r="I1141" s="24">
        <f>SUM(INDEX(wh_table[Duration],1):wh_table[[#This Row],[Duration]])</f>
        <v>37.043055555555533</v>
      </c>
      <c r="J1141" s="22" t="str">
        <f>IF(wh_table[[#This Row],[Subject 1]]&lt;&gt;"Sitting Adjourned", "", SUMIFS(wh_table[Duration], wh_table[Day], wh_table[[#This Row],[Day]], wh_table[Tags], "&lt;&gt;[Questions]", wh_table[Tags], "&lt;&gt;[Questions][Divisions]"))</f>
        <v/>
      </c>
      <c r="K1141" s="24">
        <f>IF(wh_table[[#This Row],[Tags]]="[Questions]","",IF(wh_table[[#This Row],[Tags]]="[Questions][Divisions]","",SUMIFS(INDEX(wh_table[Duration],1):wh_table[[#This Row],[Duration]], INDEX(wh_table[Tags],1):wh_table[[#This Row],[Tags]], "&lt;&gt;[Questions]",INDEX(wh_table[Tags],1):wh_table[[#This Row],[Tags]], "&lt;&gt;[Questions][Divisions]")))</f>
        <v>26.64791666666666</v>
      </c>
    </row>
    <row r="1142" spans="1:11" ht="15" customHeight="1" x14ac:dyDescent="0.35">
      <c r="A1142" s="63">
        <v>161</v>
      </c>
      <c r="B1142" s="64">
        <v>45972</v>
      </c>
      <c r="C1142" s="87">
        <v>0.80902777777777779</v>
      </c>
      <c r="D1142" s="88" t="s">
        <v>1840</v>
      </c>
      <c r="E1142" s="89"/>
      <c r="F1142" s="88"/>
      <c r="G1142" s="87" t="str" cm="1">
        <f t="array" ref="G114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142" s="87">
        <f>IF(wh_table[[#This Row],[Subject 1]]&lt;&gt;"Sitting Adjourned", "", SUMIF(wh_table[Day], wh_table[[#This Row],[Day]],wh_table[Duration]))</f>
        <v>0.3298611111111111</v>
      </c>
      <c r="I1142" s="90">
        <f>SUM(INDEX(wh_table[Duration],1):wh_table[[#This Row],[Duration]])</f>
        <v>37.043055555555533</v>
      </c>
      <c r="J1142" s="87">
        <f>IF(wh_table[[#This Row],[Subject 1]]&lt;&gt;"Sitting Adjourned", "", SUMIFS(wh_table[Duration], wh_table[Day], wh_table[[#This Row],[Day]], wh_table[Tags], "&lt;&gt;[Questions]", wh_table[Tags], "&lt;&gt;[Questions][Divisions]"))</f>
        <v>0.20069444444444445</v>
      </c>
      <c r="K1142" s="90">
        <f>IF(wh_table[[#This Row],[Tags]]="[Questions]","",IF(wh_table[[#This Row],[Tags]]="[Questions][Divisions]","",SUMIFS(INDEX(wh_table[Duration],1):wh_table[[#This Row],[Duration]], INDEX(wh_table[Tags],1):wh_table[[#This Row],[Tags]], "&lt;&gt;[Questions]",INDEX(wh_table[Tags],1):wh_table[[#This Row],[Tags]], "&lt;&gt;[Questions][Divisions]")))</f>
        <v>26.64791666666666</v>
      </c>
    </row>
    <row r="1143" spans="1:11" ht="15" customHeight="1" x14ac:dyDescent="0.35">
      <c r="A1143" s="25">
        <v>162</v>
      </c>
      <c r="B1143" s="21">
        <v>45973</v>
      </c>
      <c r="C1143" s="22">
        <v>0.39583333333333331</v>
      </c>
      <c r="D1143" s="20" t="s">
        <v>1833</v>
      </c>
      <c r="E1143" s="23" t="s">
        <v>2515</v>
      </c>
      <c r="F1143" s="20"/>
      <c r="G1143" s="22" cm="1">
        <f t="array" ref="G114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143" s="22" t="str">
        <f>IF(wh_table[[#This Row],[Subject 1]]&lt;&gt;"Sitting Adjourned", "", SUMIF(wh_table[Day], wh_table[[#This Row],[Day]],wh_table[Duration]))</f>
        <v/>
      </c>
      <c r="I1143" s="24">
        <f>SUM(INDEX(wh_table[Duration],1):wh_table[[#This Row],[Duration]])</f>
        <v>37.105555555555533</v>
      </c>
      <c r="J1143" s="22" t="str">
        <f>IF(wh_table[[#This Row],[Subject 1]]&lt;&gt;"Sitting Adjourned", "", SUMIFS(wh_table[Duration], wh_table[Day], wh_table[[#This Row],[Day]], wh_table[Tags], "&lt;&gt;[Questions]", wh_table[Tags], "&lt;&gt;[Questions][Divisions]"))</f>
        <v/>
      </c>
      <c r="K1143" s="24">
        <f>IF(wh_table[[#This Row],[Tags]]="[Questions]","",IF(wh_table[[#This Row],[Tags]]="[Questions][Divisions]","",SUMIFS(INDEX(wh_table[Duration],1):wh_table[[#This Row],[Duration]], INDEX(wh_table[Tags],1):wh_table[[#This Row],[Tags]], "&lt;&gt;[Questions]",INDEX(wh_table[Tags],1):wh_table[[#This Row],[Tags]], "&lt;&gt;[Questions][Divisions]")))</f>
        <v>26.71041666666666</v>
      </c>
    </row>
    <row r="1144" spans="1:11" ht="15" customHeight="1" x14ac:dyDescent="0.35">
      <c r="A1144" s="25">
        <v>162</v>
      </c>
      <c r="B1144" s="21">
        <v>45973</v>
      </c>
      <c r="C1144" s="22">
        <v>0.45833333333333331</v>
      </c>
      <c r="D1144" s="20" t="s">
        <v>15</v>
      </c>
      <c r="E1144" s="23"/>
      <c r="F1144" s="20" t="s">
        <v>1836</v>
      </c>
      <c r="G1144" s="22" cm="1">
        <f t="array" ref="G114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0.14583333333333331</v>
      </c>
      <c r="H1144" s="22" t="str">
        <f>IF(wh_table[[#This Row],[Subject 1]]&lt;&gt;"Sitting Adjourned", "", SUMIF(wh_table[Day], wh_table[[#This Row],[Day]],wh_table[Duration]))</f>
        <v/>
      </c>
      <c r="I1144" s="24">
        <f>SUM(INDEX(wh_table[Duration],1):wh_table[[#This Row],[Duration]])</f>
        <v>37.251388888888869</v>
      </c>
      <c r="J1144" s="22" t="str">
        <f>IF(wh_table[[#This Row],[Subject 1]]&lt;&gt;"Sitting Adjourned", "", SUMIFS(wh_table[Duration], wh_table[Day], wh_table[[#This Row],[Day]], wh_table[Tags], "&lt;&gt;[Questions]", wh_table[Tags], "&lt;&gt;[Questions][Divisions]"))</f>
        <v/>
      </c>
      <c r="K1144" s="24" t="str">
        <f>IF(wh_table[[#This Row],[Tags]]="[Questions]","",IF(wh_table[[#This Row],[Tags]]="[Questions][Divisions]","",SUMIFS(INDEX(wh_table[Duration],1):wh_table[[#This Row],[Duration]], INDEX(wh_table[Tags],1):wh_table[[#This Row],[Tags]], "&lt;&gt;[Questions]",INDEX(wh_table[Tags],1):wh_table[[#This Row],[Tags]], "&lt;&gt;[Questions][Divisions]")))</f>
        <v/>
      </c>
    </row>
    <row r="1145" spans="1:11" ht="15" customHeight="1" x14ac:dyDescent="0.35">
      <c r="A1145" s="25">
        <v>162</v>
      </c>
      <c r="B1145" s="21">
        <v>45973</v>
      </c>
      <c r="C1145" s="22">
        <v>0.60416666666666663</v>
      </c>
      <c r="D1145" s="20" t="s">
        <v>1833</v>
      </c>
      <c r="E1145" s="23" t="s">
        <v>2516</v>
      </c>
      <c r="F1145" s="20"/>
      <c r="G1145" s="22" cm="1">
        <f t="array" ref="G114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4.5833333333333393E-2</v>
      </c>
      <c r="H1145" s="22" t="str">
        <f>IF(wh_table[[#This Row],[Subject 1]]&lt;&gt;"Sitting Adjourned", "", SUMIF(wh_table[Day], wh_table[[#This Row],[Day]],wh_table[Duration]))</f>
        <v/>
      </c>
      <c r="I1145" s="24">
        <f>SUM(INDEX(wh_table[Duration],1):wh_table[[#This Row],[Duration]])</f>
        <v>37.297222222222203</v>
      </c>
      <c r="J1145" s="22" t="str">
        <f>IF(wh_table[[#This Row],[Subject 1]]&lt;&gt;"Sitting Adjourned", "", SUMIFS(wh_table[Duration], wh_table[Day], wh_table[[#This Row],[Day]], wh_table[Tags], "&lt;&gt;[Questions]", wh_table[Tags], "&lt;&gt;[Questions][Divisions]"))</f>
        <v/>
      </c>
      <c r="K1145" s="24">
        <f>IF(wh_table[[#This Row],[Tags]]="[Questions]","",IF(wh_table[[#This Row],[Tags]]="[Questions][Divisions]","",SUMIFS(INDEX(wh_table[Duration],1):wh_table[[#This Row],[Duration]], INDEX(wh_table[Tags],1):wh_table[[#This Row],[Tags]], "&lt;&gt;[Questions]",INDEX(wh_table[Tags],1):wh_table[[#This Row],[Tags]], "&lt;&gt;[Questions][Divisions]")))</f>
        <v>26.756249999999994</v>
      </c>
    </row>
    <row r="1146" spans="1:11" ht="15" customHeight="1" x14ac:dyDescent="0.35">
      <c r="A1146" s="25">
        <v>162</v>
      </c>
      <c r="B1146" s="21">
        <v>45973</v>
      </c>
      <c r="C1146" s="22">
        <v>0.65</v>
      </c>
      <c r="D1146" s="20" t="s">
        <v>15</v>
      </c>
      <c r="E1146" s="23"/>
      <c r="F1146" s="20"/>
      <c r="G1146" s="22" cm="1">
        <f t="array" ref="G114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1.6666666666666607E-2</v>
      </c>
      <c r="H1146" s="22" t="str">
        <f>IF(wh_table[[#This Row],[Subject 1]]&lt;&gt;"Sitting Adjourned", "", SUMIF(wh_table[Day], wh_table[[#This Row],[Day]],wh_table[Duration]))</f>
        <v/>
      </c>
      <c r="I1146" s="24">
        <f>SUM(INDEX(wh_table[Duration],1):wh_table[[#This Row],[Duration]])</f>
        <v>37.313888888888869</v>
      </c>
      <c r="J1146" s="22" t="str">
        <f>IF(wh_table[[#This Row],[Subject 1]]&lt;&gt;"Sitting Adjourned", "", SUMIFS(wh_table[Duration], wh_table[Day], wh_table[[#This Row],[Day]], wh_table[Tags], "&lt;&gt;[Questions]", wh_table[Tags], "&lt;&gt;[Questions][Divisions]"))</f>
        <v/>
      </c>
      <c r="K1146" s="24">
        <f>IF(wh_table[[#This Row],[Tags]]="[Questions]","",IF(wh_table[[#This Row],[Tags]]="[Questions][Divisions]","",SUMIFS(INDEX(wh_table[Duration],1):wh_table[[#This Row],[Duration]], INDEX(wh_table[Tags],1):wh_table[[#This Row],[Tags]], "&lt;&gt;[Questions]",INDEX(wh_table[Tags],1):wh_table[[#This Row],[Tags]], "&lt;&gt;[Questions][Divisions]")))</f>
        <v>26.77291666666666</v>
      </c>
    </row>
    <row r="1147" spans="1:11" ht="15" customHeight="1" x14ac:dyDescent="0.35">
      <c r="A1147" s="25">
        <v>162</v>
      </c>
      <c r="B1147" s="21">
        <v>45973</v>
      </c>
      <c r="C1147" s="22">
        <v>0.66666666666666663</v>
      </c>
      <c r="D1147" s="20" t="s">
        <v>1833</v>
      </c>
      <c r="E1147" s="23" t="s">
        <v>2517</v>
      </c>
      <c r="F1147" s="20"/>
      <c r="G1147" s="22" cm="1">
        <f t="array" ref="G114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147" s="22" t="str">
        <f>IF(wh_table[[#This Row],[Subject 1]]&lt;&gt;"Sitting Adjourned", "", SUMIF(wh_table[Day], wh_table[[#This Row],[Day]],wh_table[Duration]))</f>
        <v/>
      </c>
      <c r="I1147" s="24">
        <f>SUM(INDEX(wh_table[Duration],1):wh_table[[#This Row],[Duration]])</f>
        <v>37.334722222222204</v>
      </c>
      <c r="J1147" s="22" t="str">
        <f>IF(wh_table[[#This Row],[Subject 1]]&lt;&gt;"Sitting Adjourned", "", SUMIFS(wh_table[Duration], wh_table[Day], wh_table[[#This Row],[Day]], wh_table[Tags], "&lt;&gt;[Questions]", wh_table[Tags], "&lt;&gt;[Questions][Divisions]"))</f>
        <v/>
      </c>
      <c r="K1147" s="24">
        <f>IF(wh_table[[#This Row],[Tags]]="[Questions]","",IF(wh_table[[#This Row],[Tags]]="[Questions][Divisions]","",SUMIFS(INDEX(wh_table[Duration],1):wh_table[[#This Row],[Duration]], INDEX(wh_table[Tags],1):wh_table[[#This Row],[Tags]], "&lt;&gt;[Questions]",INDEX(wh_table[Tags],1):wh_table[[#This Row],[Tags]], "&lt;&gt;[Questions][Divisions]")))</f>
        <v>26.793749999999992</v>
      </c>
    </row>
    <row r="1148" spans="1:11" ht="15" customHeight="1" x14ac:dyDescent="0.35">
      <c r="A1148" s="25">
        <v>162</v>
      </c>
      <c r="B1148" s="21">
        <v>45973</v>
      </c>
      <c r="C1148" s="22">
        <v>0.6875</v>
      </c>
      <c r="D1148" s="20" t="s">
        <v>1833</v>
      </c>
      <c r="E1148" s="23" t="s">
        <v>2518</v>
      </c>
      <c r="F1148" s="20"/>
      <c r="G1148" s="22" cm="1">
        <f t="array" ref="G114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1.041666666666663E-2</v>
      </c>
      <c r="H1148" s="22" t="str">
        <f>IF(wh_table[[#This Row],[Subject 1]]&lt;&gt;"Sitting Adjourned", "", SUMIF(wh_table[Day], wh_table[[#This Row],[Day]],wh_table[Duration]))</f>
        <v/>
      </c>
      <c r="I1148" s="24">
        <f>SUM(INDEX(wh_table[Duration],1):wh_table[[#This Row],[Duration]])</f>
        <v>37.345138888888869</v>
      </c>
      <c r="J1148" s="22" t="str">
        <f>IF(wh_table[[#This Row],[Subject 1]]&lt;&gt;"Sitting Adjourned", "", SUMIFS(wh_table[Duration], wh_table[Day], wh_table[[#This Row],[Day]], wh_table[Tags], "&lt;&gt;[Questions]", wh_table[Tags], "&lt;&gt;[Questions][Divisions]"))</f>
        <v/>
      </c>
      <c r="K1148" s="24">
        <f>IF(wh_table[[#This Row],[Tags]]="[Questions]","",IF(wh_table[[#This Row],[Tags]]="[Questions][Divisions]","",SUMIFS(INDEX(wh_table[Duration],1):wh_table[[#This Row],[Duration]], INDEX(wh_table[Tags],1):wh_table[[#This Row],[Tags]], "&lt;&gt;[Questions]",INDEX(wh_table[Tags],1):wh_table[[#This Row],[Tags]], "&lt;&gt;[Questions][Divisions]")))</f>
        <v>26.80416666666666</v>
      </c>
    </row>
    <row r="1149" spans="1:11" ht="15" customHeight="1" x14ac:dyDescent="0.35">
      <c r="A1149" s="25">
        <v>162</v>
      </c>
      <c r="B1149" s="21">
        <v>45973</v>
      </c>
      <c r="C1149" s="22">
        <v>0.69791666666666663</v>
      </c>
      <c r="D1149" s="20" t="s">
        <v>15</v>
      </c>
      <c r="E1149" s="23"/>
      <c r="F1149" s="20" t="s">
        <v>53</v>
      </c>
      <c r="G1149" s="22" cm="1">
        <f t="array" ref="G114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9.7222222222222987E-3</v>
      </c>
      <c r="H1149" s="22" t="str">
        <f>IF(wh_table[[#This Row],[Subject 1]]&lt;&gt;"Sitting Adjourned", "", SUMIF(wh_table[Day], wh_table[[#This Row],[Day]],wh_table[Duration]))</f>
        <v/>
      </c>
      <c r="I1149" s="24">
        <f>SUM(INDEX(wh_table[Duration],1):wh_table[[#This Row],[Duration]])</f>
        <v>37.354861111111092</v>
      </c>
      <c r="J1149" s="22" t="str">
        <f>IF(wh_table[[#This Row],[Subject 1]]&lt;&gt;"Sitting Adjourned", "", SUMIFS(wh_table[Duration], wh_table[Day], wh_table[[#This Row],[Day]], wh_table[Tags], "&lt;&gt;[Questions]", wh_table[Tags], "&lt;&gt;[Questions][Divisions]"))</f>
        <v/>
      </c>
      <c r="K1149" s="24">
        <f>IF(wh_table[[#This Row],[Tags]]="[Questions]","",IF(wh_table[[#This Row],[Tags]]="[Questions][Divisions]","",SUMIFS(INDEX(wh_table[Duration],1):wh_table[[#This Row],[Duration]], INDEX(wh_table[Tags],1):wh_table[[#This Row],[Tags]], "&lt;&gt;[Questions]",INDEX(wh_table[Tags],1):wh_table[[#This Row],[Tags]], "&lt;&gt;[Questions][Divisions]")))</f>
        <v>26.813888888888883</v>
      </c>
    </row>
    <row r="1150" spans="1:11" ht="15" customHeight="1" x14ac:dyDescent="0.35">
      <c r="A1150" s="25">
        <v>162</v>
      </c>
      <c r="B1150" s="21">
        <v>45973</v>
      </c>
      <c r="C1150" s="22">
        <v>0.70763888888888893</v>
      </c>
      <c r="D1150" s="20" t="s">
        <v>1833</v>
      </c>
      <c r="E1150" s="23" t="s">
        <v>2518</v>
      </c>
      <c r="F1150" s="20"/>
      <c r="G1150" s="22" cm="1">
        <f t="array" ref="G115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3.1944444444444442E-2</v>
      </c>
      <c r="H1150" s="22" t="str">
        <f>IF(wh_table[[#This Row],[Subject 1]]&lt;&gt;"Sitting Adjourned", "", SUMIF(wh_table[Day], wh_table[[#This Row],[Day]],wh_table[Duration]))</f>
        <v/>
      </c>
      <c r="I1150" s="24">
        <f>SUM(INDEX(wh_table[Duration],1):wh_table[[#This Row],[Duration]])</f>
        <v>37.386805555555533</v>
      </c>
      <c r="J1150" s="22" t="str">
        <f>IF(wh_table[[#This Row],[Subject 1]]&lt;&gt;"Sitting Adjourned", "", SUMIFS(wh_table[Duration], wh_table[Day], wh_table[[#This Row],[Day]], wh_table[Tags], "&lt;&gt;[Questions]", wh_table[Tags], "&lt;&gt;[Questions][Divisions]"))</f>
        <v/>
      </c>
      <c r="K1150" s="24">
        <f>IF(wh_table[[#This Row],[Tags]]="[Questions]","",IF(wh_table[[#This Row],[Tags]]="[Questions][Divisions]","",SUMIFS(INDEX(wh_table[Duration],1):wh_table[[#This Row],[Duration]], INDEX(wh_table[Tags],1):wh_table[[#This Row],[Tags]], "&lt;&gt;[Questions]",INDEX(wh_table[Tags],1):wh_table[[#This Row],[Tags]], "&lt;&gt;[Questions][Divisions]")))</f>
        <v>26.845833333333328</v>
      </c>
    </row>
    <row r="1151" spans="1:11" ht="15" customHeight="1" x14ac:dyDescent="0.35">
      <c r="A1151" s="63">
        <v>162</v>
      </c>
      <c r="B1151" s="64">
        <v>45973</v>
      </c>
      <c r="C1151" s="87">
        <v>0.73958333333333337</v>
      </c>
      <c r="D1151" s="88" t="s">
        <v>1840</v>
      </c>
      <c r="E1151" s="89"/>
      <c r="F1151" s="88"/>
      <c r="G1151" s="87" t="str" cm="1">
        <f t="array" ref="G115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151" s="87">
        <f>IF(wh_table[[#This Row],[Subject 1]]&lt;&gt;"Sitting Adjourned", "", SUMIF(wh_table[Day], wh_table[[#This Row],[Day]],wh_table[Duration]))</f>
        <v>0.34375000000000006</v>
      </c>
      <c r="I1151" s="90">
        <f>SUM(INDEX(wh_table[Duration],1):wh_table[[#This Row],[Duration]])</f>
        <v>37.386805555555533</v>
      </c>
      <c r="J1151" s="87">
        <f>IF(wh_table[[#This Row],[Subject 1]]&lt;&gt;"Sitting Adjourned", "", SUMIFS(wh_table[Duration], wh_table[Day], wh_table[[#This Row],[Day]], wh_table[Tags], "&lt;&gt;[Questions]", wh_table[Tags], "&lt;&gt;[Questions][Divisions]"))</f>
        <v>0.19791666666666674</v>
      </c>
      <c r="K1151" s="90">
        <f>IF(wh_table[[#This Row],[Tags]]="[Questions]","",IF(wh_table[[#This Row],[Tags]]="[Questions][Divisions]","",SUMIFS(INDEX(wh_table[Duration],1):wh_table[[#This Row],[Duration]], INDEX(wh_table[Tags],1):wh_table[[#This Row],[Tags]], "&lt;&gt;[Questions]",INDEX(wh_table[Tags],1):wh_table[[#This Row],[Tags]], "&lt;&gt;[Questions][Divisions]")))</f>
        <v>26.845833333333328</v>
      </c>
    </row>
    <row r="1152" spans="1:11" ht="15" customHeight="1" x14ac:dyDescent="0.35">
      <c r="A1152" s="25">
        <v>163</v>
      </c>
      <c r="B1152" s="21">
        <v>45974</v>
      </c>
      <c r="C1152" s="22">
        <v>0.56736111111111109</v>
      </c>
      <c r="D1152" s="20" t="s">
        <v>1953</v>
      </c>
      <c r="E1152" s="23" t="s">
        <v>2519</v>
      </c>
      <c r="F1152" s="20"/>
      <c r="G1152" s="22" cm="1">
        <f t="array" ref="G115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5.0000000000000044E-2</v>
      </c>
      <c r="H1152" s="22" t="str">
        <f>IF(wh_table[[#This Row],[Subject 1]]&lt;&gt;"Sitting Adjourned", "", SUMIF(wh_table[Day], wh_table[[#This Row],[Day]],wh_table[Duration]))</f>
        <v/>
      </c>
      <c r="I1152" s="24">
        <f>SUM(INDEX(wh_table[Duration],1):wh_table[[#This Row],[Duration]])</f>
        <v>37.43680555555553</v>
      </c>
      <c r="J1152" s="22" t="str">
        <f>IF(wh_table[[#This Row],[Subject 1]]&lt;&gt;"Sitting Adjourned", "", SUMIFS(wh_table[Duration], wh_table[Day], wh_table[[#This Row],[Day]], wh_table[Tags], "&lt;&gt;[Questions]", wh_table[Tags], "&lt;&gt;[Questions][Divisions]"))</f>
        <v/>
      </c>
      <c r="K1152" s="24">
        <f>IF(wh_table[[#This Row],[Tags]]="[Questions]","",IF(wh_table[[#This Row],[Tags]]="[Questions][Divisions]","",SUMIFS(INDEX(wh_table[Duration],1):wh_table[[#This Row],[Duration]], INDEX(wh_table[Tags],1):wh_table[[#This Row],[Tags]], "&lt;&gt;[Questions]",INDEX(wh_table[Tags],1):wh_table[[#This Row],[Tags]], "&lt;&gt;[Questions][Divisions]")))</f>
        <v>26.895833333333329</v>
      </c>
    </row>
    <row r="1153" spans="1:11" ht="15" customHeight="1" x14ac:dyDescent="0.35">
      <c r="A1153" s="25">
        <v>163</v>
      </c>
      <c r="B1153" s="21">
        <v>45974</v>
      </c>
      <c r="C1153" s="22">
        <v>0.61736111111111114</v>
      </c>
      <c r="D1153" s="20" t="s">
        <v>15</v>
      </c>
      <c r="E1153" s="23"/>
      <c r="F1153" s="20"/>
      <c r="G1153" s="22" cm="1">
        <f t="array" ref="G115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7.6388888888888618E-3</v>
      </c>
      <c r="H1153" s="22" t="str">
        <f>IF(wh_table[[#This Row],[Subject 1]]&lt;&gt;"Sitting Adjourned", "", SUMIF(wh_table[Day], wh_table[[#This Row],[Day]],wh_table[Duration]))</f>
        <v/>
      </c>
      <c r="I1153" s="24">
        <f>SUM(INDEX(wh_table[Duration],1):wh_table[[#This Row],[Duration]])</f>
        <v>37.444444444444422</v>
      </c>
      <c r="J1153" s="22" t="str">
        <f>IF(wh_table[[#This Row],[Subject 1]]&lt;&gt;"Sitting Adjourned", "", SUMIFS(wh_table[Duration], wh_table[Day], wh_table[[#This Row],[Day]], wh_table[Tags], "&lt;&gt;[Questions]", wh_table[Tags], "&lt;&gt;[Questions][Divisions]"))</f>
        <v/>
      </c>
      <c r="K1153" s="24">
        <f>IF(wh_table[[#This Row],[Tags]]="[Questions]","",IF(wh_table[[#This Row],[Tags]]="[Questions][Divisions]","",SUMIFS(INDEX(wh_table[Duration],1):wh_table[[#This Row],[Duration]], INDEX(wh_table[Tags],1):wh_table[[#This Row],[Tags]], "&lt;&gt;[Questions]",INDEX(wh_table[Tags],1):wh_table[[#This Row],[Tags]], "&lt;&gt;[Questions][Divisions]")))</f>
        <v>26.903472222222216</v>
      </c>
    </row>
    <row r="1154" spans="1:11" ht="15" customHeight="1" x14ac:dyDescent="0.35">
      <c r="A1154" s="25">
        <v>163</v>
      </c>
      <c r="B1154" s="21">
        <v>45974</v>
      </c>
      <c r="C1154" s="22">
        <v>0.625</v>
      </c>
      <c r="D1154" s="20" t="s">
        <v>1953</v>
      </c>
      <c r="E1154" s="23" t="s">
        <v>2520</v>
      </c>
      <c r="F1154" s="20"/>
      <c r="G1154" s="22" cm="1">
        <f t="array" ref="G115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4.4444444444444398E-2</v>
      </c>
      <c r="H1154" s="22" t="str">
        <f>IF(wh_table[[#This Row],[Subject 1]]&lt;&gt;"Sitting Adjourned", "", SUMIF(wh_table[Day], wh_table[[#This Row],[Day]],wh_table[Duration]))</f>
        <v/>
      </c>
      <c r="I1154" s="24">
        <f>SUM(INDEX(wh_table[Duration],1):wh_table[[#This Row],[Duration]])</f>
        <v>37.488888888888866</v>
      </c>
      <c r="J1154" s="22" t="str">
        <f>IF(wh_table[[#This Row],[Subject 1]]&lt;&gt;"Sitting Adjourned", "", SUMIFS(wh_table[Duration], wh_table[Day], wh_table[[#This Row],[Day]], wh_table[Tags], "&lt;&gt;[Questions]", wh_table[Tags], "&lt;&gt;[Questions][Divisions]"))</f>
        <v/>
      </c>
      <c r="K1154" s="24">
        <f>IF(wh_table[[#This Row],[Tags]]="[Questions]","",IF(wh_table[[#This Row],[Tags]]="[Questions][Divisions]","",SUMIFS(INDEX(wh_table[Duration],1):wh_table[[#This Row],[Duration]], INDEX(wh_table[Tags],1):wh_table[[#This Row],[Tags]], "&lt;&gt;[Questions]",INDEX(wh_table[Tags],1):wh_table[[#This Row],[Tags]], "&lt;&gt;[Questions][Divisions]")))</f>
        <v>26.947916666666661</v>
      </c>
    </row>
    <row r="1155" spans="1:11" ht="15" customHeight="1" x14ac:dyDescent="0.35">
      <c r="A1155" s="63">
        <v>163</v>
      </c>
      <c r="B1155" s="64">
        <v>45974</v>
      </c>
      <c r="C1155" s="87">
        <v>0.6694444444444444</v>
      </c>
      <c r="D1155" s="88" t="s">
        <v>1840</v>
      </c>
      <c r="E1155" s="89"/>
      <c r="F1155" s="88"/>
      <c r="G1155" s="87" t="str" cm="1">
        <f t="array" ref="G115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155" s="87">
        <f>IF(wh_table[[#This Row],[Subject 1]]&lt;&gt;"Sitting Adjourned", "", SUMIF(wh_table[Day], wh_table[[#This Row],[Day]],wh_table[Duration]))</f>
        <v>0.1020833333333333</v>
      </c>
      <c r="I1155" s="90">
        <f>SUM(INDEX(wh_table[Duration],1):wh_table[[#This Row],[Duration]])</f>
        <v>37.488888888888866</v>
      </c>
      <c r="J1155" s="87">
        <f>IF(wh_table[[#This Row],[Subject 1]]&lt;&gt;"Sitting Adjourned", "", SUMIFS(wh_table[Duration], wh_table[Day], wh_table[[#This Row],[Day]], wh_table[Tags], "&lt;&gt;[Questions]", wh_table[Tags], "&lt;&gt;[Questions][Divisions]"))</f>
        <v>0.1020833333333333</v>
      </c>
      <c r="K1155" s="90">
        <f>IF(wh_table[[#This Row],[Tags]]="[Questions]","",IF(wh_table[[#This Row],[Tags]]="[Questions][Divisions]","",SUMIFS(INDEX(wh_table[Duration],1):wh_table[[#This Row],[Duration]], INDEX(wh_table[Tags],1):wh_table[[#This Row],[Tags]], "&lt;&gt;[Questions]",INDEX(wh_table[Tags],1):wh_table[[#This Row],[Tags]], "&lt;&gt;[Questions][Divisions]")))</f>
        <v>26.947916666666661</v>
      </c>
    </row>
    <row r="1156" spans="1:11" ht="15" customHeight="1" x14ac:dyDescent="0.35">
      <c r="A1156" s="25">
        <v>164</v>
      </c>
      <c r="B1156" s="21">
        <v>45978</v>
      </c>
      <c r="C1156" s="22">
        <v>0.6875</v>
      </c>
      <c r="D1156" s="20" t="s">
        <v>1955</v>
      </c>
      <c r="E1156" s="23" t="s">
        <v>2521</v>
      </c>
      <c r="F1156" s="20"/>
      <c r="G1156" s="22" cm="1">
        <f t="array" ref="G115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4.3055555555555514E-2</v>
      </c>
      <c r="H1156" s="22" t="str">
        <f>IF(wh_table[[#This Row],[Subject 1]]&lt;&gt;"Sitting Adjourned", "", SUMIF(wh_table[Day], wh_table[[#This Row],[Day]],wh_table[Duration]))</f>
        <v/>
      </c>
      <c r="I1156" s="24">
        <f>SUM(INDEX(wh_table[Duration],1):wh_table[[#This Row],[Duration]])</f>
        <v>37.53194444444442</v>
      </c>
      <c r="J1156" s="22" t="str">
        <f>IF(wh_table[[#This Row],[Subject 1]]&lt;&gt;"Sitting Adjourned", "", SUMIFS(wh_table[Duration], wh_table[Day], wh_table[[#This Row],[Day]], wh_table[Tags], "&lt;&gt;[Questions]", wh_table[Tags], "&lt;&gt;[Questions][Divisions]"))</f>
        <v/>
      </c>
      <c r="K1156" s="24">
        <f>IF(wh_table[[#This Row],[Tags]]="[Questions]","",IF(wh_table[[#This Row],[Tags]]="[Questions][Divisions]","",SUMIFS(INDEX(wh_table[Duration],1):wh_table[[#This Row],[Duration]], INDEX(wh_table[Tags],1):wh_table[[#This Row],[Tags]], "&lt;&gt;[Questions]",INDEX(wh_table[Tags],1):wh_table[[#This Row],[Tags]], "&lt;&gt;[Questions][Divisions]")))</f>
        <v>26.990972222222215</v>
      </c>
    </row>
    <row r="1157" spans="1:11" ht="15" customHeight="1" x14ac:dyDescent="0.35">
      <c r="A1157" s="25">
        <v>164</v>
      </c>
      <c r="B1157" s="21">
        <v>45978</v>
      </c>
      <c r="C1157" s="22">
        <v>0.73055555555555551</v>
      </c>
      <c r="D1157" s="20" t="s">
        <v>15</v>
      </c>
      <c r="E1157" s="23"/>
      <c r="F1157" s="20"/>
      <c r="G1157" s="22" cm="1">
        <f t="array" ref="G115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1.9444444444444486E-2</v>
      </c>
      <c r="H1157" s="22" t="str">
        <f>IF(wh_table[[#This Row],[Subject 1]]&lt;&gt;"Sitting Adjourned", "", SUMIF(wh_table[Day], wh_table[[#This Row],[Day]],wh_table[Duration]))</f>
        <v/>
      </c>
      <c r="I1157" s="24">
        <f>SUM(INDEX(wh_table[Duration],1):wh_table[[#This Row],[Duration]])</f>
        <v>37.551388888888866</v>
      </c>
      <c r="J1157" s="22" t="str">
        <f>IF(wh_table[[#This Row],[Subject 1]]&lt;&gt;"Sitting Adjourned", "", SUMIFS(wh_table[Duration], wh_table[Day], wh_table[[#This Row],[Day]], wh_table[Tags], "&lt;&gt;[Questions]", wh_table[Tags], "&lt;&gt;[Questions][Divisions]"))</f>
        <v/>
      </c>
      <c r="K1157" s="24">
        <f>IF(wh_table[[#This Row],[Tags]]="[Questions]","",IF(wh_table[[#This Row],[Tags]]="[Questions][Divisions]","",SUMIFS(INDEX(wh_table[Duration],1):wh_table[[#This Row],[Duration]], INDEX(wh_table[Tags],1):wh_table[[#This Row],[Tags]], "&lt;&gt;[Questions]",INDEX(wh_table[Tags],1):wh_table[[#This Row],[Tags]], "&lt;&gt;[Questions][Divisions]")))</f>
        <v>27.010416666666661</v>
      </c>
    </row>
    <row r="1158" spans="1:11" ht="15" customHeight="1" x14ac:dyDescent="0.35">
      <c r="A1158" s="25">
        <v>164</v>
      </c>
      <c r="B1158" s="21">
        <v>45978</v>
      </c>
      <c r="C1158" s="22">
        <v>0.75</v>
      </c>
      <c r="D1158" s="20" t="s">
        <v>1955</v>
      </c>
      <c r="E1158" s="23" t="s">
        <v>2522</v>
      </c>
      <c r="F1158" s="20"/>
      <c r="G1158" s="22" cm="1">
        <f t="array" ref="G115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1.2499999999999956E-2</v>
      </c>
      <c r="H1158" s="22" t="str">
        <f>IF(wh_table[[#This Row],[Subject 1]]&lt;&gt;"Sitting Adjourned", "", SUMIF(wh_table[Day], wh_table[[#This Row],[Day]],wh_table[Duration]))</f>
        <v/>
      </c>
      <c r="I1158" s="24">
        <f>SUM(INDEX(wh_table[Duration],1):wh_table[[#This Row],[Duration]])</f>
        <v>37.563888888888869</v>
      </c>
      <c r="J1158" s="22" t="str">
        <f>IF(wh_table[[#This Row],[Subject 1]]&lt;&gt;"Sitting Adjourned", "", SUMIFS(wh_table[Duration], wh_table[Day], wh_table[[#This Row],[Day]], wh_table[Tags], "&lt;&gt;[Questions]", wh_table[Tags], "&lt;&gt;[Questions][Divisions]"))</f>
        <v/>
      </c>
      <c r="K1158" s="24">
        <f>IF(wh_table[[#This Row],[Tags]]="[Questions]","",IF(wh_table[[#This Row],[Tags]]="[Questions][Divisions]","",SUMIFS(INDEX(wh_table[Duration],1):wh_table[[#This Row],[Duration]], INDEX(wh_table[Tags],1):wh_table[[#This Row],[Tags]], "&lt;&gt;[Questions]",INDEX(wh_table[Tags],1):wh_table[[#This Row],[Tags]], "&lt;&gt;[Questions][Divisions]")))</f>
        <v>27.02291666666666</v>
      </c>
    </row>
    <row r="1159" spans="1:11" ht="15" customHeight="1" x14ac:dyDescent="0.35">
      <c r="A1159" s="25">
        <v>164</v>
      </c>
      <c r="B1159" s="21">
        <v>45978</v>
      </c>
      <c r="C1159" s="22">
        <v>0.76249999999999996</v>
      </c>
      <c r="D1159" s="20" t="s">
        <v>28</v>
      </c>
      <c r="E1159" s="23" t="s">
        <v>2523</v>
      </c>
      <c r="F1159" s="20"/>
      <c r="G1159" s="22" cm="1">
        <f t="array" ref="G115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159" s="22" t="str">
        <f>IF(wh_table[[#This Row],[Subject 1]]&lt;&gt;"Sitting Adjourned", "", SUMIF(wh_table[Day], wh_table[[#This Row],[Day]],wh_table[Duration]))</f>
        <v/>
      </c>
      <c r="I1159" s="24">
        <f>SUM(INDEX(wh_table[Duration],1):wh_table[[#This Row],[Duration]])</f>
        <v>37.563888888888869</v>
      </c>
      <c r="J1159" s="22" t="str">
        <f>IF(wh_table[[#This Row],[Subject 1]]&lt;&gt;"Sitting Adjourned", "", SUMIFS(wh_table[Duration], wh_table[Day], wh_table[[#This Row],[Day]], wh_table[Tags], "&lt;&gt;[Questions]", wh_table[Tags], "&lt;&gt;[Questions][Divisions]"))</f>
        <v/>
      </c>
      <c r="K1159" s="24">
        <f>IF(wh_table[[#This Row],[Tags]]="[Questions]","",IF(wh_table[[#This Row],[Tags]]="[Questions][Divisions]","",SUMIFS(INDEX(wh_table[Duration],1):wh_table[[#This Row],[Duration]], INDEX(wh_table[Tags],1):wh_table[[#This Row],[Tags]], "&lt;&gt;[Questions]",INDEX(wh_table[Tags],1):wh_table[[#This Row],[Tags]], "&lt;&gt;[Questions][Divisions]")))</f>
        <v>27.02291666666666</v>
      </c>
    </row>
    <row r="1160" spans="1:11" ht="15" customHeight="1" x14ac:dyDescent="0.35">
      <c r="A1160" s="25">
        <v>164</v>
      </c>
      <c r="B1160" s="21">
        <v>45978</v>
      </c>
      <c r="C1160" s="22">
        <v>0.76249999999999996</v>
      </c>
      <c r="D1160" s="20" t="s">
        <v>1955</v>
      </c>
      <c r="E1160" s="23" t="s">
        <v>2522</v>
      </c>
      <c r="F1160" s="20"/>
      <c r="G1160" s="22" cm="1">
        <f t="array" ref="G116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5.0000000000000044E-2</v>
      </c>
      <c r="H1160" s="22" t="str">
        <f>IF(wh_table[[#This Row],[Subject 1]]&lt;&gt;"Sitting Adjourned", "", SUMIF(wh_table[Day], wh_table[[#This Row],[Day]],wh_table[Duration]))</f>
        <v/>
      </c>
      <c r="I1160" s="24">
        <f>SUM(INDEX(wh_table[Duration],1):wh_table[[#This Row],[Duration]])</f>
        <v>37.613888888888866</v>
      </c>
      <c r="J1160" s="22" t="str">
        <f>IF(wh_table[[#This Row],[Subject 1]]&lt;&gt;"Sitting Adjourned", "", SUMIFS(wh_table[Duration], wh_table[Day], wh_table[[#This Row],[Day]], wh_table[Tags], "&lt;&gt;[Questions]", wh_table[Tags], "&lt;&gt;[Questions][Divisions]"))</f>
        <v/>
      </c>
      <c r="K1160" s="24">
        <f>IF(wh_table[[#This Row],[Tags]]="[Questions]","",IF(wh_table[[#This Row],[Tags]]="[Questions][Divisions]","",SUMIFS(INDEX(wh_table[Duration],1):wh_table[[#This Row],[Duration]], INDEX(wh_table[Tags],1):wh_table[[#This Row],[Tags]], "&lt;&gt;[Questions]",INDEX(wh_table[Tags],1):wh_table[[#This Row],[Tags]], "&lt;&gt;[Questions][Divisions]")))</f>
        <v>27.072916666666661</v>
      </c>
    </row>
    <row r="1161" spans="1:11" ht="15" customHeight="1" x14ac:dyDescent="0.35">
      <c r="A1161" s="63">
        <v>164</v>
      </c>
      <c r="B1161" s="64">
        <v>45978</v>
      </c>
      <c r="C1161" s="87">
        <v>0.8125</v>
      </c>
      <c r="D1161" s="88" t="s">
        <v>1840</v>
      </c>
      <c r="E1161" s="89"/>
      <c r="F1161" s="88"/>
      <c r="G1161" s="87" t="str" cm="1">
        <f t="array" ref="G116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161" s="87">
        <f>IF(wh_table[[#This Row],[Subject 1]]&lt;&gt;"Sitting Adjourned", "", SUMIF(wh_table[Day], wh_table[[#This Row],[Day]],wh_table[Duration]))</f>
        <v>0.125</v>
      </c>
      <c r="I1161" s="90">
        <f>SUM(INDEX(wh_table[Duration],1):wh_table[[#This Row],[Duration]])</f>
        <v>37.613888888888866</v>
      </c>
      <c r="J1161" s="87">
        <f>IF(wh_table[[#This Row],[Subject 1]]&lt;&gt;"Sitting Adjourned", "", SUMIFS(wh_table[Duration], wh_table[Day], wh_table[[#This Row],[Day]], wh_table[Tags], "&lt;&gt;[Questions]", wh_table[Tags], "&lt;&gt;[Questions][Divisions]"))</f>
        <v>0.125</v>
      </c>
      <c r="K1161" s="90">
        <f>IF(wh_table[[#This Row],[Tags]]="[Questions]","",IF(wh_table[[#This Row],[Tags]]="[Questions][Divisions]","",SUMIFS(INDEX(wh_table[Duration],1):wh_table[[#This Row],[Duration]], INDEX(wh_table[Tags],1):wh_table[[#This Row],[Tags]], "&lt;&gt;[Questions]",INDEX(wh_table[Tags],1):wh_table[[#This Row],[Tags]], "&lt;&gt;[Questions][Divisions]")))</f>
        <v>27.072916666666661</v>
      </c>
    </row>
    <row r="1162" spans="1:11" ht="15" customHeight="1" x14ac:dyDescent="0.35">
      <c r="A1162" s="25">
        <v>165</v>
      </c>
      <c r="B1162" s="21">
        <v>45979</v>
      </c>
      <c r="C1162" s="22">
        <v>0.39583333333333331</v>
      </c>
      <c r="D1162" s="20" t="s">
        <v>1833</v>
      </c>
      <c r="E1162" s="23" t="s">
        <v>2524</v>
      </c>
      <c r="F1162" s="20"/>
      <c r="G1162" s="22" cm="1">
        <f t="array" ref="G116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162" s="22" t="str">
        <f>IF(wh_table[[#This Row],[Subject 1]]&lt;&gt;"Sitting Adjourned", "", SUMIF(wh_table[Day], wh_table[[#This Row],[Day]],wh_table[Duration]))</f>
        <v/>
      </c>
      <c r="I1162" s="24">
        <f>SUM(INDEX(wh_table[Duration],1):wh_table[[#This Row],[Duration]])</f>
        <v>37.676388888888866</v>
      </c>
      <c r="J1162" s="22" t="str">
        <f>IF(wh_table[[#This Row],[Subject 1]]&lt;&gt;"Sitting Adjourned", "", SUMIFS(wh_table[Duration], wh_table[Day], wh_table[[#This Row],[Day]], wh_table[Tags], "&lt;&gt;[Questions]", wh_table[Tags], "&lt;&gt;[Questions][Divisions]"))</f>
        <v/>
      </c>
      <c r="K1162" s="24">
        <f>IF(wh_table[[#This Row],[Tags]]="[Questions]","",IF(wh_table[[#This Row],[Tags]]="[Questions][Divisions]","",SUMIFS(INDEX(wh_table[Duration],1):wh_table[[#This Row],[Duration]], INDEX(wh_table[Tags],1):wh_table[[#This Row],[Tags]], "&lt;&gt;[Questions]",INDEX(wh_table[Tags],1):wh_table[[#This Row],[Tags]], "&lt;&gt;[Questions][Divisions]")))</f>
        <v>27.135416666666661</v>
      </c>
    </row>
    <row r="1163" spans="1:11" ht="15" customHeight="1" x14ac:dyDescent="0.35">
      <c r="A1163" s="25">
        <v>165</v>
      </c>
      <c r="B1163" s="21">
        <v>45979</v>
      </c>
      <c r="C1163" s="22">
        <v>0.45833333333333331</v>
      </c>
      <c r="D1163" s="20" t="s">
        <v>1833</v>
      </c>
      <c r="E1163" s="23" t="s">
        <v>2525</v>
      </c>
      <c r="F1163" s="20"/>
      <c r="G1163" s="22" cm="1">
        <f t="array" ref="G116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1.9444444444444486E-2</v>
      </c>
      <c r="H1163" s="22" t="str">
        <f>IF(wh_table[[#This Row],[Subject 1]]&lt;&gt;"Sitting Adjourned", "", SUMIF(wh_table[Day], wh_table[[#This Row],[Day]],wh_table[Duration]))</f>
        <v/>
      </c>
      <c r="I1163" s="24">
        <f>SUM(INDEX(wh_table[Duration],1):wh_table[[#This Row],[Duration]])</f>
        <v>37.695833333333312</v>
      </c>
      <c r="J1163" s="22" t="str">
        <f>IF(wh_table[[#This Row],[Subject 1]]&lt;&gt;"Sitting Adjourned", "", SUMIFS(wh_table[Duration], wh_table[Day], wh_table[[#This Row],[Day]], wh_table[Tags], "&lt;&gt;[Questions]", wh_table[Tags], "&lt;&gt;[Questions][Divisions]"))</f>
        <v/>
      </c>
      <c r="K1163" s="24">
        <f>IF(wh_table[[#This Row],[Tags]]="[Questions]","",IF(wh_table[[#This Row],[Tags]]="[Questions][Divisions]","",SUMIFS(INDEX(wh_table[Duration],1):wh_table[[#This Row],[Duration]], INDEX(wh_table[Tags],1):wh_table[[#This Row],[Tags]], "&lt;&gt;[Questions]",INDEX(wh_table[Tags],1):wh_table[[#This Row],[Tags]], "&lt;&gt;[Questions][Divisions]")))</f>
        <v>27.154861111111106</v>
      </c>
    </row>
    <row r="1164" spans="1:11" ht="15" customHeight="1" x14ac:dyDescent="0.35">
      <c r="A1164" s="25">
        <v>165</v>
      </c>
      <c r="B1164" s="21">
        <v>45979</v>
      </c>
      <c r="C1164" s="22">
        <v>0.4777777777777778</v>
      </c>
      <c r="D1164" s="20" t="s">
        <v>15</v>
      </c>
      <c r="E1164" s="23"/>
      <c r="F1164" s="20" t="s">
        <v>1836</v>
      </c>
      <c r="G1164" s="22" cm="1">
        <f t="array" ref="G116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0.12638888888888883</v>
      </c>
      <c r="H1164" s="22" t="str">
        <f>IF(wh_table[[#This Row],[Subject 1]]&lt;&gt;"Sitting Adjourned", "", SUMIF(wh_table[Day], wh_table[[#This Row],[Day]],wh_table[Duration]))</f>
        <v/>
      </c>
      <c r="I1164" s="24">
        <f>SUM(INDEX(wh_table[Duration],1):wh_table[[#This Row],[Duration]])</f>
        <v>37.822222222222202</v>
      </c>
      <c r="J1164" s="22" t="str">
        <f>IF(wh_table[[#This Row],[Subject 1]]&lt;&gt;"Sitting Adjourned", "", SUMIFS(wh_table[Duration], wh_table[Day], wh_table[[#This Row],[Day]], wh_table[Tags], "&lt;&gt;[Questions]", wh_table[Tags], "&lt;&gt;[Questions][Divisions]"))</f>
        <v/>
      </c>
      <c r="K1164" s="24" t="str">
        <f>IF(wh_table[[#This Row],[Tags]]="[Questions]","",IF(wh_table[[#This Row],[Tags]]="[Questions][Divisions]","",SUMIFS(INDEX(wh_table[Duration],1):wh_table[[#This Row],[Duration]], INDEX(wh_table[Tags],1):wh_table[[#This Row],[Tags]], "&lt;&gt;[Questions]",INDEX(wh_table[Tags],1):wh_table[[#This Row],[Tags]], "&lt;&gt;[Questions][Divisions]")))</f>
        <v/>
      </c>
    </row>
    <row r="1165" spans="1:11" ht="15" customHeight="1" x14ac:dyDescent="0.35">
      <c r="A1165" s="25">
        <v>165</v>
      </c>
      <c r="B1165" s="21">
        <v>45979</v>
      </c>
      <c r="C1165" s="22">
        <v>0.60416666666666663</v>
      </c>
      <c r="D1165" s="20" t="s">
        <v>1833</v>
      </c>
      <c r="E1165" s="23" t="s">
        <v>2526</v>
      </c>
      <c r="F1165" s="20"/>
      <c r="G1165" s="22" cm="1">
        <f t="array" ref="G116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6.3194444444444442E-2</v>
      </c>
      <c r="H1165" s="22" t="str">
        <f>IF(wh_table[[#This Row],[Subject 1]]&lt;&gt;"Sitting Adjourned", "", SUMIF(wh_table[Day], wh_table[[#This Row],[Day]],wh_table[Duration]))</f>
        <v/>
      </c>
      <c r="I1165" s="24">
        <f>SUM(INDEX(wh_table[Duration],1):wh_table[[#This Row],[Duration]])</f>
        <v>37.885416666666643</v>
      </c>
      <c r="J1165" s="22" t="str">
        <f>IF(wh_table[[#This Row],[Subject 1]]&lt;&gt;"Sitting Adjourned", "", SUMIFS(wh_table[Duration], wh_table[Day], wh_table[[#This Row],[Day]], wh_table[Tags], "&lt;&gt;[Questions]", wh_table[Tags], "&lt;&gt;[Questions][Divisions]"))</f>
        <v/>
      </c>
      <c r="K1165" s="24">
        <f>IF(wh_table[[#This Row],[Tags]]="[Questions]","",IF(wh_table[[#This Row],[Tags]]="[Questions][Divisions]","",SUMIFS(INDEX(wh_table[Duration],1):wh_table[[#This Row],[Duration]], INDEX(wh_table[Tags],1):wh_table[[#This Row],[Tags]], "&lt;&gt;[Questions]",INDEX(wh_table[Tags],1):wh_table[[#This Row],[Tags]], "&lt;&gt;[Questions][Divisions]")))</f>
        <v>27.218055555555551</v>
      </c>
    </row>
    <row r="1166" spans="1:11" ht="15" customHeight="1" x14ac:dyDescent="0.35">
      <c r="A1166" s="25">
        <v>165</v>
      </c>
      <c r="B1166" s="21">
        <v>45979</v>
      </c>
      <c r="C1166" s="22">
        <v>0.66736111111111107</v>
      </c>
      <c r="D1166" s="20" t="s">
        <v>1833</v>
      </c>
      <c r="E1166" s="23" t="s">
        <v>2527</v>
      </c>
      <c r="F1166" s="20"/>
      <c r="G1166" s="22" cm="1">
        <f t="array" ref="G116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1.3888888888888951E-2</v>
      </c>
      <c r="H1166" s="22" t="str">
        <f>IF(wh_table[[#This Row],[Subject 1]]&lt;&gt;"Sitting Adjourned", "", SUMIF(wh_table[Day], wh_table[[#This Row],[Day]],wh_table[Duration]))</f>
        <v/>
      </c>
      <c r="I1166" s="24">
        <f>SUM(INDEX(wh_table[Duration],1):wh_table[[#This Row],[Duration]])</f>
        <v>37.899305555555529</v>
      </c>
      <c r="J1166" s="22" t="str">
        <f>IF(wh_table[[#This Row],[Subject 1]]&lt;&gt;"Sitting Adjourned", "", SUMIFS(wh_table[Duration], wh_table[Day], wh_table[[#This Row],[Day]], wh_table[Tags], "&lt;&gt;[Questions]", wh_table[Tags], "&lt;&gt;[Questions][Divisions]"))</f>
        <v/>
      </c>
      <c r="K1166" s="24">
        <f>IF(wh_table[[#This Row],[Tags]]="[Questions]","",IF(wh_table[[#This Row],[Tags]]="[Questions][Divisions]","",SUMIFS(INDEX(wh_table[Duration],1):wh_table[[#This Row],[Duration]], INDEX(wh_table[Tags],1):wh_table[[#This Row],[Tags]], "&lt;&gt;[Questions]",INDEX(wh_table[Tags],1):wh_table[[#This Row],[Tags]], "&lt;&gt;[Questions][Divisions]")))</f>
        <v>27.231944444444441</v>
      </c>
    </row>
    <row r="1167" spans="1:11" ht="15" customHeight="1" x14ac:dyDescent="0.35">
      <c r="A1167" s="25">
        <v>165</v>
      </c>
      <c r="B1167" s="21">
        <v>45979</v>
      </c>
      <c r="C1167" s="22">
        <v>0.68125000000000002</v>
      </c>
      <c r="D1167" s="20" t="s">
        <v>15</v>
      </c>
      <c r="E1167" s="23"/>
      <c r="F1167" s="20"/>
      <c r="G1167" s="22" cm="1">
        <f t="array" ref="G116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6.2499999999999778E-3</v>
      </c>
      <c r="H1167" s="22" t="str">
        <f>IF(wh_table[[#This Row],[Subject 1]]&lt;&gt;"Sitting Adjourned", "", SUMIF(wh_table[Day], wh_table[[#This Row],[Day]],wh_table[Duration]))</f>
        <v/>
      </c>
      <c r="I1167" s="24">
        <f>SUM(INDEX(wh_table[Duration],1):wh_table[[#This Row],[Duration]])</f>
        <v>37.90555555555553</v>
      </c>
      <c r="J1167" s="22" t="str">
        <f>IF(wh_table[[#This Row],[Subject 1]]&lt;&gt;"Sitting Adjourned", "", SUMIFS(wh_table[Duration], wh_table[Day], wh_table[[#This Row],[Day]], wh_table[Tags], "&lt;&gt;[Questions]", wh_table[Tags], "&lt;&gt;[Questions][Divisions]"))</f>
        <v/>
      </c>
      <c r="K1167" s="24">
        <f>IF(wh_table[[#This Row],[Tags]]="[Questions]","",IF(wh_table[[#This Row],[Tags]]="[Questions][Divisions]","",SUMIFS(INDEX(wh_table[Duration],1):wh_table[[#This Row],[Duration]], INDEX(wh_table[Tags],1):wh_table[[#This Row],[Tags]], "&lt;&gt;[Questions]",INDEX(wh_table[Tags],1):wh_table[[#This Row],[Tags]], "&lt;&gt;[Questions][Divisions]")))</f>
        <v>27.238194444444442</v>
      </c>
    </row>
    <row r="1168" spans="1:11" ht="15" customHeight="1" x14ac:dyDescent="0.35">
      <c r="A1168" s="25">
        <v>165</v>
      </c>
      <c r="B1168" s="21">
        <v>45979</v>
      </c>
      <c r="C1168" s="22">
        <v>0.6875</v>
      </c>
      <c r="D1168" s="20" t="s">
        <v>1833</v>
      </c>
      <c r="E1168" s="23" t="s">
        <v>2528</v>
      </c>
      <c r="F1168" s="20"/>
      <c r="G1168" s="22" cm="1">
        <f t="array" ref="G116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1168" s="22" t="str">
        <f>IF(wh_table[[#This Row],[Subject 1]]&lt;&gt;"Sitting Adjourned", "", SUMIF(wh_table[Day], wh_table[[#This Row],[Day]],wh_table[Duration]))</f>
        <v/>
      </c>
      <c r="I1168" s="24">
        <f>SUM(INDEX(wh_table[Duration],1):wh_table[[#This Row],[Duration]])</f>
        <v>37.947222222222194</v>
      </c>
      <c r="J1168" s="22" t="str">
        <f>IF(wh_table[[#This Row],[Subject 1]]&lt;&gt;"Sitting Adjourned", "", SUMIFS(wh_table[Duration], wh_table[Day], wh_table[[#This Row],[Day]], wh_table[Tags], "&lt;&gt;[Questions]", wh_table[Tags], "&lt;&gt;[Questions][Divisions]"))</f>
        <v/>
      </c>
      <c r="K1168" s="24">
        <f>IF(wh_table[[#This Row],[Tags]]="[Questions]","",IF(wh_table[[#This Row],[Tags]]="[Questions][Divisions]","",SUMIFS(INDEX(wh_table[Duration],1):wh_table[[#This Row],[Duration]], INDEX(wh_table[Tags],1):wh_table[[#This Row],[Tags]], "&lt;&gt;[Questions]",INDEX(wh_table[Tags],1):wh_table[[#This Row],[Tags]], "&lt;&gt;[Questions][Divisions]")))</f>
        <v>27.27986111111111</v>
      </c>
    </row>
    <row r="1169" spans="1:11" ht="15" customHeight="1" x14ac:dyDescent="0.35">
      <c r="A1169" s="63">
        <v>165</v>
      </c>
      <c r="B1169" s="64">
        <v>45979</v>
      </c>
      <c r="C1169" s="87">
        <v>0.72916666666666663</v>
      </c>
      <c r="D1169" s="88" t="s">
        <v>1840</v>
      </c>
      <c r="E1169" s="89"/>
      <c r="F1169" s="88"/>
      <c r="G1169" s="87" t="str" cm="1">
        <f t="array" ref="G116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169" s="87">
        <f>IF(wh_table[[#This Row],[Subject 1]]&lt;&gt;"Sitting Adjourned", "", SUMIF(wh_table[Day], wh_table[[#This Row],[Day]],wh_table[Duration]))</f>
        <v>0.33333333333333331</v>
      </c>
      <c r="I1169" s="90">
        <f>SUM(INDEX(wh_table[Duration],1):wh_table[[#This Row],[Duration]])</f>
        <v>37.947222222222194</v>
      </c>
      <c r="J1169" s="87">
        <f>IF(wh_table[[#This Row],[Subject 1]]&lt;&gt;"Sitting Adjourned", "", SUMIFS(wh_table[Duration], wh_table[Day], wh_table[[#This Row],[Day]], wh_table[Tags], "&lt;&gt;[Questions]", wh_table[Tags], "&lt;&gt;[Questions][Divisions]"))</f>
        <v>0.20694444444444449</v>
      </c>
      <c r="K1169" s="90">
        <f>IF(wh_table[[#This Row],[Tags]]="[Questions]","",IF(wh_table[[#This Row],[Tags]]="[Questions][Divisions]","",SUMIFS(INDEX(wh_table[Duration],1):wh_table[[#This Row],[Duration]], INDEX(wh_table[Tags],1):wh_table[[#This Row],[Tags]], "&lt;&gt;[Questions]",INDEX(wh_table[Tags],1):wh_table[[#This Row],[Tags]], "&lt;&gt;[Questions][Divisions]")))</f>
        <v>27.27986111111111</v>
      </c>
    </row>
    <row r="1170" spans="1:11" ht="15" customHeight="1" x14ac:dyDescent="0.35">
      <c r="A1170" s="25">
        <v>166</v>
      </c>
      <c r="B1170" s="21">
        <v>45980</v>
      </c>
      <c r="C1170" s="22">
        <v>0.39583333333333331</v>
      </c>
      <c r="D1170" s="20" t="s">
        <v>1833</v>
      </c>
      <c r="E1170" s="23" t="s">
        <v>2529</v>
      </c>
      <c r="F1170" s="20"/>
      <c r="G1170" s="22" cm="1">
        <f t="array" ref="G117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170" s="22" t="str">
        <f>IF(wh_table[[#This Row],[Subject 1]]&lt;&gt;"Sitting Adjourned", "", SUMIF(wh_table[Day], wh_table[[#This Row],[Day]],wh_table[Duration]))</f>
        <v/>
      </c>
      <c r="I1170" s="24">
        <f>SUM(INDEX(wh_table[Duration],1):wh_table[[#This Row],[Duration]])</f>
        <v>38.009722222222194</v>
      </c>
      <c r="J1170" s="22" t="str">
        <f>IF(wh_table[[#This Row],[Subject 1]]&lt;&gt;"Sitting Adjourned", "", SUMIFS(wh_table[Duration], wh_table[Day], wh_table[[#This Row],[Day]], wh_table[Tags], "&lt;&gt;[Questions]", wh_table[Tags], "&lt;&gt;[Questions][Divisions]"))</f>
        <v/>
      </c>
      <c r="K1170" s="24">
        <f>IF(wh_table[[#This Row],[Tags]]="[Questions]","",IF(wh_table[[#This Row],[Tags]]="[Questions][Divisions]","",SUMIFS(INDEX(wh_table[Duration],1):wh_table[[#This Row],[Duration]], INDEX(wh_table[Tags],1):wh_table[[#This Row],[Tags]], "&lt;&gt;[Questions]",INDEX(wh_table[Tags],1):wh_table[[#This Row],[Tags]], "&lt;&gt;[Questions][Divisions]")))</f>
        <v>27.34236111111111</v>
      </c>
    </row>
    <row r="1171" spans="1:11" ht="15" customHeight="1" x14ac:dyDescent="0.35">
      <c r="A1171" s="25">
        <v>166</v>
      </c>
      <c r="B1171" s="21">
        <v>45980</v>
      </c>
      <c r="C1171" s="22">
        <v>0.45833333333333331</v>
      </c>
      <c r="D1171" s="20" t="s">
        <v>1833</v>
      </c>
      <c r="E1171" s="23" t="s">
        <v>2530</v>
      </c>
      <c r="F1171" s="20"/>
      <c r="G1171" s="22" cm="1">
        <f t="array" ref="G117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1.8750000000000044E-2</v>
      </c>
      <c r="H1171" s="22" t="str">
        <f>IF(wh_table[[#This Row],[Subject 1]]&lt;&gt;"Sitting Adjourned", "", SUMIF(wh_table[Day], wh_table[[#This Row],[Day]],wh_table[Duration]))</f>
        <v/>
      </c>
      <c r="I1171" s="24">
        <f>SUM(INDEX(wh_table[Duration],1):wh_table[[#This Row],[Duration]])</f>
        <v>38.028472222222192</v>
      </c>
      <c r="J1171" s="22" t="str">
        <f>IF(wh_table[[#This Row],[Subject 1]]&lt;&gt;"Sitting Adjourned", "", SUMIFS(wh_table[Duration], wh_table[Day], wh_table[[#This Row],[Day]], wh_table[Tags], "&lt;&gt;[Questions]", wh_table[Tags], "&lt;&gt;[Questions][Divisions]"))</f>
        <v/>
      </c>
      <c r="K1171" s="24">
        <f>IF(wh_table[[#This Row],[Tags]]="[Questions]","",IF(wh_table[[#This Row],[Tags]]="[Questions][Divisions]","",SUMIFS(INDEX(wh_table[Duration],1):wh_table[[#This Row],[Duration]], INDEX(wh_table[Tags],1):wh_table[[#This Row],[Tags]], "&lt;&gt;[Questions]",INDEX(wh_table[Tags],1):wh_table[[#This Row],[Tags]], "&lt;&gt;[Questions][Divisions]")))</f>
        <v>27.361111111111111</v>
      </c>
    </row>
    <row r="1172" spans="1:11" ht="15" customHeight="1" x14ac:dyDescent="0.35">
      <c r="A1172" s="25">
        <v>166</v>
      </c>
      <c r="B1172" s="21">
        <v>45980</v>
      </c>
      <c r="C1172" s="22">
        <v>0.47708333333333336</v>
      </c>
      <c r="D1172" s="20" t="s">
        <v>15</v>
      </c>
      <c r="E1172" s="23"/>
      <c r="F1172" s="20" t="s">
        <v>1836</v>
      </c>
      <c r="G1172" s="22" cm="1">
        <f t="array" ref="G117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0.12708333333333327</v>
      </c>
      <c r="H1172" s="22" t="str">
        <f>IF(wh_table[[#This Row],[Subject 1]]&lt;&gt;"Sitting Adjourned", "", SUMIF(wh_table[Day], wh_table[[#This Row],[Day]],wh_table[Duration]))</f>
        <v/>
      </c>
      <c r="I1172" s="24">
        <f>SUM(INDEX(wh_table[Duration],1):wh_table[[#This Row],[Duration]])</f>
        <v>38.155555555555523</v>
      </c>
      <c r="J1172" s="22" t="str">
        <f>IF(wh_table[[#This Row],[Subject 1]]&lt;&gt;"Sitting Adjourned", "", SUMIFS(wh_table[Duration], wh_table[Day], wh_table[[#This Row],[Day]], wh_table[Tags], "&lt;&gt;[Questions]", wh_table[Tags], "&lt;&gt;[Questions][Divisions]"))</f>
        <v/>
      </c>
      <c r="K1172" s="24" t="str">
        <f>IF(wh_table[[#This Row],[Tags]]="[Questions]","",IF(wh_table[[#This Row],[Tags]]="[Questions][Divisions]","",SUMIFS(INDEX(wh_table[Duration],1):wh_table[[#This Row],[Duration]], INDEX(wh_table[Tags],1):wh_table[[#This Row],[Tags]], "&lt;&gt;[Questions]",INDEX(wh_table[Tags],1):wh_table[[#This Row],[Tags]], "&lt;&gt;[Questions][Divisions]")))</f>
        <v/>
      </c>
    </row>
    <row r="1173" spans="1:11" ht="15" customHeight="1" x14ac:dyDescent="0.35">
      <c r="A1173" s="25">
        <v>166</v>
      </c>
      <c r="B1173" s="21">
        <v>45980</v>
      </c>
      <c r="C1173" s="22">
        <v>0.60416666666666663</v>
      </c>
      <c r="D1173" s="20" t="s">
        <v>1833</v>
      </c>
      <c r="E1173" s="23" t="s">
        <v>2531</v>
      </c>
      <c r="F1173" s="20"/>
      <c r="G1173" s="22" cm="1">
        <f t="array" ref="G117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6.3194444444444442E-2</v>
      </c>
      <c r="H1173" s="22" t="str">
        <f>IF(wh_table[[#This Row],[Subject 1]]&lt;&gt;"Sitting Adjourned", "", SUMIF(wh_table[Day], wh_table[[#This Row],[Day]],wh_table[Duration]))</f>
        <v/>
      </c>
      <c r="I1173" s="24">
        <f>SUM(INDEX(wh_table[Duration],1):wh_table[[#This Row],[Duration]])</f>
        <v>38.218749999999964</v>
      </c>
      <c r="J1173" s="22" t="str">
        <f>IF(wh_table[[#This Row],[Subject 1]]&lt;&gt;"Sitting Adjourned", "", SUMIFS(wh_table[Duration], wh_table[Day], wh_table[[#This Row],[Day]], wh_table[Tags], "&lt;&gt;[Questions]", wh_table[Tags], "&lt;&gt;[Questions][Divisions]"))</f>
        <v/>
      </c>
      <c r="K1173" s="24">
        <f>IF(wh_table[[#This Row],[Tags]]="[Questions]","",IF(wh_table[[#This Row],[Tags]]="[Questions][Divisions]","",SUMIFS(INDEX(wh_table[Duration],1):wh_table[[#This Row],[Duration]], INDEX(wh_table[Tags],1):wh_table[[#This Row],[Tags]], "&lt;&gt;[Questions]",INDEX(wh_table[Tags],1):wh_table[[#This Row],[Tags]], "&lt;&gt;[Questions][Divisions]")))</f>
        <v>27.424305555555556</v>
      </c>
    </row>
    <row r="1174" spans="1:11" ht="15" customHeight="1" x14ac:dyDescent="0.35">
      <c r="A1174" s="25">
        <v>166</v>
      </c>
      <c r="B1174" s="21">
        <v>45980</v>
      </c>
      <c r="C1174" s="22">
        <v>0.66736111111111107</v>
      </c>
      <c r="D1174" s="20" t="s">
        <v>1833</v>
      </c>
      <c r="E1174" s="23" t="s">
        <v>2532</v>
      </c>
      <c r="F1174" s="20"/>
      <c r="G1174" s="22" cm="1">
        <f t="array" ref="G117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2.0138888888888928E-2</v>
      </c>
      <c r="H1174" s="22" t="str">
        <f>IF(wh_table[[#This Row],[Subject 1]]&lt;&gt;"Sitting Adjourned", "", SUMIF(wh_table[Day], wh_table[[#This Row],[Day]],wh_table[Duration]))</f>
        <v/>
      </c>
      <c r="I1174" s="24">
        <f>SUM(INDEX(wh_table[Duration],1):wh_table[[#This Row],[Duration]])</f>
        <v>38.238888888888852</v>
      </c>
      <c r="J1174" s="22" t="str">
        <f>IF(wh_table[[#This Row],[Subject 1]]&lt;&gt;"Sitting Adjourned", "", SUMIFS(wh_table[Duration], wh_table[Day], wh_table[[#This Row],[Day]], wh_table[Tags], "&lt;&gt;[Questions]", wh_table[Tags], "&lt;&gt;[Questions][Divisions]"))</f>
        <v/>
      </c>
      <c r="K1174" s="24">
        <f>IF(wh_table[[#This Row],[Tags]]="[Questions]","",IF(wh_table[[#This Row],[Tags]]="[Questions][Divisions]","",SUMIFS(INDEX(wh_table[Duration],1):wh_table[[#This Row],[Duration]], INDEX(wh_table[Tags],1):wh_table[[#This Row],[Tags]], "&lt;&gt;[Questions]",INDEX(wh_table[Tags],1):wh_table[[#This Row],[Tags]], "&lt;&gt;[Questions][Divisions]")))</f>
        <v>27.444444444444443</v>
      </c>
    </row>
    <row r="1175" spans="1:11" ht="15" customHeight="1" x14ac:dyDescent="0.35">
      <c r="A1175" s="25">
        <v>166</v>
      </c>
      <c r="B1175" s="21">
        <v>45980</v>
      </c>
      <c r="C1175" s="22">
        <v>0.6875</v>
      </c>
      <c r="D1175" s="20" t="s">
        <v>1833</v>
      </c>
      <c r="E1175" s="23" t="s">
        <v>2533</v>
      </c>
      <c r="F1175" s="20"/>
      <c r="G1175" s="22" cm="1">
        <f t="array" ref="G117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1.5277777777777724E-2</v>
      </c>
      <c r="H1175" s="22" t="str">
        <f>IF(wh_table[[#This Row],[Subject 1]]&lt;&gt;"Sitting Adjourned", "", SUMIF(wh_table[Day], wh_table[[#This Row],[Day]],wh_table[Duration]))</f>
        <v/>
      </c>
      <c r="I1175" s="24">
        <f>SUM(INDEX(wh_table[Duration],1):wh_table[[#This Row],[Duration]])</f>
        <v>38.254166666666627</v>
      </c>
      <c r="J1175" s="22" t="str">
        <f>IF(wh_table[[#This Row],[Subject 1]]&lt;&gt;"Sitting Adjourned", "", SUMIFS(wh_table[Duration], wh_table[Day], wh_table[[#This Row],[Day]], wh_table[Tags], "&lt;&gt;[Questions]", wh_table[Tags], "&lt;&gt;[Questions][Divisions]"))</f>
        <v/>
      </c>
      <c r="K1175" s="24">
        <f>IF(wh_table[[#This Row],[Tags]]="[Questions]","",IF(wh_table[[#This Row],[Tags]]="[Questions][Divisions]","",SUMIFS(INDEX(wh_table[Duration],1):wh_table[[#This Row],[Duration]], INDEX(wh_table[Tags],1):wh_table[[#This Row],[Tags]], "&lt;&gt;[Questions]",INDEX(wh_table[Tags],1):wh_table[[#This Row],[Tags]], "&lt;&gt;[Questions][Divisions]")))</f>
        <v>27.459722222222222</v>
      </c>
    </row>
    <row r="1176" spans="1:11" ht="15" customHeight="1" x14ac:dyDescent="0.35">
      <c r="A1176" s="25">
        <v>166</v>
      </c>
      <c r="B1176" s="21">
        <v>45980</v>
      </c>
      <c r="C1176" s="22">
        <v>0.70277777777777772</v>
      </c>
      <c r="D1176" s="20" t="s">
        <v>28</v>
      </c>
      <c r="E1176" s="23" t="s">
        <v>2534</v>
      </c>
      <c r="F1176" s="20"/>
      <c r="G1176" s="22" cm="1">
        <f t="array" ref="G117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176" s="22" t="str">
        <f>IF(wh_table[[#This Row],[Subject 1]]&lt;&gt;"Sitting Adjourned", "", SUMIF(wh_table[Day], wh_table[[#This Row],[Day]],wh_table[Duration]))</f>
        <v/>
      </c>
      <c r="I1176" s="24">
        <f>SUM(INDEX(wh_table[Duration],1):wh_table[[#This Row],[Duration]])</f>
        <v>38.254166666666627</v>
      </c>
      <c r="J1176" s="22" t="str">
        <f>IF(wh_table[[#This Row],[Subject 1]]&lt;&gt;"Sitting Adjourned", "", SUMIFS(wh_table[Duration], wh_table[Day], wh_table[[#This Row],[Day]], wh_table[Tags], "&lt;&gt;[Questions]", wh_table[Tags], "&lt;&gt;[Questions][Divisions]"))</f>
        <v/>
      </c>
      <c r="K1176" s="24">
        <f>IF(wh_table[[#This Row],[Tags]]="[Questions]","",IF(wh_table[[#This Row],[Tags]]="[Questions][Divisions]","",SUMIFS(INDEX(wh_table[Duration],1):wh_table[[#This Row],[Duration]], INDEX(wh_table[Tags],1):wh_table[[#This Row],[Tags]], "&lt;&gt;[Questions]",INDEX(wh_table[Tags],1):wh_table[[#This Row],[Tags]], "&lt;&gt;[Questions][Divisions]")))</f>
        <v>27.459722222222222</v>
      </c>
    </row>
    <row r="1177" spans="1:11" ht="15" customHeight="1" x14ac:dyDescent="0.35">
      <c r="A1177" s="25">
        <v>166</v>
      </c>
      <c r="B1177" s="21">
        <v>45980</v>
      </c>
      <c r="C1177" s="22">
        <v>0.70277777777777772</v>
      </c>
      <c r="D1177" s="20" t="s">
        <v>1833</v>
      </c>
      <c r="E1177" s="23" t="s">
        <v>2533</v>
      </c>
      <c r="F1177" s="20"/>
      <c r="G1177" s="22" cm="1">
        <f t="array" ref="G117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2.6388888888888906E-2</v>
      </c>
      <c r="H1177" s="22" t="str">
        <f>IF(wh_table[[#This Row],[Subject 1]]&lt;&gt;"Sitting Adjourned", "", SUMIF(wh_table[Day], wh_table[[#This Row],[Day]],wh_table[Duration]))</f>
        <v/>
      </c>
      <c r="I1177" s="24">
        <f>SUM(INDEX(wh_table[Duration],1):wh_table[[#This Row],[Duration]])</f>
        <v>38.280555555555516</v>
      </c>
      <c r="J1177" s="22" t="str">
        <f>IF(wh_table[[#This Row],[Subject 1]]&lt;&gt;"Sitting Adjourned", "", SUMIFS(wh_table[Duration], wh_table[Day], wh_table[[#This Row],[Day]], wh_table[Tags], "&lt;&gt;[Questions]", wh_table[Tags], "&lt;&gt;[Questions][Divisions]"))</f>
        <v/>
      </c>
      <c r="K1177" s="24">
        <f>IF(wh_table[[#This Row],[Tags]]="[Questions]","",IF(wh_table[[#This Row],[Tags]]="[Questions][Divisions]","",SUMIFS(INDEX(wh_table[Duration],1):wh_table[[#This Row],[Duration]], INDEX(wh_table[Tags],1):wh_table[[#This Row],[Tags]], "&lt;&gt;[Questions]",INDEX(wh_table[Tags],1):wh_table[[#This Row],[Tags]], "&lt;&gt;[Questions][Divisions]")))</f>
        <v>27.486111111111111</v>
      </c>
    </row>
    <row r="1178" spans="1:11" ht="15" customHeight="1" x14ac:dyDescent="0.35">
      <c r="A1178" s="63">
        <v>166</v>
      </c>
      <c r="B1178" s="64">
        <v>45980</v>
      </c>
      <c r="C1178" s="87">
        <v>0.72916666666666663</v>
      </c>
      <c r="D1178" s="88" t="s">
        <v>1840</v>
      </c>
      <c r="E1178" s="89"/>
      <c r="F1178" s="88"/>
      <c r="G1178" s="87" t="str" cm="1">
        <f t="array" ref="G117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178" s="87">
        <f>IF(wh_table[[#This Row],[Subject 1]]&lt;&gt;"Sitting Adjourned", "", SUMIF(wh_table[Day], wh_table[[#This Row],[Day]],wh_table[Duration]))</f>
        <v>0.33333333333333331</v>
      </c>
      <c r="I1178" s="90">
        <f>SUM(INDEX(wh_table[Duration],1):wh_table[[#This Row],[Duration]])</f>
        <v>38.280555555555516</v>
      </c>
      <c r="J1178" s="87">
        <f>IF(wh_table[[#This Row],[Subject 1]]&lt;&gt;"Sitting Adjourned", "", SUMIFS(wh_table[Duration], wh_table[Day], wh_table[[#This Row],[Day]], wh_table[Tags], "&lt;&gt;[Questions]", wh_table[Tags], "&lt;&gt;[Questions][Divisions]"))</f>
        <v>0.20625000000000004</v>
      </c>
      <c r="K1178" s="90">
        <f>IF(wh_table[[#This Row],[Tags]]="[Questions]","",IF(wh_table[[#This Row],[Tags]]="[Questions][Divisions]","",SUMIFS(INDEX(wh_table[Duration],1):wh_table[[#This Row],[Duration]], INDEX(wh_table[Tags],1):wh_table[[#This Row],[Tags]], "&lt;&gt;[Questions]",INDEX(wh_table[Tags],1):wh_table[[#This Row],[Tags]], "&lt;&gt;[Questions][Divisions]")))</f>
        <v>27.486111111111111</v>
      </c>
    </row>
    <row r="1179" spans="1:11" ht="15" customHeight="1" x14ac:dyDescent="0.35">
      <c r="A1179" s="25">
        <v>167</v>
      </c>
      <c r="B1179" s="21">
        <v>45981</v>
      </c>
      <c r="C1179" s="22">
        <v>0.5625</v>
      </c>
      <c r="D1179" s="20" t="s">
        <v>1953</v>
      </c>
      <c r="E1179" s="23" t="s">
        <v>2535</v>
      </c>
      <c r="F1179" s="20"/>
      <c r="G1179" s="22" cm="1">
        <f t="array" ref="G117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2.2916666666666696E-2</v>
      </c>
      <c r="H1179" s="22" t="str">
        <f>IF(wh_table[[#This Row],[Subject 1]]&lt;&gt;"Sitting Adjourned", "", SUMIF(wh_table[Day], wh_table[[#This Row],[Day]],wh_table[Duration]))</f>
        <v/>
      </c>
      <c r="I1179" s="24">
        <f>SUM(INDEX(wh_table[Duration],1):wh_table[[#This Row],[Duration]])</f>
        <v>38.303472222222183</v>
      </c>
      <c r="J1179" s="22" t="str">
        <f>IF(wh_table[[#This Row],[Subject 1]]&lt;&gt;"Sitting Adjourned", "", SUMIFS(wh_table[Duration], wh_table[Day], wh_table[[#This Row],[Day]], wh_table[Tags], "&lt;&gt;[Questions]", wh_table[Tags], "&lt;&gt;[Questions][Divisions]"))</f>
        <v/>
      </c>
      <c r="K1179" s="24">
        <f>IF(wh_table[[#This Row],[Tags]]="[Questions]","",IF(wh_table[[#This Row],[Tags]]="[Questions][Divisions]","",SUMIFS(INDEX(wh_table[Duration],1):wh_table[[#This Row],[Duration]], INDEX(wh_table[Tags],1):wh_table[[#This Row],[Tags]], "&lt;&gt;[Questions]",INDEX(wh_table[Tags],1):wh_table[[#This Row],[Tags]], "&lt;&gt;[Questions][Divisions]")))</f>
        <v>27.509027777777778</v>
      </c>
    </row>
    <row r="1180" spans="1:11" ht="15" customHeight="1" x14ac:dyDescent="0.35">
      <c r="A1180" s="25">
        <v>167</v>
      </c>
      <c r="B1180" s="21">
        <v>45981</v>
      </c>
      <c r="C1180" s="22">
        <v>0.5854166666666667</v>
      </c>
      <c r="D1180" s="20" t="s">
        <v>28</v>
      </c>
      <c r="E1180" s="23" t="s">
        <v>2536</v>
      </c>
      <c r="F1180" s="20"/>
      <c r="G1180" s="22" cm="1">
        <f t="array" ref="G118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180" s="22" t="str">
        <f>IF(wh_table[[#This Row],[Subject 1]]&lt;&gt;"Sitting Adjourned", "", SUMIF(wh_table[Day], wh_table[[#This Row],[Day]],wh_table[Duration]))</f>
        <v/>
      </c>
      <c r="I1180" s="24">
        <f>SUM(INDEX(wh_table[Duration],1):wh_table[[#This Row],[Duration]])</f>
        <v>38.303472222222183</v>
      </c>
      <c r="J1180" s="22" t="str">
        <f>IF(wh_table[[#This Row],[Subject 1]]&lt;&gt;"Sitting Adjourned", "", SUMIFS(wh_table[Duration], wh_table[Day], wh_table[[#This Row],[Day]], wh_table[Tags], "&lt;&gt;[Questions]", wh_table[Tags], "&lt;&gt;[Questions][Divisions]"))</f>
        <v/>
      </c>
      <c r="K1180" s="24">
        <f>IF(wh_table[[#This Row],[Tags]]="[Questions]","",IF(wh_table[[#This Row],[Tags]]="[Questions][Divisions]","",SUMIFS(INDEX(wh_table[Duration],1):wh_table[[#This Row],[Duration]], INDEX(wh_table[Tags],1):wh_table[[#This Row],[Tags]], "&lt;&gt;[Questions]",INDEX(wh_table[Tags],1):wh_table[[#This Row],[Tags]], "&lt;&gt;[Questions][Divisions]")))</f>
        <v>27.509027777777778</v>
      </c>
    </row>
    <row r="1181" spans="1:11" ht="15" customHeight="1" x14ac:dyDescent="0.35">
      <c r="A1181" s="25">
        <v>167</v>
      </c>
      <c r="B1181" s="21">
        <v>45981</v>
      </c>
      <c r="C1181" s="22">
        <v>0.5854166666666667</v>
      </c>
      <c r="D1181" s="20" t="s">
        <v>1953</v>
      </c>
      <c r="E1181" s="23" t="s">
        <v>2535</v>
      </c>
      <c r="F1181" s="20"/>
      <c r="G1181" s="22" cm="1">
        <f t="array" ref="G118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3.9583333333333304E-2</v>
      </c>
      <c r="H1181" s="22" t="str">
        <f>IF(wh_table[[#This Row],[Subject 1]]&lt;&gt;"Sitting Adjourned", "", SUMIF(wh_table[Day], wh_table[[#This Row],[Day]],wh_table[Duration]))</f>
        <v/>
      </c>
      <c r="I1181" s="24">
        <f>SUM(INDEX(wh_table[Duration],1):wh_table[[#This Row],[Duration]])</f>
        <v>38.343055555555516</v>
      </c>
      <c r="J1181" s="22" t="str">
        <f>IF(wh_table[[#This Row],[Subject 1]]&lt;&gt;"Sitting Adjourned", "", SUMIFS(wh_table[Duration], wh_table[Day], wh_table[[#This Row],[Day]], wh_table[Tags], "&lt;&gt;[Questions]", wh_table[Tags], "&lt;&gt;[Questions][Divisions]"))</f>
        <v/>
      </c>
      <c r="K1181" s="24">
        <f>IF(wh_table[[#This Row],[Tags]]="[Questions]","",IF(wh_table[[#This Row],[Tags]]="[Questions][Divisions]","",SUMIFS(INDEX(wh_table[Duration],1):wh_table[[#This Row],[Duration]], INDEX(wh_table[Tags],1):wh_table[[#This Row],[Tags]], "&lt;&gt;[Questions]",INDEX(wh_table[Tags],1):wh_table[[#This Row],[Tags]], "&lt;&gt;[Questions][Divisions]")))</f>
        <v>27.548611111111111</v>
      </c>
    </row>
    <row r="1182" spans="1:11" ht="15" customHeight="1" x14ac:dyDescent="0.35">
      <c r="A1182" s="25">
        <v>167</v>
      </c>
      <c r="B1182" s="21">
        <v>45981</v>
      </c>
      <c r="C1182" s="22">
        <v>0.625</v>
      </c>
      <c r="D1182" s="20" t="s">
        <v>1953</v>
      </c>
      <c r="E1182" s="23" t="s">
        <v>2537</v>
      </c>
      <c r="F1182" s="20"/>
      <c r="G1182" s="22" cm="1">
        <f t="array" ref="G118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1182" s="22" t="str">
        <f>IF(wh_table[[#This Row],[Subject 1]]&lt;&gt;"Sitting Adjourned", "", SUMIF(wh_table[Day], wh_table[[#This Row],[Day]],wh_table[Duration]))</f>
        <v/>
      </c>
      <c r="I1182" s="24">
        <f>SUM(INDEX(wh_table[Duration],1):wh_table[[#This Row],[Duration]])</f>
        <v>38.38472222222218</v>
      </c>
      <c r="J1182" s="22" t="str">
        <f>IF(wh_table[[#This Row],[Subject 1]]&lt;&gt;"Sitting Adjourned", "", SUMIFS(wh_table[Duration], wh_table[Day], wh_table[[#This Row],[Day]], wh_table[Tags], "&lt;&gt;[Questions]", wh_table[Tags], "&lt;&gt;[Questions][Divisions]"))</f>
        <v/>
      </c>
      <c r="K1182" s="24">
        <f>IF(wh_table[[#This Row],[Tags]]="[Questions]","",IF(wh_table[[#This Row],[Tags]]="[Questions][Divisions]","",SUMIFS(INDEX(wh_table[Duration],1):wh_table[[#This Row],[Duration]], INDEX(wh_table[Tags],1):wh_table[[#This Row],[Tags]], "&lt;&gt;[Questions]",INDEX(wh_table[Tags],1):wh_table[[#This Row],[Tags]], "&lt;&gt;[Questions][Divisions]")))</f>
        <v>27.590277777777779</v>
      </c>
    </row>
    <row r="1183" spans="1:11" ht="15" customHeight="1" x14ac:dyDescent="0.35">
      <c r="A1183" s="63">
        <v>167</v>
      </c>
      <c r="B1183" s="64">
        <v>45981</v>
      </c>
      <c r="C1183" s="87">
        <v>0.66666666666666663</v>
      </c>
      <c r="D1183" s="88" t="s">
        <v>1840</v>
      </c>
      <c r="E1183" s="89"/>
      <c r="F1183" s="88"/>
      <c r="G1183" s="87" t="str" cm="1">
        <f t="array" ref="G118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183" s="87">
        <f>IF(wh_table[[#This Row],[Subject 1]]&lt;&gt;"Sitting Adjourned", "", SUMIF(wh_table[Day], wh_table[[#This Row],[Day]],wh_table[Duration]))</f>
        <v>0.10416666666666663</v>
      </c>
      <c r="I1183" s="90">
        <f>SUM(INDEX(wh_table[Duration],1):wh_table[[#This Row],[Duration]])</f>
        <v>38.38472222222218</v>
      </c>
      <c r="J1183" s="87">
        <f>IF(wh_table[[#This Row],[Subject 1]]&lt;&gt;"Sitting Adjourned", "", SUMIFS(wh_table[Duration], wh_table[Day], wh_table[[#This Row],[Day]], wh_table[Tags], "&lt;&gt;[Questions]", wh_table[Tags], "&lt;&gt;[Questions][Divisions]"))</f>
        <v>0.10416666666666663</v>
      </c>
      <c r="K1183" s="90">
        <f>IF(wh_table[[#This Row],[Tags]]="[Questions]","",IF(wh_table[[#This Row],[Tags]]="[Questions][Divisions]","",SUMIFS(INDEX(wh_table[Duration],1):wh_table[[#This Row],[Duration]], INDEX(wh_table[Tags],1):wh_table[[#This Row],[Tags]], "&lt;&gt;[Questions]",INDEX(wh_table[Tags],1):wh_table[[#This Row],[Tags]], "&lt;&gt;[Questions][Divisions]")))</f>
        <v>27.590277777777779</v>
      </c>
    </row>
    <row r="1184" spans="1:11" ht="15" customHeight="1" x14ac:dyDescent="0.35">
      <c r="A1184" s="25">
        <v>168</v>
      </c>
      <c r="B1184" s="21">
        <v>45985</v>
      </c>
      <c r="C1184" s="22">
        <v>0.6875</v>
      </c>
      <c r="D1184" s="20" t="s">
        <v>1955</v>
      </c>
      <c r="E1184" s="23" t="s">
        <v>2538</v>
      </c>
      <c r="F1184" s="20"/>
      <c r="G1184" s="22" cm="1">
        <f t="array" ref="G118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0.1069444444444444</v>
      </c>
      <c r="H1184" s="22" t="str">
        <f>IF(wh_table[[#This Row],[Subject 1]]&lt;&gt;"Sitting Adjourned", "", SUMIF(wh_table[Day], wh_table[[#This Row],[Day]],wh_table[Duration]))</f>
        <v/>
      </c>
      <c r="I1184" s="24">
        <f>SUM(INDEX(wh_table[Duration],1):wh_table[[#This Row],[Duration]])</f>
        <v>38.491666666666625</v>
      </c>
      <c r="J1184" s="22" t="str">
        <f>IF(wh_table[[#This Row],[Subject 1]]&lt;&gt;"Sitting Adjourned", "", SUMIFS(wh_table[Duration], wh_table[Day], wh_table[[#This Row],[Day]], wh_table[Tags], "&lt;&gt;[Questions]", wh_table[Tags], "&lt;&gt;[Questions][Divisions]"))</f>
        <v/>
      </c>
      <c r="K1184" s="24">
        <f>IF(wh_table[[#This Row],[Tags]]="[Questions]","",IF(wh_table[[#This Row],[Tags]]="[Questions][Divisions]","",SUMIFS(INDEX(wh_table[Duration],1):wh_table[[#This Row],[Duration]], INDEX(wh_table[Tags],1):wh_table[[#This Row],[Tags]], "&lt;&gt;[Questions]",INDEX(wh_table[Tags],1):wh_table[[#This Row],[Tags]], "&lt;&gt;[Questions][Divisions]")))</f>
        <v>27.697222222222223</v>
      </c>
    </row>
    <row r="1185" spans="1:11" ht="15" customHeight="1" x14ac:dyDescent="0.35">
      <c r="A1185" s="63">
        <v>168</v>
      </c>
      <c r="B1185" s="64">
        <v>45985</v>
      </c>
      <c r="C1185" s="87">
        <v>0.7944444444444444</v>
      </c>
      <c r="D1185" s="88" t="s">
        <v>1840</v>
      </c>
      <c r="E1185" s="89"/>
      <c r="F1185" s="88"/>
      <c r="G1185" s="87" t="str" cm="1">
        <f t="array" ref="G118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185" s="87">
        <f>IF(wh_table[[#This Row],[Subject 1]]&lt;&gt;"Sitting Adjourned", "", SUMIF(wh_table[Day], wh_table[[#This Row],[Day]],wh_table[Duration]))</f>
        <v>0.1069444444444444</v>
      </c>
      <c r="I1185" s="90">
        <f>SUM(INDEX(wh_table[Duration],1):wh_table[[#This Row],[Duration]])</f>
        <v>38.491666666666625</v>
      </c>
      <c r="J1185" s="87">
        <f>IF(wh_table[[#This Row],[Subject 1]]&lt;&gt;"Sitting Adjourned", "", SUMIFS(wh_table[Duration], wh_table[Day], wh_table[[#This Row],[Day]], wh_table[Tags], "&lt;&gt;[Questions]", wh_table[Tags], "&lt;&gt;[Questions][Divisions]"))</f>
        <v>0.1069444444444444</v>
      </c>
      <c r="K1185" s="90">
        <f>IF(wh_table[[#This Row],[Tags]]="[Questions]","",IF(wh_table[[#This Row],[Tags]]="[Questions][Divisions]","",SUMIFS(INDEX(wh_table[Duration],1):wh_table[[#This Row],[Duration]], INDEX(wh_table[Tags],1):wh_table[[#This Row],[Tags]], "&lt;&gt;[Questions]",INDEX(wh_table[Tags],1):wh_table[[#This Row],[Tags]], "&lt;&gt;[Questions][Divisions]")))</f>
        <v>27.697222222222223</v>
      </c>
    </row>
    <row r="1186" spans="1:11" ht="15" customHeight="1" x14ac:dyDescent="0.35">
      <c r="A1186" s="25">
        <v>169</v>
      </c>
      <c r="B1186" s="21">
        <v>45986</v>
      </c>
      <c r="C1186" s="22">
        <v>0.39583333333333331</v>
      </c>
      <c r="D1186" s="20" t="s">
        <v>1833</v>
      </c>
      <c r="E1186" s="23" t="s">
        <v>2539</v>
      </c>
      <c r="F1186" s="20"/>
      <c r="G1186" s="22" cm="1">
        <f t="array" ref="G118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1.1111111111111127E-2</v>
      </c>
      <c r="H1186" s="22" t="str">
        <f>IF(wh_table[[#This Row],[Subject 1]]&lt;&gt;"Sitting Adjourned", "", SUMIF(wh_table[Day], wh_table[[#This Row],[Day]],wh_table[Duration]))</f>
        <v/>
      </c>
      <c r="I1186" s="24">
        <f>SUM(INDEX(wh_table[Duration],1):wh_table[[#This Row],[Duration]])</f>
        <v>38.502777777777737</v>
      </c>
      <c r="J1186" s="22" t="str">
        <f>IF(wh_table[[#This Row],[Subject 1]]&lt;&gt;"Sitting Adjourned", "", SUMIFS(wh_table[Duration], wh_table[Day], wh_table[[#This Row],[Day]], wh_table[Tags], "&lt;&gt;[Questions]", wh_table[Tags], "&lt;&gt;[Questions][Divisions]"))</f>
        <v/>
      </c>
      <c r="K1186" s="24">
        <f>IF(wh_table[[#This Row],[Tags]]="[Questions]","",IF(wh_table[[#This Row],[Tags]]="[Questions][Divisions]","",SUMIFS(INDEX(wh_table[Duration],1):wh_table[[#This Row],[Duration]], INDEX(wh_table[Tags],1):wh_table[[#This Row],[Tags]], "&lt;&gt;[Questions]",INDEX(wh_table[Tags],1):wh_table[[#This Row],[Tags]], "&lt;&gt;[Questions][Divisions]")))</f>
        <v>27.708333333333336</v>
      </c>
    </row>
    <row r="1187" spans="1:11" ht="15" customHeight="1" x14ac:dyDescent="0.35">
      <c r="A1187" s="25">
        <v>169</v>
      </c>
      <c r="B1187" s="21">
        <v>45986</v>
      </c>
      <c r="C1187" s="22">
        <v>0.40694444444444444</v>
      </c>
      <c r="D1187" s="20" t="s">
        <v>28</v>
      </c>
      <c r="E1187" s="23" t="s">
        <v>2109</v>
      </c>
      <c r="F1187" s="20"/>
      <c r="G1187" s="22" cm="1">
        <f t="array" ref="G118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187" s="22" t="str">
        <f>IF(wh_table[[#This Row],[Subject 1]]&lt;&gt;"Sitting Adjourned", "", SUMIF(wh_table[Day], wh_table[[#This Row],[Day]],wh_table[Duration]))</f>
        <v/>
      </c>
      <c r="I1187" s="24">
        <f>SUM(INDEX(wh_table[Duration],1):wh_table[[#This Row],[Duration]])</f>
        <v>38.502777777777737</v>
      </c>
      <c r="J1187" s="22" t="str">
        <f>IF(wh_table[[#This Row],[Subject 1]]&lt;&gt;"Sitting Adjourned", "", SUMIFS(wh_table[Duration], wh_table[Day], wh_table[[#This Row],[Day]], wh_table[Tags], "&lt;&gt;[Questions]", wh_table[Tags], "&lt;&gt;[Questions][Divisions]"))</f>
        <v/>
      </c>
      <c r="K1187" s="24">
        <f>IF(wh_table[[#This Row],[Tags]]="[Questions]","",IF(wh_table[[#This Row],[Tags]]="[Questions][Divisions]","",SUMIFS(INDEX(wh_table[Duration],1):wh_table[[#This Row],[Duration]], INDEX(wh_table[Tags],1):wh_table[[#This Row],[Tags]], "&lt;&gt;[Questions]",INDEX(wh_table[Tags],1):wh_table[[#This Row],[Tags]], "&lt;&gt;[Questions][Divisions]")))</f>
        <v>27.708333333333336</v>
      </c>
    </row>
    <row r="1188" spans="1:11" ht="15" customHeight="1" x14ac:dyDescent="0.35">
      <c r="A1188" s="25">
        <v>169</v>
      </c>
      <c r="B1188" s="21">
        <v>45986</v>
      </c>
      <c r="C1188" s="22">
        <v>0.40694444444444444</v>
      </c>
      <c r="D1188" s="20" t="s">
        <v>1833</v>
      </c>
      <c r="E1188" s="23" t="s">
        <v>2539</v>
      </c>
      <c r="F1188" s="20"/>
      <c r="G1188" s="22" cm="1">
        <f t="array" ref="G118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5.1388888888888873E-2</v>
      </c>
      <c r="H1188" s="22" t="str">
        <f>IF(wh_table[[#This Row],[Subject 1]]&lt;&gt;"Sitting Adjourned", "", SUMIF(wh_table[Day], wh_table[[#This Row],[Day]],wh_table[Duration]))</f>
        <v/>
      </c>
      <c r="I1188" s="24">
        <f>SUM(INDEX(wh_table[Duration],1):wh_table[[#This Row],[Duration]])</f>
        <v>38.554166666666625</v>
      </c>
      <c r="J1188" s="22" t="str">
        <f>IF(wh_table[[#This Row],[Subject 1]]&lt;&gt;"Sitting Adjourned", "", SUMIFS(wh_table[Duration], wh_table[Day], wh_table[[#This Row],[Day]], wh_table[Tags], "&lt;&gt;[Questions]", wh_table[Tags], "&lt;&gt;[Questions][Divisions]"))</f>
        <v/>
      </c>
      <c r="K1188" s="24">
        <f>IF(wh_table[[#This Row],[Tags]]="[Questions]","",IF(wh_table[[#This Row],[Tags]]="[Questions][Divisions]","",SUMIFS(INDEX(wh_table[Duration],1):wh_table[[#This Row],[Duration]], INDEX(wh_table[Tags],1):wh_table[[#This Row],[Tags]], "&lt;&gt;[Questions]",INDEX(wh_table[Tags],1):wh_table[[#This Row],[Tags]], "&lt;&gt;[Questions][Divisions]")))</f>
        <v>27.759722222222223</v>
      </c>
    </row>
    <row r="1189" spans="1:11" ht="15" customHeight="1" x14ac:dyDescent="0.35">
      <c r="A1189" s="25">
        <v>169</v>
      </c>
      <c r="B1189" s="21">
        <v>45986</v>
      </c>
      <c r="C1189" s="22">
        <v>0.45833333333333331</v>
      </c>
      <c r="D1189" s="20" t="s">
        <v>1833</v>
      </c>
      <c r="E1189" s="23" t="s">
        <v>2540</v>
      </c>
      <c r="F1189" s="20"/>
      <c r="G1189" s="22" cm="1">
        <f t="array" ref="G118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1.6666666666666663E-2</v>
      </c>
      <c r="H1189" s="22" t="str">
        <f>IF(wh_table[[#This Row],[Subject 1]]&lt;&gt;"Sitting Adjourned", "", SUMIF(wh_table[Day], wh_table[[#This Row],[Day]],wh_table[Duration]))</f>
        <v/>
      </c>
      <c r="I1189" s="24">
        <f>SUM(INDEX(wh_table[Duration],1):wh_table[[#This Row],[Duration]])</f>
        <v>38.57083333333329</v>
      </c>
      <c r="J1189" s="22" t="str">
        <f>IF(wh_table[[#This Row],[Subject 1]]&lt;&gt;"Sitting Adjourned", "", SUMIFS(wh_table[Duration], wh_table[Day], wh_table[[#This Row],[Day]], wh_table[Tags], "&lt;&gt;[Questions]", wh_table[Tags], "&lt;&gt;[Questions][Divisions]"))</f>
        <v/>
      </c>
      <c r="K1189" s="24">
        <f>IF(wh_table[[#This Row],[Tags]]="[Questions]","",IF(wh_table[[#This Row],[Tags]]="[Questions][Divisions]","",SUMIFS(INDEX(wh_table[Duration],1):wh_table[[#This Row],[Duration]], INDEX(wh_table[Tags],1):wh_table[[#This Row],[Tags]], "&lt;&gt;[Questions]",INDEX(wh_table[Tags],1):wh_table[[#This Row],[Tags]], "&lt;&gt;[Questions][Divisions]")))</f>
        <v>27.776388888888889</v>
      </c>
    </row>
    <row r="1190" spans="1:11" ht="15" customHeight="1" x14ac:dyDescent="0.35">
      <c r="A1190" s="25">
        <v>169</v>
      </c>
      <c r="B1190" s="21">
        <v>45986</v>
      </c>
      <c r="C1190" s="22">
        <v>0.47499999999999998</v>
      </c>
      <c r="D1190" s="20" t="s">
        <v>15</v>
      </c>
      <c r="E1190" s="23"/>
      <c r="F1190" s="20" t="s">
        <v>1836</v>
      </c>
      <c r="G1190" s="22" cm="1">
        <f t="array" ref="G119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0.12916666666666665</v>
      </c>
      <c r="H1190" s="22" t="str">
        <f>IF(wh_table[[#This Row],[Subject 1]]&lt;&gt;"Sitting Adjourned", "", SUMIF(wh_table[Day], wh_table[[#This Row],[Day]],wh_table[Duration]))</f>
        <v/>
      </c>
      <c r="I1190" s="24">
        <f>SUM(INDEX(wh_table[Duration],1):wh_table[[#This Row],[Duration]])</f>
        <v>38.69999999999996</v>
      </c>
      <c r="J1190" s="22" t="str">
        <f>IF(wh_table[[#This Row],[Subject 1]]&lt;&gt;"Sitting Adjourned", "", SUMIFS(wh_table[Duration], wh_table[Day], wh_table[[#This Row],[Day]], wh_table[Tags], "&lt;&gt;[Questions]", wh_table[Tags], "&lt;&gt;[Questions][Divisions]"))</f>
        <v/>
      </c>
      <c r="K1190" s="24" t="str">
        <f>IF(wh_table[[#This Row],[Tags]]="[Questions]","",IF(wh_table[[#This Row],[Tags]]="[Questions][Divisions]","",SUMIFS(INDEX(wh_table[Duration],1):wh_table[[#This Row],[Duration]], INDEX(wh_table[Tags],1):wh_table[[#This Row],[Tags]], "&lt;&gt;[Questions]",INDEX(wh_table[Tags],1):wh_table[[#This Row],[Tags]], "&lt;&gt;[Questions][Divisions]")))</f>
        <v/>
      </c>
    </row>
    <row r="1191" spans="1:11" ht="15" customHeight="1" x14ac:dyDescent="0.35">
      <c r="A1191" s="25">
        <v>169</v>
      </c>
      <c r="B1191" s="21">
        <v>45986</v>
      </c>
      <c r="C1191" s="22">
        <v>0.60416666666666663</v>
      </c>
      <c r="D1191" s="20" t="s">
        <v>1833</v>
      </c>
      <c r="E1191" s="23" t="s">
        <v>2541</v>
      </c>
      <c r="F1191" s="20"/>
      <c r="G1191" s="22" cm="1">
        <f t="array" ref="G119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191" s="22" t="str">
        <f>IF(wh_table[[#This Row],[Subject 1]]&lt;&gt;"Sitting Adjourned", "", SUMIF(wh_table[Day], wh_table[[#This Row],[Day]],wh_table[Duration]))</f>
        <v/>
      </c>
      <c r="I1191" s="24">
        <f>SUM(INDEX(wh_table[Duration],1):wh_table[[#This Row],[Duration]])</f>
        <v>38.76249999999996</v>
      </c>
      <c r="J1191" s="22" t="str">
        <f>IF(wh_table[[#This Row],[Subject 1]]&lt;&gt;"Sitting Adjourned", "", SUMIFS(wh_table[Duration], wh_table[Day], wh_table[[#This Row],[Day]], wh_table[Tags], "&lt;&gt;[Questions]", wh_table[Tags], "&lt;&gt;[Questions][Divisions]"))</f>
        <v/>
      </c>
      <c r="K1191" s="24">
        <f>IF(wh_table[[#This Row],[Tags]]="[Questions]","",IF(wh_table[[#This Row],[Tags]]="[Questions][Divisions]","",SUMIFS(INDEX(wh_table[Duration],1):wh_table[[#This Row],[Duration]], INDEX(wh_table[Tags],1):wh_table[[#This Row],[Tags]], "&lt;&gt;[Questions]",INDEX(wh_table[Tags],1):wh_table[[#This Row],[Tags]], "&lt;&gt;[Questions][Divisions]")))</f>
        <v>27.838888888888889</v>
      </c>
    </row>
    <row r="1192" spans="1:11" ht="15" customHeight="1" x14ac:dyDescent="0.35">
      <c r="A1192" s="25">
        <v>169</v>
      </c>
      <c r="B1192" s="21">
        <v>45986</v>
      </c>
      <c r="C1192" s="22">
        <v>0.66666666666666663</v>
      </c>
      <c r="D1192" s="20" t="s">
        <v>1833</v>
      </c>
      <c r="E1192" s="23" t="s">
        <v>2542</v>
      </c>
      <c r="F1192" s="20"/>
      <c r="G1192" s="22" cm="1">
        <f t="array" ref="G119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1.5972222222222276E-2</v>
      </c>
      <c r="H1192" s="22" t="str">
        <f>IF(wh_table[[#This Row],[Subject 1]]&lt;&gt;"Sitting Adjourned", "", SUMIF(wh_table[Day], wh_table[[#This Row],[Day]],wh_table[Duration]))</f>
        <v/>
      </c>
      <c r="I1192" s="24">
        <f>SUM(INDEX(wh_table[Duration],1):wh_table[[#This Row],[Duration]])</f>
        <v>38.778472222222184</v>
      </c>
      <c r="J1192" s="22" t="str">
        <f>IF(wh_table[[#This Row],[Subject 1]]&lt;&gt;"Sitting Adjourned", "", SUMIFS(wh_table[Duration], wh_table[Day], wh_table[[#This Row],[Day]], wh_table[Tags], "&lt;&gt;[Questions]", wh_table[Tags], "&lt;&gt;[Questions][Divisions]"))</f>
        <v/>
      </c>
      <c r="K1192" s="24">
        <f>IF(wh_table[[#This Row],[Tags]]="[Questions]","",IF(wh_table[[#This Row],[Tags]]="[Questions][Divisions]","",SUMIFS(INDEX(wh_table[Duration],1):wh_table[[#This Row],[Duration]], INDEX(wh_table[Tags],1):wh_table[[#This Row],[Tags]], "&lt;&gt;[Questions]",INDEX(wh_table[Tags],1):wh_table[[#This Row],[Tags]], "&lt;&gt;[Questions][Divisions]")))</f>
        <v>27.854861111111109</v>
      </c>
    </row>
    <row r="1193" spans="1:11" ht="15" customHeight="1" x14ac:dyDescent="0.35">
      <c r="A1193" s="25">
        <v>169</v>
      </c>
      <c r="B1193" s="21">
        <v>45986</v>
      </c>
      <c r="C1193" s="22">
        <v>0.68263888888888891</v>
      </c>
      <c r="D1193" s="20" t="s">
        <v>15</v>
      </c>
      <c r="E1193" s="23"/>
      <c r="F1193" s="20"/>
      <c r="G1193" s="22" cm="1">
        <f t="array" ref="G119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4.8611111111110938E-3</v>
      </c>
      <c r="H1193" s="22" t="str">
        <f>IF(wh_table[[#This Row],[Subject 1]]&lt;&gt;"Sitting Adjourned", "", SUMIF(wh_table[Day], wh_table[[#This Row],[Day]],wh_table[Duration]))</f>
        <v/>
      </c>
      <c r="I1193" s="24">
        <f>SUM(INDEX(wh_table[Duration],1):wh_table[[#This Row],[Duration]])</f>
        <v>38.783333333333296</v>
      </c>
      <c r="J1193" s="22" t="str">
        <f>IF(wh_table[[#This Row],[Subject 1]]&lt;&gt;"Sitting Adjourned", "", SUMIFS(wh_table[Duration], wh_table[Day], wh_table[[#This Row],[Day]], wh_table[Tags], "&lt;&gt;[Questions]", wh_table[Tags], "&lt;&gt;[Questions][Divisions]"))</f>
        <v/>
      </c>
      <c r="K1193" s="24">
        <f>IF(wh_table[[#This Row],[Tags]]="[Questions]","",IF(wh_table[[#This Row],[Tags]]="[Questions][Divisions]","",SUMIFS(INDEX(wh_table[Duration],1):wh_table[[#This Row],[Duration]], INDEX(wh_table[Tags],1):wh_table[[#This Row],[Tags]], "&lt;&gt;[Questions]",INDEX(wh_table[Tags],1):wh_table[[#This Row],[Tags]], "&lt;&gt;[Questions][Divisions]")))</f>
        <v>27.859722222222221</v>
      </c>
    </row>
    <row r="1194" spans="1:11" ht="15" customHeight="1" x14ac:dyDescent="0.35">
      <c r="A1194" s="25">
        <v>169</v>
      </c>
      <c r="B1194" s="21">
        <v>45986</v>
      </c>
      <c r="C1194" s="22">
        <v>0.6875</v>
      </c>
      <c r="D1194" s="20" t="s">
        <v>1833</v>
      </c>
      <c r="E1194" s="23" t="s">
        <v>2543</v>
      </c>
      <c r="F1194" s="20"/>
      <c r="G1194" s="22" cm="1">
        <f t="array" ref="G119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1194" s="22" t="str">
        <f>IF(wh_table[[#This Row],[Subject 1]]&lt;&gt;"Sitting Adjourned", "", SUMIF(wh_table[Day], wh_table[[#This Row],[Day]],wh_table[Duration]))</f>
        <v/>
      </c>
      <c r="I1194" s="24">
        <f>SUM(INDEX(wh_table[Duration],1):wh_table[[#This Row],[Duration]])</f>
        <v>38.82499999999996</v>
      </c>
      <c r="J1194" s="22" t="str">
        <f>IF(wh_table[[#This Row],[Subject 1]]&lt;&gt;"Sitting Adjourned", "", SUMIFS(wh_table[Duration], wh_table[Day], wh_table[[#This Row],[Day]], wh_table[Tags], "&lt;&gt;[Questions]", wh_table[Tags], "&lt;&gt;[Questions][Divisions]"))</f>
        <v/>
      </c>
      <c r="K1194" s="24">
        <f>IF(wh_table[[#This Row],[Tags]]="[Questions]","",IF(wh_table[[#This Row],[Tags]]="[Questions][Divisions]","",SUMIFS(INDEX(wh_table[Duration],1):wh_table[[#This Row],[Duration]], INDEX(wh_table[Tags],1):wh_table[[#This Row],[Tags]], "&lt;&gt;[Questions]",INDEX(wh_table[Tags],1):wh_table[[#This Row],[Tags]], "&lt;&gt;[Questions][Divisions]")))</f>
        <v>27.901388888888889</v>
      </c>
    </row>
    <row r="1195" spans="1:11" ht="15" customHeight="1" x14ac:dyDescent="0.35">
      <c r="A1195" s="63">
        <v>169</v>
      </c>
      <c r="B1195" s="64">
        <v>45986</v>
      </c>
      <c r="C1195" s="87">
        <v>0.72916666666666663</v>
      </c>
      <c r="D1195" s="88" t="s">
        <v>1840</v>
      </c>
      <c r="E1195" s="89"/>
      <c r="F1195" s="88"/>
      <c r="G1195" s="87" t="str" cm="1">
        <f t="array" ref="G119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195" s="87">
        <f>IF(wh_table[[#This Row],[Subject 1]]&lt;&gt;"Sitting Adjourned", "", SUMIF(wh_table[Day], wh_table[[#This Row],[Day]],wh_table[Duration]))</f>
        <v>0.33333333333333331</v>
      </c>
      <c r="I1195" s="90">
        <f>SUM(INDEX(wh_table[Duration],1):wh_table[[#This Row],[Duration]])</f>
        <v>38.82499999999996</v>
      </c>
      <c r="J1195" s="87">
        <f>IF(wh_table[[#This Row],[Subject 1]]&lt;&gt;"Sitting Adjourned", "", SUMIFS(wh_table[Duration], wh_table[Day], wh_table[[#This Row],[Day]], wh_table[Tags], "&lt;&gt;[Questions]", wh_table[Tags], "&lt;&gt;[Questions][Divisions]"))</f>
        <v>0.20416666666666666</v>
      </c>
      <c r="K1195" s="90">
        <f>IF(wh_table[[#This Row],[Tags]]="[Questions]","",IF(wh_table[[#This Row],[Tags]]="[Questions][Divisions]","",SUMIFS(INDEX(wh_table[Duration],1):wh_table[[#This Row],[Duration]], INDEX(wh_table[Tags],1):wh_table[[#This Row],[Tags]], "&lt;&gt;[Questions]",INDEX(wh_table[Tags],1):wh_table[[#This Row],[Tags]], "&lt;&gt;[Questions][Divisions]")))</f>
        <v>27.901388888888889</v>
      </c>
    </row>
    <row r="1196" spans="1:11" ht="15" customHeight="1" x14ac:dyDescent="0.35">
      <c r="A1196" s="25">
        <v>170</v>
      </c>
      <c r="B1196" s="21">
        <v>45987</v>
      </c>
      <c r="C1196" s="22">
        <v>0.39583333333333331</v>
      </c>
      <c r="D1196" s="20" t="s">
        <v>1833</v>
      </c>
      <c r="E1196" s="23" t="s">
        <v>2544</v>
      </c>
      <c r="F1196" s="20"/>
      <c r="G1196" s="22" cm="1">
        <f t="array" ref="G119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4.8611111111111105E-2</v>
      </c>
      <c r="H1196" s="22" t="str">
        <f>IF(wh_table[[#This Row],[Subject 1]]&lt;&gt;"Sitting Adjourned", "", SUMIF(wh_table[Day], wh_table[[#This Row],[Day]],wh_table[Duration]))</f>
        <v/>
      </c>
      <c r="I1196" s="24">
        <f>SUM(INDEX(wh_table[Duration],1):wh_table[[#This Row],[Duration]])</f>
        <v>38.873611111111074</v>
      </c>
      <c r="J1196" s="22" t="str">
        <f>IF(wh_table[[#This Row],[Subject 1]]&lt;&gt;"Sitting Adjourned", "", SUMIFS(wh_table[Duration], wh_table[Day], wh_table[[#This Row],[Day]], wh_table[Tags], "&lt;&gt;[Questions]", wh_table[Tags], "&lt;&gt;[Questions][Divisions]"))</f>
        <v/>
      </c>
      <c r="K1196" s="24">
        <f>IF(wh_table[[#This Row],[Tags]]="[Questions]","",IF(wh_table[[#This Row],[Tags]]="[Questions][Divisions]","",SUMIFS(INDEX(wh_table[Duration],1):wh_table[[#This Row],[Duration]], INDEX(wh_table[Tags],1):wh_table[[#This Row],[Tags]], "&lt;&gt;[Questions]",INDEX(wh_table[Tags],1):wh_table[[#This Row],[Tags]], "&lt;&gt;[Questions][Divisions]")))</f>
        <v>27.95</v>
      </c>
    </row>
    <row r="1197" spans="1:11" ht="15" customHeight="1" x14ac:dyDescent="0.35">
      <c r="A1197" s="25">
        <v>170</v>
      </c>
      <c r="B1197" s="21">
        <v>45987</v>
      </c>
      <c r="C1197" s="22">
        <v>0.44444444444444442</v>
      </c>
      <c r="D1197" s="20" t="s">
        <v>15</v>
      </c>
      <c r="E1197" s="23"/>
      <c r="F1197" s="20"/>
      <c r="G1197" s="22" cm="1">
        <f t="array" ref="G119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1.3888888888888895E-2</v>
      </c>
      <c r="H1197" s="22" t="str">
        <f>IF(wh_table[[#This Row],[Subject 1]]&lt;&gt;"Sitting Adjourned", "", SUMIF(wh_table[Day], wh_table[[#This Row],[Day]],wh_table[Duration]))</f>
        <v/>
      </c>
      <c r="I1197" s="24">
        <f>SUM(INDEX(wh_table[Duration],1):wh_table[[#This Row],[Duration]])</f>
        <v>38.88749999999996</v>
      </c>
      <c r="J1197" s="22" t="str">
        <f>IF(wh_table[[#This Row],[Subject 1]]&lt;&gt;"Sitting Adjourned", "", SUMIFS(wh_table[Duration], wh_table[Day], wh_table[[#This Row],[Day]], wh_table[Tags], "&lt;&gt;[Questions]", wh_table[Tags], "&lt;&gt;[Questions][Divisions]"))</f>
        <v/>
      </c>
      <c r="K1197" s="24">
        <f>IF(wh_table[[#This Row],[Tags]]="[Questions]","",IF(wh_table[[#This Row],[Tags]]="[Questions][Divisions]","",SUMIFS(INDEX(wh_table[Duration],1):wh_table[[#This Row],[Duration]], INDEX(wh_table[Tags],1):wh_table[[#This Row],[Tags]], "&lt;&gt;[Questions]",INDEX(wh_table[Tags],1):wh_table[[#This Row],[Tags]], "&lt;&gt;[Questions][Divisions]")))</f>
        <v>27.963888888888889</v>
      </c>
    </row>
    <row r="1198" spans="1:11" ht="15" customHeight="1" x14ac:dyDescent="0.35">
      <c r="A1198" s="25">
        <v>170</v>
      </c>
      <c r="B1198" s="21">
        <v>45987</v>
      </c>
      <c r="C1198" s="22">
        <v>0.45833333333333331</v>
      </c>
      <c r="D1198" s="20" t="s">
        <v>1833</v>
      </c>
      <c r="E1198" s="23" t="s">
        <v>2545</v>
      </c>
      <c r="F1198" s="20"/>
      <c r="G1198" s="22" cm="1">
        <f t="array" ref="G119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1.8750000000000044E-2</v>
      </c>
      <c r="H1198" s="22" t="str">
        <f>IF(wh_table[[#This Row],[Subject 1]]&lt;&gt;"Sitting Adjourned", "", SUMIF(wh_table[Day], wh_table[[#This Row],[Day]],wh_table[Duration]))</f>
        <v/>
      </c>
      <c r="I1198" s="24">
        <f>SUM(INDEX(wh_table[Duration],1):wh_table[[#This Row],[Duration]])</f>
        <v>38.906249999999957</v>
      </c>
      <c r="J1198" s="22" t="str">
        <f>IF(wh_table[[#This Row],[Subject 1]]&lt;&gt;"Sitting Adjourned", "", SUMIFS(wh_table[Duration], wh_table[Day], wh_table[[#This Row],[Day]], wh_table[Tags], "&lt;&gt;[Questions]", wh_table[Tags], "&lt;&gt;[Questions][Divisions]"))</f>
        <v/>
      </c>
      <c r="K1198" s="24">
        <f>IF(wh_table[[#This Row],[Tags]]="[Questions]","",IF(wh_table[[#This Row],[Tags]]="[Questions][Divisions]","",SUMIFS(INDEX(wh_table[Duration],1):wh_table[[#This Row],[Duration]], INDEX(wh_table[Tags],1):wh_table[[#This Row],[Tags]], "&lt;&gt;[Questions]",INDEX(wh_table[Tags],1):wh_table[[#This Row],[Tags]], "&lt;&gt;[Questions][Divisions]")))</f>
        <v>27.982638888888889</v>
      </c>
    </row>
    <row r="1199" spans="1:11" ht="15" customHeight="1" x14ac:dyDescent="0.35">
      <c r="A1199" s="25">
        <v>170</v>
      </c>
      <c r="B1199" s="21">
        <v>45987</v>
      </c>
      <c r="C1199" s="22">
        <v>0.47708333333333336</v>
      </c>
      <c r="D1199" s="20" t="s">
        <v>15</v>
      </c>
      <c r="E1199" s="23"/>
      <c r="F1199" s="20" t="s">
        <v>1836</v>
      </c>
      <c r="G1199" s="22" cm="1">
        <f t="array" ref="G119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0.12708333333333327</v>
      </c>
      <c r="H1199" s="22" t="str">
        <f>IF(wh_table[[#This Row],[Subject 1]]&lt;&gt;"Sitting Adjourned", "", SUMIF(wh_table[Day], wh_table[[#This Row],[Day]],wh_table[Duration]))</f>
        <v/>
      </c>
      <c r="I1199" s="24">
        <f>SUM(INDEX(wh_table[Duration],1):wh_table[[#This Row],[Duration]])</f>
        <v>39.033333333333289</v>
      </c>
      <c r="J1199" s="22" t="str">
        <f>IF(wh_table[[#This Row],[Subject 1]]&lt;&gt;"Sitting Adjourned", "", SUMIFS(wh_table[Duration], wh_table[Day], wh_table[[#This Row],[Day]], wh_table[Tags], "&lt;&gt;[Questions]", wh_table[Tags], "&lt;&gt;[Questions][Divisions]"))</f>
        <v/>
      </c>
      <c r="K1199" s="24" t="str">
        <f>IF(wh_table[[#This Row],[Tags]]="[Questions]","",IF(wh_table[[#This Row],[Tags]]="[Questions][Divisions]","",SUMIFS(INDEX(wh_table[Duration],1):wh_table[[#This Row],[Duration]], INDEX(wh_table[Tags],1):wh_table[[#This Row],[Tags]], "&lt;&gt;[Questions]",INDEX(wh_table[Tags],1):wh_table[[#This Row],[Tags]], "&lt;&gt;[Questions][Divisions]")))</f>
        <v/>
      </c>
    </row>
    <row r="1200" spans="1:11" ht="15" customHeight="1" x14ac:dyDescent="0.35">
      <c r="A1200" s="25">
        <v>170</v>
      </c>
      <c r="B1200" s="21">
        <v>45987</v>
      </c>
      <c r="C1200" s="22">
        <v>0.60416666666666663</v>
      </c>
      <c r="D1200" s="20" t="s">
        <v>1833</v>
      </c>
      <c r="E1200" s="23" t="s">
        <v>2546</v>
      </c>
      <c r="F1200" s="20"/>
      <c r="G1200" s="22" cm="1">
        <f t="array" ref="G120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6.1805555555555558E-2</v>
      </c>
      <c r="H1200" s="22" t="str">
        <f>IF(wh_table[[#This Row],[Subject 1]]&lt;&gt;"Sitting Adjourned", "", SUMIF(wh_table[Day], wh_table[[#This Row],[Day]],wh_table[Duration]))</f>
        <v/>
      </c>
      <c r="I1200" s="24">
        <f>SUM(INDEX(wh_table[Duration],1):wh_table[[#This Row],[Duration]])</f>
        <v>39.095138888888847</v>
      </c>
      <c r="J1200" s="22" t="str">
        <f>IF(wh_table[[#This Row],[Subject 1]]&lt;&gt;"Sitting Adjourned", "", SUMIFS(wh_table[Duration], wh_table[Day], wh_table[[#This Row],[Day]], wh_table[Tags], "&lt;&gt;[Questions]", wh_table[Tags], "&lt;&gt;[Questions][Divisions]"))</f>
        <v/>
      </c>
      <c r="K1200" s="24">
        <f>IF(wh_table[[#This Row],[Tags]]="[Questions]","",IF(wh_table[[#This Row],[Tags]]="[Questions][Divisions]","",SUMIFS(INDEX(wh_table[Duration],1):wh_table[[#This Row],[Duration]], INDEX(wh_table[Tags],1):wh_table[[#This Row],[Tags]], "&lt;&gt;[Questions]",INDEX(wh_table[Tags],1):wh_table[[#This Row],[Tags]], "&lt;&gt;[Questions][Divisions]")))</f>
        <v>28.044444444444444</v>
      </c>
    </row>
    <row r="1201" spans="1:11" ht="15" customHeight="1" x14ac:dyDescent="0.35">
      <c r="A1201" s="25">
        <v>170</v>
      </c>
      <c r="B1201" s="21">
        <v>45987</v>
      </c>
      <c r="C1201" s="22">
        <v>0.66597222222222219</v>
      </c>
      <c r="D1201" s="20" t="s">
        <v>1833</v>
      </c>
      <c r="E1201" s="23" t="s">
        <v>2547</v>
      </c>
      <c r="F1201" s="20"/>
      <c r="G1201" s="22" cm="1">
        <f t="array" ref="G120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2.1527777777777812E-2</v>
      </c>
      <c r="H1201" s="22" t="str">
        <f>IF(wh_table[[#This Row],[Subject 1]]&lt;&gt;"Sitting Adjourned", "", SUMIF(wh_table[Day], wh_table[[#This Row],[Day]],wh_table[Duration]))</f>
        <v/>
      </c>
      <c r="I1201" s="24">
        <f>SUM(INDEX(wh_table[Duration],1):wh_table[[#This Row],[Duration]])</f>
        <v>39.116666666666625</v>
      </c>
      <c r="J1201" s="22" t="str">
        <f>IF(wh_table[[#This Row],[Subject 1]]&lt;&gt;"Sitting Adjourned", "", SUMIFS(wh_table[Duration], wh_table[Day], wh_table[[#This Row],[Day]], wh_table[Tags], "&lt;&gt;[Questions]", wh_table[Tags], "&lt;&gt;[Questions][Divisions]"))</f>
        <v/>
      </c>
      <c r="K1201" s="24">
        <f>IF(wh_table[[#This Row],[Tags]]="[Questions]","",IF(wh_table[[#This Row],[Tags]]="[Questions][Divisions]","",SUMIFS(INDEX(wh_table[Duration],1):wh_table[[#This Row],[Duration]], INDEX(wh_table[Tags],1):wh_table[[#This Row],[Tags]], "&lt;&gt;[Questions]",INDEX(wh_table[Tags],1):wh_table[[#This Row],[Tags]], "&lt;&gt;[Questions][Divisions]")))</f>
        <v>28.065972222222221</v>
      </c>
    </row>
    <row r="1202" spans="1:11" ht="15" customHeight="1" x14ac:dyDescent="0.35">
      <c r="A1202" s="25">
        <v>170</v>
      </c>
      <c r="B1202" s="21">
        <v>45987</v>
      </c>
      <c r="C1202" s="22">
        <v>0.6875</v>
      </c>
      <c r="D1202" s="20" t="s">
        <v>1833</v>
      </c>
      <c r="E1202" s="23" t="s">
        <v>2548</v>
      </c>
      <c r="F1202" s="20"/>
      <c r="G1202" s="22" cm="1">
        <f t="array" ref="G120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6.9444444444444198E-3</v>
      </c>
      <c r="H1202" s="22" t="str">
        <f>IF(wh_table[[#This Row],[Subject 1]]&lt;&gt;"Sitting Adjourned", "", SUMIF(wh_table[Day], wh_table[[#This Row],[Day]],wh_table[Duration]))</f>
        <v/>
      </c>
      <c r="I1202" s="24">
        <f>SUM(INDEX(wh_table[Duration],1):wh_table[[#This Row],[Duration]])</f>
        <v>39.123611111111067</v>
      </c>
      <c r="J1202" s="22" t="str">
        <f>IF(wh_table[[#This Row],[Subject 1]]&lt;&gt;"Sitting Adjourned", "", SUMIFS(wh_table[Duration], wh_table[Day], wh_table[[#This Row],[Day]], wh_table[Tags], "&lt;&gt;[Questions]", wh_table[Tags], "&lt;&gt;[Questions][Divisions]"))</f>
        <v/>
      </c>
      <c r="K1202" s="24">
        <f>IF(wh_table[[#This Row],[Tags]]="[Questions]","",IF(wh_table[[#This Row],[Tags]]="[Questions][Divisions]","",SUMIFS(INDEX(wh_table[Duration],1):wh_table[[#This Row],[Duration]], INDEX(wh_table[Tags],1):wh_table[[#This Row],[Tags]], "&lt;&gt;[Questions]",INDEX(wh_table[Tags],1):wh_table[[#This Row],[Tags]], "&lt;&gt;[Questions][Divisions]")))</f>
        <v>28.072916666666664</v>
      </c>
    </row>
    <row r="1203" spans="1:11" ht="15" customHeight="1" x14ac:dyDescent="0.35">
      <c r="A1203" s="25">
        <v>170</v>
      </c>
      <c r="B1203" s="21">
        <v>45987</v>
      </c>
      <c r="C1203" s="22">
        <v>0.69444444444444442</v>
      </c>
      <c r="D1203" s="20" t="s">
        <v>28</v>
      </c>
      <c r="E1203" s="23" t="s">
        <v>2503</v>
      </c>
      <c r="F1203" s="20"/>
      <c r="G1203" s="22" cm="1">
        <f t="array" ref="G120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203" s="22" t="str">
        <f>IF(wh_table[[#This Row],[Subject 1]]&lt;&gt;"Sitting Adjourned", "", SUMIF(wh_table[Day], wh_table[[#This Row],[Day]],wh_table[Duration]))</f>
        <v/>
      </c>
      <c r="I1203" s="24">
        <f>SUM(INDEX(wh_table[Duration],1):wh_table[[#This Row],[Duration]])</f>
        <v>39.123611111111067</v>
      </c>
      <c r="J1203" s="22" t="str">
        <f>IF(wh_table[[#This Row],[Subject 1]]&lt;&gt;"Sitting Adjourned", "", SUMIFS(wh_table[Duration], wh_table[Day], wh_table[[#This Row],[Day]], wh_table[Tags], "&lt;&gt;[Questions]", wh_table[Tags], "&lt;&gt;[Questions][Divisions]"))</f>
        <v/>
      </c>
      <c r="K1203" s="24">
        <f>IF(wh_table[[#This Row],[Tags]]="[Questions]","",IF(wh_table[[#This Row],[Tags]]="[Questions][Divisions]","",SUMIFS(INDEX(wh_table[Duration],1):wh_table[[#This Row],[Duration]], INDEX(wh_table[Tags],1):wh_table[[#This Row],[Tags]], "&lt;&gt;[Questions]",INDEX(wh_table[Tags],1):wh_table[[#This Row],[Tags]], "&lt;&gt;[Questions][Divisions]")))</f>
        <v>28.072916666666664</v>
      </c>
    </row>
    <row r="1204" spans="1:11" ht="15" customHeight="1" x14ac:dyDescent="0.35">
      <c r="A1204" s="25">
        <v>170</v>
      </c>
      <c r="B1204" s="21">
        <v>45987</v>
      </c>
      <c r="C1204" s="22">
        <v>0.69444444444444442</v>
      </c>
      <c r="D1204" s="20" t="s">
        <v>1833</v>
      </c>
      <c r="E1204" s="23" t="s">
        <v>2548</v>
      </c>
      <c r="F1204" s="20"/>
      <c r="G1204" s="22" cm="1">
        <f t="array" ref="G120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3.4027777777777768E-2</v>
      </c>
      <c r="H1204" s="22" t="str">
        <f>IF(wh_table[[#This Row],[Subject 1]]&lt;&gt;"Sitting Adjourned", "", SUMIF(wh_table[Day], wh_table[[#This Row],[Day]],wh_table[Duration]))</f>
        <v/>
      </c>
      <c r="I1204" s="24">
        <f>SUM(INDEX(wh_table[Duration],1):wh_table[[#This Row],[Duration]])</f>
        <v>39.157638888888847</v>
      </c>
      <c r="J1204" s="22" t="str">
        <f>IF(wh_table[[#This Row],[Subject 1]]&lt;&gt;"Sitting Adjourned", "", SUMIFS(wh_table[Duration], wh_table[Day], wh_table[[#This Row],[Day]], wh_table[Tags], "&lt;&gt;[Questions]", wh_table[Tags], "&lt;&gt;[Questions][Divisions]"))</f>
        <v/>
      </c>
      <c r="K1204" s="24">
        <f>IF(wh_table[[#This Row],[Tags]]="[Questions]","",IF(wh_table[[#This Row],[Tags]]="[Questions][Divisions]","",SUMIFS(INDEX(wh_table[Duration],1):wh_table[[#This Row],[Duration]], INDEX(wh_table[Tags],1):wh_table[[#This Row],[Tags]], "&lt;&gt;[Questions]",INDEX(wh_table[Tags],1):wh_table[[#This Row],[Tags]], "&lt;&gt;[Questions][Divisions]")))</f>
        <v>28.106944444444441</v>
      </c>
    </row>
    <row r="1205" spans="1:11" ht="15" customHeight="1" x14ac:dyDescent="0.35">
      <c r="A1205" s="63">
        <v>170</v>
      </c>
      <c r="B1205" s="64">
        <v>45987</v>
      </c>
      <c r="C1205" s="87">
        <v>0.72847222222222219</v>
      </c>
      <c r="D1205" s="88" t="s">
        <v>1840</v>
      </c>
      <c r="E1205" s="89"/>
      <c r="F1205" s="88"/>
      <c r="G1205" s="87" t="str" cm="1">
        <f t="array" ref="G120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205" s="87">
        <f>IF(wh_table[[#This Row],[Subject 1]]&lt;&gt;"Sitting Adjourned", "", SUMIF(wh_table[Day], wh_table[[#This Row],[Day]],wh_table[Duration]))</f>
        <v>0.33263888888888887</v>
      </c>
      <c r="I1205" s="90">
        <f>SUM(INDEX(wh_table[Duration],1):wh_table[[#This Row],[Duration]])</f>
        <v>39.157638888888847</v>
      </c>
      <c r="J1205" s="87">
        <f>IF(wh_table[[#This Row],[Subject 1]]&lt;&gt;"Sitting Adjourned", "", SUMIFS(wh_table[Duration], wh_table[Day], wh_table[[#This Row],[Day]], wh_table[Tags], "&lt;&gt;[Questions]", wh_table[Tags], "&lt;&gt;[Questions][Divisions]"))</f>
        <v>0.2055555555555556</v>
      </c>
      <c r="K1205" s="90">
        <f>IF(wh_table[[#This Row],[Tags]]="[Questions]","",IF(wh_table[[#This Row],[Tags]]="[Questions][Divisions]","",SUMIFS(INDEX(wh_table[Duration],1):wh_table[[#This Row],[Duration]], INDEX(wh_table[Tags],1):wh_table[[#This Row],[Tags]], "&lt;&gt;[Questions]",INDEX(wh_table[Tags],1):wh_table[[#This Row],[Tags]], "&lt;&gt;[Questions][Divisions]")))</f>
        <v>28.106944444444441</v>
      </c>
    </row>
    <row r="1206" spans="1:11" ht="15" customHeight="1" x14ac:dyDescent="0.35">
      <c r="A1206" s="25">
        <v>171</v>
      </c>
      <c r="B1206" s="21">
        <v>45988</v>
      </c>
      <c r="C1206" s="22">
        <v>0.5625</v>
      </c>
      <c r="D1206" s="20" t="s">
        <v>2284</v>
      </c>
      <c r="E1206" s="23" t="s">
        <v>2549</v>
      </c>
      <c r="F1206" s="20"/>
      <c r="G1206" s="22" cm="1">
        <f t="array" ref="G120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1.388888888888884E-2</v>
      </c>
      <c r="H1206" s="22" t="str">
        <f>IF(wh_table[[#This Row],[Subject 1]]&lt;&gt;"Sitting Adjourned", "", SUMIF(wh_table[Day], wh_table[[#This Row],[Day]],wh_table[Duration]))</f>
        <v/>
      </c>
      <c r="I1206" s="24">
        <f>SUM(INDEX(wh_table[Duration],1):wh_table[[#This Row],[Duration]])</f>
        <v>39.171527777777733</v>
      </c>
      <c r="J1206" s="22" t="str">
        <f>IF(wh_table[[#This Row],[Subject 1]]&lt;&gt;"Sitting Adjourned", "", SUMIFS(wh_table[Duration], wh_table[Day], wh_table[[#This Row],[Day]], wh_table[Tags], "&lt;&gt;[Questions]", wh_table[Tags], "&lt;&gt;[Questions][Divisions]"))</f>
        <v/>
      </c>
      <c r="K1206" s="24">
        <f>IF(wh_table[[#This Row],[Tags]]="[Questions]","",IF(wh_table[[#This Row],[Tags]]="[Questions][Divisions]","",SUMIFS(INDEX(wh_table[Duration],1):wh_table[[#This Row],[Duration]], INDEX(wh_table[Tags],1):wh_table[[#This Row],[Tags]], "&lt;&gt;[Questions]",INDEX(wh_table[Tags],1):wh_table[[#This Row],[Tags]], "&lt;&gt;[Questions][Divisions]")))</f>
        <v>28.12083333333333</v>
      </c>
    </row>
    <row r="1207" spans="1:11" ht="15" customHeight="1" x14ac:dyDescent="0.35">
      <c r="A1207" s="25">
        <v>171</v>
      </c>
      <c r="B1207" s="21">
        <v>45988</v>
      </c>
      <c r="C1207" s="22">
        <v>0.57638888888888884</v>
      </c>
      <c r="D1207" s="20" t="s">
        <v>1953</v>
      </c>
      <c r="E1207" s="23" t="s">
        <v>2550</v>
      </c>
      <c r="F1207" s="20"/>
      <c r="G1207" s="22" cm="1">
        <f t="array" ref="G120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5.555555555555558E-2</v>
      </c>
      <c r="H1207" s="22" t="str">
        <f>IF(wh_table[[#This Row],[Subject 1]]&lt;&gt;"Sitting Adjourned", "", SUMIF(wh_table[Day], wh_table[[#This Row],[Day]],wh_table[Duration]))</f>
        <v/>
      </c>
      <c r="I1207" s="24">
        <f>SUM(INDEX(wh_table[Duration],1):wh_table[[#This Row],[Duration]])</f>
        <v>39.22708333333329</v>
      </c>
      <c r="J1207" s="22" t="str">
        <f>IF(wh_table[[#This Row],[Subject 1]]&lt;&gt;"Sitting Adjourned", "", SUMIFS(wh_table[Duration], wh_table[Day], wh_table[[#This Row],[Day]], wh_table[Tags], "&lt;&gt;[Questions]", wh_table[Tags], "&lt;&gt;[Questions][Divisions]"))</f>
        <v/>
      </c>
      <c r="K1207" s="24">
        <f>IF(wh_table[[#This Row],[Tags]]="[Questions]","",IF(wh_table[[#This Row],[Tags]]="[Questions][Divisions]","",SUMIFS(INDEX(wh_table[Duration],1):wh_table[[#This Row],[Duration]], INDEX(wh_table[Tags],1):wh_table[[#This Row],[Tags]], "&lt;&gt;[Questions]",INDEX(wh_table[Tags],1):wh_table[[#This Row],[Tags]], "&lt;&gt;[Questions][Divisions]")))</f>
        <v>28.176388888888887</v>
      </c>
    </row>
    <row r="1208" spans="1:11" ht="15" customHeight="1" x14ac:dyDescent="0.35">
      <c r="A1208" s="25">
        <v>171</v>
      </c>
      <c r="B1208" s="21">
        <v>45988</v>
      </c>
      <c r="C1208" s="22">
        <v>0.63194444444444442</v>
      </c>
      <c r="D1208" s="20" t="s">
        <v>1953</v>
      </c>
      <c r="E1208" s="23" t="s">
        <v>2551</v>
      </c>
      <c r="F1208" s="20"/>
      <c r="G1208" s="22" cm="1">
        <f t="array" ref="G120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5.208333333333337E-2</v>
      </c>
      <c r="H1208" s="22" t="str">
        <f>IF(wh_table[[#This Row],[Subject 1]]&lt;&gt;"Sitting Adjourned", "", SUMIF(wh_table[Day], wh_table[[#This Row],[Day]],wh_table[Duration]))</f>
        <v/>
      </c>
      <c r="I1208" s="24">
        <f>SUM(INDEX(wh_table[Duration],1):wh_table[[#This Row],[Duration]])</f>
        <v>39.279166666666626</v>
      </c>
      <c r="J1208" s="22" t="str">
        <f>IF(wh_table[[#This Row],[Subject 1]]&lt;&gt;"Sitting Adjourned", "", SUMIFS(wh_table[Duration], wh_table[Day], wh_table[[#This Row],[Day]], wh_table[Tags], "&lt;&gt;[Questions]", wh_table[Tags], "&lt;&gt;[Questions][Divisions]"))</f>
        <v/>
      </c>
      <c r="K1208" s="24">
        <f>IF(wh_table[[#This Row],[Tags]]="[Questions]","",IF(wh_table[[#This Row],[Tags]]="[Questions][Divisions]","",SUMIFS(INDEX(wh_table[Duration],1):wh_table[[#This Row],[Duration]], INDEX(wh_table[Tags],1):wh_table[[#This Row],[Tags]], "&lt;&gt;[Questions]",INDEX(wh_table[Tags],1):wh_table[[#This Row],[Tags]], "&lt;&gt;[Questions][Divisions]")))</f>
        <v>28.228472222222219</v>
      </c>
    </row>
    <row r="1209" spans="1:11" ht="15" customHeight="1" x14ac:dyDescent="0.35">
      <c r="A1209" s="63">
        <v>171</v>
      </c>
      <c r="B1209" s="64">
        <v>45988</v>
      </c>
      <c r="C1209" s="87">
        <v>0.68402777777777779</v>
      </c>
      <c r="D1209" s="88" t="s">
        <v>1840</v>
      </c>
      <c r="E1209" s="89"/>
      <c r="F1209" s="88"/>
      <c r="G1209" s="87" t="str" cm="1">
        <f t="array" ref="G120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209" s="87">
        <f>IF(wh_table[[#This Row],[Subject 1]]&lt;&gt;"Sitting Adjourned", "", SUMIF(wh_table[Day], wh_table[[#This Row],[Day]],wh_table[Duration]))</f>
        <v>0.12152777777777779</v>
      </c>
      <c r="I1209" s="90">
        <f>SUM(INDEX(wh_table[Duration],1):wh_table[[#This Row],[Duration]])</f>
        <v>39.279166666666626</v>
      </c>
      <c r="J1209" s="87">
        <f>IF(wh_table[[#This Row],[Subject 1]]&lt;&gt;"Sitting Adjourned", "", SUMIFS(wh_table[Duration], wh_table[Day], wh_table[[#This Row],[Day]], wh_table[Tags], "&lt;&gt;[Questions]", wh_table[Tags], "&lt;&gt;[Questions][Divisions]"))</f>
        <v>0.12152777777777779</v>
      </c>
      <c r="K1209" s="90">
        <f>IF(wh_table[[#This Row],[Tags]]="[Questions]","",IF(wh_table[[#This Row],[Tags]]="[Questions][Divisions]","",SUMIFS(INDEX(wh_table[Duration],1):wh_table[[#This Row],[Duration]], INDEX(wh_table[Tags],1):wh_table[[#This Row],[Tags]], "&lt;&gt;[Questions]",INDEX(wh_table[Tags],1):wh_table[[#This Row],[Tags]], "&lt;&gt;[Questions][Divisions]")))</f>
        <v>28.228472222222219</v>
      </c>
    </row>
    <row r="1210" spans="1:11" ht="15" customHeight="1" x14ac:dyDescent="0.35">
      <c r="A1210" s="25">
        <v>172</v>
      </c>
      <c r="B1210" s="21">
        <v>45992</v>
      </c>
      <c r="C1210" s="22">
        <v>0.6875</v>
      </c>
      <c r="D1210" s="20" t="s">
        <v>1955</v>
      </c>
      <c r="E1210" s="23" t="s">
        <v>2552</v>
      </c>
      <c r="F1210" s="20"/>
      <c r="G1210" s="22" cm="1">
        <f t="array" ref="G121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210" s="22" t="str">
        <f>IF(wh_table[[#This Row],[Subject 1]]&lt;&gt;"Sitting Adjourned", "", SUMIF(wh_table[Day], wh_table[[#This Row],[Day]],wh_table[Duration]))</f>
        <v/>
      </c>
      <c r="I1210" s="24">
        <f>SUM(INDEX(wh_table[Duration],1):wh_table[[#This Row],[Duration]])</f>
        <v>39.341666666666626</v>
      </c>
      <c r="J1210" s="22" t="str">
        <f>IF(wh_table[[#This Row],[Subject 1]]&lt;&gt;"Sitting Adjourned", "", SUMIFS(wh_table[Duration], wh_table[Day], wh_table[[#This Row],[Day]], wh_table[Tags], "&lt;&gt;[Questions]", wh_table[Tags], "&lt;&gt;[Questions][Divisions]"))</f>
        <v/>
      </c>
      <c r="K1210" s="24">
        <f>IF(wh_table[[#This Row],[Tags]]="[Questions]","",IF(wh_table[[#This Row],[Tags]]="[Questions][Divisions]","",SUMIFS(INDEX(wh_table[Duration],1):wh_table[[#This Row],[Duration]], INDEX(wh_table[Tags],1):wh_table[[#This Row],[Tags]], "&lt;&gt;[Questions]",INDEX(wh_table[Tags],1):wh_table[[#This Row],[Tags]], "&lt;&gt;[Questions][Divisions]")))</f>
        <v>28.290972222222219</v>
      </c>
    </row>
    <row r="1211" spans="1:11" ht="15" customHeight="1" x14ac:dyDescent="0.35">
      <c r="A1211" s="25">
        <v>172</v>
      </c>
      <c r="B1211" s="21">
        <v>45992</v>
      </c>
      <c r="C1211" s="22">
        <v>0.75</v>
      </c>
      <c r="D1211" s="20" t="s">
        <v>1955</v>
      </c>
      <c r="E1211" s="23" t="s">
        <v>2553</v>
      </c>
      <c r="F1211" s="20"/>
      <c r="G1211" s="22" cm="1">
        <f t="array" ref="G121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2.2916666666666696E-2</v>
      </c>
      <c r="H1211" s="22" t="str">
        <f>IF(wh_table[[#This Row],[Subject 1]]&lt;&gt;"Sitting Adjourned", "", SUMIF(wh_table[Day], wh_table[[#This Row],[Day]],wh_table[Duration]))</f>
        <v/>
      </c>
      <c r="I1211" s="24">
        <f>SUM(INDEX(wh_table[Duration],1):wh_table[[#This Row],[Duration]])</f>
        <v>39.364583333333293</v>
      </c>
      <c r="J1211" s="22" t="str">
        <f>IF(wh_table[[#This Row],[Subject 1]]&lt;&gt;"Sitting Adjourned", "", SUMIFS(wh_table[Duration], wh_table[Day], wh_table[[#This Row],[Day]], wh_table[Tags], "&lt;&gt;[Questions]", wh_table[Tags], "&lt;&gt;[Questions][Divisions]"))</f>
        <v/>
      </c>
      <c r="K1211" s="24">
        <f>IF(wh_table[[#This Row],[Tags]]="[Questions]","",IF(wh_table[[#This Row],[Tags]]="[Questions][Divisions]","",SUMIFS(INDEX(wh_table[Duration],1):wh_table[[#This Row],[Duration]], INDEX(wh_table[Tags],1):wh_table[[#This Row],[Tags]], "&lt;&gt;[Questions]",INDEX(wh_table[Tags],1):wh_table[[#This Row],[Tags]], "&lt;&gt;[Questions][Divisions]")))</f>
        <v>28.313888888888886</v>
      </c>
    </row>
    <row r="1212" spans="1:11" ht="15" customHeight="1" x14ac:dyDescent="0.35">
      <c r="A1212" s="63">
        <v>172</v>
      </c>
      <c r="B1212" s="64">
        <v>45992</v>
      </c>
      <c r="C1212" s="87">
        <v>0.7729166666666667</v>
      </c>
      <c r="D1212" s="88" t="s">
        <v>1840</v>
      </c>
      <c r="E1212" s="89"/>
      <c r="F1212" s="88"/>
      <c r="G1212" s="87" t="str" cm="1">
        <f t="array" ref="G121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212" s="87">
        <f>IF(wh_table[[#This Row],[Subject 1]]&lt;&gt;"Sitting Adjourned", "", SUMIF(wh_table[Day], wh_table[[#This Row],[Day]],wh_table[Duration]))</f>
        <v>8.5416666666666696E-2</v>
      </c>
      <c r="I1212" s="90">
        <f>SUM(INDEX(wh_table[Duration],1):wh_table[[#This Row],[Duration]])</f>
        <v>39.364583333333293</v>
      </c>
      <c r="J1212" s="87">
        <f>IF(wh_table[[#This Row],[Subject 1]]&lt;&gt;"Sitting Adjourned", "", SUMIFS(wh_table[Duration], wh_table[Day], wh_table[[#This Row],[Day]], wh_table[Tags], "&lt;&gt;[Questions]", wh_table[Tags], "&lt;&gt;[Questions][Divisions]"))</f>
        <v>8.5416666666666696E-2</v>
      </c>
      <c r="K1212" s="90">
        <f>IF(wh_table[[#This Row],[Tags]]="[Questions]","",IF(wh_table[[#This Row],[Tags]]="[Questions][Divisions]","",SUMIFS(INDEX(wh_table[Duration],1):wh_table[[#This Row],[Duration]], INDEX(wh_table[Tags],1):wh_table[[#This Row],[Tags]], "&lt;&gt;[Questions]",INDEX(wh_table[Tags],1):wh_table[[#This Row],[Tags]], "&lt;&gt;[Questions][Divisions]")))</f>
        <v>28.313888888888886</v>
      </c>
    </row>
    <row r="1213" spans="1:11" ht="15" customHeight="1" x14ac:dyDescent="0.35">
      <c r="A1213" s="25">
        <v>173</v>
      </c>
      <c r="B1213" s="21">
        <v>45993</v>
      </c>
      <c r="C1213" s="22">
        <v>0.39583333333333331</v>
      </c>
      <c r="D1213" s="20" t="s">
        <v>1833</v>
      </c>
      <c r="E1213" s="23" t="s">
        <v>2554</v>
      </c>
      <c r="F1213" s="20"/>
      <c r="G1213" s="22" cm="1">
        <f t="array" ref="G121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6.3194444444444442E-2</v>
      </c>
      <c r="H1213" s="22" t="str">
        <f>IF(wh_table[[#This Row],[Subject 1]]&lt;&gt;"Sitting Adjourned", "", SUMIF(wh_table[Day], wh_table[[#This Row],[Day]],wh_table[Duration]))</f>
        <v/>
      </c>
      <c r="I1213" s="24">
        <f>SUM(INDEX(wh_table[Duration],1):wh_table[[#This Row],[Duration]])</f>
        <v>39.427777777777735</v>
      </c>
      <c r="J1213" s="22" t="str">
        <f>IF(wh_table[[#This Row],[Subject 1]]&lt;&gt;"Sitting Adjourned", "", SUMIFS(wh_table[Duration], wh_table[Day], wh_table[[#This Row],[Day]], wh_table[Tags], "&lt;&gt;[Questions]", wh_table[Tags], "&lt;&gt;[Questions][Divisions]"))</f>
        <v/>
      </c>
      <c r="K1213" s="24">
        <f>IF(wh_table[[#This Row],[Tags]]="[Questions]","",IF(wh_table[[#This Row],[Tags]]="[Questions][Divisions]","",SUMIFS(INDEX(wh_table[Duration],1):wh_table[[#This Row],[Duration]], INDEX(wh_table[Tags],1):wh_table[[#This Row],[Tags]], "&lt;&gt;[Questions]",INDEX(wh_table[Tags],1):wh_table[[#This Row],[Tags]], "&lt;&gt;[Questions][Divisions]")))</f>
        <v>28.377083333333331</v>
      </c>
    </row>
    <row r="1214" spans="1:11" ht="15" customHeight="1" x14ac:dyDescent="0.35">
      <c r="A1214" s="25">
        <v>173</v>
      </c>
      <c r="B1214" s="21">
        <v>45993</v>
      </c>
      <c r="C1214" s="22">
        <v>0.45902777777777776</v>
      </c>
      <c r="D1214" s="20" t="s">
        <v>1833</v>
      </c>
      <c r="E1214" s="23" t="s">
        <v>2555</v>
      </c>
      <c r="F1214" s="20"/>
      <c r="G1214" s="22" cm="1">
        <f t="array" ref="G121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1.8055555555555602E-2</v>
      </c>
      <c r="H1214" s="22" t="str">
        <f>IF(wh_table[[#This Row],[Subject 1]]&lt;&gt;"Sitting Adjourned", "", SUMIF(wh_table[Day], wh_table[[#This Row],[Day]],wh_table[Duration]))</f>
        <v/>
      </c>
      <c r="I1214" s="24">
        <f>SUM(INDEX(wh_table[Duration],1):wh_table[[#This Row],[Duration]])</f>
        <v>39.44583333333329</v>
      </c>
      <c r="J1214" s="22" t="str">
        <f>IF(wh_table[[#This Row],[Subject 1]]&lt;&gt;"Sitting Adjourned", "", SUMIFS(wh_table[Duration], wh_table[Day], wh_table[[#This Row],[Day]], wh_table[Tags], "&lt;&gt;[Questions]", wh_table[Tags], "&lt;&gt;[Questions][Divisions]"))</f>
        <v/>
      </c>
      <c r="K1214" s="24">
        <f>IF(wh_table[[#This Row],[Tags]]="[Questions]","",IF(wh_table[[#This Row],[Tags]]="[Questions][Divisions]","",SUMIFS(INDEX(wh_table[Duration],1):wh_table[[#This Row],[Duration]], INDEX(wh_table[Tags],1):wh_table[[#This Row],[Tags]], "&lt;&gt;[Questions]",INDEX(wh_table[Tags],1):wh_table[[#This Row],[Tags]], "&lt;&gt;[Questions][Divisions]")))</f>
        <v>28.395138888888887</v>
      </c>
    </row>
    <row r="1215" spans="1:11" ht="15" customHeight="1" x14ac:dyDescent="0.35">
      <c r="A1215" s="25">
        <v>173</v>
      </c>
      <c r="B1215" s="21">
        <v>45993</v>
      </c>
      <c r="C1215" s="22">
        <v>0.47708333333333336</v>
      </c>
      <c r="D1215" s="20" t="s">
        <v>15</v>
      </c>
      <c r="E1215" s="23"/>
      <c r="F1215" s="20" t="s">
        <v>1836</v>
      </c>
      <c r="G1215" s="22" cm="1">
        <f t="array" ref="G121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0.12708333333333327</v>
      </c>
      <c r="H1215" s="22" t="str">
        <f>IF(wh_table[[#This Row],[Subject 1]]&lt;&gt;"Sitting Adjourned", "", SUMIF(wh_table[Day], wh_table[[#This Row],[Day]],wh_table[Duration]))</f>
        <v/>
      </c>
      <c r="I1215" s="24">
        <f>SUM(INDEX(wh_table[Duration],1):wh_table[[#This Row],[Duration]])</f>
        <v>39.572916666666622</v>
      </c>
      <c r="J1215" s="22" t="str">
        <f>IF(wh_table[[#This Row],[Subject 1]]&lt;&gt;"Sitting Adjourned", "", SUMIFS(wh_table[Duration], wh_table[Day], wh_table[[#This Row],[Day]], wh_table[Tags], "&lt;&gt;[Questions]", wh_table[Tags], "&lt;&gt;[Questions][Divisions]"))</f>
        <v/>
      </c>
      <c r="K1215" s="24" t="str">
        <f>IF(wh_table[[#This Row],[Tags]]="[Questions]","",IF(wh_table[[#This Row],[Tags]]="[Questions][Divisions]","",SUMIFS(INDEX(wh_table[Duration],1):wh_table[[#This Row],[Duration]], INDEX(wh_table[Tags],1):wh_table[[#This Row],[Tags]], "&lt;&gt;[Questions]",INDEX(wh_table[Tags],1):wh_table[[#This Row],[Tags]], "&lt;&gt;[Questions][Divisions]")))</f>
        <v/>
      </c>
    </row>
    <row r="1216" spans="1:11" ht="15" customHeight="1" x14ac:dyDescent="0.35">
      <c r="A1216" s="25">
        <v>173</v>
      </c>
      <c r="B1216" s="21">
        <v>45993</v>
      </c>
      <c r="C1216" s="22">
        <v>0.60416666666666663</v>
      </c>
      <c r="D1216" s="20" t="s">
        <v>1833</v>
      </c>
      <c r="E1216" s="23" t="s">
        <v>2556</v>
      </c>
      <c r="F1216" s="20"/>
      <c r="G1216" s="22" cm="1">
        <f t="array" ref="G121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5.0000000000000044E-2</v>
      </c>
      <c r="H1216" s="22" t="str">
        <f>IF(wh_table[[#This Row],[Subject 1]]&lt;&gt;"Sitting Adjourned", "", SUMIF(wh_table[Day], wh_table[[#This Row],[Day]],wh_table[Duration]))</f>
        <v/>
      </c>
      <c r="I1216" s="24">
        <f>SUM(INDEX(wh_table[Duration],1):wh_table[[#This Row],[Duration]])</f>
        <v>39.622916666666619</v>
      </c>
      <c r="J1216" s="22" t="str">
        <f>IF(wh_table[[#This Row],[Subject 1]]&lt;&gt;"Sitting Adjourned", "", SUMIFS(wh_table[Duration], wh_table[Day], wh_table[[#This Row],[Day]], wh_table[Tags], "&lt;&gt;[Questions]", wh_table[Tags], "&lt;&gt;[Questions][Divisions]"))</f>
        <v/>
      </c>
      <c r="K1216" s="24">
        <f>IF(wh_table[[#This Row],[Tags]]="[Questions]","",IF(wh_table[[#This Row],[Tags]]="[Questions][Divisions]","",SUMIFS(INDEX(wh_table[Duration],1):wh_table[[#This Row],[Duration]], INDEX(wh_table[Tags],1):wh_table[[#This Row],[Tags]], "&lt;&gt;[Questions]",INDEX(wh_table[Tags],1):wh_table[[#This Row],[Tags]], "&lt;&gt;[Questions][Divisions]")))</f>
        <v>28.445138888888888</v>
      </c>
    </row>
    <row r="1217" spans="1:11" ht="15" customHeight="1" x14ac:dyDescent="0.35">
      <c r="A1217" s="25">
        <v>173</v>
      </c>
      <c r="B1217" s="21">
        <v>45993</v>
      </c>
      <c r="C1217" s="22">
        <v>0.65416666666666667</v>
      </c>
      <c r="D1217" s="20" t="s">
        <v>15</v>
      </c>
      <c r="E1217" s="23"/>
      <c r="F1217" s="20"/>
      <c r="G1217" s="22" cm="1">
        <f t="array" ref="G121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1.2499999999999956E-2</v>
      </c>
      <c r="H1217" s="22" t="str">
        <f>IF(wh_table[[#This Row],[Subject 1]]&lt;&gt;"Sitting Adjourned", "", SUMIF(wh_table[Day], wh_table[[#This Row],[Day]],wh_table[Duration]))</f>
        <v/>
      </c>
      <c r="I1217" s="24">
        <f>SUM(INDEX(wh_table[Duration],1):wh_table[[#This Row],[Duration]])</f>
        <v>39.635416666666622</v>
      </c>
      <c r="J1217" s="22" t="str">
        <f>IF(wh_table[[#This Row],[Subject 1]]&lt;&gt;"Sitting Adjourned", "", SUMIFS(wh_table[Duration], wh_table[Day], wh_table[[#This Row],[Day]], wh_table[Tags], "&lt;&gt;[Questions]", wh_table[Tags], "&lt;&gt;[Questions][Divisions]"))</f>
        <v/>
      </c>
      <c r="K1217" s="24">
        <f>IF(wh_table[[#This Row],[Tags]]="[Questions]","",IF(wh_table[[#This Row],[Tags]]="[Questions][Divisions]","",SUMIFS(INDEX(wh_table[Duration],1):wh_table[[#This Row],[Duration]], INDEX(wh_table[Tags],1):wh_table[[#This Row],[Tags]], "&lt;&gt;[Questions]",INDEX(wh_table[Tags],1):wh_table[[#This Row],[Tags]], "&lt;&gt;[Questions][Divisions]")))</f>
        <v>28.457638888888887</v>
      </c>
    </row>
    <row r="1218" spans="1:11" ht="15" customHeight="1" x14ac:dyDescent="0.35">
      <c r="A1218" s="25">
        <v>173</v>
      </c>
      <c r="B1218" s="21">
        <v>45993</v>
      </c>
      <c r="C1218" s="22">
        <v>0.66666666666666663</v>
      </c>
      <c r="D1218" s="20" t="s">
        <v>1833</v>
      </c>
      <c r="E1218" s="23" t="s">
        <v>2557</v>
      </c>
      <c r="F1218" s="20"/>
      <c r="G1218" s="22" cm="1">
        <f t="array" ref="G121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1.5972222222222276E-2</v>
      </c>
      <c r="H1218" s="22" t="str">
        <f>IF(wh_table[[#This Row],[Subject 1]]&lt;&gt;"Sitting Adjourned", "", SUMIF(wh_table[Day], wh_table[[#This Row],[Day]],wh_table[Duration]))</f>
        <v/>
      </c>
      <c r="I1218" s="24">
        <f>SUM(INDEX(wh_table[Duration],1):wh_table[[#This Row],[Duration]])</f>
        <v>39.651388888888846</v>
      </c>
      <c r="J1218" s="22" t="str">
        <f>IF(wh_table[[#This Row],[Subject 1]]&lt;&gt;"Sitting Adjourned", "", SUMIFS(wh_table[Duration], wh_table[Day], wh_table[[#This Row],[Day]], wh_table[Tags], "&lt;&gt;[Questions]", wh_table[Tags], "&lt;&gt;[Questions][Divisions]"))</f>
        <v/>
      </c>
      <c r="K1218" s="24">
        <f>IF(wh_table[[#This Row],[Tags]]="[Questions]","",IF(wh_table[[#This Row],[Tags]]="[Questions][Divisions]","",SUMIFS(INDEX(wh_table[Duration],1):wh_table[[#This Row],[Duration]], INDEX(wh_table[Tags],1):wh_table[[#This Row],[Tags]], "&lt;&gt;[Questions]",INDEX(wh_table[Tags],1):wh_table[[#This Row],[Tags]], "&lt;&gt;[Questions][Divisions]")))</f>
        <v>28.473611111111108</v>
      </c>
    </row>
    <row r="1219" spans="1:11" ht="15" customHeight="1" x14ac:dyDescent="0.35">
      <c r="A1219" s="25">
        <v>173</v>
      </c>
      <c r="B1219" s="21">
        <v>45993</v>
      </c>
      <c r="C1219" s="22">
        <v>0.68263888888888891</v>
      </c>
      <c r="D1219" s="20" t="s">
        <v>15</v>
      </c>
      <c r="E1219" s="23"/>
      <c r="F1219" s="20"/>
      <c r="G1219" s="22" cm="1">
        <f t="array" ref="G121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4.8611111111110938E-3</v>
      </c>
      <c r="H1219" s="22" t="str">
        <f>IF(wh_table[[#This Row],[Subject 1]]&lt;&gt;"Sitting Adjourned", "", SUMIF(wh_table[Day], wh_table[[#This Row],[Day]],wh_table[Duration]))</f>
        <v/>
      </c>
      <c r="I1219" s="24">
        <f>SUM(INDEX(wh_table[Duration],1):wh_table[[#This Row],[Duration]])</f>
        <v>39.656249999999957</v>
      </c>
      <c r="J1219" s="22" t="str">
        <f>IF(wh_table[[#This Row],[Subject 1]]&lt;&gt;"Sitting Adjourned", "", SUMIFS(wh_table[Duration], wh_table[Day], wh_table[[#This Row],[Day]], wh_table[Tags], "&lt;&gt;[Questions]", wh_table[Tags], "&lt;&gt;[Questions][Divisions]"))</f>
        <v/>
      </c>
      <c r="K1219" s="24">
        <f>IF(wh_table[[#This Row],[Tags]]="[Questions]","",IF(wh_table[[#This Row],[Tags]]="[Questions][Divisions]","",SUMIFS(INDEX(wh_table[Duration],1):wh_table[[#This Row],[Duration]], INDEX(wh_table[Tags],1):wh_table[[#This Row],[Tags]], "&lt;&gt;[Questions]",INDEX(wh_table[Tags],1):wh_table[[#This Row],[Tags]], "&lt;&gt;[Questions][Divisions]")))</f>
        <v>28.478472222222219</v>
      </c>
    </row>
    <row r="1220" spans="1:11" ht="15" customHeight="1" x14ac:dyDescent="0.35">
      <c r="A1220" s="25">
        <v>173</v>
      </c>
      <c r="B1220" s="21">
        <v>45993</v>
      </c>
      <c r="C1220" s="22">
        <v>0.6875</v>
      </c>
      <c r="D1220" s="20" t="s">
        <v>1833</v>
      </c>
      <c r="E1220" s="23" t="s">
        <v>2558</v>
      </c>
      <c r="F1220" s="20"/>
      <c r="G1220" s="22" cm="1">
        <f t="array" ref="G122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1.4583333333333282E-2</v>
      </c>
      <c r="H1220" s="22" t="str">
        <f>IF(wh_table[[#This Row],[Subject 1]]&lt;&gt;"Sitting Adjourned", "", SUMIF(wh_table[Day], wh_table[[#This Row],[Day]],wh_table[Duration]))</f>
        <v/>
      </c>
      <c r="I1220" s="24">
        <f>SUM(INDEX(wh_table[Duration],1):wh_table[[#This Row],[Duration]])</f>
        <v>39.670833333333292</v>
      </c>
      <c r="J1220" s="22" t="str">
        <f>IF(wh_table[[#This Row],[Subject 1]]&lt;&gt;"Sitting Adjourned", "", SUMIFS(wh_table[Duration], wh_table[Day], wh_table[[#This Row],[Day]], wh_table[Tags], "&lt;&gt;[Questions]", wh_table[Tags], "&lt;&gt;[Questions][Divisions]"))</f>
        <v/>
      </c>
      <c r="K1220" s="24">
        <f>IF(wh_table[[#This Row],[Tags]]="[Questions]","",IF(wh_table[[#This Row],[Tags]]="[Questions][Divisions]","",SUMIFS(INDEX(wh_table[Duration],1):wh_table[[#This Row],[Duration]], INDEX(wh_table[Tags],1):wh_table[[#This Row],[Tags]], "&lt;&gt;[Questions]",INDEX(wh_table[Tags],1):wh_table[[#This Row],[Tags]], "&lt;&gt;[Questions][Divisions]")))</f>
        <v>28.493055555555554</v>
      </c>
    </row>
    <row r="1221" spans="1:11" ht="15" customHeight="1" x14ac:dyDescent="0.35">
      <c r="A1221" s="25">
        <v>173</v>
      </c>
      <c r="B1221" s="21">
        <v>45993</v>
      </c>
      <c r="C1221" s="22">
        <v>0.70208333333333328</v>
      </c>
      <c r="D1221" s="20" t="s">
        <v>28</v>
      </c>
      <c r="E1221" s="23" t="s">
        <v>2559</v>
      </c>
      <c r="F1221" s="20"/>
      <c r="G1221" s="22" cm="1">
        <f t="array" ref="G122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221" s="22" t="str">
        <f>IF(wh_table[[#This Row],[Subject 1]]&lt;&gt;"Sitting Adjourned", "", SUMIF(wh_table[Day], wh_table[[#This Row],[Day]],wh_table[Duration]))</f>
        <v/>
      </c>
      <c r="I1221" s="24">
        <f>SUM(INDEX(wh_table[Duration],1):wh_table[[#This Row],[Duration]])</f>
        <v>39.670833333333292</v>
      </c>
      <c r="J1221" s="22" t="str">
        <f>IF(wh_table[[#This Row],[Subject 1]]&lt;&gt;"Sitting Adjourned", "", SUMIFS(wh_table[Duration], wh_table[Day], wh_table[[#This Row],[Day]], wh_table[Tags], "&lt;&gt;[Questions]", wh_table[Tags], "&lt;&gt;[Questions][Divisions]"))</f>
        <v/>
      </c>
      <c r="K1221" s="24">
        <f>IF(wh_table[[#This Row],[Tags]]="[Questions]","",IF(wh_table[[#This Row],[Tags]]="[Questions][Divisions]","",SUMIFS(INDEX(wh_table[Duration],1):wh_table[[#This Row],[Duration]], INDEX(wh_table[Tags],1):wh_table[[#This Row],[Tags]], "&lt;&gt;[Questions]",INDEX(wh_table[Tags],1):wh_table[[#This Row],[Tags]], "&lt;&gt;[Questions][Divisions]")))</f>
        <v>28.493055555555554</v>
      </c>
    </row>
    <row r="1222" spans="1:11" ht="15" customHeight="1" x14ac:dyDescent="0.35">
      <c r="A1222" s="25">
        <v>173</v>
      </c>
      <c r="B1222" s="21">
        <v>45993</v>
      </c>
      <c r="C1222" s="22">
        <v>0.70208333333333328</v>
      </c>
      <c r="D1222" s="20" t="s">
        <v>1833</v>
      </c>
      <c r="E1222" s="23" t="s">
        <v>2558</v>
      </c>
      <c r="F1222" s="20"/>
      <c r="G1222" s="22" cm="1">
        <f t="array" ref="G122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2.6388888888888906E-2</v>
      </c>
      <c r="H1222" s="22" t="str">
        <f>IF(wh_table[[#This Row],[Subject 1]]&lt;&gt;"Sitting Adjourned", "", SUMIF(wh_table[Day], wh_table[[#This Row],[Day]],wh_table[Duration]))</f>
        <v/>
      </c>
      <c r="I1222" s="24">
        <f>SUM(INDEX(wh_table[Duration],1):wh_table[[#This Row],[Duration]])</f>
        <v>39.69722222222218</v>
      </c>
      <c r="J1222" s="22" t="str">
        <f>IF(wh_table[[#This Row],[Subject 1]]&lt;&gt;"Sitting Adjourned", "", SUMIFS(wh_table[Duration], wh_table[Day], wh_table[[#This Row],[Day]], wh_table[Tags], "&lt;&gt;[Questions]", wh_table[Tags], "&lt;&gt;[Questions][Divisions]"))</f>
        <v/>
      </c>
      <c r="K1222" s="24">
        <f>IF(wh_table[[#This Row],[Tags]]="[Questions]","",IF(wh_table[[#This Row],[Tags]]="[Questions][Divisions]","",SUMIFS(INDEX(wh_table[Duration],1):wh_table[[#This Row],[Duration]], INDEX(wh_table[Tags],1):wh_table[[#This Row],[Tags]], "&lt;&gt;[Questions]",INDEX(wh_table[Tags],1):wh_table[[#This Row],[Tags]], "&lt;&gt;[Questions][Divisions]")))</f>
        <v>28.519444444444442</v>
      </c>
    </row>
    <row r="1223" spans="1:11" ht="15" customHeight="1" x14ac:dyDescent="0.35">
      <c r="A1223" s="63">
        <v>173</v>
      </c>
      <c r="B1223" s="64">
        <v>45993</v>
      </c>
      <c r="C1223" s="87">
        <v>0.72847222222222219</v>
      </c>
      <c r="D1223" s="88" t="s">
        <v>1840</v>
      </c>
      <c r="E1223" s="89"/>
      <c r="F1223" s="88"/>
      <c r="G1223" s="87" t="str" cm="1">
        <f t="array" ref="G122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223" s="87">
        <f>IF(wh_table[[#This Row],[Subject 1]]&lt;&gt;"Sitting Adjourned", "", SUMIF(wh_table[Day], wh_table[[#This Row],[Day]],wh_table[Duration]))</f>
        <v>0.33263888888888887</v>
      </c>
      <c r="I1223" s="90">
        <f>SUM(INDEX(wh_table[Duration],1):wh_table[[#This Row],[Duration]])</f>
        <v>39.69722222222218</v>
      </c>
      <c r="J1223" s="87">
        <f>IF(wh_table[[#This Row],[Subject 1]]&lt;&gt;"Sitting Adjourned", "", SUMIFS(wh_table[Duration], wh_table[Day], wh_table[[#This Row],[Day]], wh_table[Tags], "&lt;&gt;[Questions]", wh_table[Tags], "&lt;&gt;[Questions][Divisions]"))</f>
        <v>0.2055555555555556</v>
      </c>
      <c r="K1223" s="90">
        <f>IF(wh_table[[#This Row],[Tags]]="[Questions]","",IF(wh_table[[#This Row],[Tags]]="[Questions][Divisions]","",SUMIFS(INDEX(wh_table[Duration],1):wh_table[[#This Row],[Duration]], INDEX(wh_table[Tags],1):wh_table[[#This Row],[Tags]], "&lt;&gt;[Questions]",INDEX(wh_table[Tags],1):wh_table[[#This Row],[Tags]], "&lt;&gt;[Questions][Divisions]")))</f>
        <v>28.519444444444442</v>
      </c>
    </row>
    <row r="1224" spans="1:11" ht="15" customHeight="1" x14ac:dyDescent="0.35">
      <c r="A1224" s="25">
        <v>174</v>
      </c>
      <c r="B1224" s="21">
        <v>45994</v>
      </c>
      <c r="C1224" s="22">
        <v>0.39583333333333331</v>
      </c>
      <c r="D1224" s="20" t="s">
        <v>1833</v>
      </c>
      <c r="E1224" s="23" t="s">
        <v>2560</v>
      </c>
      <c r="F1224" s="20"/>
      <c r="G1224" s="22" cm="1">
        <f t="array" ref="G122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224" s="22" t="str">
        <f>IF(wh_table[[#This Row],[Subject 1]]&lt;&gt;"Sitting Adjourned", "", SUMIF(wh_table[Day], wh_table[[#This Row],[Day]],wh_table[Duration]))</f>
        <v/>
      </c>
      <c r="I1224" s="24">
        <f>SUM(INDEX(wh_table[Duration],1):wh_table[[#This Row],[Duration]])</f>
        <v>39.75972222222218</v>
      </c>
      <c r="J1224" s="22" t="str">
        <f>IF(wh_table[[#This Row],[Subject 1]]&lt;&gt;"Sitting Adjourned", "", SUMIFS(wh_table[Duration], wh_table[Day], wh_table[[#This Row],[Day]], wh_table[Tags], "&lt;&gt;[Questions]", wh_table[Tags], "&lt;&gt;[Questions][Divisions]"))</f>
        <v/>
      </c>
      <c r="K1224" s="24">
        <f>IF(wh_table[[#This Row],[Tags]]="[Questions]","",IF(wh_table[[#This Row],[Tags]]="[Questions][Divisions]","",SUMIFS(INDEX(wh_table[Duration],1):wh_table[[#This Row],[Duration]], INDEX(wh_table[Tags],1):wh_table[[#This Row],[Tags]], "&lt;&gt;[Questions]",INDEX(wh_table[Tags],1):wh_table[[#This Row],[Tags]], "&lt;&gt;[Questions][Divisions]")))</f>
        <v>28.581944444444442</v>
      </c>
    </row>
    <row r="1225" spans="1:11" ht="15" customHeight="1" x14ac:dyDescent="0.35">
      <c r="A1225" s="25">
        <v>174</v>
      </c>
      <c r="B1225" s="21">
        <v>45994</v>
      </c>
      <c r="C1225" s="22">
        <v>0.45833333333333331</v>
      </c>
      <c r="D1225" s="20" t="s">
        <v>1833</v>
      </c>
      <c r="E1225" s="23" t="s">
        <v>2561</v>
      </c>
      <c r="F1225" s="20"/>
      <c r="G1225" s="22" cm="1">
        <f t="array" ref="G122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2.0138888888888928E-2</v>
      </c>
      <c r="H1225" s="22" t="str">
        <f>IF(wh_table[[#This Row],[Subject 1]]&lt;&gt;"Sitting Adjourned", "", SUMIF(wh_table[Day], wh_table[[#This Row],[Day]],wh_table[Duration]))</f>
        <v/>
      </c>
      <c r="I1225" s="24">
        <f>SUM(INDEX(wh_table[Duration],1):wh_table[[#This Row],[Duration]])</f>
        <v>39.779861111111067</v>
      </c>
      <c r="J1225" s="22" t="str">
        <f>IF(wh_table[[#This Row],[Subject 1]]&lt;&gt;"Sitting Adjourned", "", SUMIFS(wh_table[Duration], wh_table[Day], wh_table[[#This Row],[Day]], wh_table[Tags], "&lt;&gt;[Questions]", wh_table[Tags], "&lt;&gt;[Questions][Divisions]"))</f>
        <v/>
      </c>
      <c r="K1225" s="24">
        <f>IF(wh_table[[#This Row],[Tags]]="[Questions]","",IF(wh_table[[#This Row],[Tags]]="[Questions][Divisions]","",SUMIFS(INDEX(wh_table[Duration],1):wh_table[[#This Row],[Duration]], INDEX(wh_table[Tags],1):wh_table[[#This Row],[Tags]], "&lt;&gt;[Questions]",INDEX(wh_table[Tags],1):wh_table[[#This Row],[Tags]], "&lt;&gt;[Questions][Divisions]")))</f>
        <v>28.602083333333333</v>
      </c>
    </row>
    <row r="1226" spans="1:11" ht="15" customHeight="1" x14ac:dyDescent="0.35">
      <c r="A1226" s="25">
        <v>174</v>
      </c>
      <c r="B1226" s="21">
        <v>45994</v>
      </c>
      <c r="C1226" s="22">
        <v>0.47847222222222224</v>
      </c>
      <c r="D1226" s="20" t="s">
        <v>15</v>
      </c>
      <c r="E1226" s="23"/>
      <c r="F1226" s="20" t="s">
        <v>1836</v>
      </c>
      <c r="G1226" s="22" cm="1">
        <f t="array" ref="G122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0.12569444444444439</v>
      </c>
      <c r="H1226" s="22" t="str">
        <f>IF(wh_table[[#This Row],[Subject 1]]&lt;&gt;"Sitting Adjourned", "", SUMIF(wh_table[Day], wh_table[[#This Row],[Day]],wh_table[Duration]))</f>
        <v/>
      </c>
      <c r="I1226" s="24">
        <f>SUM(INDEX(wh_table[Duration],1):wh_table[[#This Row],[Duration]])</f>
        <v>39.905555555555509</v>
      </c>
      <c r="J1226" s="22" t="str">
        <f>IF(wh_table[[#This Row],[Subject 1]]&lt;&gt;"Sitting Adjourned", "", SUMIFS(wh_table[Duration], wh_table[Day], wh_table[[#This Row],[Day]], wh_table[Tags], "&lt;&gt;[Questions]", wh_table[Tags], "&lt;&gt;[Questions][Divisions]"))</f>
        <v/>
      </c>
      <c r="K1226" s="24" t="str">
        <f>IF(wh_table[[#This Row],[Tags]]="[Questions]","",IF(wh_table[[#This Row],[Tags]]="[Questions][Divisions]","",SUMIFS(INDEX(wh_table[Duration],1):wh_table[[#This Row],[Duration]], INDEX(wh_table[Tags],1):wh_table[[#This Row],[Tags]], "&lt;&gt;[Questions]",INDEX(wh_table[Tags],1):wh_table[[#This Row],[Tags]], "&lt;&gt;[Questions][Divisions]")))</f>
        <v/>
      </c>
    </row>
    <row r="1227" spans="1:11" ht="15" customHeight="1" x14ac:dyDescent="0.35">
      <c r="A1227" s="25">
        <v>174</v>
      </c>
      <c r="B1227" s="21">
        <v>45994</v>
      </c>
      <c r="C1227" s="22">
        <v>0.60416666666666663</v>
      </c>
      <c r="D1227" s="20" t="s">
        <v>1833</v>
      </c>
      <c r="E1227" s="23" t="s">
        <v>2562</v>
      </c>
      <c r="F1227" s="20"/>
      <c r="G1227" s="22" cm="1">
        <f t="array" ref="G122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227" s="22" t="str">
        <f>IF(wh_table[[#This Row],[Subject 1]]&lt;&gt;"Sitting Adjourned", "", SUMIF(wh_table[Day], wh_table[[#This Row],[Day]],wh_table[Duration]))</f>
        <v/>
      </c>
      <c r="I1227" s="24">
        <f>SUM(INDEX(wh_table[Duration],1):wh_table[[#This Row],[Duration]])</f>
        <v>39.968055555555509</v>
      </c>
      <c r="J1227" s="22" t="str">
        <f>IF(wh_table[[#This Row],[Subject 1]]&lt;&gt;"Sitting Adjourned", "", SUMIFS(wh_table[Duration], wh_table[Day], wh_table[[#This Row],[Day]], wh_table[Tags], "&lt;&gt;[Questions]", wh_table[Tags], "&lt;&gt;[Questions][Divisions]"))</f>
        <v/>
      </c>
      <c r="K1227" s="24">
        <f>IF(wh_table[[#This Row],[Tags]]="[Questions]","",IF(wh_table[[#This Row],[Tags]]="[Questions][Divisions]","",SUMIFS(INDEX(wh_table[Duration],1):wh_table[[#This Row],[Duration]], INDEX(wh_table[Tags],1):wh_table[[#This Row],[Tags]], "&lt;&gt;[Questions]",INDEX(wh_table[Tags],1):wh_table[[#This Row],[Tags]], "&lt;&gt;[Questions][Divisions]")))</f>
        <v>28.664583333333333</v>
      </c>
    </row>
    <row r="1228" spans="1:11" ht="15" customHeight="1" x14ac:dyDescent="0.35">
      <c r="A1228" s="25">
        <v>174</v>
      </c>
      <c r="B1228" s="21">
        <v>45994</v>
      </c>
      <c r="C1228" s="22">
        <v>0.66666666666666663</v>
      </c>
      <c r="D1228" s="20" t="s">
        <v>1833</v>
      </c>
      <c r="E1228" s="23" t="s">
        <v>2563</v>
      </c>
      <c r="F1228" s="20"/>
      <c r="G1228" s="22" cm="1">
        <f t="array" ref="G122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228" s="22" t="str">
        <f>IF(wh_table[[#This Row],[Subject 1]]&lt;&gt;"Sitting Adjourned", "", SUMIF(wh_table[Day], wh_table[[#This Row],[Day]],wh_table[Duration]))</f>
        <v/>
      </c>
      <c r="I1228" s="24">
        <f>SUM(INDEX(wh_table[Duration],1):wh_table[[#This Row],[Duration]])</f>
        <v>39.988888888888845</v>
      </c>
      <c r="J1228" s="22" t="str">
        <f>IF(wh_table[[#This Row],[Subject 1]]&lt;&gt;"Sitting Adjourned", "", SUMIFS(wh_table[Duration], wh_table[Day], wh_table[[#This Row],[Day]], wh_table[Tags], "&lt;&gt;[Questions]", wh_table[Tags], "&lt;&gt;[Questions][Divisions]"))</f>
        <v/>
      </c>
      <c r="K1228" s="24">
        <f>IF(wh_table[[#This Row],[Tags]]="[Questions]","",IF(wh_table[[#This Row],[Tags]]="[Questions][Divisions]","",SUMIFS(INDEX(wh_table[Duration],1):wh_table[[#This Row],[Duration]], INDEX(wh_table[Tags],1):wh_table[[#This Row],[Tags]], "&lt;&gt;[Questions]",INDEX(wh_table[Tags],1):wh_table[[#This Row],[Tags]], "&lt;&gt;[Questions][Divisions]")))</f>
        <v>28.685416666666665</v>
      </c>
    </row>
    <row r="1229" spans="1:11" ht="15" customHeight="1" x14ac:dyDescent="0.35">
      <c r="A1229" s="25">
        <v>174</v>
      </c>
      <c r="B1229" s="21">
        <v>45994</v>
      </c>
      <c r="C1229" s="22">
        <v>0.6875</v>
      </c>
      <c r="D1229" s="20" t="s">
        <v>1833</v>
      </c>
      <c r="E1229" s="23" t="s">
        <v>2564</v>
      </c>
      <c r="F1229" s="20"/>
      <c r="G1229" s="22" cm="1">
        <f t="array" ref="G122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3.0555555555555558E-2</v>
      </c>
      <c r="H1229" s="22" t="str">
        <f>IF(wh_table[[#This Row],[Subject 1]]&lt;&gt;"Sitting Adjourned", "", SUMIF(wh_table[Day], wh_table[[#This Row],[Day]],wh_table[Duration]))</f>
        <v/>
      </c>
      <c r="I1229" s="24">
        <f>SUM(INDEX(wh_table[Duration],1):wh_table[[#This Row],[Duration]])</f>
        <v>40.019444444444403</v>
      </c>
      <c r="J1229" s="22" t="str">
        <f>IF(wh_table[[#This Row],[Subject 1]]&lt;&gt;"Sitting Adjourned", "", SUMIFS(wh_table[Duration], wh_table[Day], wh_table[[#This Row],[Day]], wh_table[Tags], "&lt;&gt;[Questions]", wh_table[Tags], "&lt;&gt;[Questions][Divisions]"))</f>
        <v/>
      </c>
      <c r="K1229" s="24">
        <f>IF(wh_table[[#This Row],[Tags]]="[Questions]","",IF(wh_table[[#This Row],[Tags]]="[Questions][Divisions]","",SUMIFS(INDEX(wh_table[Duration],1):wh_table[[#This Row],[Duration]], INDEX(wh_table[Tags],1):wh_table[[#This Row],[Tags]], "&lt;&gt;[Questions]",INDEX(wh_table[Tags],1):wh_table[[#This Row],[Tags]], "&lt;&gt;[Questions][Divisions]")))</f>
        <v>28.71597222222222</v>
      </c>
    </row>
    <row r="1230" spans="1:11" ht="15" customHeight="1" x14ac:dyDescent="0.35">
      <c r="A1230" s="63">
        <v>174</v>
      </c>
      <c r="B1230" s="64">
        <v>45994</v>
      </c>
      <c r="C1230" s="87">
        <v>0.71805555555555556</v>
      </c>
      <c r="D1230" s="88" t="s">
        <v>1840</v>
      </c>
      <c r="E1230" s="89"/>
      <c r="F1230" s="88"/>
      <c r="G1230" s="87" t="str" cm="1">
        <f t="array" ref="G123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230" s="87">
        <f>IF(wh_table[[#This Row],[Subject 1]]&lt;&gt;"Sitting Adjourned", "", SUMIF(wh_table[Day], wh_table[[#This Row],[Day]],wh_table[Duration]))</f>
        <v>0.32222222222222224</v>
      </c>
      <c r="I1230" s="90">
        <f>SUM(INDEX(wh_table[Duration],1):wh_table[[#This Row],[Duration]])</f>
        <v>40.019444444444403</v>
      </c>
      <c r="J1230" s="87">
        <f>IF(wh_table[[#This Row],[Subject 1]]&lt;&gt;"Sitting Adjourned", "", SUMIFS(wh_table[Duration], wh_table[Day], wh_table[[#This Row],[Day]], wh_table[Tags], "&lt;&gt;[Questions]", wh_table[Tags], "&lt;&gt;[Questions][Divisions]"))</f>
        <v>0.19652777777777786</v>
      </c>
      <c r="K1230" s="90">
        <f>IF(wh_table[[#This Row],[Tags]]="[Questions]","",IF(wh_table[[#This Row],[Tags]]="[Questions][Divisions]","",SUMIFS(INDEX(wh_table[Duration],1):wh_table[[#This Row],[Duration]], INDEX(wh_table[Tags],1):wh_table[[#This Row],[Tags]], "&lt;&gt;[Questions]",INDEX(wh_table[Tags],1):wh_table[[#This Row],[Tags]], "&lt;&gt;[Questions][Divisions]")))</f>
        <v>28.71597222222222</v>
      </c>
    </row>
    <row r="1231" spans="1:11" ht="15" customHeight="1" x14ac:dyDescent="0.35">
      <c r="A1231" s="25">
        <v>175</v>
      </c>
      <c r="B1231" s="21">
        <v>45995</v>
      </c>
      <c r="C1231" s="22">
        <v>0.5625</v>
      </c>
      <c r="D1231" s="20" t="s">
        <v>1953</v>
      </c>
      <c r="E1231" s="23" t="s">
        <v>2565</v>
      </c>
      <c r="F1231" s="20"/>
      <c r="G1231" s="22" cm="1">
        <f t="array" ref="G123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231" s="22" t="str">
        <f>IF(wh_table[[#This Row],[Subject 1]]&lt;&gt;"Sitting Adjourned", "", SUMIF(wh_table[Day], wh_table[[#This Row],[Day]],wh_table[Duration]))</f>
        <v/>
      </c>
      <c r="I1231" s="24">
        <f>SUM(INDEX(wh_table[Duration],1):wh_table[[#This Row],[Duration]])</f>
        <v>40.081944444444403</v>
      </c>
      <c r="J1231" s="22" t="str">
        <f>IF(wh_table[[#This Row],[Subject 1]]&lt;&gt;"Sitting Adjourned", "", SUMIFS(wh_table[Duration], wh_table[Day], wh_table[[#This Row],[Day]], wh_table[Tags], "&lt;&gt;[Questions]", wh_table[Tags], "&lt;&gt;[Questions][Divisions]"))</f>
        <v/>
      </c>
      <c r="K1231" s="24">
        <f>IF(wh_table[[#This Row],[Tags]]="[Questions]","",IF(wh_table[[#This Row],[Tags]]="[Questions][Divisions]","",SUMIFS(INDEX(wh_table[Duration],1):wh_table[[#This Row],[Duration]], INDEX(wh_table[Tags],1):wh_table[[#This Row],[Tags]], "&lt;&gt;[Questions]",INDEX(wh_table[Tags],1):wh_table[[#This Row],[Tags]], "&lt;&gt;[Questions][Divisions]")))</f>
        <v>28.77847222222222</v>
      </c>
    </row>
    <row r="1232" spans="1:11" ht="15" customHeight="1" x14ac:dyDescent="0.35">
      <c r="A1232" s="25">
        <v>175</v>
      </c>
      <c r="B1232" s="21">
        <v>45995</v>
      </c>
      <c r="C1232" s="22">
        <v>0.625</v>
      </c>
      <c r="D1232" s="20" t="s">
        <v>1953</v>
      </c>
      <c r="E1232" s="23" t="s">
        <v>2566</v>
      </c>
      <c r="F1232" s="20"/>
      <c r="G1232" s="22" cm="1">
        <f t="array" ref="G123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4.3055555555555514E-2</v>
      </c>
      <c r="H1232" s="22" t="str">
        <f>IF(wh_table[[#This Row],[Subject 1]]&lt;&gt;"Sitting Adjourned", "", SUMIF(wh_table[Day], wh_table[[#This Row],[Day]],wh_table[Duration]))</f>
        <v/>
      </c>
      <c r="I1232" s="24">
        <f>SUM(INDEX(wh_table[Duration],1):wh_table[[#This Row],[Duration]])</f>
        <v>40.124999999999957</v>
      </c>
      <c r="J1232" s="22" t="str">
        <f>IF(wh_table[[#This Row],[Subject 1]]&lt;&gt;"Sitting Adjourned", "", SUMIFS(wh_table[Duration], wh_table[Day], wh_table[[#This Row],[Day]], wh_table[Tags], "&lt;&gt;[Questions]", wh_table[Tags], "&lt;&gt;[Questions][Divisions]"))</f>
        <v/>
      </c>
      <c r="K1232" s="24">
        <f>IF(wh_table[[#This Row],[Tags]]="[Questions]","",IF(wh_table[[#This Row],[Tags]]="[Questions][Divisions]","",SUMIFS(INDEX(wh_table[Duration],1):wh_table[[#This Row],[Duration]], INDEX(wh_table[Tags],1):wh_table[[#This Row],[Tags]], "&lt;&gt;[Questions]",INDEX(wh_table[Tags],1):wh_table[[#This Row],[Tags]], "&lt;&gt;[Questions][Divisions]")))</f>
        <v>28.821527777777774</v>
      </c>
    </row>
    <row r="1233" spans="1:11" ht="15" customHeight="1" x14ac:dyDescent="0.35">
      <c r="A1233" s="63">
        <v>175</v>
      </c>
      <c r="B1233" s="64">
        <v>45995</v>
      </c>
      <c r="C1233" s="87">
        <v>0.66805555555555551</v>
      </c>
      <c r="D1233" s="88" t="s">
        <v>1840</v>
      </c>
      <c r="E1233" s="89"/>
      <c r="F1233" s="88"/>
      <c r="G1233" s="87" t="str" cm="1">
        <f t="array" ref="G123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233" s="87">
        <f>IF(wh_table[[#This Row],[Subject 1]]&lt;&gt;"Sitting Adjourned", "", SUMIF(wh_table[Day], wh_table[[#This Row],[Day]],wh_table[Duration]))</f>
        <v>0.10555555555555551</v>
      </c>
      <c r="I1233" s="90">
        <f>SUM(INDEX(wh_table[Duration],1):wh_table[[#This Row],[Duration]])</f>
        <v>40.124999999999957</v>
      </c>
      <c r="J1233" s="87">
        <f>IF(wh_table[[#This Row],[Subject 1]]&lt;&gt;"Sitting Adjourned", "", SUMIFS(wh_table[Duration], wh_table[Day], wh_table[[#This Row],[Day]], wh_table[Tags], "&lt;&gt;[Questions]", wh_table[Tags], "&lt;&gt;[Questions][Divisions]"))</f>
        <v>0.10555555555555551</v>
      </c>
      <c r="K1233" s="90">
        <f>IF(wh_table[[#This Row],[Tags]]="[Questions]","",IF(wh_table[[#This Row],[Tags]]="[Questions][Divisions]","",SUMIFS(INDEX(wh_table[Duration],1):wh_table[[#This Row],[Duration]], INDEX(wh_table[Tags],1):wh_table[[#This Row],[Tags]], "&lt;&gt;[Questions]",INDEX(wh_table[Tags],1):wh_table[[#This Row],[Tags]], "&lt;&gt;[Questions][Divisions]")))</f>
        <v>28.821527777777774</v>
      </c>
    </row>
    <row r="1234" spans="1:11" ht="15" customHeight="1" x14ac:dyDescent="0.35">
      <c r="A1234" s="25">
        <v>176</v>
      </c>
      <c r="B1234" s="21">
        <v>45999</v>
      </c>
      <c r="C1234" s="22">
        <v>0.6875</v>
      </c>
      <c r="D1234" s="20" t="s">
        <v>1955</v>
      </c>
      <c r="E1234" s="23" t="s">
        <v>2567</v>
      </c>
      <c r="F1234" s="20"/>
      <c r="G1234" s="22" cm="1">
        <f t="array" ref="G123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2.0833333333333259E-3</v>
      </c>
      <c r="H1234" s="22" t="str">
        <f>IF(wh_table[[#This Row],[Subject 1]]&lt;&gt;"Sitting Adjourned", "", SUMIF(wh_table[Day], wh_table[[#This Row],[Day]],wh_table[Duration]))</f>
        <v/>
      </c>
      <c r="I1234" s="24">
        <f>SUM(INDEX(wh_table[Duration],1):wh_table[[#This Row],[Duration]])</f>
        <v>40.127083333333289</v>
      </c>
      <c r="J1234" s="22" t="str">
        <f>IF(wh_table[[#This Row],[Subject 1]]&lt;&gt;"Sitting Adjourned", "", SUMIFS(wh_table[Duration], wh_table[Day], wh_table[[#This Row],[Day]], wh_table[Tags], "&lt;&gt;[Questions]", wh_table[Tags], "&lt;&gt;[Questions][Divisions]"))</f>
        <v/>
      </c>
      <c r="K1234" s="24">
        <f>IF(wh_table[[#This Row],[Tags]]="[Questions]","",IF(wh_table[[#This Row],[Tags]]="[Questions][Divisions]","",SUMIFS(INDEX(wh_table[Duration],1):wh_table[[#This Row],[Duration]], INDEX(wh_table[Tags],1):wh_table[[#This Row],[Tags]], "&lt;&gt;[Questions]",INDEX(wh_table[Tags],1):wh_table[[#This Row],[Tags]], "&lt;&gt;[Questions][Divisions]")))</f>
        <v>28.823611111111109</v>
      </c>
    </row>
    <row r="1235" spans="1:11" ht="15" customHeight="1" x14ac:dyDescent="0.35">
      <c r="A1235" s="25">
        <v>176</v>
      </c>
      <c r="B1235" s="21">
        <v>45999</v>
      </c>
      <c r="C1235" s="22">
        <v>0.68958333333333333</v>
      </c>
      <c r="D1235" s="20" t="s">
        <v>28</v>
      </c>
      <c r="E1235" s="23" t="s">
        <v>2109</v>
      </c>
      <c r="F1235" s="20"/>
      <c r="G1235" s="22" cm="1">
        <f t="array" ref="G123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235" s="22" t="str">
        <f>IF(wh_table[[#This Row],[Subject 1]]&lt;&gt;"Sitting Adjourned", "", SUMIF(wh_table[Day], wh_table[[#This Row],[Day]],wh_table[Duration]))</f>
        <v/>
      </c>
      <c r="I1235" s="24">
        <f>SUM(INDEX(wh_table[Duration],1):wh_table[[#This Row],[Duration]])</f>
        <v>40.127083333333289</v>
      </c>
      <c r="J1235" s="22" t="str">
        <f>IF(wh_table[[#This Row],[Subject 1]]&lt;&gt;"Sitting Adjourned", "", SUMIFS(wh_table[Duration], wh_table[Day], wh_table[[#This Row],[Day]], wh_table[Tags], "&lt;&gt;[Questions]", wh_table[Tags], "&lt;&gt;[Questions][Divisions]"))</f>
        <v/>
      </c>
      <c r="K1235" s="24">
        <f>IF(wh_table[[#This Row],[Tags]]="[Questions]","",IF(wh_table[[#This Row],[Tags]]="[Questions][Divisions]","",SUMIFS(INDEX(wh_table[Duration],1):wh_table[[#This Row],[Duration]], INDEX(wh_table[Tags],1):wh_table[[#This Row],[Tags]], "&lt;&gt;[Questions]",INDEX(wh_table[Tags],1):wh_table[[#This Row],[Tags]], "&lt;&gt;[Questions][Divisions]")))</f>
        <v>28.823611111111109</v>
      </c>
    </row>
    <row r="1236" spans="1:11" ht="15" customHeight="1" x14ac:dyDescent="0.35">
      <c r="A1236" s="25">
        <v>176</v>
      </c>
      <c r="B1236" s="21">
        <v>45999</v>
      </c>
      <c r="C1236" s="22">
        <v>0.68958333333333333</v>
      </c>
      <c r="D1236" s="20" t="s">
        <v>1955</v>
      </c>
      <c r="E1236" s="23" t="s">
        <v>2567</v>
      </c>
      <c r="F1236" s="20"/>
      <c r="G1236" s="22" cm="1">
        <f t="array" ref="G123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0.12222222222222223</v>
      </c>
      <c r="H1236" s="22" t="str">
        <f>IF(wh_table[[#This Row],[Subject 1]]&lt;&gt;"Sitting Adjourned", "", SUMIF(wh_table[Day], wh_table[[#This Row],[Day]],wh_table[Duration]))</f>
        <v/>
      </c>
      <c r="I1236" s="24">
        <f>SUM(INDEX(wh_table[Duration],1):wh_table[[#This Row],[Duration]])</f>
        <v>40.249305555555509</v>
      </c>
      <c r="J1236" s="22" t="str">
        <f>IF(wh_table[[#This Row],[Subject 1]]&lt;&gt;"Sitting Adjourned", "", SUMIFS(wh_table[Duration], wh_table[Day], wh_table[[#This Row],[Day]], wh_table[Tags], "&lt;&gt;[Questions]", wh_table[Tags], "&lt;&gt;[Questions][Divisions]"))</f>
        <v/>
      </c>
      <c r="K1236" s="24">
        <f>IF(wh_table[[#This Row],[Tags]]="[Questions]","",IF(wh_table[[#This Row],[Tags]]="[Questions][Divisions]","",SUMIFS(INDEX(wh_table[Duration],1):wh_table[[#This Row],[Duration]], INDEX(wh_table[Tags],1):wh_table[[#This Row],[Tags]], "&lt;&gt;[Questions]",INDEX(wh_table[Tags],1):wh_table[[#This Row],[Tags]], "&lt;&gt;[Questions][Divisions]")))</f>
        <v>28.945833333333333</v>
      </c>
    </row>
    <row r="1237" spans="1:11" ht="15" customHeight="1" x14ac:dyDescent="0.35">
      <c r="A1237" s="63">
        <v>176</v>
      </c>
      <c r="B1237" s="64">
        <v>45999</v>
      </c>
      <c r="C1237" s="87">
        <v>0.81180555555555556</v>
      </c>
      <c r="D1237" s="88" t="s">
        <v>1840</v>
      </c>
      <c r="E1237" s="89"/>
      <c r="F1237" s="88"/>
      <c r="G1237" s="87" t="str" cm="1">
        <f t="array" ref="G123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237" s="87">
        <f>IF(wh_table[[#This Row],[Subject 1]]&lt;&gt;"Sitting Adjourned", "", SUMIF(wh_table[Day], wh_table[[#This Row],[Day]],wh_table[Duration]))</f>
        <v>0.12430555555555556</v>
      </c>
      <c r="I1237" s="90">
        <f>SUM(INDEX(wh_table[Duration],1):wh_table[[#This Row],[Duration]])</f>
        <v>40.249305555555509</v>
      </c>
      <c r="J1237" s="87">
        <f>IF(wh_table[[#This Row],[Subject 1]]&lt;&gt;"Sitting Adjourned", "", SUMIFS(wh_table[Duration], wh_table[Day], wh_table[[#This Row],[Day]], wh_table[Tags], "&lt;&gt;[Questions]", wh_table[Tags], "&lt;&gt;[Questions][Divisions]"))</f>
        <v>0.12430555555555556</v>
      </c>
      <c r="K1237" s="90">
        <f>IF(wh_table[[#This Row],[Tags]]="[Questions]","",IF(wh_table[[#This Row],[Tags]]="[Questions][Divisions]","",SUMIFS(INDEX(wh_table[Duration],1):wh_table[[#This Row],[Duration]], INDEX(wh_table[Tags],1):wh_table[[#This Row],[Tags]], "&lt;&gt;[Questions]",INDEX(wh_table[Tags],1):wh_table[[#This Row],[Tags]], "&lt;&gt;[Questions][Divisions]")))</f>
        <v>28.945833333333333</v>
      </c>
    </row>
    <row r="1238" spans="1:11" ht="15" customHeight="1" x14ac:dyDescent="0.35">
      <c r="A1238" s="25">
        <v>177</v>
      </c>
      <c r="B1238" s="21">
        <v>46000</v>
      </c>
      <c r="C1238" s="22">
        <v>0.39583333333333331</v>
      </c>
      <c r="D1238" s="20" t="s">
        <v>1833</v>
      </c>
      <c r="E1238" s="23" t="s">
        <v>2568</v>
      </c>
      <c r="F1238" s="20"/>
      <c r="G1238" s="22" cm="1">
        <f t="array" ref="G123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3.7500000000000033E-2</v>
      </c>
      <c r="H1238" s="22" t="str">
        <f>IF(wh_table[[#This Row],[Subject 1]]&lt;&gt;"Sitting Adjourned", "", SUMIF(wh_table[Day], wh_table[[#This Row],[Day]],wh_table[Duration]))</f>
        <v/>
      </c>
      <c r="I1238" s="24">
        <f>SUM(INDEX(wh_table[Duration],1):wh_table[[#This Row],[Duration]])</f>
        <v>40.28680555555551</v>
      </c>
      <c r="J1238" s="22" t="str">
        <f>IF(wh_table[[#This Row],[Subject 1]]&lt;&gt;"Sitting Adjourned", "", SUMIFS(wh_table[Duration], wh_table[Day], wh_table[[#This Row],[Day]], wh_table[Tags], "&lt;&gt;[Questions]", wh_table[Tags], "&lt;&gt;[Questions][Divisions]"))</f>
        <v/>
      </c>
      <c r="K1238" s="24">
        <f>IF(wh_table[[#This Row],[Tags]]="[Questions]","",IF(wh_table[[#This Row],[Tags]]="[Questions][Divisions]","",SUMIFS(INDEX(wh_table[Duration],1):wh_table[[#This Row],[Duration]], INDEX(wh_table[Tags],1):wh_table[[#This Row],[Tags]], "&lt;&gt;[Questions]",INDEX(wh_table[Tags],1):wh_table[[#This Row],[Tags]], "&lt;&gt;[Questions][Divisions]")))</f>
        <v>28.983333333333334</v>
      </c>
    </row>
    <row r="1239" spans="1:11" ht="15" customHeight="1" x14ac:dyDescent="0.35">
      <c r="A1239" s="25">
        <v>177</v>
      </c>
      <c r="B1239" s="21">
        <v>46000</v>
      </c>
      <c r="C1239" s="22">
        <v>0.43333333333333335</v>
      </c>
      <c r="D1239" s="20" t="s">
        <v>15</v>
      </c>
      <c r="E1239" s="23"/>
      <c r="F1239" s="20"/>
      <c r="G1239" s="22" cm="1">
        <f t="array" ref="G123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2.4999999999999967E-2</v>
      </c>
      <c r="H1239" s="22" t="str">
        <f>IF(wh_table[[#This Row],[Subject 1]]&lt;&gt;"Sitting Adjourned", "", SUMIF(wh_table[Day], wh_table[[#This Row],[Day]],wh_table[Duration]))</f>
        <v/>
      </c>
      <c r="I1239" s="24">
        <f>SUM(INDEX(wh_table[Duration],1):wh_table[[#This Row],[Duration]])</f>
        <v>40.311805555555509</v>
      </c>
      <c r="J1239" s="22" t="str">
        <f>IF(wh_table[[#This Row],[Subject 1]]&lt;&gt;"Sitting Adjourned", "", SUMIFS(wh_table[Duration], wh_table[Day], wh_table[[#This Row],[Day]], wh_table[Tags], "&lt;&gt;[Questions]", wh_table[Tags], "&lt;&gt;[Questions][Divisions]"))</f>
        <v/>
      </c>
      <c r="K1239" s="24">
        <f>IF(wh_table[[#This Row],[Tags]]="[Questions]","",IF(wh_table[[#This Row],[Tags]]="[Questions][Divisions]","",SUMIFS(INDEX(wh_table[Duration],1):wh_table[[#This Row],[Duration]], INDEX(wh_table[Tags],1):wh_table[[#This Row],[Tags]], "&lt;&gt;[Questions]",INDEX(wh_table[Tags],1):wh_table[[#This Row],[Tags]], "&lt;&gt;[Questions][Divisions]")))</f>
        <v>29.008333333333333</v>
      </c>
    </row>
    <row r="1240" spans="1:11" ht="15" customHeight="1" x14ac:dyDescent="0.35">
      <c r="A1240" s="25">
        <v>177</v>
      </c>
      <c r="B1240" s="21">
        <v>46000</v>
      </c>
      <c r="C1240" s="22">
        <v>0.45833333333333331</v>
      </c>
      <c r="D1240" s="20" t="s">
        <v>1833</v>
      </c>
      <c r="E1240" s="23" t="s">
        <v>2569</v>
      </c>
      <c r="F1240" s="20"/>
      <c r="G1240" s="22" cm="1">
        <f t="array" ref="G124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1.1111111111111127E-2</v>
      </c>
      <c r="H1240" s="22" t="str">
        <f>IF(wh_table[[#This Row],[Subject 1]]&lt;&gt;"Sitting Adjourned", "", SUMIF(wh_table[Day], wh_table[[#This Row],[Day]],wh_table[Duration]))</f>
        <v/>
      </c>
      <c r="I1240" s="24">
        <f>SUM(INDEX(wh_table[Duration],1):wh_table[[#This Row],[Duration]])</f>
        <v>40.322916666666622</v>
      </c>
      <c r="J1240" s="22" t="str">
        <f>IF(wh_table[[#This Row],[Subject 1]]&lt;&gt;"Sitting Adjourned", "", SUMIFS(wh_table[Duration], wh_table[Day], wh_table[[#This Row],[Day]], wh_table[Tags], "&lt;&gt;[Questions]", wh_table[Tags], "&lt;&gt;[Questions][Divisions]"))</f>
        <v/>
      </c>
      <c r="K1240" s="24">
        <f>IF(wh_table[[#This Row],[Tags]]="[Questions]","",IF(wh_table[[#This Row],[Tags]]="[Questions][Divisions]","",SUMIFS(INDEX(wh_table[Duration],1):wh_table[[#This Row],[Duration]], INDEX(wh_table[Tags],1):wh_table[[#This Row],[Tags]], "&lt;&gt;[Questions]",INDEX(wh_table[Tags],1):wh_table[[#This Row],[Tags]], "&lt;&gt;[Questions][Divisions]")))</f>
        <v>29.019444444444446</v>
      </c>
    </row>
    <row r="1241" spans="1:11" ht="15" customHeight="1" x14ac:dyDescent="0.35">
      <c r="A1241" s="25">
        <v>177</v>
      </c>
      <c r="B1241" s="21">
        <v>46000</v>
      </c>
      <c r="C1241" s="22">
        <v>0.46944444444444444</v>
      </c>
      <c r="D1241" s="20" t="s">
        <v>15</v>
      </c>
      <c r="E1241" s="23"/>
      <c r="F1241" s="20" t="s">
        <v>1836</v>
      </c>
      <c r="G1241" s="22" cm="1">
        <f t="array" ref="G124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0.13472222222222219</v>
      </c>
      <c r="H1241" s="22" t="str">
        <f>IF(wh_table[[#This Row],[Subject 1]]&lt;&gt;"Sitting Adjourned", "", SUMIF(wh_table[Day], wh_table[[#This Row],[Day]],wh_table[Duration]))</f>
        <v/>
      </c>
      <c r="I1241" s="24">
        <f>SUM(INDEX(wh_table[Duration],1):wh_table[[#This Row],[Duration]])</f>
        <v>40.457638888888845</v>
      </c>
      <c r="J1241" s="22" t="str">
        <f>IF(wh_table[[#This Row],[Subject 1]]&lt;&gt;"Sitting Adjourned", "", SUMIFS(wh_table[Duration], wh_table[Day], wh_table[[#This Row],[Day]], wh_table[Tags], "&lt;&gt;[Questions]", wh_table[Tags], "&lt;&gt;[Questions][Divisions]"))</f>
        <v/>
      </c>
      <c r="K1241" s="24" t="str">
        <f>IF(wh_table[[#This Row],[Tags]]="[Questions]","",IF(wh_table[[#This Row],[Tags]]="[Questions][Divisions]","",SUMIFS(INDEX(wh_table[Duration],1):wh_table[[#This Row],[Duration]], INDEX(wh_table[Tags],1):wh_table[[#This Row],[Tags]], "&lt;&gt;[Questions]",INDEX(wh_table[Tags],1):wh_table[[#This Row],[Tags]], "&lt;&gt;[Questions][Divisions]")))</f>
        <v/>
      </c>
    </row>
    <row r="1242" spans="1:11" ht="15" customHeight="1" x14ac:dyDescent="0.35">
      <c r="A1242" s="25">
        <v>177</v>
      </c>
      <c r="B1242" s="21">
        <v>46000</v>
      </c>
      <c r="C1242" s="22">
        <v>0.60416666666666663</v>
      </c>
      <c r="D1242" s="20" t="s">
        <v>1833</v>
      </c>
      <c r="E1242" s="23" t="s">
        <v>2570</v>
      </c>
      <c r="F1242" s="20"/>
      <c r="G1242" s="22" cm="1">
        <f t="array" ref="G124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1.5972222222222276E-2</v>
      </c>
      <c r="H1242" s="22" t="str">
        <f>IF(wh_table[[#This Row],[Subject 1]]&lt;&gt;"Sitting Adjourned", "", SUMIF(wh_table[Day], wh_table[[#This Row],[Day]],wh_table[Duration]))</f>
        <v/>
      </c>
      <c r="I1242" s="24">
        <f>SUM(INDEX(wh_table[Duration],1):wh_table[[#This Row],[Duration]])</f>
        <v>40.473611111111069</v>
      </c>
      <c r="J1242" s="22" t="str">
        <f>IF(wh_table[[#This Row],[Subject 1]]&lt;&gt;"Sitting Adjourned", "", SUMIFS(wh_table[Duration], wh_table[Day], wh_table[[#This Row],[Day]], wh_table[Tags], "&lt;&gt;[Questions]", wh_table[Tags], "&lt;&gt;[Questions][Divisions]"))</f>
        <v/>
      </c>
      <c r="K1242" s="24">
        <f>IF(wh_table[[#This Row],[Tags]]="[Questions]","",IF(wh_table[[#This Row],[Tags]]="[Questions][Divisions]","",SUMIFS(INDEX(wh_table[Duration],1):wh_table[[#This Row],[Duration]], INDEX(wh_table[Tags],1):wh_table[[#This Row],[Tags]], "&lt;&gt;[Questions]",INDEX(wh_table[Tags],1):wh_table[[#This Row],[Tags]], "&lt;&gt;[Questions][Divisions]")))</f>
        <v>29.035416666666666</v>
      </c>
    </row>
    <row r="1243" spans="1:11" ht="15" customHeight="1" x14ac:dyDescent="0.35">
      <c r="A1243" s="25">
        <v>177</v>
      </c>
      <c r="B1243" s="21">
        <v>46000</v>
      </c>
      <c r="C1243" s="22">
        <v>0.62013888888888891</v>
      </c>
      <c r="D1243" s="20" t="s">
        <v>15</v>
      </c>
      <c r="E1243" s="23"/>
      <c r="F1243" s="20" t="s">
        <v>53</v>
      </c>
      <c r="G1243" s="22" cm="1">
        <f t="array" ref="G124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7.6388888888888618E-3</v>
      </c>
      <c r="H1243" s="22" t="str">
        <f>IF(wh_table[[#This Row],[Subject 1]]&lt;&gt;"Sitting Adjourned", "", SUMIF(wh_table[Day], wh_table[[#This Row],[Day]],wh_table[Duration]))</f>
        <v/>
      </c>
      <c r="I1243" s="24">
        <f>SUM(INDEX(wh_table[Duration],1):wh_table[[#This Row],[Duration]])</f>
        <v>40.48124999999996</v>
      </c>
      <c r="J1243" s="22" t="str">
        <f>IF(wh_table[[#This Row],[Subject 1]]&lt;&gt;"Sitting Adjourned", "", SUMIFS(wh_table[Duration], wh_table[Day], wh_table[[#This Row],[Day]], wh_table[Tags], "&lt;&gt;[Questions]", wh_table[Tags], "&lt;&gt;[Questions][Divisions]"))</f>
        <v/>
      </c>
      <c r="K1243" s="24">
        <f>IF(wh_table[[#This Row],[Tags]]="[Questions]","",IF(wh_table[[#This Row],[Tags]]="[Questions][Divisions]","",SUMIFS(INDEX(wh_table[Duration],1):wh_table[[#This Row],[Duration]], INDEX(wh_table[Tags],1):wh_table[[#This Row],[Tags]], "&lt;&gt;[Questions]",INDEX(wh_table[Tags],1):wh_table[[#This Row],[Tags]], "&lt;&gt;[Questions][Divisions]")))</f>
        <v>29.043055555555554</v>
      </c>
    </row>
    <row r="1244" spans="1:11" ht="15" customHeight="1" x14ac:dyDescent="0.35">
      <c r="A1244" s="25">
        <v>177</v>
      </c>
      <c r="B1244" s="21">
        <v>46000</v>
      </c>
      <c r="C1244" s="22">
        <v>0.62777777777777777</v>
      </c>
      <c r="D1244" s="20" t="s">
        <v>1833</v>
      </c>
      <c r="E1244" s="23" t="s">
        <v>2570</v>
      </c>
      <c r="F1244" s="20"/>
      <c r="G1244" s="22" cm="1">
        <f t="array" ref="G124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4.5138888888888951E-2</v>
      </c>
      <c r="H1244" s="22" t="str">
        <f>IF(wh_table[[#This Row],[Subject 1]]&lt;&gt;"Sitting Adjourned", "", SUMIF(wh_table[Day], wh_table[[#This Row],[Day]],wh_table[Duration]))</f>
        <v/>
      </c>
      <c r="I1244" s="24">
        <f>SUM(INDEX(wh_table[Duration],1):wh_table[[#This Row],[Duration]])</f>
        <v>40.526388888888846</v>
      </c>
      <c r="J1244" s="22" t="str">
        <f>IF(wh_table[[#This Row],[Subject 1]]&lt;&gt;"Sitting Adjourned", "", SUMIFS(wh_table[Duration], wh_table[Day], wh_table[[#This Row],[Day]], wh_table[Tags], "&lt;&gt;[Questions]", wh_table[Tags], "&lt;&gt;[Questions][Divisions]"))</f>
        <v/>
      </c>
      <c r="K1244" s="24">
        <f>IF(wh_table[[#This Row],[Tags]]="[Questions]","",IF(wh_table[[#This Row],[Tags]]="[Questions][Divisions]","",SUMIFS(INDEX(wh_table[Duration],1):wh_table[[#This Row],[Duration]], INDEX(wh_table[Tags],1):wh_table[[#This Row],[Tags]], "&lt;&gt;[Questions]",INDEX(wh_table[Tags],1):wh_table[[#This Row],[Tags]], "&lt;&gt;[Questions][Divisions]")))</f>
        <v>29.088194444444444</v>
      </c>
    </row>
    <row r="1245" spans="1:11" ht="15" customHeight="1" x14ac:dyDescent="0.35">
      <c r="A1245" s="25">
        <v>177</v>
      </c>
      <c r="B1245" s="21">
        <v>46000</v>
      </c>
      <c r="C1245" s="22">
        <v>0.67291666666666672</v>
      </c>
      <c r="D1245" s="20" t="s">
        <v>1833</v>
      </c>
      <c r="E1245" s="23" t="s">
        <v>2571</v>
      </c>
      <c r="F1245" s="20"/>
      <c r="G1245" s="22" cm="1">
        <f t="array" ref="G124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1.7361111111111049E-2</v>
      </c>
      <c r="H1245" s="22" t="str">
        <f>IF(wh_table[[#This Row],[Subject 1]]&lt;&gt;"Sitting Adjourned", "", SUMIF(wh_table[Day], wh_table[[#This Row],[Day]],wh_table[Duration]))</f>
        <v/>
      </c>
      <c r="I1245" s="24">
        <f>SUM(INDEX(wh_table[Duration],1):wh_table[[#This Row],[Duration]])</f>
        <v>40.54374999999996</v>
      </c>
      <c r="J1245" s="22" t="str">
        <f>IF(wh_table[[#This Row],[Subject 1]]&lt;&gt;"Sitting Adjourned", "", SUMIFS(wh_table[Duration], wh_table[Day], wh_table[[#This Row],[Day]], wh_table[Tags], "&lt;&gt;[Questions]", wh_table[Tags], "&lt;&gt;[Questions][Divisions]"))</f>
        <v/>
      </c>
      <c r="K1245" s="24">
        <f>IF(wh_table[[#This Row],[Tags]]="[Questions]","",IF(wh_table[[#This Row],[Tags]]="[Questions][Divisions]","",SUMIFS(INDEX(wh_table[Duration],1):wh_table[[#This Row],[Duration]], INDEX(wh_table[Tags],1):wh_table[[#This Row],[Tags]], "&lt;&gt;[Questions]",INDEX(wh_table[Tags],1):wh_table[[#This Row],[Tags]], "&lt;&gt;[Questions][Divisions]")))</f>
        <v>29.105555555555554</v>
      </c>
    </row>
    <row r="1246" spans="1:11" ht="15" customHeight="1" x14ac:dyDescent="0.35">
      <c r="A1246" s="25">
        <v>177</v>
      </c>
      <c r="B1246" s="21">
        <v>46000</v>
      </c>
      <c r="C1246" s="22">
        <v>0.69027777777777777</v>
      </c>
      <c r="D1246" s="20" t="s">
        <v>1833</v>
      </c>
      <c r="E1246" s="23" t="s">
        <v>2572</v>
      </c>
      <c r="F1246" s="20"/>
      <c r="G1246" s="22" cm="1">
        <f t="array" ref="G124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3.3333333333333326E-2</v>
      </c>
      <c r="H1246" s="22" t="str">
        <f>IF(wh_table[[#This Row],[Subject 1]]&lt;&gt;"Sitting Adjourned", "", SUMIF(wh_table[Day], wh_table[[#This Row],[Day]],wh_table[Duration]))</f>
        <v/>
      </c>
      <c r="I1246" s="24">
        <f>SUM(INDEX(wh_table[Duration],1):wh_table[[#This Row],[Duration]])</f>
        <v>40.577083333333292</v>
      </c>
      <c r="J1246" s="22" t="str">
        <f>IF(wh_table[[#This Row],[Subject 1]]&lt;&gt;"Sitting Adjourned", "", SUMIFS(wh_table[Duration], wh_table[Day], wh_table[[#This Row],[Day]], wh_table[Tags], "&lt;&gt;[Questions]", wh_table[Tags], "&lt;&gt;[Questions][Divisions]"))</f>
        <v/>
      </c>
      <c r="K1246" s="24">
        <f>IF(wh_table[[#This Row],[Tags]]="[Questions]","",IF(wh_table[[#This Row],[Tags]]="[Questions][Divisions]","",SUMIFS(INDEX(wh_table[Duration],1):wh_table[[#This Row],[Duration]], INDEX(wh_table[Tags],1):wh_table[[#This Row],[Tags]], "&lt;&gt;[Questions]",INDEX(wh_table[Tags],1):wh_table[[#This Row],[Tags]], "&lt;&gt;[Questions][Divisions]")))</f>
        <v>29.138888888888889</v>
      </c>
    </row>
    <row r="1247" spans="1:11" ht="15" customHeight="1" x14ac:dyDescent="0.35">
      <c r="A1247" s="63">
        <v>177</v>
      </c>
      <c r="B1247" s="64">
        <v>46000</v>
      </c>
      <c r="C1247" s="87">
        <v>0.72361111111111109</v>
      </c>
      <c r="D1247" s="88" t="s">
        <v>1840</v>
      </c>
      <c r="E1247" s="89"/>
      <c r="F1247" s="88"/>
      <c r="G1247" s="87" t="str" cm="1">
        <f t="array" ref="G124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247" s="87">
        <f>IF(wh_table[[#This Row],[Subject 1]]&lt;&gt;"Sitting Adjourned", "", SUMIF(wh_table[Day], wh_table[[#This Row],[Day]],wh_table[Duration]))</f>
        <v>0.32777777777777778</v>
      </c>
      <c r="I1247" s="90">
        <f>SUM(INDEX(wh_table[Duration],1):wh_table[[#This Row],[Duration]])</f>
        <v>40.577083333333292</v>
      </c>
      <c r="J1247" s="87">
        <f>IF(wh_table[[#This Row],[Subject 1]]&lt;&gt;"Sitting Adjourned", "", SUMIFS(wh_table[Duration], wh_table[Day], wh_table[[#This Row],[Day]], wh_table[Tags], "&lt;&gt;[Questions]", wh_table[Tags], "&lt;&gt;[Questions][Divisions]"))</f>
        <v>0.19305555555555559</v>
      </c>
      <c r="K1247" s="90">
        <f>IF(wh_table[[#This Row],[Tags]]="[Questions]","",IF(wh_table[[#This Row],[Tags]]="[Questions][Divisions]","",SUMIFS(INDEX(wh_table[Duration],1):wh_table[[#This Row],[Duration]], INDEX(wh_table[Tags],1):wh_table[[#This Row],[Tags]], "&lt;&gt;[Questions]",INDEX(wh_table[Tags],1):wh_table[[#This Row],[Tags]], "&lt;&gt;[Questions][Divisions]")))</f>
        <v>29.138888888888889</v>
      </c>
    </row>
    <row r="1248" spans="1:11" ht="15" customHeight="1" x14ac:dyDescent="0.35">
      <c r="A1248" s="25">
        <v>178</v>
      </c>
      <c r="B1248" s="21">
        <v>46001</v>
      </c>
      <c r="C1248" s="22">
        <v>0.39583333333333331</v>
      </c>
      <c r="D1248" s="20" t="s">
        <v>1833</v>
      </c>
      <c r="E1248" s="23" t="s">
        <v>2573</v>
      </c>
      <c r="F1248" s="20"/>
      <c r="G1248" s="22" cm="1">
        <f t="array" ref="G124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2.430555555555558E-2</v>
      </c>
      <c r="H1248" s="22" t="str">
        <f>IF(wh_table[[#This Row],[Subject 1]]&lt;&gt;"Sitting Adjourned", "", SUMIF(wh_table[Day], wh_table[[#This Row],[Day]],wh_table[Duration]))</f>
        <v/>
      </c>
      <c r="I1248" s="24">
        <f>SUM(INDEX(wh_table[Duration],1):wh_table[[#This Row],[Duration]])</f>
        <v>40.601388888888849</v>
      </c>
      <c r="J1248" s="22" t="str">
        <f>IF(wh_table[[#This Row],[Subject 1]]&lt;&gt;"Sitting Adjourned", "", SUMIFS(wh_table[Duration], wh_table[Day], wh_table[[#This Row],[Day]], wh_table[Tags], "&lt;&gt;[Questions]", wh_table[Tags], "&lt;&gt;[Questions][Divisions]"))</f>
        <v/>
      </c>
      <c r="K1248" s="24">
        <f>IF(wh_table[[#This Row],[Tags]]="[Questions]","",IF(wh_table[[#This Row],[Tags]]="[Questions][Divisions]","",SUMIFS(INDEX(wh_table[Duration],1):wh_table[[#This Row],[Duration]], INDEX(wh_table[Tags],1):wh_table[[#This Row],[Tags]], "&lt;&gt;[Questions]",INDEX(wh_table[Tags],1):wh_table[[#This Row],[Tags]], "&lt;&gt;[Questions][Divisions]")))</f>
        <v>29.163194444444446</v>
      </c>
    </row>
    <row r="1249" spans="1:11" ht="15" customHeight="1" x14ac:dyDescent="0.35">
      <c r="A1249" s="25">
        <v>178</v>
      </c>
      <c r="B1249" s="21">
        <v>46001</v>
      </c>
      <c r="C1249" s="22">
        <v>0.4201388888888889</v>
      </c>
      <c r="D1249" s="20" t="s">
        <v>28</v>
      </c>
      <c r="E1249" s="23" t="s">
        <v>2574</v>
      </c>
      <c r="F1249" s="20"/>
      <c r="G1249" s="22" cm="1">
        <f t="array" ref="G124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249" s="22" t="str">
        <f>IF(wh_table[[#This Row],[Subject 1]]&lt;&gt;"Sitting Adjourned", "", SUMIF(wh_table[Day], wh_table[[#This Row],[Day]],wh_table[Duration]))</f>
        <v/>
      </c>
      <c r="I1249" s="24">
        <f>SUM(INDEX(wh_table[Duration],1):wh_table[[#This Row],[Duration]])</f>
        <v>40.601388888888849</v>
      </c>
      <c r="J1249" s="22" t="str">
        <f>IF(wh_table[[#This Row],[Subject 1]]&lt;&gt;"Sitting Adjourned", "", SUMIFS(wh_table[Duration], wh_table[Day], wh_table[[#This Row],[Day]], wh_table[Tags], "&lt;&gt;[Questions]", wh_table[Tags], "&lt;&gt;[Questions][Divisions]"))</f>
        <v/>
      </c>
      <c r="K1249" s="24">
        <f>IF(wh_table[[#This Row],[Tags]]="[Questions]","",IF(wh_table[[#This Row],[Tags]]="[Questions][Divisions]","",SUMIFS(INDEX(wh_table[Duration],1):wh_table[[#This Row],[Duration]], INDEX(wh_table[Tags],1):wh_table[[#This Row],[Tags]], "&lt;&gt;[Questions]",INDEX(wh_table[Tags],1):wh_table[[#This Row],[Tags]], "&lt;&gt;[Questions][Divisions]")))</f>
        <v>29.163194444444446</v>
      </c>
    </row>
    <row r="1250" spans="1:11" ht="15" customHeight="1" x14ac:dyDescent="0.35">
      <c r="A1250" s="25">
        <v>178</v>
      </c>
      <c r="B1250" s="21">
        <v>46001</v>
      </c>
      <c r="C1250" s="22">
        <v>0.4201388888888889</v>
      </c>
      <c r="D1250" s="20" t="s">
        <v>1833</v>
      </c>
      <c r="E1250" s="23" t="s">
        <v>2573</v>
      </c>
      <c r="F1250" s="20"/>
      <c r="G1250" s="22" cm="1">
        <f t="array" ref="G125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3.819444444444442E-2</v>
      </c>
      <c r="H1250" s="22" t="str">
        <f>IF(wh_table[[#This Row],[Subject 1]]&lt;&gt;"Sitting Adjourned", "", SUMIF(wh_table[Day], wh_table[[#This Row],[Day]],wh_table[Duration]))</f>
        <v/>
      </c>
      <c r="I1250" s="24">
        <f>SUM(INDEX(wh_table[Duration],1):wh_table[[#This Row],[Duration]])</f>
        <v>40.639583333333292</v>
      </c>
      <c r="J1250" s="22" t="str">
        <f>IF(wh_table[[#This Row],[Subject 1]]&lt;&gt;"Sitting Adjourned", "", SUMIFS(wh_table[Duration], wh_table[Day], wh_table[[#This Row],[Day]], wh_table[Tags], "&lt;&gt;[Questions]", wh_table[Tags], "&lt;&gt;[Questions][Divisions]"))</f>
        <v/>
      </c>
      <c r="K1250" s="24">
        <f>IF(wh_table[[#This Row],[Tags]]="[Questions]","",IF(wh_table[[#This Row],[Tags]]="[Questions][Divisions]","",SUMIFS(INDEX(wh_table[Duration],1):wh_table[[#This Row],[Duration]], INDEX(wh_table[Tags],1):wh_table[[#This Row],[Tags]], "&lt;&gt;[Questions]",INDEX(wh_table[Tags],1):wh_table[[#This Row],[Tags]], "&lt;&gt;[Questions][Divisions]")))</f>
        <v>29.201388888888889</v>
      </c>
    </row>
    <row r="1251" spans="1:11" ht="15" customHeight="1" x14ac:dyDescent="0.35">
      <c r="A1251" s="25">
        <v>178</v>
      </c>
      <c r="B1251" s="21">
        <v>46001</v>
      </c>
      <c r="C1251" s="22">
        <v>0.45833333333333331</v>
      </c>
      <c r="D1251" s="20" t="s">
        <v>1833</v>
      </c>
      <c r="E1251" s="23" t="s">
        <v>2575</v>
      </c>
      <c r="F1251" s="20"/>
      <c r="G1251" s="22" cm="1">
        <f t="array" ref="G125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1.6666666666666663E-2</v>
      </c>
      <c r="H1251" s="22" t="str">
        <f>IF(wh_table[[#This Row],[Subject 1]]&lt;&gt;"Sitting Adjourned", "", SUMIF(wh_table[Day], wh_table[[#This Row],[Day]],wh_table[Duration]))</f>
        <v/>
      </c>
      <c r="I1251" s="24">
        <f>SUM(INDEX(wh_table[Duration],1):wh_table[[#This Row],[Duration]])</f>
        <v>40.656249999999957</v>
      </c>
      <c r="J1251" s="22" t="str">
        <f>IF(wh_table[[#This Row],[Subject 1]]&lt;&gt;"Sitting Adjourned", "", SUMIFS(wh_table[Duration], wh_table[Day], wh_table[[#This Row],[Day]], wh_table[Tags], "&lt;&gt;[Questions]", wh_table[Tags], "&lt;&gt;[Questions][Divisions]"))</f>
        <v/>
      </c>
      <c r="K1251" s="24">
        <f>IF(wh_table[[#This Row],[Tags]]="[Questions]","",IF(wh_table[[#This Row],[Tags]]="[Questions][Divisions]","",SUMIFS(INDEX(wh_table[Duration],1):wh_table[[#This Row],[Duration]], INDEX(wh_table[Tags],1):wh_table[[#This Row],[Tags]], "&lt;&gt;[Questions]",INDEX(wh_table[Tags],1):wh_table[[#This Row],[Tags]], "&lt;&gt;[Questions][Divisions]")))</f>
        <v>29.218055555555555</v>
      </c>
    </row>
    <row r="1252" spans="1:11" ht="15" customHeight="1" x14ac:dyDescent="0.35">
      <c r="A1252" s="25">
        <v>178</v>
      </c>
      <c r="B1252" s="21">
        <v>46001</v>
      </c>
      <c r="C1252" s="22">
        <v>0.47499999999999998</v>
      </c>
      <c r="D1252" s="20" t="s">
        <v>15</v>
      </c>
      <c r="E1252" s="23"/>
      <c r="F1252" s="20" t="s">
        <v>1836</v>
      </c>
      <c r="G1252" s="22" cm="1">
        <f t="array" ref="G125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0.12916666666666665</v>
      </c>
      <c r="H1252" s="22" t="str">
        <f>IF(wh_table[[#This Row],[Subject 1]]&lt;&gt;"Sitting Adjourned", "", SUMIF(wh_table[Day], wh_table[[#This Row],[Day]],wh_table[Duration]))</f>
        <v/>
      </c>
      <c r="I1252" s="24">
        <f>SUM(INDEX(wh_table[Duration],1):wh_table[[#This Row],[Duration]])</f>
        <v>40.785416666666627</v>
      </c>
      <c r="J1252" s="22" t="str">
        <f>IF(wh_table[[#This Row],[Subject 1]]&lt;&gt;"Sitting Adjourned", "", SUMIFS(wh_table[Duration], wh_table[Day], wh_table[[#This Row],[Day]], wh_table[Tags], "&lt;&gt;[Questions]", wh_table[Tags], "&lt;&gt;[Questions][Divisions]"))</f>
        <v/>
      </c>
      <c r="K1252" s="24" t="str">
        <f>IF(wh_table[[#This Row],[Tags]]="[Questions]","",IF(wh_table[[#This Row],[Tags]]="[Questions][Divisions]","",SUMIFS(INDEX(wh_table[Duration],1):wh_table[[#This Row],[Duration]], INDEX(wh_table[Tags],1):wh_table[[#This Row],[Tags]], "&lt;&gt;[Questions]",INDEX(wh_table[Tags],1):wh_table[[#This Row],[Tags]], "&lt;&gt;[Questions][Divisions]")))</f>
        <v/>
      </c>
    </row>
    <row r="1253" spans="1:11" ht="15" customHeight="1" x14ac:dyDescent="0.35">
      <c r="A1253" s="25">
        <v>178</v>
      </c>
      <c r="B1253" s="21">
        <v>46001</v>
      </c>
      <c r="C1253" s="22">
        <v>0.60416666666666663</v>
      </c>
      <c r="D1253" s="20" t="s">
        <v>1833</v>
      </c>
      <c r="E1253" s="23" t="s">
        <v>2576</v>
      </c>
      <c r="F1253" s="20"/>
      <c r="G1253" s="22" cm="1">
        <f t="array" ref="G125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1.6666666666666718E-2</v>
      </c>
      <c r="H1253" s="22" t="str">
        <f>IF(wh_table[[#This Row],[Subject 1]]&lt;&gt;"Sitting Adjourned", "", SUMIF(wh_table[Day], wh_table[[#This Row],[Day]],wh_table[Duration]))</f>
        <v/>
      </c>
      <c r="I1253" s="24">
        <f>SUM(INDEX(wh_table[Duration],1):wh_table[[#This Row],[Duration]])</f>
        <v>40.802083333333293</v>
      </c>
      <c r="J1253" s="22" t="str">
        <f>IF(wh_table[[#This Row],[Subject 1]]&lt;&gt;"Sitting Adjourned", "", SUMIFS(wh_table[Duration], wh_table[Day], wh_table[[#This Row],[Day]], wh_table[Tags], "&lt;&gt;[Questions]", wh_table[Tags], "&lt;&gt;[Questions][Divisions]"))</f>
        <v/>
      </c>
      <c r="K1253" s="24">
        <f>IF(wh_table[[#This Row],[Tags]]="[Questions]","",IF(wh_table[[#This Row],[Tags]]="[Questions][Divisions]","",SUMIFS(INDEX(wh_table[Duration],1):wh_table[[#This Row],[Duration]], INDEX(wh_table[Tags],1):wh_table[[#This Row],[Tags]], "&lt;&gt;[Questions]",INDEX(wh_table[Tags],1):wh_table[[#This Row],[Tags]], "&lt;&gt;[Questions][Divisions]")))</f>
        <v>29.234722222222221</v>
      </c>
    </row>
    <row r="1254" spans="1:11" ht="15" customHeight="1" x14ac:dyDescent="0.35">
      <c r="A1254" s="25">
        <v>178</v>
      </c>
      <c r="B1254" s="21">
        <v>46001</v>
      </c>
      <c r="C1254" s="22">
        <v>0.62083333333333335</v>
      </c>
      <c r="D1254" s="20" t="s">
        <v>28</v>
      </c>
      <c r="E1254" s="23" t="s">
        <v>2577</v>
      </c>
      <c r="F1254" s="20"/>
      <c r="G1254" s="22" cm="1">
        <f t="array" ref="G125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254" s="22" t="str">
        <f>IF(wh_table[[#This Row],[Subject 1]]&lt;&gt;"Sitting Adjourned", "", SUMIF(wh_table[Day], wh_table[[#This Row],[Day]],wh_table[Duration]))</f>
        <v/>
      </c>
      <c r="I1254" s="24">
        <f>SUM(INDEX(wh_table[Duration],1):wh_table[[#This Row],[Duration]])</f>
        <v>40.802083333333293</v>
      </c>
      <c r="J1254" s="22" t="str">
        <f>IF(wh_table[[#This Row],[Subject 1]]&lt;&gt;"Sitting Adjourned", "", SUMIFS(wh_table[Duration], wh_table[Day], wh_table[[#This Row],[Day]], wh_table[Tags], "&lt;&gt;[Questions]", wh_table[Tags], "&lt;&gt;[Questions][Divisions]"))</f>
        <v/>
      </c>
      <c r="K1254" s="24">
        <f>IF(wh_table[[#This Row],[Tags]]="[Questions]","",IF(wh_table[[#This Row],[Tags]]="[Questions][Divisions]","",SUMIFS(INDEX(wh_table[Duration],1):wh_table[[#This Row],[Duration]], INDEX(wh_table[Tags],1):wh_table[[#This Row],[Tags]], "&lt;&gt;[Questions]",INDEX(wh_table[Tags],1):wh_table[[#This Row],[Tags]], "&lt;&gt;[Questions][Divisions]")))</f>
        <v>29.234722222222221</v>
      </c>
    </row>
    <row r="1255" spans="1:11" ht="15" customHeight="1" x14ac:dyDescent="0.35">
      <c r="A1255" s="25">
        <v>178</v>
      </c>
      <c r="B1255" s="21">
        <v>46001</v>
      </c>
      <c r="C1255" s="22">
        <v>0.62083333333333335</v>
      </c>
      <c r="D1255" s="20" t="s">
        <v>1833</v>
      </c>
      <c r="E1255" s="23" t="s">
        <v>2576</v>
      </c>
      <c r="F1255" s="20"/>
      <c r="G1255" s="22" cm="1">
        <f t="array" ref="G125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4.5833333333333282E-2</v>
      </c>
      <c r="H1255" s="22" t="str">
        <f>IF(wh_table[[#This Row],[Subject 1]]&lt;&gt;"Sitting Adjourned", "", SUMIF(wh_table[Day], wh_table[[#This Row],[Day]],wh_table[Duration]))</f>
        <v/>
      </c>
      <c r="I1255" s="24">
        <f>SUM(INDEX(wh_table[Duration],1):wh_table[[#This Row],[Duration]])</f>
        <v>40.847916666666627</v>
      </c>
      <c r="J1255" s="22" t="str">
        <f>IF(wh_table[[#This Row],[Subject 1]]&lt;&gt;"Sitting Adjourned", "", SUMIFS(wh_table[Duration], wh_table[Day], wh_table[[#This Row],[Day]], wh_table[Tags], "&lt;&gt;[Questions]", wh_table[Tags], "&lt;&gt;[Questions][Divisions]"))</f>
        <v/>
      </c>
      <c r="K1255" s="24">
        <f>IF(wh_table[[#This Row],[Tags]]="[Questions]","",IF(wh_table[[#This Row],[Tags]]="[Questions][Divisions]","",SUMIFS(INDEX(wh_table[Duration],1):wh_table[[#This Row],[Duration]], INDEX(wh_table[Tags],1):wh_table[[#This Row],[Tags]], "&lt;&gt;[Questions]",INDEX(wh_table[Tags],1):wh_table[[#This Row],[Tags]], "&lt;&gt;[Questions][Divisions]")))</f>
        <v>29.280555555555555</v>
      </c>
    </row>
    <row r="1256" spans="1:11" ht="15" customHeight="1" x14ac:dyDescent="0.35">
      <c r="A1256" s="25">
        <v>178</v>
      </c>
      <c r="B1256" s="21">
        <v>46001</v>
      </c>
      <c r="C1256" s="22">
        <v>0.66666666666666663</v>
      </c>
      <c r="D1256" s="20" t="s">
        <v>1833</v>
      </c>
      <c r="E1256" s="23" t="s">
        <v>2578</v>
      </c>
      <c r="F1256" s="20"/>
      <c r="G1256" s="22" cm="1">
        <f t="array" ref="G125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1.5277777777777835E-2</v>
      </c>
      <c r="H1256" s="22" t="str">
        <f>IF(wh_table[[#This Row],[Subject 1]]&lt;&gt;"Sitting Adjourned", "", SUMIF(wh_table[Day], wh_table[[#This Row],[Day]],wh_table[Duration]))</f>
        <v/>
      </c>
      <c r="I1256" s="24">
        <f>SUM(INDEX(wh_table[Duration],1):wh_table[[#This Row],[Duration]])</f>
        <v>40.863194444444403</v>
      </c>
      <c r="J1256" s="22" t="str">
        <f>IF(wh_table[[#This Row],[Subject 1]]&lt;&gt;"Sitting Adjourned", "", SUMIFS(wh_table[Duration], wh_table[Day], wh_table[[#This Row],[Day]], wh_table[Tags], "&lt;&gt;[Questions]", wh_table[Tags], "&lt;&gt;[Questions][Divisions]"))</f>
        <v/>
      </c>
      <c r="K1256" s="24">
        <f>IF(wh_table[[#This Row],[Tags]]="[Questions]","",IF(wh_table[[#This Row],[Tags]]="[Questions][Divisions]","",SUMIFS(INDEX(wh_table[Duration],1):wh_table[[#This Row],[Duration]], INDEX(wh_table[Tags],1):wh_table[[#This Row],[Tags]], "&lt;&gt;[Questions]",INDEX(wh_table[Tags],1):wh_table[[#This Row],[Tags]], "&lt;&gt;[Questions][Divisions]")))</f>
        <v>29.295833333333334</v>
      </c>
    </row>
    <row r="1257" spans="1:11" ht="15" customHeight="1" x14ac:dyDescent="0.35">
      <c r="A1257" s="25">
        <v>178</v>
      </c>
      <c r="B1257" s="21">
        <v>46001</v>
      </c>
      <c r="C1257" s="22">
        <v>0.68194444444444446</v>
      </c>
      <c r="D1257" s="20" t="s">
        <v>15</v>
      </c>
      <c r="E1257" s="23"/>
      <c r="F1257" s="20"/>
      <c r="G1257" s="22" cm="1">
        <f t="array" ref="G125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4.8611111111110938E-3</v>
      </c>
      <c r="H1257" s="22" t="str">
        <f>IF(wh_table[[#This Row],[Subject 1]]&lt;&gt;"Sitting Adjourned", "", SUMIF(wh_table[Day], wh_table[[#This Row],[Day]],wh_table[Duration]))</f>
        <v/>
      </c>
      <c r="I1257" s="24">
        <f>SUM(INDEX(wh_table[Duration],1):wh_table[[#This Row],[Duration]])</f>
        <v>40.868055555555515</v>
      </c>
      <c r="J1257" s="22" t="str">
        <f>IF(wh_table[[#This Row],[Subject 1]]&lt;&gt;"Sitting Adjourned", "", SUMIFS(wh_table[Duration], wh_table[Day], wh_table[[#This Row],[Day]], wh_table[Tags], "&lt;&gt;[Questions]", wh_table[Tags], "&lt;&gt;[Questions][Divisions]"))</f>
        <v/>
      </c>
      <c r="K1257" s="24">
        <f>IF(wh_table[[#This Row],[Tags]]="[Questions]","",IF(wh_table[[#This Row],[Tags]]="[Questions][Divisions]","",SUMIFS(INDEX(wh_table[Duration],1):wh_table[[#This Row],[Duration]], INDEX(wh_table[Tags],1):wh_table[[#This Row],[Tags]], "&lt;&gt;[Questions]",INDEX(wh_table[Tags],1):wh_table[[#This Row],[Tags]], "&lt;&gt;[Questions][Divisions]")))</f>
        <v>29.300694444444446</v>
      </c>
    </row>
    <row r="1258" spans="1:11" ht="15" customHeight="1" x14ac:dyDescent="0.35">
      <c r="A1258" s="25">
        <v>178</v>
      </c>
      <c r="B1258" s="21">
        <v>46001</v>
      </c>
      <c r="C1258" s="22">
        <v>0.68680555555555556</v>
      </c>
      <c r="D1258" s="20" t="s">
        <v>1833</v>
      </c>
      <c r="E1258" s="23" t="s">
        <v>2579</v>
      </c>
      <c r="F1258" s="20"/>
      <c r="G1258" s="22" cm="1">
        <f t="array" ref="G125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1.3194444444444398E-2</v>
      </c>
      <c r="H1258" s="22" t="str">
        <f>IF(wh_table[[#This Row],[Subject 1]]&lt;&gt;"Sitting Adjourned", "", SUMIF(wh_table[Day], wh_table[[#This Row],[Day]],wh_table[Duration]))</f>
        <v/>
      </c>
      <c r="I1258" s="24">
        <f>SUM(INDEX(wh_table[Duration],1):wh_table[[#This Row],[Duration]])</f>
        <v>40.881249999999959</v>
      </c>
      <c r="J1258" s="22" t="str">
        <f>IF(wh_table[[#This Row],[Subject 1]]&lt;&gt;"Sitting Adjourned", "", SUMIFS(wh_table[Duration], wh_table[Day], wh_table[[#This Row],[Day]], wh_table[Tags], "&lt;&gt;[Questions]", wh_table[Tags], "&lt;&gt;[Questions][Divisions]"))</f>
        <v/>
      </c>
      <c r="K1258" s="24">
        <f>IF(wh_table[[#This Row],[Tags]]="[Questions]","",IF(wh_table[[#This Row],[Tags]]="[Questions][Divisions]","",SUMIFS(INDEX(wh_table[Duration],1):wh_table[[#This Row],[Duration]], INDEX(wh_table[Tags],1):wh_table[[#This Row],[Tags]], "&lt;&gt;[Questions]",INDEX(wh_table[Tags],1):wh_table[[#This Row],[Tags]], "&lt;&gt;[Questions][Divisions]")))</f>
        <v>29.31388888888889</v>
      </c>
    </row>
    <row r="1259" spans="1:11" ht="15" customHeight="1" x14ac:dyDescent="0.35">
      <c r="A1259" s="25">
        <v>178</v>
      </c>
      <c r="B1259" s="21">
        <v>46001</v>
      </c>
      <c r="C1259" s="22">
        <v>0.7</v>
      </c>
      <c r="D1259" s="20" t="s">
        <v>15</v>
      </c>
      <c r="E1259" s="23"/>
      <c r="F1259" s="20" t="s">
        <v>53</v>
      </c>
      <c r="G1259" s="22" cm="1">
        <f t="array" ref="G125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1.5972222222222276E-2</v>
      </c>
      <c r="H1259" s="22" t="str">
        <f>IF(wh_table[[#This Row],[Subject 1]]&lt;&gt;"Sitting Adjourned", "", SUMIF(wh_table[Day], wh_table[[#This Row],[Day]],wh_table[Duration]))</f>
        <v/>
      </c>
      <c r="I1259" s="24">
        <f>SUM(INDEX(wh_table[Duration],1):wh_table[[#This Row],[Duration]])</f>
        <v>40.897222222222183</v>
      </c>
      <c r="J1259" s="22" t="str">
        <f>IF(wh_table[[#This Row],[Subject 1]]&lt;&gt;"Sitting Adjourned", "", SUMIFS(wh_table[Duration], wh_table[Day], wh_table[[#This Row],[Day]], wh_table[Tags], "&lt;&gt;[Questions]", wh_table[Tags], "&lt;&gt;[Questions][Divisions]"))</f>
        <v/>
      </c>
      <c r="K1259" s="24">
        <f>IF(wh_table[[#This Row],[Tags]]="[Questions]","",IF(wh_table[[#This Row],[Tags]]="[Questions][Divisions]","",SUMIFS(INDEX(wh_table[Duration],1):wh_table[[#This Row],[Duration]], INDEX(wh_table[Tags],1):wh_table[[#This Row],[Tags]], "&lt;&gt;[Questions]",INDEX(wh_table[Tags],1):wh_table[[#This Row],[Tags]], "&lt;&gt;[Questions][Divisions]")))</f>
        <v>29.329861111111111</v>
      </c>
    </row>
    <row r="1260" spans="1:11" ht="15" customHeight="1" x14ac:dyDescent="0.35">
      <c r="A1260" s="25">
        <v>178</v>
      </c>
      <c r="B1260" s="21">
        <v>46001</v>
      </c>
      <c r="C1260" s="22">
        <v>0.71597222222222223</v>
      </c>
      <c r="D1260" s="20" t="s">
        <v>1833</v>
      </c>
      <c r="E1260" s="23" t="s">
        <v>2579</v>
      </c>
      <c r="F1260" s="20"/>
      <c r="G1260" s="22" cm="1">
        <f t="array" ref="G126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2.430555555555558E-2</v>
      </c>
      <c r="H1260" s="22" t="str">
        <f>IF(wh_table[[#This Row],[Subject 1]]&lt;&gt;"Sitting Adjourned", "", SUMIF(wh_table[Day], wh_table[[#This Row],[Day]],wh_table[Duration]))</f>
        <v/>
      </c>
      <c r="I1260" s="24">
        <f>SUM(INDEX(wh_table[Duration],1):wh_table[[#This Row],[Duration]])</f>
        <v>40.92152777777774</v>
      </c>
      <c r="J1260" s="22" t="str">
        <f>IF(wh_table[[#This Row],[Subject 1]]&lt;&gt;"Sitting Adjourned", "", SUMIFS(wh_table[Duration], wh_table[Day], wh_table[[#This Row],[Day]], wh_table[Tags], "&lt;&gt;[Questions]", wh_table[Tags], "&lt;&gt;[Questions][Divisions]"))</f>
        <v/>
      </c>
      <c r="K1260" s="24">
        <f>IF(wh_table[[#This Row],[Tags]]="[Questions]","",IF(wh_table[[#This Row],[Tags]]="[Questions][Divisions]","",SUMIFS(INDEX(wh_table[Duration],1):wh_table[[#This Row],[Duration]], INDEX(wh_table[Tags],1):wh_table[[#This Row],[Tags]], "&lt;&gt;[Questions]",INDEX(wh_table[Tags],1):wh_table[[#This Row],[Tags]], "&lt;&gt;[Questions][Divisions]")))</f>
        <v>29.354166666666668</v>
      </c>
    </row>
    <row r="1261" spans="1:11" ht="15" customHeight="1" x14ac:dyDescent="0.35">
      <c r="A1261" s="63">
        <v>178</v>
      </c>
      <c r="B1261" s="64">
        <v>46001</v>
      </c>
      <c r="C1261" s="87">
        <v>0.74027777777777781</v>
      </c>
      <c r="D1261" s="88" t="s">
        <v>1840</v>
      </c>
      <c r="E1261" s="89"/>
      <c r="F1261" s="88"/>
      <c r="G1261" s="87" t="str" cm="1">
        <f t="array" ref="G126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261" s="87">
        <f>IF(wh_table[[#This Row],[Subject 1]]&lt;&gt;"Sitting Adjourned", "", SUMIF(wh_table[Day], wh_table[[#This Row],[Day]],wh_table[Duration]))</f>
        <v>0.3444444444444445</v>
      </c>
      <c r="I1261" s="90">
        <f>SUM(INDEX(wh_table[Duration],1):wh_table[[#This Row],[Duration]])</f>
        <v>40.92152777777774</v>
      </c>
      <c r="J1261" s="87">
        <f>IF(wh_table[[#This Row],[Subject 1]]&lt;&gt;"Sitting Adjourned", "", SUMIFS(wh_table[Duration], wh_table[Day], wh_table[[#This Row],[Day]], wh_table[Tags], "&lt;&gt;[Questions]", wh_table[Tags], "&lt;&gt;[Questions][Divisions]"))</f>
        <v>0.21527777777777785</v>
      </c>
      <c r="K1261" s="90">
        <f>IF(wh_table[[#This Row],[Tags]]="[Questions]","",IF(wh_table[[#This Row],[Tags]]="[Questions][Divisions]","",SUMIFS(INDEX(wh_table[Duration],1):wh_table[[#This Row],[Duration]], INDEX(wh_table[Tags],1):wh_table[[#This Row],[Tags]], "&lt;&gt;[Questions]",INDEX(wh_table[Tags],1):wh_table[[#This Row],[Tags]], "&lt;&gt;[Questions][Divisions]")))</f>
        <v>29.354166666666668</v>
      </c>
    </row>
    <row r="1262" spans="1:11" ht="15" customHeight="1" x14ac:dyDescent="0.35">
      <c r="A1262" s="25">
        <v>179</v>
      </c>
      <c r="B1262" s="21">
        <v>46002</v>
      </c>
      <c r="C1262" s="22">
        <v>0.5625</v>
      </c>
      <c r="D1262" s="20" t="s">
        <v>1953</v>
      </c>
      <c r="E1262" s="23" t="s">
        <v>2580</v>
      </c>
      <c r="F1262" s="20"/>
      <c r="G1262" s="22" cm="1">
        <f t="array" ref="G126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5.7638888888888906E-2</v>
      </c>
      <c r="H1262" s="22" t="str">
        <f>IF(wh_table[[#This Row],[Subject 1]]&lt;&gt;"Sitting Adjourned", "", SUMIF(wh_table[Day], wh_table[[#This Row],[Day]],wh_table[Duration]))</f>
        <v/>
      </c>
      <c r="I1262" s="24">
        <f>SUM(INDEX(wh_table[Duration],1):wh_table[[#This Row],[Duration]])</f>
        <v>40.979166666666629</v>
      </c>
      <c r="J1262" s="22" t="str">
        <f>IF(wh_table[[#This Row],[Subject 1]]&lt;&gt;"Sitting Adjourned", "", SUMIFS(wh_table[Duration], wh_table[Day], wh_table[[#This Row],[Day]], wh_table[Tags], "&lt;&gt;[Questions]", wh_table[Tags], "&lt;&gt;[Questions][Divisions]"))</f>
        <v/>
      </c>
      <c r="K1262" s="24">
        <f>IF(wh_table[[#This Row],[Tags]]="[Questions]","",IF(wh_table[[#This Row],[Tags]]="[Questions][Divisions]","",SUMIFS(INDEX(wh_table[Duration],1):wh_table[[#This Row],[Duration]], INDEX(wh_table[Tags],1):wh_table[[#This Row],[Tags]], "&lt;&gt;[Questions]",INDEX(wh_table[Tags],1):wh_table[[#This Row],[Tags]], "&lt;&gt;[Questions][Divisions]")))</f>
        <v>29.411805555555556</v>
      </c>
    </row>
    <row r="1263" spans="1:11" ht="15" customHeight="1" x14ac:dyDescent="0.35">
      <c r="A1263" s="25">
        <v>179</v>
      </c>
      <c r="B1263" s="21">
        <v>46002</v>
      </c>
      <c r="C1263" s="22">
        <v>0.62013888888888891</v>
      </c>
      <c r="D1263" s="20" t="s">
        <v>15</v>
      </c>
      <c r="E1263" s="23"/>
      <c r="F1263" s="20"/>
      <c r="G1263" s="22" cm="1">
        <f t="array" ref="G126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4.8611111111110938E-3</v>
      </c>
      <c r="H1263" s="22" t="str">
        <f>IF(wh_table[[#This Row],[Subject 1]]&lt;&gt;"Sitting Adjourned", "", SUMIF(wh_table[Day], wh_table[[#This Row],[Day]],wh_table[Duration]))</f>
        <v/>
      </c>
      <c r="I1263" s="24">
        <f>SUM(INDEX(wh_table[Duration],1):wh_table[[#This Row],[Duration]])</f>
        <v>40.98402777777774</v>
      </c>
      <c r="J1263" s="22" t="str">
        <f>IF(wh_table[[#This Row],[Subject 1]]&lt;&gt;"Sitting Adjourned", "", SUMIFS(wh_table[Duration], wh_table[Day], wh_table[[#This Row],[Day]], wh_table[Tags], "&lt;&gt;[Questions]", wh_table[Tags], "&lt;&gt;[Questions][Divisions]"))</f>
        <v/>
      </c>
      <c r="K1263" s="24">
        <f>IF(wh_table[[#This Row],[Tags]]="[Questions]","",IF(wh_table[[#This Row],[Tags]]="[Questions][Divisions]","",SUMIFS(INDEX(wh_table[Duration],1):wh_table[[#This Row],[Duration]], INDEX(wh_table[Tags],1):wh_table[[#This Row],[Tags]], "&lt;&gt;[Questions]",INDEX(wh_table[Tags],1):wh_table[[#This Row],[Tags]], "&lt;&gt;[Questions][Divisions]")))</f>
        <v>29.416666666666668</v>
      </c>
    </row>
    <row r="1264" spans="1:11" ht="15" customHeight="1" x14ac:dyDescent="0.35">
      <c r="A1264" s="25">
        <v>179</v>
      </c>
      <c r="B1264" s="21">
        <v>46002</v>
      </c>
      <c r="C1264" s="22">
        <v>0.625</v>
      </c>
      <c r="D1264" s="20" t="s">
        <v>1953</v>
      </c>
      <c r="E1264" s="23" t="s">
        <v>2581</v>
      </c>
      <c r="F1264" s="20"/>
      <c r="G1264" s="22" cm="1">
        <f t="array" ref="G126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9.7222222222221877E-3</v>
      </c>
      <c r="H1264" s="22" t="str">
        <f>IF(wh_table[[#This Row],[Subject 1]]&lt;&gt;"Sitting Adjourned", "", SUMIF(wh_table[Day], wh_table[[#This Row],[Day]],wh_table[Duration]))</f>
        <v/>
      </c>
      <c r="I1264" s="24">
        <f>SUM(INDEX(wh_table[Duration],1):wh_table[[#This Row],[Duration]])</f>
        <v>40.993749999999963</v>
      </c>
      <c r="J1264" s="22" t="str">
        <f>IF(wh_table[[#This Row],[Subject 1]]&lt;&gt;"Sitting Adjourned", "", SUMIFS(wh_table[Duration], wh_table[Day], wh_table[[#This Row],[Day]], wh_table[Tags], "&lt;&gt;[Questions]", wh_table[Tags], "&lt;&gt;[Questions][Divisions]"))</f>
        <v/>
      </c>
      <c r="K1264" s="24">
        <f>IF(wh_table[[#This Row],[Tags]]="[Questions]","",IF(wh_table[[#This Row],[Tags]]="[Questions][Divisions]","",SUMIFS(INDEX(wh_table[Duration],1):wh_table[[#This Row],[Duration]], INDEX(wh_table[Tags],1):wh_table[[#This Row],[Tags]], "&lt;&gt;[Questions]",INDEX(wh_table[Tags],1):wh_table[[#This Row],[Tags]], "&lt;&gt;[Questions][Divisions]")))</f>
        <v>29.426388888888891</v>
      </c>
    </row>
    <row r="1265" spans="1:11" ht="15" customHeight="1" x14ac:dyDescent="0.35">
      <c r="A1265" s="25">
        <v>179</v>
      </c>
      <c r="B1265" s="21">
        <v>46002</v>
      </c>
      <c r="C1265" s="22">
        <v>0.63472222222222219</v>
      </c>
      <c r="D1265" s="20" t="s">
        <v>28</v>
      </c>
      <c r="E1265" s="23" t="s">
        <v>2582</v>
      </c>
      <c r="F1265" s="20"/>
      <c r="G1265" s="22" cm="1">
        <f t="array" ref="G126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265" s="22" t="str">
        <f>IF(wh_table[[#This Row],[Subject 1]]&lt;&gt;"Sitting Adjourned", "", SUMIF(wh_table[Day], wh_table[[#This Row],[Day]],wh_table[Duration]))</f>
        <v/>
      </c>
      <c r="I1265" s="24">
        <f>SUM(INDEX(wh_table[Duration],1):wh_table[[#This Row],[Duration]])</f>
        <v>40.993749999999963</v>
      </c>
      <c r="J1265" s="22" t="str">
        <f>IF(wh_table[[#This Row],[Subject 1]]&lt;&gt;"Sitting Adjourned", "", SUMIFS(wh_table[Duration], wh_table[Day], wh_table[[#This Row],[Day]], wh_table[Tags], "&lt;&gt;[Questions]", wh_table[Tags], "&lt;&gt;[Questions][Divisions]"))</f>
        <v/>
      </c>
      <c r="K1265" s="24">
        <f>IF(wh_table[[#This Row],[Tags]]="[Questions]","",IF(wh_table[[#This Row],[Tags]]="[Questions][Divisions]","",SUMIFS(INDEX(wh_table[Duration],1):wh_table[[#This Row],[Duration]], INDEX(wh_table[Tags],1):wh_table[[#This Row],[Tags]], "&lt;&gt;[Questions]",INDEX(wh_table[Tags],1):wh_table[[#This Row],[Tags]], "&lt;&gt;[Questions][Divisions]")))</f>
        <v>29.426388888888891</v>
      </c>
    </row>
    <row r="1266" spans="1:11" ht="15" customHeight="1" x14ac:dyDescent="0.35">
      <c r="A1266" s="25">
        <v>179</v>
      </c>
      <c r="B1266" s="21">
        <v>46002</v>
      </c>
      <c r="C1266" s="22">
        <v>0.63472222222222219</v>
      </c>
      <c r="D1266" s="20" t="s">
        <v>1953</v>
      </c>
      <c r="E1266" s="23" t="s">
        <v>2581</v>
      </c>
      <c r="F1266" s="20"/>
      <c r="G1266" s="22" cm="1">
        <f t="array" ref="G126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5.2777777777777812E-2</v>
      </c>
      <c r="H1266" s="22" t="str">
        <f>IF(wh_table[[#This Row],[Subject 1]]&lt;&gt;"Sitting Adjourned", "", SUMIF(wh_table[Day], wh_table[[#This Row],[Day]],wh_table[Duration]))</f>
        <v/>
      </c>
      <c r="I1266" s="24">
        <f>SUM(INDEX(wh_table[Duration],1):wh_table[[#This Row],[Duration]])</f>
        <v>41.04652777777774</v>
      </c>
      <c r="J1266" s="22" t="str">
        <f>IF(wh_table[[#This Row],[Subject 1]]&lt;&gt;"Sitting Adjourned", "", SUMIFS(wh_table[Duration], wh_table[Day], wh_table[[#This Row],[Day]], wh_table[Tags], "&lt;&gt;[Questions]", wh_table[Tags], "&lt;&gt;[Questions][Divisions]"))</f>
        <v/>
      </c>
      <c r="K1266" s="24">
        <f>IF(wh_table[[#This Row],[Tags]]="[Questions]","",IF(wh_table[[#This Row],[Tags]]="[Questions][Divisions]","",SUMIFS(INDEX(wh_table[Duration],1):wh_table[[#This Row],[Duration]], INDEX(wh_table[Tags],1):wh_table[[#This Row],[Tags]], "&lt;&gt;[Questions]",INDEX(wh_table[Tags],1):wh_table[[#This Row],[Tags]], "&lt;&gt;[Questions][Divisions]")))</f>
        <v>29.479166666666668</v>
      </c>
    </row>
    <row r="1267" spans="1:11" ht="15" customHeight="1" x14ac:dyDescent="0.35">
      <c r="A1267" s="63">
        <v>179</v>
      </c>
      <c r="B1267" s="64">
        <v>46002</v>
      </c>
      <c r="C1267" s="87">
        <v>0.6875</v>
      </c>
      <c r="D1267" s="88" t="s">
        <v>1840</v>
      </c>
      <c r="E1267" s="89"/>
      <c r="F1267" s="88"/>
      <c r="G1267" s="87" t="str" cm="1">
        <f t="array" ref="G126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267" s="87">
        <f>IF(wh_table[[#This Row],[Subject 1]]&lt;&gt;"Sitting Adjourned", "", SUMIF(wh_table[Day], wh_table[[#This Row],[Day]],wh_table[Duration]))</f>
        <v>0.125</v>
      </c>
      <c r="I1267" s="90">
        <f>SUM(INDEX(wh_table[Duration],1):wh_table[[#This Row],[Duration]])</f>
        <v>41.04652777777774</v>
      </c>
      <c r="J1267" s="87">
        <f>IF(wh_table[[#This Row],[Subject 1]]&lt;&gt;"Sitting Adjourned", "", SUMIFS(wh_table[Duration], wh_table[Day], wh_table[[#This Row],[Day]], wh_table[Tags], "&lt;&gt;[Questions]", wh_table[Tags], "&lt;&gt;[Questions][Divisions]"))</f>
        <v>0.125</v>
      </c>
      <c r="K1267" s="90">
        <f>IF(wh_table[[#This Row],[Tags]]="[Questions]","",IF(wh_table[[#This Row],[Tags]]="[Questions][Divisions]","",SUMIFS(INDEX(wh_table[Duration],1):wh_table[[#This Row],[Duration]], INDEX(wh_table[Tags],1):wh_table[[#This Row],[Tags]], "&lt;&gt;[Questions]",INDEX(wh_table[Tags],1):wh_table[[#This Row],[Tags]], "&lt;&gt;[Questions][Divisions]")))</f>
        <v>29.479166666666668</v>
      </c>
    </row>
    <row r="1268" spans="1:11" ht="15" customHeight="1" x14ac:dyDescent="0.35">
      <c r="A1268" s="25">
        <v>180</v>
      </c>
      <c r="B1268" s="21">
        <v>46006</v>
      </c>
      <c r="C1268" s="22">
        <v>0.6875</v>
      </c>
      <c r="D1268" s="20" t="s">
        <v>1955</v>
      </c>
      <c r="E1268" s="23" t="s">
        <v>2583</v>
      </c>
      <c r="F1268" s="20"/>
      <c r="G1268" s="22" cm="1">
        <f t="array" ref="G126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0.10277777777777775</v>
      </c>
      <c r="H1268" s="22" t="str">
        <f>IF(wh_table[[#This Row],[Subject 1]]&lt;&gt;"Sitting Adjourned", "", SUMIF(wh_table[Day], wh_table[[#This Row],[Day]],wh_table[Duration]))</f>
        <v/>
      </c>
      <c r="I1268" s="24">
        <f>SUM(INDEX(wh_table[Duration],1):wh_table[[#This Row],[Duration]])</f>
        <v>41.149305555555515</v>
      </c>
      <c r="J1268" s="22" t="str">
        <f>IF(wh_table[[#This Row],[Subject 1]]&lt;&gt;"Sitting Adjourned", "", SUMIFS(wh_table[Duration], wh_table[Day], wh_table[[#This Row],[Day]], wh_table[Tags], "&lt;&gt;[Questions]", wh_table[Tags], "&lt;&gt;[Questions][Divisions]"))</f>
        <v/>
      </c>
      <c r="K1268" s="24">
        <f>IF(wh_table[[#This Row],[Tags]]="[Questions]","",IF(wh_table[[#This Row],[Tags]]="[Questions][Divisions]","",SUMIFS(INDEX(wh_table[Duration],1):wh_table[[#This Row],[Duration]], INDEX(wh_table[Tags],1):wh_table[[#This Row],[Tags]], "&lt;&gt;[Questions]",INDEX(wh_table[Tags],1):wh_table[[#This Row],[Tags]], "&lt;&gt;[Questions][Divisions]")))</f>
        <v>29.581944444444446</v>
      </c>
    </row>
    <row r="1269" spans="1:11" ht="15" customHeight="1" x14ac:dyDescent="0.35">
      <c r="A1269" s="63">
        <v>180</v>
      </c>
      <c r="B1269" s="64">
        <v>46006</v>
      </c>
      <c r="C1269" s="87">
        <v>0.79027777777777775</v>
      </c>
      <c r="D1269" s="88" t="s">
        <v>1840</v>
      </c>
      <c r="E1269" s="89"/>
      <c r="F1269" s="88"/>
      <c r="G1269" s="87" t="str" cm="1">
        <f t="array" ref="G126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269" s="87">
        <f>IF(wh_table[[#This Row],[Subject 1]]&lt;&gt;"Sitting Adjourned", "", SUMIF(wh_table[Day], wh_table[[#This Row],[Day]],wh_table[Duration]))</f>
        <v>0.10277777777777775</v>
      </c>
      <c r="I1269" s="90">
        <f>SUM(INDEX(wh_table[Duration],1):wh_table[[#This Row],[Duration]])</f>
        <v>41.149305555555515</v>
      </c>
      <c r="J1269" s="87">
        <f>IF(wh_table[[#This Row],[Subject 1]]&lt;&gt;"Sitting Adjourned", "", SUMIFS(wh_table[Duration], wh_table[Day], wh_table[[#This Row],[Day]], wh_table[Tags], "&lt;&gt;[Questions]", wh_table[Tags], "&lt;&gt;[Questions][Divisions]"))</f>
        <v>0.10277777777777775</v>
      </c>
      <c r="K1269" s="90">
        <f>IF(wh_table[[#This Row],[Tags]]="[Questions]","",IF(wh_table[[#This Row],[Tags]]="[Questions][Divisions]","",SUMIFS(INDEX(wh_table[Duration],1):wh_table[[#This Row],[Duration]], INDEX(wh_table[Tags],1):wh_table[[#This Row],[Tags]], "&lt;&gt;[Questions]",INDEX(wh_table[Tags],1):wh_table[[#This Row],[Tags]], "&lt;&gt;[Questions][Divisions]")))</f>
        <v>29.581944444444446</v>
      </c>
    </row>
    <row r="1270" spans="1:11" ht="15" customHeight="1" x14ac:dyDescent="0.35">
      <c r="A1270" s="25">
        <v>181</v>
      </c>
      <c r="B1270" s="21">
        <v>46007</v>
      </c>
      <c r="C1270" s="22">
        <v>0.39583333333333331</v>
      </c>
      <c r="D1270" s="20" t="s">
        <v>1833</v>
      </c>
      <c r="E1270" s="23" t="s">
        <v>2584</v>
      </c>
      <c r="F1270" s="20"/>
      <c r="G1270" s="22" cm="1">
        <f t="array" ref="G127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5.6944444444444464E-2</v>
      </c>
      <c r="H1270" s="22" t="str">
        <f>IF(wh_table[[#This Row],[Subject 1]]&lt;&gt;"Sitting Adjourned", "", SUMIF(wh_table[Day], wh_table[[#This Row],[Day]],wh_table[Duration]))</f>
        <v/>
      </c>
      <c r="I1270" s="24">
        <f>SUM(INDEX(wh_table[Duration],1):wh_table[[#This Row],[Duration]])</f>
        <v>41.206249999999962</v>
      </c>
      <c r="J1270" s="22" t="str">
        <f>IF(wh_table[[#This Row],[Subject 1]]&lt;&gt;"Sitting Adjourned", "", SUMIFS(wh_table[Duration], wh_table[Day], wh_table[[#This Row],[Day]], wh_table[Tags], "&lt;&gt;[Questions]", wh_table[Tags], "&lt;&gt;[Questions][Divisions]"))</f>
        <v/>
      </c>
      <c r="K1270" s="24">
        <f>IF(wh_table[[#This Row],[Tags]]="[Questions]","",IF(wh_table[[#This Row],[Tags]]="[Questions][Divisions]","",SUMIFS(INDEX(wh_table[Duration],1):wh_table[[#This Row],[Duration]], INDEX(wh_table[Tags],1):wh_table[[#This Row],[Tags]], "&lt;&gt;[Questions]",INDEX(wh_table[Tags],1):wh_table[[#This Row],[Tags]], "&lt;&gt;[Questions][Divisions]")))</f>
        <v>29.638888888888889</v>
      </c>
    </row>
    <row r="1271" spans="1:11" ht="15" customHeight="1" x14ac:dyDescent="0.35">
      <c r="A1271" s="25">
        <v>181</v>
      </c>
      <c r="B1271" s="21">
        <v>46007</v>
      </c>
      <c r="C1271" s="22">
        <v>0.45277777777777778</v>
      </c>
      <c r="D1271" s="20" t="s">
        <v>15</v>
      </c>
      <c r="E1271" s="23"/>
      <c r="F1271" s="20"/>
      <c r="G1271" s="22" cm="1">
        <f t="array" ref="G127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5.5555555555555358E-3</v>
      </c>
      <c r="H1271" s="22" t="str">
        <f>IF(wh_table[[#This Row],[Subject 1]]&lt;&gt;"Sitting Adjourned", "", SUMIF(wh_table[Day], wh_table[[#This Row],[Day]],wh_table[Duration]))</f>
        <v/>
      </c>
      <c r="I1271" s="24">
        <f>SUM(INDEX(wh_table[Duration],1):wh_table[[#This Row],[Duration]])</f>
        <v>41.211805555555515</v>
      </c>
      <c r="J1271" s="22" t="str">
        <f>IF(wh_table[[#This Row],[Subject 1]]&lt;&gt;"Sitting Adjourned", "", SUMIFS(wh_table[Duration], wh_table[Day], wh_table[[#This Row],[Day]], wh_table[Tags], "&lt;&gt;[Questions]", wh_table[Tags], "&lt;&gt;[Questions][Divisions]"))</f>
        <v/>
      </c>
      <c r="K1271" s="24">
        <f>IF(wh_table[[#This Row],[Tags]]="[Questions]","",IF(wh_table[[#This Row],[Tags]]="[Questions][Divisions]","",SUMIFS(INDEX(wh_table[Duration],1):wh_table[[#This Row],[Duration]], INDEX(wh_table[Tags],1):wh_table[[#This Row],[Tags]], "&lt;&gt;[Questions]",INDEX(wh_table[Tags],1):wh_table[[#This Row],[Tags]], "&lt;&gt;[Questions][Divisions]")))</f>
        <v>29.644444444444446</v>
      </c>
    </row>
    <row r="1272" spans="1:11" ht="15" customHeight="1" x14ac:dyDescent="0.35">
      <c r="A1272" s="25">
        <v>181</v>
      </c>
      <c r="B1272" s="21">
        <v>46007</v>
      </c>
      <c r="C1272" s="22">
        <v>0.45833333333333331</v>
      </c>
      <c r="D1272" s="20" t="s">
        <v>1833</v>
      </c>
      <c r="E1272" s="23" t="s">
        <v>2585</v>
      </c>
      <c r="F1272" s="20"/>
      <c r="G1272" s="22" cm="1">
        <f t="array" ref="G127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1.8055555555555547E-2</v>
      </c>
      <c r="H1272" s="22" t="str">
        <f>IF(wh_table[[#This Row],[Subject 1]]&lt;&gt;"Sitting Adjourned", "", SUMIF(wh_table[Day], wh_table[[#This Row],[Day]],wh_table[Duration]))</f>
        <v/>
      </c>
      <c r="I1272" s="24">
        <f>SUM(INDEX(wh_table[Duration],1):wh_table[[#This Row],[Duration]])</f>
        <v>41.22986111111107</v>
      </c>
      <c r="J1272" s="22" t="str">
        <f>IF(wh_table[[#This Row],[Subject 1]]&lt;&gt;"Sitting Adjourned", "", SUMIFS(wh_table[Duration], wh_table[Day], wh_table[[#This Row],[Day]], wh_table[Tags], "&lt;&gt;[Questions]", wh_table[Tags], "&lt;&gt;[Questions][Divisions]"))</f>
        <v/>
      </c>
      <c r="K1272" s="24">
        <f>IF(wh_table[[#This Row],[Tags]]="[Questions]","",IF(wh_table[[#This Row],[Tags]]="[Questions][Divisions]","",SUMIFS(INDEX(wh_table[Duration],1):wh_table[[#This Row],[Duration]], INDEX(wh_table[Tags],1):wh_table[[#This Row],[Tags]], "&lt;&gt;[Questions]",INDEX(wh_table[Tags],1):wh_table[[#This Row],[Tags]], "&lt;&gt;[Questions][Divisions]")))</f>
        <v>29.662500000000001</v>
      </c>
    </row>
    <row r="1273" spans="1:11" ht="15" customHeight="1" x14ac:dyDescent="0.35">
      <c r="A1273" s="25">
        <v>181</v>
      </c>
      <c r="B1273" s="21">
        <v>46007</v>
      </c>
      <c r="C1273" s="22">
        <v>0.47638888888888886</v>
      </c>
      <c r="D1273" s="20" t="s">
        <v>15</v>
      </c>
      <c r="E1273" s="23"/>
      <c r="F1273" s="20" t="s">
        <v>1836</v>
      </c>
      <c r="G1273" s="22" cm="1">
        <f t="array" ref="G127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0.12777777777777777</v>
      </c>
      <c r="H1273" s="22" t="str">
        <f>IF(wh_table[[#This Row],[Subject 1]]&lt;&gt;"Sitting Adjourned", "", SUMIF(wh_table[Day], wh_table[[#This Row],[Day]],wh_table[Duration]))</f>
        <v/>
      </c>
      <c r="I1273" s="24">
        <f>SUM(INDEX(wh_table[Duration],1):wh_table[[#This Row],[Duration]])</f>
        <v>41.35763888888885</v>
      </c>
      <c r="J1273" s="22" t="str">
        <f>IF(wh_table[[#This Row],[Subject 1]]&lt;&gt;"Sitting Adjourned", "", SUMIFS(wh_table[Duration], wh_table[Day], wh_table[[#This Row],[Day]], wh_table[Tags], "&lt;&gt;[Questions]", wh_table[Tags], "&lt;&gt;[Questions][Divisions]"))</f>
        <v/>
      </c>
      <c r="K1273" s="24" t="str">
        <f>IF(wh_table[[#This Row],[Tags]]="[Questions]","",IF(wh_table[[#This Row],[Tags]]="[Questions][Divisions]","",SUMIFS(INDEX(wh_table[Duration],1):wh_table[[#This Row],[Duration]], INDEX(wh_table[Tags],1):wh_table[[#This Row],[Tags]], "&lt;&gt;[Questions]",INDEX(wh_table[Tags],1):wh_table[[#This Row],[Tags]], "&lt;&gt;[Questions][Divisions]")))</f>
        <v/>
      </c>
    </row>
    <row r="1274" spans="1:11" ht="15" customHeight="1" x14ac:dyDescent="0.35">
      <c r="A1274" s="25">
        <v>181</v>
      </c>
      <c r="B1274" s="21">
        <v>46007</v>
      </c>
      <c r="C1274" s="22">
        <v>0.60416666666666663</v>
      </c>
      <c r="D1274" s="20" t="s">
        <v>1833</v>
      </c>
      <c r="E1274" s="23" t="s">
        <v>2586</v>
      </c>
      <c r="F1274" s="20"/>
      <c r="G1274" s="22" cm="1">
        <f t="array" ref="G127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5.4861111111111138E-2</v>
      </c>
      <c r="H1274" s="22" t="str">
        <f>IF(wh_table[[#This Row],[Subject 1]]&lt;&gt;"Sitting Adjourned", "", SUMIF(wh_table[Day], wh_table[[#This Row],[Day]],wh_table[Duration]))</f>
        <v/>
      </c>
      <c r="I1274" s="24">
        <f>SUM(INDEX(wh_table[Duration],1):wh_table[[#This Row],[Duration]])</f>
        <v>41.412499999999959</v>
      </c>
      <c r="J1274" s="22" t="str">
        <f>IF(wh_table[[#This Row],[Subject 1]]&lt;&gt;"Sitting Adjourned", "", SUMIFS(wh_table[Duration], wh_table[Day], wh_table[[#This Row],[Day]], wh_table[Tags], "&lt;&gt;[Questions]", wh_table[Tags], "&lt;&gt;[Questions][Divisions]"))</f>
        <v/>
      </c>
      <c r="K1274" s="24">
        <f>IF(wh_table[[#This Row],[Tags]]="[Questions]","",IF(wh_table[[#This Row],[Tags]]="[Questions][Divisions]","",SUMIFS(INDEX(wh_table[Duration],1):wh_table[[#This Row],[Duration]], INDEX(wh_table[Tags],1):wh_table[[#This Row],[Tags]], "&lt;&gt;[Questions]",INDEX(wh_table[Tags],1):wh_table[[#This Row],[Tags]], "&lt;&gt;[Questions][Divisions]")))</f>
        <v>29.717361111111114</v>
      </c>
    </row>
    <row r="1275" spans="1:11" ht="15" customHeight="1" x14ac:dyDescent="0.35">
      <c r="A1275" s="25">
        <v>181</v>
      </c>
      <c r="B1275" s="21">
        <v>46007</v>
      </c>
      <c r="C1275" s="22">
        <v>0.65902777777777777</v>
      </c>
      <c r="D1275" s="20" t="s">
        <v>15</v>
      </c>
      <c r="E1275" s="23"/>
      <c r="F1275" s="20"/>
      <c r="G1275" s="22" cm="1">
        <f t="array" ref="G127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7.6388888888888618E-3</v>
      </c>
      <c r="H1275" s="22" t="str">
        <f>IF(wh_table[[#This Row],[Subject 1]]&lt;&gt;"Sitting Adjourned", "", SUMIF(wh_table[Day], wh_table[[#This Row],[Day]],wh_table[Duration]))</f>
        <v/>
      </c>
      <c r="I1275" s="24">
        <f>SUM(INDEX(wh_table[Duration],1):wh_table[[#This Row],[Duration]])</f>
        <v>41.42013888888885</v>
      </c>
      <c r="J1275" s="22" t="str">
        <f>IF(wh_table[[#This Row],[Subject 1]]&lt;&gt;"Sitting Adjourned", "", SUMIFS(wh_table[Duration], wh_table[Day], wh_table[[#This Row],[Day]], wh_table[Tags], "&lt;&gt;[Questions]", wh_table[Tags], "&lt;&gt;[Questions][Divisions]"))</f>
        <v/>
      </c>
      <c r="K1275" s="24">
        <f>IF(wh_table[[#This Row],[Tags]]="[Questions]","",IF(wh_table[[#This Row],[Tags]]="[Questions][Divisions]","",SUMIFS(INDEX(wh_table[Duration],1):wh_table[[#This Row],[Duration]], INDEX(wh_table[Tags],1):wh_table[[#This Row],[Tags]], "&lt;&gt;[Questions]",INDEX(wh_table[Tags],1):wh_table[[#This Row],[Tags]], "&lt;&gt;[Questions][Divisions]")))</f>
        <v>29.725000000000001</v>
      </c>
    </row>
    <row r="1276" spans="1:11" ht="15" customHeight="1" x14ac:dyDescent="0.35">
      <c r="A1276" s="25">
        <v>181</v>
      </c>
      <c r="B1276" s="21">
        <v>46007</v>
      </c>
      <c r="C1276" s="22">
        <v>0.66666666666666663</v>
      </c>
      <c r="D1276" s="20" t="s">
        <v>1833</v>
      </c>
      <c r="E1276" s="23" t="s">
        <v>2587</v>
      </c>
      <c r="F1276" s="20"/>
      <c r="G1276" s="22" cm="1">
        <f t="array" ref="G127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1.3194444444444509E-2</v>
      </c>
      <c r="H1276" s="22" t="str">
        <f>IF(wh_table[[#This Row],[Subject 1]]&lt;&gt;"Sitting Adjourned", "", SUMIF(wh_table[Day], wh_table[[#This Row],[Day]],wh_table[Duration]))</f>
        <v/>
      </c>
      <c r="I1276" s="24">
        <f>SUM(INDEX(wh_table[Duration],1):wh_table[[#This Row],[Duration]])</f>
        <v>41.433333333333294</v>
      </c>
      <c r="J1276" s="22" t="str">
        <f>IF(wh_table[[#This Row],[Subject 1]]&lt;&gt;"Sitting Adjourned", "", SUMIFS(wh_table[Duration], wh_table[Day], wh_table[[#This Row],[Day]], wh_table[Tags], "&lt;&gt;[Questions]", wh_table[Tags], "&lt;&gt;[Questions][Divisions]"))</f>
        <v/>
      </c>
      <c r="K1276" s="24">
        <f>IF(wh_table[[#This Row],[Tags]]="[Questions]","",IF(wh_table[[#This Row],[Tags]]="[Questions][Divisions]","",SUMIFS(INDEX(wh_table[Duration],1):wh_table[[#This Row],[Duration]], INDEX(wh_table[Tags],1):wh_table[[#This Row],[Tags]], "&lt;&gt;[Questions]",INDEX(wh_table[Tags],1):wh_table[[#This Row],[Tags]], "&lt;&gt;[Questions][Divisions]")))</f>
        <v>29.738194444444446</v>
      </c>
    </row>
    <row r="1277" spans="1:11" ht="15" customHeight="1" x14ac:dyDescent="0.35">
      <c r="A1277" s="25">
        <v>181</v>
      </c>
      <c r="B1277" s="21">
        <v>46007</v>
      </c>
      <c r="C1277" s="22">
        <v>0.67986111111111114</v>
      </c>
      <c r="D1277" s="20" t="s">
        <v>15</v>
      </c>
      <c r="E1277" s="23"/>
      <c r="F1277" s="20"/>
      <c r="G1277" s="22" cm="1">
        <f t="array" ref="G127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7.6388888888888618E-3</v>
      </c>
      <c r="H1277" s="22" t="str">
        <f>IF(wh_table[[#This Row],[Subject 1]]&lt;&gt;"Sitting Adjourned", "", SUMIF(wh_table[Day], wh_table[[#This Row],[Day]],wh_table[Duration]))</f>
        <v/>
      </c>
      <c r="I1277" s="24">
        <f>SUM(INDEX(wh_table[Duration],1):wh_table[[#This Row],[Duration]])</f>
        <v>41.440972222222186</v>
      </c>
      <c r="J1277" s="22" t="str">
        <f>IF(wh_table[[#This Row],[Subject 1]]&lt;&gt;"Sitting Adjourned", "", SUMIFS(wh_table[Duration], wh_table[Day], wh_table[[#This Row],[Day]], wh_table[Tags], "&lt;&gt;[Questions]", wh_table[Tags], "&lt;&gt;[Questions][Divisions]"))</f>
        <v/>
      </c>
      <c r="K1277" s="24">
        <f>IF(wh_table[[#This Row],[Tags]]="[Questions]","",IF(wh_table[[#This Row],[Tags]]="[Questions][Divisions]","",SUMIFS(INDEX(wh_table[Duration],1):wh_table[[#This Row],[Duration]], INDEX(wh_table[Tags],1):wh_table[[#This Row],[Tags]], "&lt;&gt;[Questions]",INDEX(wh_table[Tags],1):wh_table[[#This Row],[Tags]], "&lt;&gt;[Questions][Divisions]")))</f>
        <v>29.745833333333334</v>
      </c>
    </row>
    <row r="1278" spans="1:11" ht="15" customHeight="1" x14ac:dyDescent="0.35">
      <c r="A1278" s="25">
        <v>181</v>
      </c>
      <c r="B1278" s="21">
        <v>46007</v>
      </c>
      <c r="C1278" s="22">
        <v>0.6875</v>
      </c>
      <c r="D1278" s="20" t="s">
        <v>1833</v>
      </c>
      <c r="E1278" s="23" t="s">
        <v>2588</v>
      </c>
      <c r="F1278" s="20"/>
      <c r="G1278" s="22" cm="1">
        <f t="array" ref="G127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1.041666666666663E-2</v>
      </c>
      <c r="H1278" s="22" t="str">
        <f>IF(wh_table[[#This Row],[Subject 1]]&lt;&gt;"Sitting Adjourned", "", SUMIF(wh_table[Day], wh_table[[#This Row],[Day]],wh_table[Duration]))</f>
        <v/>
      </c>
      <c r="I1278" s="24">
        <f>SUM(INDEX(wh_table[Duration],1):wh_table[[#This Row],[Duration]])</f>
        <v>41.45138888888885</v>
      </c>
      <c r="J1278" s="22" t="str">
        <f>IF(wh_table[[#This Row],[Subject 1]]&lt;&gt;"Sitting Adjourned", "", SUMIFS(wh_table[Duration], wh_table[Day], wh_table[[#This Row],[Day]], wh_table[Tags], "&lt;&gt;[Questions]", wh_table[Tags], "&lt;&gt;[Questions][Divisions]"))</f>
        <v/>
      </c>
      <c r="K1278" s="24">
        <f>IF(wh_table[[#This Row],[Tags]]="[Questions]","",IF(wh_table[[#This Row],[Tags]]="[Questions][Divisions]","",SUMIFS(INDEX(wh_table[Duration],1):wh_table[[#This Row],[Duration]], INDEX(wh_table[Tags],1):wh_table[[#This Row],[Tags]], "&lt;&gt;[Questions]",INDEX(wh_table[Tags],1):wh_table[[#This Row],[Tags]], "&lt;&gt;[Questions][Divisions]")))</f>
        <v>29.756250000000001</v>
      </c>
    </row>
    <row r="1279" spans="1:11" ht="15" customHeight="1" x14ac:dyDescent="0.35">
      <c r="A1279" s="25">
        <v>181</v>
      </c>
      <c r="B1279" s="21">
        <v>46007</v>
      </c>
      <c r="C1279" s="22">
        <v>0.69791666666666663</v>
      </c>
      <c r="D1279" s="20" t="s">
        <v>28</v>
      </c>
      <c r="E1279" s="23" t="s">
        <v>2589</v>
      </c>
      <c r="F1279" s="20"/>
      <c r="G1279" s="22" cm="1">
        <f t="array" ref="G127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279" s="22" t="str">
        <f>IF(wh_table[[#This Row],[Subject 1]]&lt;&gt;"Sitting Adjourned", "", SUMIF(wh_table[Day], wh_table[[#This Row],[Day]],wh_table[Duration]))</f>
        <v/>
      </c>
      <c r="I1279" s="24">
        <f>SUM(INDEX(wh_table[Duration],1):wh_table[[#This Row],[Duration]])</f>
        <v>41.45138888888885</v>
      </c>
      <c r="J1279" s="22" t="str">
        <f>IF(wh_table[[#This Row],[Subject 1]]&lt;&gt;"Sitting Adjourned", "", SUMIFS(wh_table[Duration], wh_table[Day], wh_table[[#This Row],[Day]], wh_table[Tags], "&lt;&gt;[Questions]", wh_table[Tags], "&lt;&gt;[Questions][Divisions]"))</f>
        <v/>
      </c>
      <c r="K1279" s="24">
        <f>IF(wh_table[[#This Row],[Tags]]="[Questions]","",IF(wh_table[[#This Row],[Tags]]="[Questions][Divisions]","",SUMIFS(INDEX(wh_table[Duration],1):wh_table[[#This Row],[Duration]], INDEX(wh_table[Tags],1):wh_table[[#This Row],[Tags]], "&lt;&gt;[Questions]",INDEX(wh_table[Tags],1):wh_table[[#This Row],[Tags]], "&lt;&gt;[Questions][Divisions]")))</f>
        <v>29.756250000000001</v>
      </c>
    </row>
    <row r="1280" spans="1:11" ht="15" customHeight="1" x14ac:dyDescent="0.35">
      <c r="A1280" s="25">
        <v>181</v>
      </c>
      <c r="B1280" s="21">
        <v>46007</v>
      </c>
      <c r="C1280" s="22">
        <v>0.69791666666666663</v>
      </c>
      <c r="D1280" s="20" t="s">
        <v>1833</v>
      </c>
      <c r="E1280" s="23" t="s">
        <v>2588</v>
      </c>
      <c r="F1280" s="20"/>
      <c r="G1280" s="22" cm="1">
        <f t="array" ref="G128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3.125E-2</v>
      </c>
      <c r="H1280" s="22" t="str">
        <f>IF(wh_table[[#This Row],[Subject 1]]&lt;&gt;"Sitting Adjourned", "", SUMIF(wh_table[Day], wh_table[[#This Row],[Day]],wh_table[Duration]))</f>
        <v/>
      </c>
      <c r="I1280" s="24">
        <f>SUM(INDEX(wh_table[Duration],1):wh_table[[#This Row],[Duration]])</f>
        <v>41.48263888888885</v>
      </c>
      <c r="J1280" s="22" t="str">
        <f>IF(wh_table[[#This Row],[Subject 1]]&lt;&gt;"Sitting Adjourned", "", SUMIFS(wh_table[Duration], wh_table[Day], wh_table[[#This Row],[Day]], wh_table[Tags], "&lt;&gt;[Questions]", wh_table[Tags], "&lt;&gt;[Questions][Divisions]"))</f>
        <v/>
      </c>
      <c r="K1280" s="24">
        <f>IF(wh_table[[#This Row],[Tags]]="[Questions]","",IF(wh_table[[#This Row],[Tags]]="[Questions][Divisions]","",SUMIFS(INDEX(wh_table[Duration],1):wh_table[[#This Row],[Duration]], INDEX(wh_table[Tags],1):wh_table[[#This Row],[Tags]], "&lt;&gt;[Questions]",INDEX(wh_table[Tags],1):wh_table[[#This Row],[Tags]], "&lt;&gt;[Questions][Divisions]")))</f>
        <v>29.787500000000001</v>
      </c>
    </row>
    <row r="1281" spans="1:11" ht="15" customHeight="1" x14ac:dyDescent="0.35">
      <c r="A1281" s="63">
        <v>181</v>
      </c>
      <c r="B1281" s="64">
        <v>46007</v>
      </c>
      <c r="C1281" s="87">
        <v>0.72916666666666663</v>
      </c>
      <c r="D1281" s="88" t="s">
        <v>1840</v>
      </c>
      <c r="E1281" s="89"/>
      <c r="F1281" s="88"/>
      <c r="G1281" s="87" t="str" cm="1">
        <f t="array" ref="G128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281" s="87">
        <f>IF(wh_table[[#This Row],[Subject 1]]&lt;&gt;"Sitting Adjourned", "", SUMIF(wh_table[Day], wh_table[[#This Row],[Day]],wh_table[Duration]))</f>
        <v>0.33333333333333331</v>
      </c>
      <c r="I1281" s="90">
        <f>SUM(INDEX(wh_table[Duration],1):wh_table[[#This Row],[Duration]])</f>
        <v>41.48263888888885</v>
      </c>
      <c r="J1281" s="87">
        <f>IF(wh_table[[#This Row],[Subject 1]]&lt;&gt;"Sitting Adjourned", "", SUMIFS(wh_table[Duration], wh_table[Day], wh_table[[#This Row],[Day]], wh_table[Tags], "&lt;&gt;[Questions]", wh_table[Tags], "&lt;&gt;[Questions][Divisions]"))</f>
        <v>0.20555555555555555</v>
      </c>
      <c r="K1281" s="90">
        <f>IF(wh_table[[#This Row],[Tags]]="[Questions]","",IF(wh_table[[#This Row],[Tags]]="[Questions][Divisions]","",SUMIFS(INDEX(wh_table[Duration],1):wh_table[[#This Row],[Duration]], INDEX(wh_table[Tags],1):wh_table[[#This Row],[Tags]], "&lt;&gt;[Questions]",INDEX(wh_table[Tags],1):wh_table[[#This Row],[Tags]], "&lt;&gt;[Questions][Divisions]")))</f>
        <v>29.787500000000001</v>
      </c>
    </row>
    <row r="1282" spans="1:11" ht="15" customHeight="1" x14ac:dyDescent="0.35">
      <c r="A1282" s="25">
        <v>182</v>
      </c>
      <c r="B1282" s="21">
        <v>46008</v>
      </c>
      <c r="C1282" s="22">
        <v>0.39583333333333331</v>
      </c>
      <c r="D1282" s="20" t="s">
        <v>1833</v>
      </c>
      <c r="E1282" s="23" t="s">
        <v>2590</v>
      </c>
      <c r="F1282" s="20"/>
      <c r="G1282" s="22" cm="1">
        <f t="array" ref="G128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282" s="22" t="str">
        <f>IF(wh_table[[#This Row],[Subject 1]]&lt;&gt;"Sitting Adjourned", "", SUMIF(wh_table[Day], wh_table[[#This Row],[Day]],wh_table[Duration]))</f>
        <v/>
      </c>
      <c r="I1282" s="24">
        <f>SUM(INDEX(wh_table[Duration],1):wh_table[[#This Row],[Duration]])</f>
        <v>41.54513888888885</v>
      </c>
      <c r="J1282" s="22" t="str">
        <f>IF(wh_table[[#This Row],[Subject 1]]&lt;&gt;"Sitting Adjourned", "", SUMIFS(wh_table[Duration], wh_table[Day], wh_table[[#This Row],[Day]], wh_table[Tags], "&lt;&gt;[Questions]", wh_table[Tags], "&lt;&gt;[Questions][Divisions]"))</f>
        <v/>
      </c>
      <c r="K1282" s="24">
        <f>IF(wh_table[[#This Row],[Tags]]="[Questions]","",IF(wh_table[[#This Row],[Tags]]="[Questions][Divisions]","",SUMIFS(INDEX(wh_table[Duration],1):wh_table[[#This Row],[Duration]], INDEX(wh_table[Tags],1):wh_table[[#This Row],[Tags]], "&lt;&gt;[Questions]",INDEX(wh_table[Tags],1):wh_table[[#This Row],[Tags]], "&lt;&gt;[Questions][Divisions]")))</f>
        <v>29.85</v>
      </c>
    </row>
    <row r="1283" spans="1:11" ht="15" customHeight="1" x14ac:dyDescent="0.35">
      <c r="A1283" s="25">
        <v>182</v>
      </c>
      <c r="B1283" s="21">
        <v>46008</v>
      </c>
      <c r="C1283" s="22">
        <v>0.45833333333333331</v>
      </c>
      <c r="D1283" s="20" t="s">
        <v>1833</v>
      </c>
      <c r="E1283" s="23" t="s">
        <v>2591</v>
      </c>
      <c r="F1283" s="20"/>
      <c r="G1283" s="22" cm="1">
        <f t="array" ref="G128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283" s="22" t="str">
        <f>IF(wh_table[[#This Row],[Subject 1]]&lt;&gt;"Sitting Adjourned", "", SUMIF(wh_table[Day], wh_table[[#This Row],[Day]],wh_table[Duration]))</f>
        <v/>
      </c>
      <c r="I1283" s="24">
        <f>SUM(INDEX(wh_table[Duration],1):wh_table[[#This Row],[Duration]])</f>
        <v>41.565972222222186</v>
      </c>
      <c r="J1283" s="22" t="str">
        <f>IF(wh_table[[#This Row],[Subject 1]]&lt;&gt;"Sitting Adjourned", "", SUMIFS(wh_table[Duration], wh_table[Day], wh_table[[#This Row],[Day]], wh_table[Tags], "&lt;&gt;[Questions]", wh_table[Tags], "&lt;&gt;[Questions][Divisions]"))</f>
        <v/>
      </c>
      <c r="K1283" s="24">
        <f>IF(wh_table[[#This Row],[Tags]]="[Questions]","",IF(wh_table[[#This Row],[Tags]]="[Questions][Divisions]","",SUMIFS(INDEX(wh_table[Duration],1):wh_table[[#This Row],[Duration]], INDEX(wh_table[Tags],1):wh_table[[#This Row],[Tags]], "&lt;&gt;[Questions]",INDEX(wh_table[Tags],1):wh_table[[#This Row],[Tags]], "&lt;&gt;[Questions][Divisions]")))</f>
        <v>29.870833333333334</v>
      </c>
    </row>
    <row r="1284" spans="1:11" ht="15" customHeight="1" x14ac:dyDescent="0.35">
      <c r="A1284" s="25">
        <v>182</v>
      </c>
      <c r="B1284" s="21">
        <v>46008</v>
      </c>
      <c r="C1284" s="22">
        <v>0.47916666666666669</v>
      </c>
      <c r="D1284" s="20" t="s">
        <v>15</v>
      </c>
      <c r="E1284" s="23"/>
      <c r="F1284" s="20" t="s">
        <v>1836</v>
      </c>
      <c r="G1284" s="22" cm="1">
        <f t="array" ref="G128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1284" s="22" t="str">
        <f>IF(wh_table[[#This Row],[Subject 1]]&lt;&gt;"Sitting Adjourned", "", SUMIF(wh_table[Day], wh_table[[#This Row],[Day]],wh_table[Duration]))</f>
        <v/>
      </c>
      <c r="I1284" s="24">
        <f>SUM(INDEX(wh_table[Duration],1):wh_table[[#This Row],[Duration]])</f>
        <v>41.690972222222186</v>
      </c>
      <c r="J1284" s="22" t="str">
        <f>IF(wh_table[[#This Row],[Subject 1]]&lt;&gt;"Sitting Adjourned", "", SUMIFS(wh_table[Duration], wh_table[Day], wh_table[[#This Row],[Day]], wh_table[Tags], "&lt;&gt;[Questions]", wh_table[Tags], "&lt;&gt;[Questions][Divisions]"))</f>
        <v/>
      </c>
      <c r="K1284" s="24" t="str">
        <f>IF(wh_table[[#This Row],[Tags]]="[Questions]","",IF(wh_table[[#This Row],[Tags]]="[Questions][Divisions]","",SUMIFS(INDEX(wh_table[Duration],1):wh_table[[#This Row],[Duration]], INDEX(wh_table[Tags],1):wh_table[[#This Row],[Tags]], "&lt;&gt;[Questions]",INDEX(wh_table[Tags],1):wh_table[[#This Row],[Tags]], "&lt;&gt;[Questions][Divisions]")))</f>
        <v/>
      </c>
    </row>
    <row r="1285" spans="1:11" ht="15" customHeight="1" x14ac:dyDescent="0.35">
      <c r="A1285" s="25">
        <v>182</v>
      </c>
      <c r="B1285" s="21">
        <v>46008</v>
      </c>
      <c r="C1285" s="22">
        <v>0.60416666666666663</v>
      </c>
      <c r="D1285" s="20" t="s">
        <v>1833</v>
      </c>
      <c r="E1285" s="23" t="s">
        <v>2592</v>
      </c>
      <c r="F1285" s="20"/>
      <c r="G1285" s="22" cm="1">
        <f t="array" ref="G128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285" s="22" t="str">
        <f>IF(wh_table[[#This Row],[Subject 1]]&lt;&gt;"Sitting Adjourned", "", SUMIF(wh_table[Day], wh_table[[#This Row],[Day]],wh_table[Duration]))</f>
        <v/>
      </c>
      <c r="I1285" s="24">
        <f>SUM(INDEX(wh_table[Duration],1):wh_table[[#This Row],[Duration]])</f>
        <v>41.753472222222186</v>
      </c>
      <c r="J1285" s="22" t="str">
        <f>IF(wh_table[[#This Row],[Subject 1]]&lt;&gt;"Sitting Adjourned", "", SUMIFS(wh_table[Duration], wh_table[Day], wh_table[[#This Row],[Day]], wh_table[Tags], "&lt;&gt;[Questions]", wh_table[Tags], "&lt;&gt;[Questions][Divisions]"))</f>
        <v/>
      </c>
      <c r="K1285" s="24">
        <f>IF(wh_table[[#This Row],[Tags]]="[Questions]","",IF(wh_table[[#This Row],[Tags]]="[Questions][Divisions]","",SUMIFS(INDEX(wh_table[Duration],1):wh_table[[#This Row],[Duration]], INDEX(wh_table[Tags],1):wh_table[[#This Row],[Tags]], "&lt;&gt;[Questions]",INDEX(wh_table[Tags],1):wh_table[[#This Row],[Tags]], "&lt;&gt;[Questions][Divisions]")))</f>
        <v>29.933333333333334</v>
      </c>
    </row>
    <row r="1286" spans="1:11" ht="15" customHeight="1" x14ac:dyDescent="0.35">
      <c r="A1286" s="25">
        <v>182</v>
      </c>
      <c r="B1286" s="21">
        <v>46008</v>
      </c>
      <c r="C1286" s="22">
        <v>0.66666666666666663</v>
      </c>
      <c r="D1286" s="20" t="s">
        <v>1833</v>
      </c>
      <c r="E1286" s="23" t="s">
        <v>2593</v>
      </c>
      <c r="F1286" s="20"/>
      <c r="G1286" s="22" cm="1">
        <f t="array" ref="G128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286" s="22" t="str">
        <f>IF(wh_table[[#This Row],[Subject 1]]&lt;&gt;"Sitting Adjourned", "", SUMIF(wh_table[Day], wh_table[[#This Row],[Day]],wh_table[Duration]))</f>
        <v/>
      </c>
      <c r="I1286" s="24">
        <f>SUM(INDEX(wh_table[Duration],1):wh_table[[#This Row],[Duration]])</f>
        <v>41.774305555555522</v>
      </c>
      <c r="J1286" s="22" t="str">
        <f>IF(wh_table[[#This Row],[Subject 1]]&lt;&gt;"Sitting Adjourned", "", SUMIFS(wh_table[Duration], wh_table[Day], wh_table[[#This Row],[Day]], wh_table[Tags], "&lt;&gt;[Questions]", wh_table[Tags], "&lt;&gt;[Questions][Divisions]"))</f>
        <v/>
      </c>
      <c r="K1286" s="24">
        <f>IF(wh_table[[#This Row],[Tags]]="[Questions]","",IF(wh_table[[#This Row],[Tags]]="[Questions][Divisions]","",SUMIFS(INDEX(wh_table[Duration],1):wh_table[[#This Row],[Duration]], INDEX(wh_table[Tags],1):wh_table[[#This Row],[Tags]], "&lt;&gt;[Questions]",INDEX(wh_table[Tags],1):wh_table[[#This Row],[Tags]], "&lt;&gt;[Questions][Divisions]")))</f>
        <v>29.954166666666666</v>
      </c>
    </row>
    <row r="1287" spans="1:11" ht="15" customHeight="1" x14ac:dyDescent="0.35">
      <c r="A1287" s="25">
        <v>182</v>
      </c>
      <c r="B1287" s="21">
        <v>46008</v>
      </c>
      <c r="C1287" s="22">
        <v>0.6875</v>
      </c>
      <c r="D1287" s="20" t="s">
        <v>1833</v>
      </c>
      <c r="E1287" s="23" t="s">
        <v>2594</v>
      </c>
      <c r="F1287" s="20"/>
      <c r="G1287" s="22" cm="1">
        <f t="array" ref="G128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3.125E-2</v>
      </c>
      <c r="H1287" s="22" t="str">
        <f>IF(wh_table[[#This Row],[Subject 1]]&lt;&gt;"Sitting Adjourned", "", SUMIF(wh_table[Day], wh_table[[#This Row],[Day]],wh_table[Duration]))</f>
        <v/>
      </c>
      <c r="I1287" s="24">
        <f>SUM(INDEX(wh_table[Duration],1):wh_table[[#This Row],[Duration]])</f>
        <v>41.805555555555522</v>
      </c>
      <c r="J1287" s="22" t="str">
        <f>IF(wh_table[[#This Row],[Subject 1]]&lt;&gt;"Sitting Adjourned", "", SUMIFS(wh_table[Duration], wh_table[Day], wh_table[[#This Row],[Day]], wh_table[Tags], "&lt;&gt;[Questions]", wh_table[Tags], "&lt;&gt;[Questions][Divisions]"))</f>
        <v/>
      </c>
      <c r="K1287" s="24">
        <f>IF(wh_table[[#This Row],[Tags]]="[Questions]","",IF(wh_table[[#This Row],[Tags]]="[Questions][Divisions]","",SUMIFS(INDEX(wh_table[Duration],1):wh_table[[#This Row],[Duration]], INDEX(wh_table[Tags],1):wh_table[[#This Row],[Tags]], "&lt;&gt;[Questions]",INDEX(wh_table[Tags],1):wh_table[[#This Row],[Tags]], "&lt;&gt;[Questions][Divisions]")))</f>
        <v>29.985416666666666</v>
      </c>
    </row>
    <row r="1288" spans="1:11" ht="15" customHeight="1" x14ac:dyDescent="0.35">
      <c r="A1288" s="63">
        <v>182</v>
      </c>
      <c r="B1288" s="64">
        <v>46008</v>
      </c>
      <c r="C1288" s="87">
        <v>0.71875</v>
      </c>
      <c r="D1288" s="88" t="s">
        <v>1840</v>
      </c>
      <c r="E1288" s="89"/>
      <c r="F1288" s="88"/>
      <c r="G1288" s="87" t="str" cm="1">
        <f t="array" ref="G128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288" s="87">
        <f>IF(wh_table[[#This Row],[Subject 1]]&lt;&gt;"Sitting Adjourned", "", SUMIF(wh_table[Day], wh_table[[#This Row],[Day]],wh_table[Duration]))</f>
        <v>0.32291666666666669</v>
      </c>
      <c r="I1288" s="90">
        <f>SUM(INDEX(wh_table[Duration],1):wh_table[[#This Row],[Duration]])</f>
        <v>41.805555555555522</v>
      </c>
      <c r="J1288" s="87">
        <f>IF(wh_table[[#This Row],[Subject 1]]&lt;&gt;"Sitting Adjourned", "", SUMIFS(wh_table[Duration], wh_table[Day], wh_table[[#This Row],[Day]], wh_table[Tags], "&lt;&gt;[Questions]", wh_table[Tags], "&lt;&gt;[Questions][Divisions]"))</f>
        <v>0.19791666666666674</v>
      </c>
      <c r="K1288" s="90">
        <f>IF(wh_table[[#This Row],[Tags]]="[Questions]","",IF(wh_table[[#This Row],[Tags]]="[Questions][Divisions]","",SUMIFS(INDEX(wh_table[Duration],1):wh_table[[#This Row],[Duration]], INDEX(wh_table[Tags],1):wh_table[[#This Row],[Tags]], "&lt;&gt;[Questions]",INDEX(wh_table[Tags],1):wh_table[[#This Row],[Tags]], "&lt;&gt;[Questions][Divisions]")))</f>
        <v>29.985416666666666</v>
      </c>
    </row>
    <row r="1289" spans="1:11" ht="15" customHeight="1" x14ac:dyDescent="0.35">
      <c r="A1289" s="25">
        <v>183</v>
      </c>
      <c r="B1289" s="21">
        <v>46009</v>
      </c>
      <c r="C1289" s="22">
        <v>0.5625</v>
      </c>
      <c r="D1289" s="20" t="s">
        <v>1953</v>
      </c>
      <c r="E1289" s="23" t="s">
        <v>2595</v>
      </c>
      <c r="F1289" s="20"/>
      <c r="G1289" s="22" cm="1">
        <f t="array" ref="G128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289" s="22" t="str">
        <f>IF(wh_table[[#This Row],[Subject 1]]&lt;&gt;"Sitting Adjourned", "", SUMIF(wh_table[Day], wh_table[[#This Row],[Day]],wh_table[Duration]))</f>
        <v/>
      </c>
      <c r="I1289" s="24">
        <f>SUM(INDEX(wh_table[Duration],1):wh_table[[#This Row],[Duration]])</f>
        <v>41.868055555555522</v>
      </c>
      <c r="J1289" s="22" t="str">
        <f>IF(wh_table[[#This Row],[Subject 1]]&lt;&gt;"Sitting Adjourned", "", SUMIFS(wh_table[Duration], wh_table[Day], wh_table[[#This Row],[Day]], wh_table[Tags], "&lt;&gt;[Questions]", wh_table[Tags], "&lt;&gt;[Questions][Divisions]"))</f>
        <v/>
      </c>
      <c r="K1289" s="24">
        <f>IF(wh_table[[#This Row],[Tags]]="[Questions]","",IF(wh_table[[#This Row],[Tags]]="[Questions][Divisions]","",SUMIFS(INDEX(wh_table[Duration],1):wh_table[[#This Row],[Duration]], INDEX(wh_table[Tags],1):wh_table[[#This Row],[Tags]], "&lt;&gt;[Questions]",INDEX(wh_table[Tags],1):wh_table[[#This Row],[Tags]], "&lt;&gt;[Questions][Divisions]")))</f>
        <v>30.047916666666666</v>
      </c>
    </row>
    <row r="1290" spans="1:11" ht="15" customHeight="1" x14ac:dyDescent="0.35">
      <c r="A1290" s="25">
        <v>183</v>
      </c>
      <c r="B1290" s="21">
        <v>46009</v>
      </c>
      <c r="C1290" s="22">
        <v>0.625</v>
      </c>
      <c r="D1290" s="20" t="s">
        <v>1953</v>
      </c>
      <c r="E1290" s="23" t="s">
        <v>2596</v>
      </c>
      <c r="F1290" s="20"/>
      <c r="G1290" s="22" cm="1">
        <f t="array" ref="G129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5.208333333333337E-2</v>
      </c>
      <c r="H1290" s="22" t="str">
        <f>IF(wh_table[[#This Row],[Subject 1]]&lt;&gt;"Sitting Adjourned", "", SUMIF(wh_table[Day], wh_table[[#This Row],[Day]],wh_table[Duration]))</f>
        <v/>
      </c>
      <c r="I1290" s="24">
        <f>SUM(INDEX(wh_table[Duration],1):wh_table[[#This Row],[Duration]])</f>
        <v>41.920138888888857</v>
      </c>
      <c r="J1290" s="22" t="str">
        <f>IF(wh_table[[#This Row],[Subject 1]]&lt;&gt;"Sitting Adjourned", "", SUMIFS(wh_table[Duration], wh_table[Day], wh_table[[#This Row],[Day]], wh_table[Tags], "&lt;&gt;[Questions]", wh_table[Tags], "&lt;&gt;[Questions][Divisions]"))</f>
        <v/>
      </c>
      <c r="K1290" s="24">
        <f>IF(wh_table[[#This Row],[Tags]]="[Questions]","",IF(wh_table[[#This Row],[Tags]]="[Questions][Divisions]","",SUMIFS(INDEX(wh_table[Duration],1):wh_table[[#This Row],[Duration]], INDEX(wh_table[Tags],1):wh_table[[#This Row],[Tags]], "&lt;&gt;[Questions]",INDEX(wh_table[Tags],1):wh_table[[#This Row],[Tags]], "&lt;&gt;[Questions][Divisions]")))</f>
        <v>30.099999999999998</v>
      </c>
    </row>
    <row r="1291" spans="1:11" ht="15" customHeight="1" x14ac:dyDescent="0.35">
      <c r="A1291" s="63">
        <v>183</v>
      </c>
      <c r="B1291" s="64">
        <v>46009</v>
      </c>
      <c r="C1291" s="87">
        <v>0.67708333333333337</v>
      </c>
      <c r="D1291" s="88" t="s">
        <v>1840</v>
      </c>
      <c r="E1291" s="89"/>
      <c r="F1291" s="88"/>
      <c r="G1291" s="87" t="str" cm="1">
        <f t="array" ref="G129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291" s="87">
        <f>IF(wh_table[[#This Row],[Subject 1]]&lt;&gt;"Sitting Adjourned", "", SUMIF(wh_table[Day], wh_table[[#This Row],[Day]],wh_table[Duration]))</f>
        <v>0.11458333333333337</v>
      </c>
      <c r="I1291" s="90">
        <f>SUM(INDEX(wh_table[Duration],1):wh_table[[#This Row],[Duration]])</f>
        <v>41.920138888888857</v>
      </c>
      <c r="J1291" s="87">
        <f>IF(wh_table[[#This Row],[Subject 1]]&lt;&gt;"Sitting Adjourned", "", SUMIFS(wh_table[Duration], wh_table[Day], wh_table[[#This Row],[Day]], wh_table[Tags], "&lt;&gt;[Questions]", wh_table[Tags], "&lt;&gt;[Questions][Divisions]"))</f>
        <v>0.11458333333333337</v>
      </c>
      <c r="K1291" s="90">
        <f>IF(wh_table[[#This Row],[Tags]]="[Questions]","",IF(wh_table[[#This Row],[Tags]]="[Questions][Divisions]","",SUMIFS(INDEX(wh_table[Duration],1):wh_table[[#This Row],[Duration]], INDEX(wh_table[Tags],1):wh_table[[#This Row],[Tags]], "&lt;&gt;[Questions]",INDEX(wh_table[Tags],1):wh_table[[#This Row],[Tags]], "&lt;&gt;[Questions][Divisions]")))</f>
        <v>30.099999999999998</v>
      </c>
    </row>
    <row r="1292" spans="1:11" ht="15" customHeight="1" x14ac:dyDescent="0.35">
      <c r="A1292" s="25">
        <v>184</v>
      </c>
      <c r="B1292" s="21">
        <v>46027</v>
      </c>
      <c r="C1292" s="22">
        <v>0.6875</v>
      </c>
      <c r="D1292" s="20" t="s">
        <v>1955</v>
      </c>
      <c r="E1292" s="23" t="s">
        <v>2597</v>
      </c>
      <c r="F1292" s="20"/>
      <c r="G1292" s="22" cm="1">
        <f t="array" ref="G129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4.6527777777777724E-2</v>
      </c>
      <c r="H1292" s="22" t="str">
        <f>IF(wh_table[[#This Row],[Subject 1]]&lt;&gt;"Sitting Adjourned", "", SUMIF(wh_table[Day], wh_table[[#This Row],[Day]],wh_table[Duration]))</f>
        <v/>
      </c>
      <c r="I1292" s="24">
        <f>SUM(INDEX(wh_table[Duration],1):wh_table[[#This Row],[Duration]])</f>
        <v>41.966666666666633</v>
      </c>
      <c r="J1292" s="22" t="str">
        <f>IF(wh_table[[#This Row],[Subject 1]]&lt;&gt;"Sitting Adjourned", "", SUMIFS(wh_table[Duration], wh_table[Day], wh_table[[#This Row],[Day]], wh_table[Tags], "&lt;&gt;[Questions]", wh_table[Tags], "&lt;&gt;[Questions][Divisions]"))</f>
        <v/>
      </c>
      <c r="K1292" s="24">
        <f>IF(wh_table[[#This Row],[Tags]]="[Questions]","",IF(wh_table[[#This Row],[Tags]]="[Questions][Divisions]","",SUMIFS(INDEX(wh_table[Duration],1):wh_table[[#This Row],[Duration]], INDEX(wh_table[Tags],1):wh_table[[#This Row],[Tags]], "&lt;&gt;[Questions]",INDEX(wh_table[Tags],1):wh_table[[#This Row],[Tags]], "&lt;&gt;[Questions][Divisions]")))</f>
        <v>30.146527777777777</v>
      </c>
    </row>
    <row r="1293" spans="1:11" ht="15" customHeight="1" x14ac:dyDescent="0.35">
      <c r="A1293" s="25">
        <v>184</v>
      </c>
      <c r="B1293" s="21">
        <v>46027</v>
      </c>
      <c r="C1293" s="22">
        <v>0.73402777777777772</v>
      </c>
      <c r="D1293" s="20" t="s">
        <v>15</v>
      </c>
      <c r="E1293" s="23"/>
      <c r="F1293" s="20"/>
      <c r="G1293" s="22" cm="1">
        <f t="array" ref="G129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1.5972222222222276E-2</v>
      </c>
      <c r="H1293" s="22" t="str">
        <f>IF(wh_table[[#This Row],[Subject 1]]&lt;&gt;"Sitting Adjourned", "", SUMIF(wh_table[Day], wh_table[[#This Row],[Day]],wh_table[Duration]))</f>
        <v/>
      </c>
      <c r="I1293" s="24">
        <f>SUM(INDEX(wh_table[Duration],1):wh_table[[#This Row],[Duration]])</f>
        <v>41.982638888888857</v>
      </c>
      <c r="J1293" s="22" t="str">
        <f>IF(wh_table[[#This Row],[Subject 1]]&lt;&gt;"Sitting Adjourned", "", SUMIFS(wh_table[Duration], wh_table[Day], wh_table[[#This Row],[Day]], wh_table[Tags], "&lt;&gt;[Questions]", wh_table[Tags], "&lt;&gt;[Questions][Divisions]"))</f>
        <v/>
      </c>
      <c r="K1293" s="24">
        <f>IF(wh_table[[#This Row],[Tags]]="[Questions]","",IF(wh_table[[#This Row],[Tags]]="[Questions][Divisions]","",SUMIFS(INDEX(wh_table[Duration],1):wh_table[[#This Row],[Duration]], INDEX(wh_table[Tags],1):wh_table[[#This Row],[Tags]], "&lt;&gt;[Questions]",INDEX(wh_table[Tags],1):wh_table[[#This Row],[Tags]], "&lt;&gt;[Questions][Divisions]")))</f>
        <v>30.162499999999998</v>
      </c>
    </row>
    <row r="1294" spans="1:11" ht="15" customHeight="1" x14ac:dyDescent="0.35">
      <c r="A1294" s="25">
        <v>184</v>
      </c>
      <c r="B1294" s="21">
        <v>46027</v>
      </c>
      <c r="C1294" s="22">
        <v>0.75</v>
      </c>
      <c r="D1294" s="20" t="s">
        <v>1955</v>
      </c>
      <c r="E1294" s="23" t="s">
        <v>2598</v>
      </c>
      <c r="F1294" s="20"/>
      <c r="G1294" s="22" cm="1">
        <f t="array" ref="G129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2.6388888888888906E-2</v>
      </c>
      <c r="H1294" s="22" t="str">
        <f>IF(wh_table[[#This Row],[Subject 1]]&lt;&gt;"Sitting Adjourned", "", SUMIF(wh_table[Day], wh_table[[#This Row],[Day]],wh_table[Duration]))</f>
        <v/>
      </c>
      <c r="I1294" s="24">
        <f>SUM(INDEX(wh_table[Duration],1):wh_table[[#This Row],[Duration]])</f>
        <v>42.009027777777746</v>
      </c>
      <c r="J1294" s="22" t="str">
        <f>IF(wh_table[[#This Row],[Subject 1]]&lt;&gt;"Sitting Adjourned", "", SUMIFS(wh_table[Duration], wh_table[Day], wh_table[[#This Row],[Day]], wh_table[Tags], "&lt;&gt;[Questions]", wh_table[Tags], "&lt;&gt;[Questions][Divisions]"))</f>
        <v/>
      </c>
      <c r="K1294" s="24">
        <f>IF(wh_table[[#This Row],[Tags]]="[Questions]","",IF(wh_table[[#This Row],[Tags]]="[Questions][Divisions]","",SUMIFS(INDEX(wh_table[Duration],1):wh_table[[#This Row],[Duration]], INDEX(wh_table[Tags],1):wh_table[[#This Row],[Tags]], "&lt;&gt;[Questions]",INDEX(wh_table[Tags],1):wh_table[[#This Row],[Tags]], "&lt;&gt;[Questions][Divisions]")))</f>
        <v>30.188888888888886</v>
      </c>
    </row>
    <row r="1295" spans="1:11" ht="15" customHeight="1" x14ac:dyDescent="0.35">
      <c r="A1295" s="63">
        <v>184</v>
      </c>
      <c r="B1295" s="64">
        <v>46027</v>
      </c>
      <c r="C1295" s="87">
        <v>0.77638888888888891</v>
      </c>
      <c r="D1295" s="88" t="s">
        <v>1840</v>
      </c>
      <c r="E1295" s="89"/>
      <c r="F1295" s="88"/>
      <c r="G1295" s="87" t="str" cm="1">
        <f t="array" ref="G129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295" s="87">
        <f>IF(wh_table[[#This Row],[Subject 1]]&lt;&gt;"Sitting Adjourned", "", SUMIF(wh_table[Day], wh_table[[#This Row],[Day]],wh_table[Duration]))</f>
        <v>8.8888888888888906E-2</v>
      </c>
      <c r="I1295" s="90">
        <f>SUM(INDEX(wh_table[Duration],1):wh_table[[#This Row],[Duration]])</f>
        <v>42.009027777777746</v>
      </c>
      <c r="J1295" s="87">
        <f>IF(wh_table[[#This Row],[Subject 1]]&lt;&gt;"Sitting Adjourned", "", SUMIFS(wh_table[Duration], wh_table[Day], wh_table[[#This Row],[Day]], wh_table[Tags], "&lt;&gt;[Questions]", wh_table[Tags], "&lt;&gt;[Questions][Divisions]"))</f>
        <v>8.8888888888888906E-2</v>
      </c>
      <c r="K1295" s="90">
        <f>IF(wh_table[[#This Row],[Tags]]="[Questions]","",IF(wh_table[[#This Row],[Tags]]="[Questions][Divisions]","",SUMIFS(INDEX(wh_table[Duration],1):wh_table[[#This Row],[Duration]], INDEX(wh_table[Tags],1):wh_table[[#This Row],[Tags]], "&lt;&gt;[Questions]",INDEX(wh_table[Tags],1):wh_table[[#This Row],[Tags]], "&lt;&gt;[Questions][Divisions]")))</f>
        <v>30.188888888888886</v>
      </c>
    </row>
    <row r="1296" spans="1:11" ht="15" customHeight="1" x14ac:dyDescent="0.35">
      <c r="A1296" s="25">
        <v>185</v>
      </c>
      <c r="B1296" s="21">
        <v>46028</v>
      </c>
      <c r="C1296" s="22">
        <v>0.39583333333333331</v>
      </c>
      <c r="D1296" s="20" t="s">
        <v>1833</v>
      </c>
      <c r="E1296" s="23" t="s">
        <v>2599</v>
      </c>
      <c r="F1296" s="20"/>
      <c r="G1296" s="22" cm="1">
        <f t="array" ref="G129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1.4583333333333337E-2</v>
      </c>
      <c r="H1296" s="22" t="str">
        <f>IF(wh_table[[#This Row],[Subject 1]]&lt;&gt;"Sitting Adjourned", "", SUMIF(wh_table[Day], wh_table[[#This Row],[Day]],wh_table[Duration]))</f>
        <v/>
      </c>
      <c r="I1296" s="24">
        <f>SUM(INDEX(wh_table[Duration],1):wh_table[[#This Row],[Duration]])</f>
        <v>42.02361111111108</v>
      </c>
      <c r="J1296" s="22" t="str">
        <f>IF(wh_table[[#This Row],[Subject 1]]&lt;&gt;"Sitting Adjourned", "", SUMIFS(wh_table[Duration], wh_table[Day], wh_table[[#This Row],[Day]], wh_table[Tags], "&lt;&gt;[Questions]", wh_table[Tags], "&lt;&gt;[Questions][Divisions]"))</f>
        <v/>
      </c>
      <c r="K1296" s="24">
        <f>IF(wh_table[[#This Row],[Tags]]="[Questions]","",IF(wh_table[[#This Row],[Tags]]="[Questions][Divisions]","",SUMIFS(INDEX(wh_table[Duration],1):wh_table[[#This Row],[Duration]], INDEX(wh_table[Tags],1):wh_table[[#This Row],[Tags]], "&lt;&gt;[Questions]",INDEX(wh_table[Tags],1):wh_table[[#This Row],[Tags]], "&lt;&gt;[Questions][Divisions]")))</f>
        <v>30.203472222222221</v>
      </c>
    </row>
    <row r="1297" spans="1:11" ht="15" customHeight="1" x14ac:dyDescent="0.35">
      <c r="A1297" s="25">
        <v>185</v>
      </c>
      <c r="B1297" s="21">
        <v>46028</v>
      </c>
      <c r="C1297" s="22">
        <v>0.41041666666666665</v>
      </c>
      <c r="D1297" s="20" t="s">
        <v>28</v>
      </c>
      <c r="E1297" s="23" t="s">
        <v>2600</v>
      </c>
      <c r="F1297" s="20"/>
      <c r="G1297" s="22" cm="1">
        <f t="array" ref="G129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297" s="22" t="str">
        <f>IF(wh_table[[#This Row],[Subject 1]]&lt;&gt;"Sitting Adjourned", "", SUMIF(wh_table[Day], wh_table[[#This Row],[Day]],wh_table[Duration]))</f>
        <v/>
      </c>
      <c r="I1297" s="24">
        <f>SUM(INDEX(wh_table[Duration],1):wh_table[[#This Row],[Duration]])</f>
        <v>42.02361111111108</v>
      </c>
      <c r="J1297" s="22" t="str">
        <f>IF(wh_table[[#This Row],[Subject 1]]&lt;&gt;"Sitting Adjourned", "", SUMIFS(wh_table[Duration], wh_table[Day], wh_table[[#This Row],[Day]], wh_table[Tags], "&lt;&gt;[Questions]", wh_table[Tags], "&lt;&gt;[Questions][Divisions]"))</f>
        <v/>
      </c>
      <c r="K1297" s="24">
        <f>IF(wh_table[[#This Row],[Tags]]="[Questions]","",IF(wh_table[[#This Row],[Tags]]="[Questions][Divisions]","",SUMIFS(INDEX(wh_table[Duration],1):wh_table[[#This Row],[Duration]], INDEX(wh_table[Tags],1):wh_table[[#This Row],[Tags]], "&lt;&gt;[Questions]",INDEX(wh_table[Tags],1):wh_table[[#This Row],[Tags]], "&lt;&gt;[Questions][Divisions]")))</f>
        <v>30.203472222222221</v>
      </c>
    </row>
    <row r="1298" spans="1:11" ht="15" customHeight="1" x14ac:dyDescent="0.35">
      <c r="A1298" s="25">
        <v>185</v>
      </c>
      <c r="B1298" s="21">
        <v>46028</v>
      </c>
      <c r="C1298" s="22">
        <v>0.41041666666666665</v>
      </c>
      <c r="D1298" s="20" t="s">
        <v>1833</v>
      </c>
      <c r="E1298" s="23" t="s">
        <v>2599</v>
      </c>
      <c r="F1298" s="20"/>
      <c r="G1298" s="22" cm="1">
        <f t="array" ref="G129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4.4444444444444453E-2</v>
      </c>
      <c r="H1298" s="22" t="str">
        <f>IF(wh_table[[#This Row],[Subject 1]]&lt;&gt;"Sitting Adjourned", "", SUMIF(wh_table[Day], wh_table[[#This Row],[Day]],wh_table[Duration]))</f>
        <v/>
      </c>
      <c r="I1298" s="24">
        <f>SUM(INDEX(wh_table[Duration],1):wh_table[[#This Row],[Duration]])</f>
        <v>42.068055555555524</v>
      </c>
      <c r="J1298" s="22" t="str">
        <f>IF(wh_table[[#This Row],[Subject 1]]&lt;&gt;"Sitting Adjourned", "", SUMIFS(wh_table[Duration], wh_table[Day], wh_table[[#This Row],[Day]], wh_table[Tags], "&lt;&gt;[Questions]", wh_table[Tags], "&lt;&gt;[Questions][Divisions]"))</f>
        <v/>
      </c>
      <c r="K1298" s="24">
        <f>IF(wh_table[[#This Row],[Tags]]="[Questions]","",IF(wh_table[[#This Row],[Tags]]="[Questions][Divisions]","",SUMIFS(INDEX(wh_table[Duration],1):wh_table[[#This Row],[Duration]], INDEX(wh_table[Tags],1):wh_table[[#This Row],[Tags]], "&lt;&gt;[Questions]",INDEX(wh_table[Tags],1):wh_table[[#This Row],[Tags]], "&lt;&gt;[Questions][Divisions]")))</f>
        <v>30.247916666666665</v>
      </c>
    </row>
    <row r="1299" spans="1:11" ht="15" customHeight="1" x14ac:dyDescent="0.35">
      <c r="A1299" s="25">
        <v>185</v>
      </c>
      <c r="B1299" s="21">
        <v>46028</v>
      </c>
      <c r="C1299" s="22">
        <v>0.4548611111111111</v>
      </c>
      <c r="D1299" s="20" t="s">
        <v>15</v>
      </c>
      <c r="E1299" s="23"/>
      <c r="F1299" s="20"/>
      <c r="G1299" s="22" cm="1">
        <f t="array" ref="G129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3.4722222222222099E-3</v>
      </c>
      <c r="H1299" s="22" t="str">
        <f>IF(wh_table[[#This Row],[Subject 1]]&lt;&gt;"Sitting Adjourned", "", SUMIF(wh_table[Day], wh_table[[#This Row],[Day]],wh_table[Duration]))</f>
        <v/>
      </c>
      <c r="I1299" s="24">
        <f>SUM(INDEX(wh_table[Duration],1):wh_table[[#This Row],[Duration]])</f>
        <v>42.071527777777746</v>
      </c>
      <c r="J1299" s="22" t="str">
        <f>IF(wh_table[[#This Row],[Subject 1]]&lt;&gt;"Sitting Adjourned", "", SUMIFS(wh_table[Duration], wh_table[Day], wh_table[[#This Row],[Day]], wh_table[Tags], "&lt;&gt;[Questions]", wh_table[Tags], "&lt;&gt;[Questions][Divisions]"))</f>
        <v/>
      </c>
      <c r="K1299" s="24">
        <f>IF(wh_table[[#This Row],[Tags]]="[Questions]","",IF(wh_table[[#This Row],[Tags]]="[Questions][Divisions]","",SUMIFS(INDEX(wh_table[Duration],1):wh_table[[#This Row],[Duration]], INDEX(wh_table[Tags],1):wh_table[[#This Row],[Tags]], "&lt;&gt;[Questions]",INDEX(wh_table[Tags],1):wh_table[[#This Row],[Tags]], "&lt;&gt;[Questions][Divisions]")))</f>
        <v>30.251388888888886</v>
      </c>
    </row>
    <row r="1300" spans="1:11" ht="15" customHeight="1" x14ac:dyDescent="0.35">
      <c r="A1300" s="25">
        <v>185</v>
      </c>
      <c r="B1300" s="21">
        <v>46028</v>
      </c>
      <c r="C1300" s="22">
        <v>0.45833333333333331</v>
      </c>
      <c r="D1300" s="20" t="s">
        <v>1833</v>
      </c>
      <c r="E1300" s="23" t="s">
        <v>2601</v>
      </c>
      <c r="F1300" s="20"/>
      <c r="G1300" s="22" cm="1">
        <f t="array" ref="G130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1.9444444444444486E-2</v>
      </c>
      <c r="H1300" s="22" t="str">
        <f>IF(wh_table[[#This Row],[Subject 1]]&lt;&gt;"Sitting Adjourned", "", SUMIF(wh_table[Day], wh_table[[#This Row],[Day]],wh_table[Duration]))</f>
        <v/>
      </c>
      <c r="I1300" s="24">
        <f>SUM(INDEX(wh_table[Duration],1):wh_table[[#This Row],[Duration]])</f>
        <v>42.090972222222192</v>
      </c>
      <c r="J1300" s="22" t="str">
        <f>IF(wh_table[[#This Row],[Subject 1]]&lt;&gt;"Sitting Adjourned", "", SUMIFS(wh_table[Duration], wh_table[Day], wh_table[[#This Row],[Day]], wh_table[Tags], "&lt;&gt;[Questions]", wh_table[Tags], "&lt;&gt;[Questions][Divisions]"))</f>
        <v/>
      </c>
      <c r="K1300" s="24">
        <f>IF(wh_table[[#This Row],[Tags]]="[Questions]","",IF(wh_table[[#This Row],[Tags]]="[Questions][Divisions]","",SUMIFS(INDEX(wh_table[Duration],1):wh_table[[#This Row],[Duration]], INDEX(wh_table[Tags],1):wh_table[[#This Row],[Tags]], "&lt;&gt;[Questions]",INDEX(wh_table[Tags],1):wh_table[[#This Row],[Tags]], "&lt;&gt;[Questions][Divisions]")))</f>
        <v>30.270833333333332</v>
      </c>
    </row>
    <row r="1301" spans="1:11" ht="15" customHeight="1" x14ac:dyDescent="0.35">
      <c r="A1301" s="25">
        <v>185</v>
      </c>
      <c r="B1301" s="21">
        <v>46028</v>
      </c>
      <c r="C1301" s="22">
        <v>0.4777777777777778</v>
      </c>
      <c r="D1301" s="20" t="s">
        <v>15</v>
      </c>
      <c r="E1301" s="23"/>
      <c r="F1301" s="20" t="s">
        <v>1836</v>
      </c>
      <c r="G1301" s="22" cm="1">
        <f t="array" ref="G130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0.12638888888888883</v>
      </c>
      <c r="H1301" s="22" t="str">
        <f>IF(wh_table[[#This Row],[Subject 1]]&lt;&gt;"Sitting Adjourned", "", SUMIF(wh_table[Day], wh_table[[#This Row],[Day]],wh_table[Duration]))</f>
        <v/>
      </c>
      <c r="I1301" s="24">
        <f>SUM(INDEX(wh_table[Duration],1):wh_table[[#This Row],[Duration]])</f>
        <v>42.217361111111082</v>
      </c>
      <c r="J1301" s="22" t="str">
        <f>IF(wh_table[[#This Row],[Subject 1]]&lt;&gt;"Sitting Adjourned", "", SUMIFS(wh_table[Duration], wh_table[Day], wh_table[[#This Row],[Day]], wh_table[Tags], "&lt;&gt;[Questions]", wh_table[Tags], "&lt;&gt;[Questions][Divisions]"))</f>
        <v/>
      </c>
      <c r="K1301" s="24" t="str">
        <f>IF(wh_table[[#This Row],[Tags]]="[Questions]","",IF(wh_table[[#This Row],[Tags]]="[Questions][Divisions]","",SUMIFS(INDEX(wh_table[Duration],1):wh_table[[#This Row],[Duration]], INDEX(wh_table[Tags],1):wh_table[[#This Row],[Tags]], "&lt;&gt;[Questions]",INDEX(wh_table[Tags],1):wh_table[[#This Row],[Tags]], "&lt;&gt;[Questions][Divisions]")))</f>
        <v/>
      </c>
    </row>
    <row r="1302" spans="1:11" ht="15" customHeight="1" x14ac:dyDescent="0.35">
      <c r="A1302" s="25">
        <v>185</v>
      </c>
      <c r="B1302" s="21">
        <v>46028</v>
      </c>
      <c r="C1302" s="22">
        <v>0.60416666666666663</v>
      </c>
      <c r="D1302" s="20" t="s">
        <v>1833</v>
      </c>
      <c r="E1302" s="23" t="s">
        <v>2602</v>
      </c>
      <c r="F1302" s="20"/>
      <c r="G1302" s="22" cm="1">
        <f t="array" ref="G130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1.6666666666666718E-2</v>
      </c>
      <c r="H1302" s="22" t="str">
        <f>IF(wh_table[[#This Row],[Subject 1]]&lt;&gt;"Sitting Adjourned", "", SUMIF(wh_table[Day], wh_table[[#This Row],[Day]],wh_table[Duration]))</f>
        <v/>
      </c>
      <c r="I1302" s="24">
        <f>SUM(INDEX(wh_table[Duration],1):wh_table[[#This Row],[Duration]])</f>
        <v>42.234027777777747</v>
      </c>
      <c r="J1302" s="22" t="str">
        <f>IF(wh_table[[#This Row],[Subject 1]]&lt;&gt;"Sitting Adjourned", "", SUMIFS(wh_table[Duration], wh_table[Day], wh_table[[#This Row],[Day]], wh_table[Tags], "&lt;&gt;[Questions]", wh_table[Tags], "&lt;&gt;[Questions][Divisions]"))</f>
        <v/>
      </c>
      <c r="K1302" s="24">
        <f>IF(wh_table[[#This Row],[Tags]]="[Questions]","",IF(wh_table[[#This Row],[Tags]]="[Questions][Divisions]","",SUMIFS(INDEX(wh_table[Duration],1):wh_table[[#This Row],[Duration]], INDEX(wh_table[Tags],1):wh_table[[#This Row],[Tags]], "&lt;&gt;[Questions]",INDEX(wh_table[Tags],1):wh_table[[#This Row],[Tags]], "&lt;&gt;[Questions][Divisions]")))</f>
        <v>30.287499999999998</v>
      </c>
    </row>
    <row r="1303" spans="1:11" ht="15" customHeight="1" x14ac:dyDescent="0.35">
      <c r="A1303" s="25">
        <v>185</v>
      </c>
      <c r="B1303" s="21">
        <v>46028</v>
      </c>
      <c r="C1303" s="22">
        <v>0.62083333333333335</v>
      </c>
      <c r="D1303" s="20" t="s">
        <v>28</v>
      </c>
      <c r="E1303" s="23" t="s">
        <v>2603</v>
      </c>
      <c r="F1303" s="20"/>
      <c r="G1303" s="22" cm="1">
        <f t="array" ref="G130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303" s="22" t="str">
        <f>IF(wh_table[[#This Row],[Subject 1]]&lt;&gt;"Sitting Adjourned", "", SUMIF(wh_table[Day], wh_table[[#This Row],[Day]],wh_table[Duration]))</f>
        <v/>
      </c>
      <c r="I1303" s="24">
        <f>SUM(INDEX(wh_table[Duration],1):wh_table[[#This Row],[Duration]])</f>
        <v>42.234027777777747</v>
      </c>
      <c r="J1303" s="22" t="str">
        <f>IF(wh_table[[#This Row],[Subject 1]]&lt;&gt;"Sitting Adjourned", "", SUMIFS(wh_table[Duration], wh_table[Day], wh_table[[#This Row],[Day]], wh_table[Tags], "&lt;&gt;[Questions]", wh_table[Tags], "&lt;&gt;[Questions][Divisions]"))</f>
        <v/>
      </c>
      <c r="K1303" s="24">
        <f>IF(wh_table[[#This Row],[Tags]]="[Questions]","",IF(wh_table[[#This Row],[Tags]]="[Questions][Divisions]","",SUMIFS(INDEX(wh_table[Duration],1):wh_table[[#This Row],[Duration]], INDEX(wh_table[Tags],1):wh_table[[#This Row],[Tags]], "&lt;&gt;[Questions]",INDEX(wh_table[Tags],1):wh_table[[#This Row],[Tags]], "&lt;&gt;[Questions][Divisions]")))</f>
        <v>30.287499999999998</v>
      </c>
    </row>
    <row r="1304" spans="1:11" ht="15" customHeight="1" x14ac:dyDescent="0.35">
      <c r="A1304" s="25">
        <v>185</v>
      </c>
      <c r="B1304" s="21">
        <v>46028</v>
      </c>
      <c r="C1304" s="22">
        <v>0.62083333333333335</v>
      </c>
      <c r="D1304" s="20" t="s">
        <v>1833</v>
      </c>
      <c r="E1304" s="23" t="s">
        <v>2602</v>
      </c>
      <c r="F1304" s="20"/>
      <c r="G1304" s="22" cm="1">
        <f t="array" ref="G130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4.5833333333333282E-2</v>
      </c>
      <c r="H1304" s="22" t="str">
        <f>IF(wh_table[[#This Row],[Subject 1]]&lt;&gt;"Sitting Adjourned", "", SUMIF(wh_table[Day], wh_table[[#This Row],[Day]],wh_table[Duration]))</f>
        <v/>
      </c>
      <c r="I1304" s="24">
        <f>SUM(INDEX(wh_table[Duration],1):wh_table[[#This Row],[Duration]])</f>
        <v>42.279861111111082</v>
      </c>
      <c r="J1304" s="22" t="str">
        <f>IF(wh_table[[#This Row],[Subject 1]]&lt;&gt;"Sitting Adjourned", "", SUMIFS(wh_table[Duration], wh_table[Day], wh_table[[#This Row],[Day]], wh_table[Tags], "&lt;&gt;[Questions]", wh_table[Tags], "&lt;&gt;[Questions][Divisions]"))</f>
        <v/>
      </c>
      <c r="K1304" s="24">
        <f>IF(wh_table[[#This Row],[Tags]]="[Questions]","",IF(wh_table[[#This Row],[Tags]]="[Questions][Divisions]","",SUMIFS(INDEX(wh_table[Duration],1):wh_table[[#This Row],[Duration]], INDEX(wh_table[Tags],1):wh_table[[#This Row],[Tags]], "&lt;&gt;[Questions]",INDEX(wh_table[Tags],1):wh_table[[#This Row],[Tags]], "&lt;&gt;[Questions][Divisions]")))</f>
        <v>30.333333333333332</v>
      </c>
    </row>
    <row r="1305" spans="1:11" ht="15" customHeight="1" x14ac:dyDescent="0.35">
      <c r="A1305" s="25">
        <v>185</v>
      </c>
      <c r="B1305" s="21">
        <v>46028</v>
      </c>
      <c r="C1305" s="22">
        <v>0.66666666666666663</v>
      </c>
      <c r="D1305" s="20" t="s">
        <v>1833</v>
      </c>
      <c r="E1305" s="23" t="s">
        <v>2604</v>
      </c>
      <c r="F1305" s="20"/>
      <c r="G1305" s="22" cm="1">
        <f t="array" ref="G130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305" s="22" t="str">
        <f>IF(wh_table[[#This Row],[Subject 1]]&lt;&gt;"Sitting Adjourned", "", SUMIF(wh_table[Day], wh_table[[#This Row],[Day]],wh_table[Duration]))</f>
        <v/>
      </c>
      <c r="I1305" s="24">
        <f>SUM(INDEX(wh_table[Duration],1):wh_table[[#This Row],[Duration]])</f>
        <v>42.300694444444417</v>
      </c>
      <c r="J1305" s="22" t="str">
        <f>IF(wh_table[[#This Row],[Subject 1]]&lt;&gt;"Sitting Adjourned", "", SUMIFS(wh_table[Duration], wh_table[Day], wh_table[[#This Row],[Day]], wh_table[Tags], "&lt;&gt;[Questions]", wh_table[Tags], "&lt;&gt;[Questions][Divisions]"))</f>
        <v/>
      </c>
      <c r="K1305" s="24">
        <f>IF(wh_table[[#This Row],[Tags]]="[Questions]","",IF(wh_table[[#This Row],[Tags]]="[Questions][Divisions]","",SUMIFS(INDEX(wh_table[Duration],1):wh_table[[#This Row],[Duration]], INDEX(wh_table[Tags],1):wh_table[[#This Row],[Tags]], "&lt;&gt;[Questions]",INDEX(wh_table[Tags],1):wh_table[[#This Row],[Tags]], "&lt;&gt;[Questions][Divisions]")))</f>
        <v>30.354166666666664</v>
      </c>
    </row>
    <row r="1306" spans="1:11" ht="15" customHeight="1" x14ac:dyDescent="0.35">
      <c r="A1306" s="25">
        <v>185</v>
      </c>
      <c r="B1306" s="21">
        <v>46028</v>
      </c>
      <c r="C1306" s="22">
        <v>0.6875</v>
      </c>
      <c r="D1306" s="20" t="s">
        <v>1833</v>
      </c>
      <c r="E1306" s="23" t="s">
        <v>2605</v>
      </c>
      <c r="F1306" s="20"/>
      <c r="G1306" s="22" cm="1">
        <f t="array" ref="G130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1.041666666666663E-2</v>
      </c>
      <c r="H1306" s="22" t="str">
        <f>IF(wh_table[[#This Row],[Subject 1]]&lt;&gt;"Sitting Adjourned", "", SUMIF(wh_table[Day], wh_table[[#This Row],[Day]],wh_table[Duration]))</f>
        <v/>
      </c>
      <c r="I1306" s="24">
        <f>SUM(INDEX(wh_table[Duration],1):wh_table[[#This Row],[Duration]])</f>
        <v>42.311111111111082</v>
      </c>
      <c r="J1306" s="22" t="str">
        <f>IF(wh_table[[#This Row],[Subject 1]]&lt;&gt;"Sitting Adjourned", "", SUMIFS(wh_table[Duration], wh_table[Day], wh_table[[#This Row],[Day]], wh_table[Tags], "&lt;&gt;[Questions]", wh_table[Tags], "&lt;&gt;[Questions][Divisions]"))</f>
        <v/>
      </c>
      <c r="K1306" s="24">
        <f>IF(wh_table[[#This Row],[Tags]]="[Questions]","",IF(wh_table[[#This Row],[Tags]]="[Questions][Divisions]","",SUMIFS(INDEX(wh_table[Duration],1):wh_table[[#This Row],[Duration]], INDEX(wh_table[Tags],1):wh_table[[#This Row],[Tags]], "&lt;&gt;[Questions]",INDEX(wh_table[Tags],1):wh_table[[#This Row],[Tags]], "&lt;&gt;[Questions][Divisions]")))</f>
        <v>30.364583333333332</v>
      </c>
    </row>
    <row r="1307" spans="1:11" ht="15" customHeight="1" x14ac:dyDescent="0.35">
      <c r="A1307" s="25">
        <v>185</v>
      </c>
      <c r="B1307" s="21">
        <v>46028</v>
      </c>
      <c r="C1307" s="22">
        <v>0.69791666666666663</v>
      </c>
      <c r="D1307" s="20" t="s">
        <v>28</v>
      </c>
      <c r="E1307" s="23" t="s">
        <v>2603</v>
      </c>
      <c r="F1307" s="20"/>
      <c r="G1307" s="22" cm="1">
        <f t="array" ref="G130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307" s="22" t="str">
        <f>IF(wh_table[[#This Row],[Subject 1]]&lt;&gt;"Sitting Adjourned", "", SUMIF(wh_table[Day], wh_table[[#This Row],[Day]],wh_table[Duration]))</f>
        <v/>
      </c>
      <c r="I1307" s="24">
        <f>SUM(INDEX(wh_table[Duration],1):wh_table[[#This Row],[Duration]])</f>
        <v>42.311111111111082</v>
      </c>
      <c r="J1307" s="22" t="str">
        <f>IF(wh_table[[#This Row],[Subject 1]]&lt;&gt;"Sitting Adjourned", "", SUMIFS(wh_table[Duration], wh_table[Day], wh_table[[#This Row],[Day]], wh_table[Tags], "&lt;&gt;[Questions]", wh_table[Tags], "&lt;&gt;[Questions][Divisions]"))</f>
        <v/>
      </c>
      <c r="K1307" s="24">
        <f>IF(wh_table[[#This Row],[Tags]]="[Questions]","",IF(wh_table[[#This Row],[Tags]]="[Questions][Divisions]","",SUMIFS(INDEX(wh_table[Duration],1):wh_table[[#This Row],[Duration]], INDEX(wh_table[Tags],1):wh_table[[#This Row],[Tags]], "&lt;&gt;[Questions]",INDEX(wh_table[Tags],1):wh_table[[#This Row],[Tags]], "&lt;&gt;[Questions][Divisions]")))</f>
        <v>30.364583333333332</v>
      </c>
    </row>
    <row r="1308" spans="1:11" ht="15" customHeight="1" x14ac:dyDescent="0.35">
      <c r="A1308" s="25">
        <v>185</v>
      </c>
      <c r="B1308" s="21">
        <v>46028</v>
      </c>
      <c r="C1308" s="22">
        <v>0.69791666666666663</v>
      </c>
      <c r="D1308" s="20" t="s">
        <v>1833</v>
      </c>
      <c r="E1308" s="23" t="s">
        <v>2605</v>
      </c>
      <c r="F1308" s="20"/>
      <c r="G1308" s="22" cm="1">
        <f t="array" ref="G130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2.9166666666666674E-2</v>
      </c>
      <c r="H1308" s="22" t="str">
        <f>IF(wh_table[[#This Row],[Subject 1]]&lt;&gt;"Sitting Adjourned", "", SUMIF(wh_table[Day], wh_table[[#This Row],[Day]],wh_table[Duration]))</f>
        <v/>
      </c>
      <c r="I1308" s="24">
        <f>SUM(INDEX(wh_table[Duration],1):wh_table[[#This Row],[Duration]])</f>
        <v>42.34027777777775</v>
      </c>
      <c r="J1308" s="22" t="str">
        <f>IF(wh_table[[#This Row],[Subject 1]]&lt;&gt;"Sitting Adjourned", "", SUMIFS(wh_table[Duration], wh_table[Day], wh_table[[#This Row],[Day]], wh_table[Tags], "&lt;&gt;[Questions]", wh_table[Tags], "&lt;&gt;[Questions][Divisions]"))</f>
        <v/>
      </c>
      <c r="K1308" s="24">
        <f>IF(wh_table[[#This Row],[Tags]]="[Questions]","",IF(wh_table[[#This Row],[Tags]]="[Questions][Divisions]","",SUMIFS(INDEX(wh_table[Duration],1):wh_table[[#This Row],[Duration]], INDEX(wh_table[Tags],1):wh_table[[#This Row],[Tags]], "&lt;&gt;[Questions]",INDEX(wh_table[Tags],1):wh_table[[#This Row],[Tags]], "&lt;&gt;[Questions][Divisions]")))</f>
        <v>30.393749999999997</v>
      </c>
    </row>
    <row r="1309" spans="1:11" ht="15" customHeight="1" x14ac:dyDescent="0.35">
      <c r="A1309" s="63">
        <v>185</v>
      </c>
      <c r="B1309" s="64">
        <v>46028</v>
      </c>
      <c r="C1309" s="87">
        <v>0.7270833333333333</v>
      </c>
      <c r="D1309" s="88" t="s">
        <v>1840</v>
      </c>
      <c r="E1309" s="89"/>
      <c r="F1309" s="88"/>
      <c r="G1309" s="87" t="str" cm="1">
        <f t="array" ref="G130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309" s="87">
        <f>IF(wh_table[[#This Row],[Subject 1]]&lt;&gt;"Sitting Adjourned", "", SUMIF(wh_table[Day], wh_table[[#This Row],[Day]],wh_table[Duration]))</f>
        <v>0.33124999999999999</v>
      </c>
      <c r="I1309" s="90">
        <f>SUM(INDEX(wh_table[Duration],1):wh_table[[#This Row],[Duration]])</f>
        <v>42.34027777777775</v>
      </c>
      <c r="J1309" s="87">
        <f>IF(wh_table[[#This Row],[Subject 1]]&lt;&gt;"Sitting Adjourned", "", SUMIFS(wh_table[Duration], wh_table[Day], wh_table[[#This Row],[Day]], wh_table[Tags], "&lt;&gt;[Questions]", wh_table[Tags], "&lt;&gt;[Questions][Divisions]"))</f>
        <v>0.20486111111111116</v>
      </c>
      <c r="K1309" s="90">
        <f>IF(wh_table[[#This Row],[Tags]]="[Questions]","",IF(wh_table[[#This Row],[Tags]]="[Questions][Divisions]","",SUMIFS(INDEX(wh_table[Duration],1):wh_table[[#This Row],[Duration]], INDEX(wh_table[Tags],1):wh_table[[#This Row],[Tags]], "&lt;&gt;[Questions]",INDEX(wh_table[Tags],1):wh_table[[#This Row],[Tags]], "&lt;&gt;[Questions][Divisions]")))</f>
        <v>30.393749999999997</v>
      </c>
    </row>
    <row r="1310" spans="1:11" ht="15" customHeight="1" x14ac:dyDescent="0.35">
      <c r="A1310" s="25">
        <v>186</v>
      </c>
      <c r="B1310" s="21">
        <v>46029</v>
      </c>
      <c r="C1310" s="22">
        <v>0.39583333333333331</v>
      </c>
      <c r="D1310" s="20" t="s">
        <v>1833</v>
      </c>
      <c r="E1310" s="23" t="s">
        <v>2606</v>
      </c>
      <c r="F1310" s="20"/>
      <c r="G1310" s="22" cm="1">
        <f t="array" ref="G131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4.7222222222222221E-2</v>
      </c>
      <c r="H1310" s="22" t="str">
        <f>IF(wh_table[[#This Row],[Subject 1]]&lt;&gt;"Sitting Adjourned", "", SUMIF(wh_table[Day], wh_table[[#This Row],[Day]],wh_table[Duration]))</f>
        <v/>
      </c>
      <c r="I1310" s="24">
        <f>SUM(INDEX(wh_table[Duration],1):wh_table[[#This Row],[Duration]])</f>
        <v>42.387499999999974</v>
      </c>
      <c r="J1310" s="22" t="str">
        <f>IF(wh_table[[#This Row],[Subject 1]]&lt;&gt;"Sitting Adjourned", "", SUMIFS(wh_table[Duration], wh_table[Day], wh_table[[#This Row],[Day]], wh_table[Tags], "&lt;&gt;[Questions]", wh_table[Tags], "&lt;&gt;[Questions][Divisions]"))</f>
        <v/>
      </c>
      <c r="K1310" s="24">
        <f>IF(wh_table[[#This Row],[Tags]]="[Questions]","",IF(wh_table[[#This Row],[Tags]]="[Questions][Divisions]","",SUMIFS(INDEX(wh_table[Duration],1):wh_table[[#This Row],[Duration]], INDEX(wh_table[Tags],1):wh_table[[#This Row],[Tags]], "&lt;&gt;[Questions]",INDEX(wh_table[Tags],1):wh_table[[#This Row],[Tags]], "&lt;&gt;[Questions][Divisions]")))</f>
        <v>30.440972222222218</v>
      </c>
    </row>
    <row r="1311" spans="1:11" ht="15" customHeight="1" x14ac:dyDescent="0.35">
      <c r="A1311" s="25">
        <v>186</v>
      </c>
      <c r="B1311" s="21">
        <v>46029</v>
      </c>
      <c r="C1311" s="22">
        <v>0.44305555555555554</v>
      </c>
      <c r="D1311" s="20" t="s">
        <v>15</v>
      </c>
      <c r="E1311" s="23"/>
      <c r="F1311" s="20"/>
      <c r="G1311" s="22" cm="1">
        <f t="array" ref="G131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1.5277777777777779E-2</v>
      </c>
      <c r="H1311" s="22" t="str">
        <f>IF(wh_table[[#This Row],[Subject 1]]&lt;&gt;"Sitting Adjourned", "", SUMIF(wh_table[Day], wh_table[[#This Row],[Day]],wh_table[Duration]))</f>
        <v/>
      </c>
      <c r="I1311" s="24">
        <f>SUM(INDEX(wh_table[Duration],1):wh_table[[#This Row],[Duration]])</f>
        <v>42.40277777777775</v>
      </c>
      <c r="J1311" s="22" t="str">
        <f>IF(wh_table[[#This Row],[Subject 1]]&lt;&gt;"Sitting Adjourned", "", SUMIFS(wh_table[Duration], wh_table[Day], wh_table[[#This Row],[Day]], wh_table[Tags], "&lt;&gt;[Questions]", wh_table[Tags], "&lt;&gt;[Questions][Divisions]"))</f>
        <v/>
      </c>
      <c r="K1311" s="24">
        <f>IF(wh_table[[#This Row],[Tags]]="[Questions]","",IF(wh_table[[#This Row],[Tags]]="[Questions][Divisions]","",SUMIFS(INDEX(wh_table[Duration],1):wh_table[[#This Row],[Duration]], INDEX(wh_table[Tags],1):wh_table[[#This Row],[Tags]], "&lt;&gt;[Questions]",INDEX(wh_table[Tags],1):wh_table[[#This Row],[Tags]], "&lt;&gt;[Questions][Divisions]")))</f>
        <v>30.456249999999997</v>
      </c>
    </row>
    <row r="1312" spans="1:11" ht="15" customHeight="1" x14ac:dyDescent="0.35">
      <c r="A1312" s="25">
        <v>186</v>
      </c>
      <c r="B1312" s="21">
        <v>46029</v>
      </c>
      <c r="C1312" s="22">
        <v>0.45833333333333331</v>
      </c>
      <c r="D1312" s="20" t="s">
        <v>1833</v>
      </c>
      <c r="E1312" s="23" t="s">
        <v>2607</v>
      </c>
      <c r="F1312" s="20"/>
      <c r="G1312" s="22" cm="1">
        <f t="array" ref="G131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1.6666666666666663E-2</v>
      </c>
      <c r="H1312" s="22" t="str">
        <f>IF(wh_table[[#This Row],[Subject 1]]&lt;&gt;"Sitting Adjourned", "", SUMIF(wh_table[Day], wh_table[[#This Row],[Day]],wh_table[Duration]))</f>
        <v/>
      </c>
      <c r="I1312" s="24">
        <f>SUM(INDEX(wh_table[Duration],1):wh_table[[#This Row],[Duration]])</f>
        <v>42.419444444444416</v>
      </c>
      <c r="J1312" s="22" t="str">
        <f>IF(wh_table[[#This Row],[Subject 1]]&lt;&gt;"Sitting Adjourned", "", SUMIFS(wh_table[Duration], wh_table[Day], wh_table[[#This Row],[Day]], wh_table[Tags], "&lt;&gt;[Questions]", wh_table[Tags], "&lt;&gt;[Questions][Divisions]"))</f>
        <v/>
      </c>
      <c r="K1312" s="24">
        <f>IF(wh_table[[#This Row],[Tags]]="[Questions]","",IF(wh_table[[#This Row],[Tags]]="[Questions][Divisions]","",SUMIFS(INDEX(wh_table[Duration],1):wh_table[[#This Row],[Duration]], INDEX(wh_table[Tags],1):wh_table[[#This Row],[Tags]], "&lt;&gt;[Questions]",INDEX(wh_table[Tags],1):wh_table[[#This Row],[Tags]], "&lt;&gt;[Questions][Divisions]")))</f>
        <v>30.472916666666663</v>
      </c>
    </row>
    <row r="1313" spans="1:11" ht="15" customHeight="1" x14ac:dyDescent="0.35">
      <c r="A1313" s="25">
        <v>186</v>
      </c>
      <c r="B1313" s="21">
        <v>46029</v>
      </c>
      <c r="C1313" s="22">
        <v>0.47499999999999998</v>
      </c>
      <c r="D1313" s="20" t="s">
        <v>15</v>
      </c>
      <c r="E1313" s="23"/>
      <c r="F1313" s="20" t="s">
        <v>1836</v>
      </c>
      <c r="G1313" s="22" cm="1">
        <f t="array" ref="G131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0.12916666666666665</v>
      </c>
      <c r="H1313" s="22" t="str">
        <f>IF(wh_table[[#This Row],[Subject 1]]&lt;&gt;"Sitting Adjourned", "", SUMIF(wh_table[Day], wh_table[[#This Row],[Day]],wh_table[Duration]))</f>
        <v/>
      </c>
      <c r="I1313" s="24">
        <f>SUM(INDEX(wh_table[Duration],1):wh_table[[#This Row],[Duration]])</f>
        <v>42.548611111111086</v>
      </c>
      <c r="J1313" s="22" t="str">
        <f>IF(wh_table[[#This Row],[Subject 1]]&lt;&gt;"Sitting Adjourned", "", SUMIFS(wh_table[Duration], wh_table[Day], wh_table[[#This Row],[Day]], wh_table[Tags], "&lt;&gt;[Questions]", wh_table[Tags], "&lt;&gt;[Questions][Divisions]"))</f>
        <v/>
      </c>
      <c r="K1313" s="24" t="str">
        <f>IF(wh_table[[#This Row],[Tags]]="[Questions]","",IF(wh_table[[#This Row],[Tags]]="[Questions][Divisions]","",SUMIFS(INDEX(wh_table[Duration],1):wh_table[[#This Row],[Duration]], INDEX(wh_table[Tags],1):wh_table[[#This Row],[Tags]], "&lt;&gt;[Questions]",INDEX(wh_table[Tags],1):wh_table[[#This Row],[Tags]], "&lt;&gt;[Questions][Divisions]")))</f>
        <v/>
      </c>
    </row>
    <row r="1314" spans="1:11" ht="15" customHeight="1" x14ac:dyDescent="0.35">
      <c r="A1314" s="25">
        <v>186</v>
      </c>
      <c r="B1314" s="21">
        <v>46029</v>
      </c>
      <c r="C1314" s="22">
        <v>0.60416666666666663</v>
      </c>
      <c r="D1314" s="20" t="s">
        <v>1833</v>
      </c>
      <c r="E1314" s="23" t="s">
        <v>2608</v>
      </c>
      <c r="F1314" s="20"/>
      <c r="G1314" s="22" cm="1">
        <f t="array" ref="G131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1.1111111111111183E-2</v>
      </c>
      <c r="H1314" s="22" t="str">
        <f>IF(wh_table[[#This Row],[Subject 1]]&lt;&gt;"Sitting Adjourned", "", SUMIF(wh_table[Day], wh_table[[#This Row],[Day]],wh_table[Duration]))</f>
        <v/>
      </c>
      <c r="I1314" s="24">
        <f>SUM(INDEX(wh_table[Duration],1):wh_table[[#This Row],[Duration]])</f>
        <v>42.559722222222199</v>
      </c>
      <c r="J1314" s="22" t="str">
        <f>IF(wh_table[[#This Row],[Subject 1]]&lt;&gt;"Sitting Adjourned", "", SUMIFS(wh_table[Duration], wh_table[Day], wh_table[[#This Row],[Day]], wh_table[Tags], "&lt;&gt;[Questions]", wh_table[Tags], "&lt;&gt;[Questions][Divisions]"))</f>
        <v/>
      </c>
      <c r="K1314" s="24">
        <f>IF(wh_table[[#This Row],[Tags]]="[Questions]","",IF(wh_table[[#This Row],[Tags]]="[Questions][Divisions]","",SUMIFS(INDEX(wh_table[Duration],1):wh_table[[#This Row],[Duration]], INDEX(wh_table[Tags],1):wh_table[[#This Row],[Tags]], "&lt;&gt;[Questions]",INDEX(wh_table[Tags],1):wh_table[[#This Row],[Tags]], "&lt;&gt;[Questions][Divisions]")))</f>
        <v>30.484027777777776</v>
      </c>
    </row>
    <row r="1315" spans="1:11" ht="15" customHeight="1" x14ac:dyDescent="0.35">
      <c r="A1315" s="25">
        <v>186</v>
      </c>
      <c r="B1315" s="21">
        <v>46029</v>
      </c>
      <c r="C1315" s="22">
        <v>0.61527777777777781</v>
      </c>
      <c r="D1315" s="20" t="s">
        <v>28</v>
      </c>
      <c r="E1315" s="23" t="s">
        <v>2609</v>
      </c>
      <c r="F1315" s="20"/>
      <c r="G1315" s="22" cm="1">
        <f t="array" ref="G131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315" s="22" t="str">
        <f>IF(wh_table[[#This Row],[Subject 1]]&lt;&gt;"Sitting Adjourned", "", SUMIF(wh_table[Day], wh_table[[#This Row],[Day]],wh_table[Duration]))</f>
        <v/>
      </c>
      <c r="I1315" s="24">
        <f>SUM(INDEX(wh_table[Duration],1):wh_table[[#This Row],[Duration]])</f>
        <v>42.559722222222199</v>
      </c>
      <c r="J1315" s="22" t="str">
        <f>IF(wh_table[[#This Row],[Subject 1]]&lt;&gt;"Sitting Adjourned", "", SUMIFS(wh_table[Duration], wh_table[Day], wh_table[[#This Row],[Day]], wh_table[Tags], "&lt;&gt;[Questions]", wh_table[Tags], "&lt;&gt;[Questions][Divisions]"))</f>
        <v/>
      </c>
      <c r="K1315" s="24">
        <f>IF(wh_table[[#This Row],[Tags]]="[Questions]","",IF(wh_table[[#This Row],[Tags]]="[Questions][Divisions]","",SUMIFS(INDEX(wh_table[Duration],1):wh_table[[#This Row],[Duration]], INDEX(wh_table[Tags],1):wh_table[[#This Row],[Tags]], "&lt;&gt;[Questions]",INDEX(wh_table[Tags],1):wh_table[[#This Row],[Tags]], "&lt;&gt;[Questions][Divisions]")))</f>
        <v>30.484027777777776</v>
      </c>
    </row>
    <row r="1316" spans="1:11" ht="15" customHeight="1" x14ac:dyDescent="0.35">
      <c r="A1316" s="25">
        <v>186</v>
      </c>
      <c r="B1316" s="21">
        <v>46029</v>
      </c>
      <c r="C1316" s="22">
        <v>0.61527777777777781</v>
      </c>
      <c r="D1316" s="20" t="s">
        <v>1833</v>
      </c>
      <c r="E1316" s="23" t="s">
        <v>2608</v>
      </c>
      <c r="F1316" s="20"/>
      <c r="G1316" s="22" cm="1">
        <f t="array" ref="G131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4.6527777777777724E-2</v>
      </c>
      <c r="H1316" s="22" t="str">
        <f>IF(wh_table[[#This Row],[Subject 1]]&lt;&gt;"Sitting Adjourned", "", SUMIF(wh_table[Day], wh_table[[#This Row],[Day]],wh_table[Duration]))</f>
        <v/>
      </c>
      <c r="I1316" s="24">
        <f>SUM(INDEX(wh_table[Duration],1):wh_table[[#This Row],[Duration]])</f>
        <v>42.606249999999974</v>
      </c>
      <c r="J1316" s="22" t="str">
        <f>IF(wh_table[[#This Row],[Subject 1]]&lt;&gt;"Sitting Adjourned", "", SUMIFS(wh_table[Duration], wh_table[Day], wh_table[[#This Row],[Day]], wh_table[Tags], "&lt;&gt;[Questions]", wh_table[Tags], "&lt;&gt;[Questions][Divisions]"))</f>
        <v/>
      </c>
      <c r="K1316" s="24">
        <f>IF(wh_table[[#This Row],[Tags]]="[Questions]","",IF(wh_table[[#This Row],[Tags]]="[Questions][Divisions]","",SUMIFS(INDEX(wh_table[Duration],1):wh_table[[#This Row],[Duration]], INDEX(wh_table[Tags],1):wh_table[[#This Row],[Tags]], "&lt;&gt;[Questions]",INDEX(wh_table[Tags],1):wh_table[[#This Row],[Tags]], "&lt;&gt;[Questions][Divisions]")))</f>
        <v>30.530555555555555</v>
      </c>
    </row>
    <row r="1317" spans="1:11" ht="15" customHeight="1" x14ac:dyDescent="0.35">
      <c r="A1317" s="25">
        <v>186</v>
      </c>
      <c r="B1317" s="21">
        <v>46029</v>
      </c>
      <c r="C1317" s="22">
        <v>0.66180555555555554</v>
      </c>
      <c r="D1317" s="20" t="s">
        <v>15</v>
      </c>
      <c r="E1317" s="23"/>
      <c r="F1317" s="20"/>
      <c r="G1317" s="22" cm="1">
        <f t="array" ref="G131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4.8611111111110938E-3</v>
      </c>
      <c r="H1317" s="22" t="str">
        <f>IF(wh_table[[#This Row],[Subject 1]]&lt;&gt;"Sitting Adjourned", "", SUMIF(wh_table[Day], wh_table[[#This Row],[Day]],wh_table[Duration]))</f>
        <v/>
      </c>
      <c r="I1317" s="24">
        <f>SUM(INDEX(wh_table[Duration],1):wh_table[[#This Row],[Duration]])</f>
        <v>42.611111111111086</v>
      </c>
      <c r="J1317" s="22" t="str">
        <f>IF(wh_table[[#This Row],[Subject 1]]&lt;&gt;"Sitting Adjourned", "", SUMIFS(wh_table[Duration], wh_table[Day], wh_table[[#This Row],[Day]], wh_table[Tags], "&lt;&gt;[Questions]", wh_table[Tags], "&lt;&gt;[Questions][Divisions]"))</f>
        <v/>
      </c>
      <c r="K1317" s="24">
        <f>IF(wh_table[[#This Row],[Tags]]="[Questions]","",IF(wh_table[[#This Row],[Tags]]="[Questions][Divisions]","",SUMIFS(INDEX(wh_table[Duration],1):wh_table[[#This Row],[Duration]], INDEX(wh_table[Tags],1):wh_table[[#This Row],[Tags]], "&lt;&gt;[Questions]",INDEX(wh_table[Tags],1):wh_table[[#This Row],[Tags]], "&lt;&gt;[Questions][Divisions]")))</f>
        <v>30.535416666666666</v>
      </c>
    </row>
    <row r="1318" spans="1:11" ht="15" customHeight="1" x14ac:dyDescent="0.35">
      <c r="A1318" s="25">
        <v>186</v>
      </c>
      <c r="B1318" s="21">
        <v>46029</v>
      </c>
      <c r="C1318" s="22">
        <v>0.66666666666666663</v>
      </c>
      <c r="D1318" s="20" t="s">
        <v>15</v>
      </c>
      <c r="E1318" s="23"/>
      <c r="F1318" s="20" t="s">
        <v>53</v>
      </c>
      <c r="G1318" s="22" cm="1">
        <f t="array" ref="G131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1.1805555555555625E-2</v>
      </c>
      <c r="H1318" s="22" t="str">
        <f>IF(wh_table[[#This Row],[Subject 1]]&lt;&gt;"Sitting Adjourned", "", SUMIF(wh_table[Day], wh_table[[#This Row],[Day]],wh_table[Duration]))</f>
        <v/>
      </c>
      <c r="I1318" s="24">
        <f>SUM(INDEX(wh_table[Duration],1):wh_table[[#This Row],[Duration]])</f>
        <v>42.62291666666664</v>
      </c>
      <c r="J1318" s="22" t="str">
        <f>IF(wh_table[[#This Row],[Subject 1]]&lt;&gt;"Sitting Adjourned", "", SUMIFS(wh_table[Duration], wh_table[Day], wh_table[[#This Row],[Day]], wh_table[Tags], "&lt;&gt;[Questions]", wh_table[Tags], "&lt;&gt;[Questions][Divisions]"))</f>
        <v/>
      </c>
      <c r="K1318" s="24">
        <f>IF(wh_table[[#This Row],[Tags]]="[Questions]","",IF(wh_table[[#This Row],[Tags]]="[Questions][Divisions]","",SUMIFS(INDEX(wh_table[Duration],1):wh_table[[#This Row],[Duration]], INDEX(wh_table[Tags],1):wh_table[[#This Row],[Tags]], "&lt;&gt;[Questions]",INDEX(wh_table[Tags],1):wh_table[[#This Row],[Tags]], "&lt;&gt;[Questions][Divisions]")))</f>
        <v>30.547222222222221</v>
      </c>
    </row>
    <row r="1319" spans="1:11" ht="15" customHeight="1" x14ac:dyDescent="0.35">
      <c r="A1319" s="25">
        <v>186</v>
      </c>
      <c r="B1319" s="21">
        <v>46029</v>
      </c>
      <c r="C1319" s="22">
        <v>0.67847222222222225</v>
      </c>
      <c r="D1319" s="20" t="s">
        <v>1833</v>
      </c>
      <c r="E1319" s="23" t="s">
        <v>2610</v>
      </c>
      <c r="F1319" s="20"/>
      <c r="G1319" s="22" cm="1">
        <f t="array" ref="G131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1.2499999999999956E-2</v>
      </c>
      <c r="H1319" s="22" t="str">
        <f>IF(wh_table[[#This Row],[Subject 1]]&lt;&gt;"Sitting Adjourned", "", SUMIF(wh_table[Day], wh_table[[#This Row],[Day]],wh_table[Duration]))</f>
        <v/>
      </c>
      <c r="I1319" s="24">
        <f>SUM(INDEX(wh_table[Duration],1):wh_table[[#This Row],[Duration]])</f>
        <v>42.635416666666643</v>
      </c>
      <c r="J1319" s="22" t="str">
        <f>IF(wh_table[[#This Row],[Subject 1]]&lt;&gt;"Sitting Adjourned", "", SUMIFS(wh_table[Duration], wh_table[Day], wh_table[[#This Row],[Day]], wh_table[Tags], "&lt;&gt;[Questions]", wh_table[Tags], "&lt;&gt;[Questions][Divisions]"))</f>
        <v/>
      </c>
      <c r="K1319" s="24">
        <f>IF(wh_table[[#This Row],[Tags]]="[Questions]","",IF(wh_table[[#This Row],[Tags]]="[Questions][Divisions]","",SUMIFS(INDEX(wh_table[Duration],1):wh_table[[#This Row],[Duration]], INDEX(wh_table[Tags],1):wh_table[[#This Row],[Tags]], "&lt;&gt;[Questions]",INDEX(wh_table[Tags],1):wh_table[[#This Row],[Tags]], "&lt;&gt;[Questions][Divisions]")))</f>
        <v>30.55972222222222</v>
      </c>
    </row>
    <row r="1320" spans="1:11" ht="15" customHeight="1" x14ac:dyDescent="0.35">
      <c r="A1320" s="25">
        <v>186</v>
      </c>
      <c r="B1320" s="21">
        <v>46029</v>
      </c>
      <c r="C1320" s="22">
        <v>0.69097222222222221</v>
      </c>
      <c r="D1320" s="20" t="s">
        <v>15</v>
      </c>
      <c r="E1320" s="23"/>
      <c r="F1320" s="20"/>
      <c r="G1320" s="22" cm="1">
        <f t="array" ref="G132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3.4722222222222099E-3</v>
      </c>
      <c r="H1320" s="22" t="str">
        <f>IF(wh_table[[#This Row],[Subject 1]]&lt;&gt;"Sitting Adjourned", "", SUMIF(wh_table[Day], wh_table[[#This Row],[Day]],wh_table[Duration]))</f>
        <v/>
      </c>
      <c r="I1320" s="24">
        <f>SUM(INDEX(wh_table[Duration],1):wh_table[[#This Row],[Duration]])</f>
        <v>42.638888888888864</v>
      </c>
      <c r="J1320" s="22" t="str">
        <f>IF(wh_table[[#This Row],[Subject 1]]&lt;&gt;"Sitting Adjourned", "", SUMIFS(wh_table[Duration], wh_table[Day], wh_table[[#This Row],[Day]], wh_table[Tags], "&lt;&gt;[Questions]", wh_table[Tags], "&lt;&gt;[Questions][Divisions]"))</f>
        <v/>
      </c>
      <c r="K1320" s="24">
        <f>IF(wh_table[[#This Row],[Tags]]="[Questions]","",IF(wh_table[[#This Row],[Tags]]="[Questions][Divisions]","",SUMIFS(INDEX(wh_table[Duration],1):wh_table[[#This Row],[Duration]], INDEX(wh_table[Tags],1):wh_table[[#This Row],[Tags]], "&lt;&gt;[Questions]",INDEX(wh_table[Tags],1):wh_table[[#This Row],[Tags]], "&lt;&gt;[Questions][Divisions]")))</f>
        <v>30.563194444444441</v>
      </c>
    </row>
    <row r="1321" spans="1:11" ht="15" customHeight="1" x14ac:dyDescent="0.35">
      <c r="A1321" s="25">
        <v>186</v>
      </c>
      <c r="B1321" s="21">
        <v>46029</v>
      </c>
      <c r="C1321" s="22">
        <v>0.69444444444444442</v>
      </c>
      <c r="D1321" s="20" t="s">
        <v>1833</v>
      </c>
      <c r="E1321" s="23" t="s">
        <v>2611</v>
      </c>
      <c r="F1321" s="20"/>
      <c r="G1321" s="22" cm="1">
        <f t="array" ref="G132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4.4444444444444509E-2</v>
      </c>
      <c r="H1321" s="22" t="str">
        <f>IF(wh_table[[#This Row],[Subject 1]]&lt;&gt;"Sitting Adjourned", "", SUMIF(wh_table[Day], wh_table[[#This Row],[Day]],wh_table[Duration]))</f>
        <v/>
      </c>
      <c r="I1321" s="24">
        <f>SUM(INDEX(wh_table[Duration],1):wh_table[[#This Row],[Duration]])</f>
        <v>42.683333333333309</v>
      </c>
      <c r="J1321" s="22" t="str">
        <f>IF(wh_table[[#This Row],[Subject 1]]&lt;&gt;"Sitting Adjourned", "", SUMIFS(wh_table[Duration], wh_table[Day], wh_table[[#This Row],[Day]], wh_table[Tags], "&lt;&gt;[Questions]", wh_table[Tags], "&lt;&gt;[Questions][Divisions]"))</f>
        <v/>
      </c>
      <c r="K1321" s="24">
        <f>IF(wh_table[[#This Row],[Tags]]="[Questions]","",IF(wh_table[[#This Row],[Tags]]="[Questions][Divisions]","",SUMIFS(INDEX(wh_table[Duration],1):wh_table[[#This Row],[Duration]], INDEX(wh_table[Tags],1):wh_table[[#This Row],[Tags]], "&lt;&gt;[Questions]",INDEX(wh_table[Tags],1):wh_table[[#This Row],[Tags]], "&lt;&gt;[Questions][Divisions]")))</f>
        <v>30.607638888888886</v>
      </c>
    </row>
    <row r="1322" spans="1:11" ht="15" customHeight="1" x14ac:dyDescent="0.35">
      <c r="A1322" s="63">
        <v>186</v>
      </c>
      <c r="B1322" s="64">
        <v>46029</v>
      </c>
      <c r="C1322" s="87">
        <v>0.73888888888888893</v>
      </c>
      <c r="D1322" s="88" t="s">
        <v>1840</v>
      </c>
      <c r="E1322" s="89"/>
      <c r="F1322" s="88"/>
      <c r="G1322" s="87" t="str" cm="1">
        <f t="array" ref="G132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322" s="87">
        <f>IF(wh_table[[#This Row],[Subject 1]]&lt;&gt;"Sitting Adjourned", "", SUMIF(wh_table[Day], wh_table[[#This Row],[Day]],wh_table[Duration]))</f>
        <v>0.34305555555555561</v>
      </c>
      <c r="I1322" s="90">
        <f>SUM(INDEX(wh_table[Duration],1):wh_table[[#This Row],[Duration]])</f>
        <v>42.683333333333309</v>
      </c>
      <c r="J1322" s="87">
        <f>IF(wh_table[[#This Row],[Subject 1]]&lt;&gt;"Sitting Adjourned", "", SUMIFS(wh_table[Duration], wh_table[Day], wh_table[[#This Row],[Day]], wh_table[Tags], "&lt;&gt;[Questions]", wh_table[Tags], "&lt;&gt;[Questions][Divisions]"))</f>
        <v>0.21388888888888896</v>
      </c>
      <c r="K1322" s="90">
        <f>IF(wh_table[[#This Row],[Tags]]="[Questions]","",IF(wh_table[[#This Row],[Tags]]="[Questions][Divisions]","",SUMIFS(INDEX(wh_table[Duration],1):wh_table[[#This Row],[Duration]], INDEX(wh_table[Tags],1):wh_table[[#This Row],[Tags]], "&lt;&gt;[Questions]",INDEX(wh_table[Tags],1):wh_table[[#This Row],[Tags]], "&lt;&gt;[Questions][Divisions]")))</f>
        <v>30.607638888888886</v>
      </c>
    </row>
    <row r="1323" spans="1:11" ht="15" customHeight="1" x14ac:dyDescent="0.35">
      <c r="A1323" s="25">
        <v>187</v>
      </c>
      <c r="B1323" s="21">
        <v>46030</v>
      </c>
      <c r="C1323" s="22">
        <v>0.5625</v>
      </c>
      <c r="D1323" s="20" t="s">
        <v>2494</v>
      </c>
      <c r="E1323" s="23" t="s">
        <v>2612</v>
      </c>
      <c r="F1323" s="20"/>
      <c r="G1323" s="22" cm="1">
        <f t="array" ref="G132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3.8888888888888862E-2</v>
      </c>
      <c r="H1323" s="22" t="str">
        <f>IF(wh_table[[#This Row],[Subject 1]]&lt;&gt;"Sitting Adjourned", "", SUMIF(wh_table[Day], wh_table[[#This Row],[Day]],wh_table[Duration]))</f>
        <v/>
      </c>
      <c r="I1323" s="24">
        <f>SUM(INDEX(wh_table[Duration],1):wh_table[[#This Row],[Duration]])</f>
        <v>42.7222222222222</v>
      </c>
      <c r="J1323" s="22" t="str">
        <f>IF(wh_table[[#This Row],[Subject 1]]&lt;&gt;"Sitting Adjourned", "", SUMIFS(wh_table[Duration], wh_table[Day], wh_table[[#This Row],[Day]], wh_table[Tags], "&lt;&gt;[Questions]", wh_table[Tags], "&lt;&gt;[Questions][Divisions]"))</f>
        <v/>
      </c>
      <c r="K1323" s="24">
        <f>IF(wh_table[[#This Row],[Tags]]="[Questions]","",IF(wh_table[[#This Row],[Tags]]="[Questions][Divisions]","",SUMIFS(INDEX(wh_table[Duration],1):wh_table[[#This Row],[Duration]], INDEX(wh_table[Tags],1):wh_table[[#This Row],[Tags]], "&lt;&gt;[Questions]",INDEX(wh_table[Tags],1):wh_table[[#This Row],[Tags]], "&lt;&gt;[Questions][Divisions]")))</f>
        <v>30.646527777777774</v>
      </c>
    </row>
    <row r="1324" spans="1:11" ht="15" customHeight="1" x14ac:dyDescent="0.35">
      <c r="A1324" s="25">
        <v>187</v>
      </c>
      <c r="B1324" s="21">
        <v>46030</v>
      </c>
      <c r="C1324" s="22">
        <v>0.60138888888888886</v>
      </c>
      <c r="D1324" s="20" t="s">
        <v>15</v>
      </c>
      <c r="E1324" s="23"/>
      <c r="F1324" s="20"/>
      <c r="G1324" s="22" cm="1">
        <f t="array" ref="G132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2.3611111111111138E-2</v>
      </c>
      <c r="H1324" s="22" t="str">
        <f>IF(wh_table[[#This Row],[Subject 1]]&lt;&gt;"Sitting Adjourned", "", SUMIF(wh_table[Day], wh_table[[#This Row],[Day]],wh_table[Duration]))</f>
        <v/>
      </c>
      <c r="I1324" s="24">
        <f>SUM(INDEX(wh_table[Duration],1):wh_table[[#This Row],[Duration]])</f>
        <v>42.745833333333309</v>
      </c>
      <c r="J1324" s="22" t="str">
        <f>IF(wh_table[[#This Row],[Subject 1]]&lt;&gt;"Sitting Adjourned", "", SUMIFS(wh_table[Duration], wh_table[Day], wh_table[[#This Row],[Day]], wh_table[Tags], "&lt;&gt;[Questions]", wh_table[Tags], "&lt;&gt;[Questions][Divisions]"))</f>
        <v/>
      </c>
      <c r="K1324" s="24">
        <f>IF(wh_table[[#This Row],[Tags]]="[Questions]","",IF(wh_table[[#This Row],[Tags]]="[Questions][Divisions]","",SUMIFS(INDEX(wh_table[Duration],1):wh_table[[#This Row],[Duration]], INDEX(wh_table[Tags],1):wh_table[[#This Row],[Tags]], "&lt;&gt;[Questions]",INDEX(wh_table[Tags],1):wh_table[[#This Row],[Tags]], "&lt;&gt;[Questions][Divisions]")))</f>
        <v>30.670138888888886</v>
      </c>
    </row>
    <row r="1325" spans="1:11" ht="15" customHeight="1" x14ac:dyDescent="0.35">
      <c r="A1325" s="25">
        <v>187</v>
      </c>
      <c r="B1325" s="21">
        <v>46030</v>
      </c>
      <c r="C1325" s="22">
        <v>0.625</v>
      </c>
      <c r="D1325" s="20" t="s">
        <v>1953</v>
      </c>
      <c r="E1325" s="23" t="s">
        <v>2613</v>
      </c>
      <c r="F1325" s="20"/>
      <c r="G1325" s="22" cm="1">
        <f t="array" ref="G132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325" s="22" t="str">
        <f>IF(wh_table[[#This Row],[Subject 1]]&lt;&gt;"Sitting Adjourned", "", SUMIF(wh_table[Day], wh_table[[#This Row],[Day]],wh_table[Duration]))</f>
        <v/>
      </c>
      <c r="I1325" s="24">
        <f>SUM(INDEX(wh_table[Duration],1):wh_table[[#This Row],[Duration]])</f>
        <v>42.808333333333309</v>
      </c>
      <c r="J1325" s="22" t="str">
        <f>IF(wh_table[[#This Row],[Subject 1]]&lt;&gt;"Sitting Adjourned", "", SUMIFS(wh_table[Duration], wh_table[Day], wh_table[[#This Row],[Day]], wh_table[Tags], "&lt;&gt;[Questions]", wh_table[Tags], "&lt;&gt;[Questions][Divisions]"))</f>
        <v/>
      </c>
      <c r="K1325" s="24">
        <f>IF(wh_table[[#This Row],[Tags]]="[Questions]","",IF(wh_table[[#This Row],[Tags]]="[Questions][Divisions]","",SUMIFS(INDEX(wh_table[Duration],1):wh_table[[#This Row],[Duration]], INDEX(wh_table[Tags],1):wh_table[[#This Row],[Tags]], "&lt;&gt;[Questions]",INDEX(wh_table[Tags],1):wh_table[[#This Row],[Tags]], "&lt;&gt;[Questions][Divisions]")))</f>
        <v>30.732638888888886</v>
      </c>
    </row>
    <row r="1326" spans="1:11" ht="15" customHeight="1" x14ac:dyDescent="0.35">
      <c r="A1326" s="63">
        <v>187</v>
      </c>
      <c r="B1326" s="64">
        <v>46030</v>
      </c>
      <c r="C1326" s="87">
        <v>0.6875</v>
      </c>
      <c r="D1326" s="88" t="s">
        <v>1840</v>
      </c>
      <c r="E1326" s="89"/>
      <c r="F1326" s="88"/>
      <c r="G1326" s="87" t="str" cm="1">
        <f t="array" ref="G132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326" s="87">
        <f>IF(wh_table[[#This Row],[Subject 1]]&lt;&gt;"Sitting Adjourned", "", SUMIF(wh_table[Day], wh_table[[#This Row],[Day]],wh_table[Duration]))</f>
        <v>0.125</v>
      </c>
      <c r="I1326" s="90">
        <f>SUM(INDEX(wh_table[Duration],1):wh_table[[#This Row],[Duration]])</f>
        <v>42.808333333333309</v>
      </c>
      <c r="J1326" s="87">
        <f>IF(wh_table[[#This Row],[Subject 1]]&lt;&gt;"Sitting Adjourned", "", SUMIFS(wh_table[Duration], wh_table[Day], wh_table[[#This Row],[Day]], wh_table[Tags], "&lt;&gt;[Questions]", wh_table[Tags], "&lt;&gt;[Questions][Divisions]"))</f>
        <v>0.125</v>
      </c>
      <c r="K1326" s="90">
        <f>IF(wh_table[[#This Row],[Tags]]="[Questions]","",IF(wh_table[[#This Row],[Tags]]="[Questions][Divisions]","",SUMIFS(INDEX(wh_table[Duration],1):wh_table[[#This Row],[Duration]], INDEX(wh_table[Tags],1):wh_table[[#This Row],[Tags]], "&lt;&gt;[Questions]",INDEX(wh_table[Tags],1):wh_table[[#This Row],[Tags]], "&lt;&gt;[Questions][Divisions]")))</f>
        <v>30.732638888888886</v>
      </c>
    </row>
    <row r="1327" spans="1:11" ht="15" customHeight="1" x14ac:dyDescent="0.35">
      <c r="A1327" s="25">
        <v>188</v>
      </c>
      <c r="B1327" s="21">
        <v>46034</v>
      </c>
      <c r="C1327" s="22">
        <v>0.6875</v>
      </c>
      <c r="D1327" s="20" t="s">
        <v>1955</v>
      </c>
      <c r="E1327" s="23" t="s">
        <v>2614</v>
      </c>
      <c r="F1327" s="20"/>
      <c r="G1327" s="22" cm="1">
        <f t="array" ref="G132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9.5833333333333326E-2</v>
      </c>
      <c r="H1327" s="22" t="str">
        <f>IF(wh_table[[#This Row],[Subject 1]]&lt;&gt;"Sitting Adjourned", "", SUMIF(wh_table[Day], wh_table[[#This Row],[Day]],wh_table[Duration]))</f>
        <v/>
      </c>
      <c r="I1327" s="24">
        <f>SUM(INDEX(wh_table[Duration],1):wh_table[[#This Row],[Duration]])</f>
        <v>42.90416666666664</v>
      </c>
      <c r="J1327" s="22" t="str">
        <f>IF(wh_table[[#This Row],[Subject 1]]&lt;&gt;"Sitting Adjourned", "", SUMIFS(wh_table[Duration], wh_table[Day], wh_table[[#This Row],[Day]], wh_table[Tags], "&lt;&gt;[Questions]", wh_table[Tags], "&lt;&gt;[Questions][Divisions]"))</f>
        <v/>
      </c>
      <c r="K1327" s="24">
        <f>IF(wh_table[[#This Row],[Tags]]="[Questions]","",IF(wh_table[[#This Row],[Tags]]="[Questions][Divisions]","",SUMIFS(INDEX(wh_table[Duration],1):wh_table[[#This Row],[Duration]], INDEX(wh_table[Tags],1):wh_table[[#This Row],[Tags]], "&lt;&gt;[Questions]",INDEX(wh_table[Tags],1):wh_table[[#This Row],[Tags]], "&lt;&gt;[Questions][Divisions]")))</f>
        <v>30.828472222222221</v>
      </c>
    </row>
    <row r="1328" spans="1:11" ht="15" customHeight="1" x14ac:dyDescent="0.35">
      <c r="A1328" s="25">
        <v>188</v>
      </c>
      <c r="B1328" s="21">
        <v>46034</v>
      </c>
      <c r="C1328" s="22">
        <v>0.78333333333333333</v>
      </c>
      <c r="D1328" s="20" t="s">
        <v>15</v>
      </c>
      <c r="E1328" s="23"/>
      <c r="F1328" s="20" t="s">
        <v>53</v>
      </c>
      <c r="G1328" s="22" cm="1">
        <f t="array" ref="G132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9.7222222222221877E-3</v>
      </c>
      <c r="H1328" s="22" t="str">
        <f>IF(wh_table[[#This Row],[Subject 1]]&lt;&gt;"Sitting Adjourned", "", SUMIF(wh_table[Day], wh_table[[#This Row],[Day]],wh_table[Duration]))</f>
        <v/>
      </c>
      <c r="I1328" s="24">
        <f>SUM(INDEX(wh_table[Duration],1):wh_table[[#This Row],[Duration]])</f>
        <v>42.913888888888863</v>
      </c>
      <c r="J1328" s="22" t="str">
        <f>IF(wh_table[[#This Row],[Subject 1]]&lt;&gt;"Sitting Adjourned", "", SUMIFS(wh_table[Duration], wh_table[Day], wh_table[[#This Row],[Day]], wh_table[Tags], "&lt;&gt;[Questions]", wh_table[Tags], "&lt;&gt;[Questions][Divisions]"))</f>
        <v/>
      </c>
      <c r="K1328" s="24">
        <f>IF(wh_table[[#This Row],[Tags]]="[Questions]","",IF(wh_table[[#This Row],[Tags]]="[Questions][Divisions]","",SUMIFS(INDEX(wh_table[Duration],1):wh_table[[#This Row],[Duration]], INDEX(wh_table[Tags],1):wh_table[[#This Row],[Tags]], "&lt;&gt;[Questions]",INDEX(wh_table[Tags],1):wh_table[[#This Row],[Tags]], "&lt;&gt;[Questions][Divisions]")))</f>
        <v>30.838194444444444</v>
      </c>
    </row>
    <row r="1329" spans="1:11" ht="15" customHeight="1" x14ac:dyDescent="0.35">
      <c r="A1329" s="25">
        <v>188</v>
      </c>
      <c r="B1329" s="21">
        <v>46034</v>
      </c>
      <c r="C1329" s="22">
        <v>0.79305555555555551</v>
      </c>
      <c r="D1329" s="20" t="s">
        <v>1955</v>
      </c>
      <c r="E1329" s="23" t="s">
        <v>2614</v>
      </c>
      <c r="F1329" s="20"/>
      <c r="G1329" s="22" cm="1">
        <f t="array" ref="G132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1.3194444444444509E-2</v>
      </c>
      <c r="H1329" s="22" t="str">
        <f>IF(wh_table[[#This Row],[Subject 1]]&lt;&gt;"Sitting Adjourned", "", SUMIF(wh_table[Day], wh_table[[#This Row],[Day]],wh_table[Duration]))</f>
        <v/>
      </c>
      <c r="I1329" s="24">
        <f>SUM(INDEX(wh_table[Duration],1):wh_table[[#This Row],[Duration]])</f>
        <v>42.927083333333307</v>
      </c>
      <c r="J1329" s="22" t="str">
        <f>IF(wh_table[[#This Row],[Subject 1]]&lt;&gt;"Sitting Adjourned", "", SUMIFS(wh_table[Duration], wh_table[Day], wh_table[[#This Row],[Day]], wh_table[Tags], "&lt;&gt;[Questions]", wh_table[Tags], "&lt;&gt;[Questions][Divisions]"))</f>
        <v/>
      </c>
      <c r="K1329" s="24">
        <f>IF(wh_table[[#This Row],[Tags]]="[Questions]","",IF(wh_table[[#This Row],[Tags]]="[Questions][Divisions]","",SUMIFS(INDEX(wh_table[Duration],1):wh_table[[#This Row],[Duration]], INDEX(wh_table[Tags],1):wh_table[[#This Row],[Tags]], "&lt;&gt;[Questions]",INDEX(wh_table[Tags],1):wh_table[[#This Row],[Tags]], "&lt;&gt;[Questions][Divisions]")))</f>
        <v>30.851388888888888</v>
      </c>
    </row>
    <row r="1330" spans="1:11" ht="15" customHeight="1" x14ac:dyDescent="0.35">
      <c r="A1330" s="63">
        <v>188</v>
      </c>
      <c r="B1330" s="64">
        <v>46034</v>
      </c>
      <c r="C1330" s="87">
        <v>0.80625000000000002</v>
      </c>
      <c r="D1330" s="88" t="s">
        <v>1840</v>
      </c>
      <c r="E1330" s="89"/>
      <c r="F1330" s="88"/>
      <c r="G1330" s="87" t="str" cm="1">
        <f t="array" ref="G133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330" s="87">
        <f>IF(wh_table[[#This Row],[Subject 1]]&lt;&gt;"Sitting Adjourned", "", SUMIF(wh_table[Day], wh_table[[#This Row],[Day]],wh_table[Duration]))</f>
        <v>0.11875000000000002</v>
      </c>
      <c r="I1330" s="90">
        <f>SUM(INDEX(wh_table[Duration],1):wh_table[[#This Row],[Duration]])</f>
        <v>42.927083333333307</v>
      </c>
      <c r="J1330" s="87">
        <f>IF(wh_table[[#This Row],[Subject 1]]&lt;&gt;"Sitting Adjourned", "", SUMIFS(wh_table[Duration], wh_table[Day], wh_table[[#This Row],[Day]], wh_table[Tags], "&lt;&gt;[Questions]", wh_table[Tags], "&lt;&gt;[Questions][Divisions]"))</f>
        <v>0.11875000000000002</v>
      </c>
      <c r="K1330" s="90">
        <f>IF(wh_table[[#This Row],[Tags]]="[Questions]","",IF(wh_table[[#This Row],[Tags]]="[Questions][Divisions]","",SUMIFS(INDEX(wh_table[Duration],1):wh_table[[#This Row],[Duration]], INDEX(wh_table[Tags],1):wh_table[[#This Row],[Tags]], "&lt;&gt;[Questions]",INDEX(wh_table[Tags],1):wh_table[[#This Row],[Tags]], "&lt;&gt;[Questions][Divisions]")))</f>
        <v>30.851388888888888</v>
      </c>
    </row>
    <row r="1331" spans="1:11" ht="15" customHeight="1" x14ac:dyDescent="0.35">
      <c r="A1331" s="25">
        <v>189</v>
      </c>
      <c r="B1331" s="21">
        <v>46035</v>
      </c>
      <c r="C1331" s="22">
        <v>0.39583333333333331</v>
      </c>
      <c r="D1331" s="20" t="s">
        <v>1833</v>
      </c>
      <c r="E1331" s="23" t="s">
        <v>2615</v>
      </c>
      <c r="F1331" s="20"/>
      <c r="G1331" s="22" cm="1">
        <f t="array" ref="G133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331" s="22" t="str">
        <f>IF(wh_table[[#This Row],[Subject 1]]&lt;&gt;"Sitting Adjourned", "", SUMIF(wh_table[Day], wh_table[[#This Row],[Day]],wh_table[Duration]))</f>
        <v/>
      </c>
      <c r="I1331" s="24">
        <f>SUM(INDEX(wh_table[Duration],1):wh_table[[#This Row],[Duration]])</f>
        <v>42.989583333333307</v>
      </c>
      <c r="J1331" s="22" t="str">
        <f>IF(wh_table[[#This Row],[Subject 1]]&lt;&gt;"Sitting Adjourned", "", SUMIFS(wh_table[Duration], wh_table[Day], wh_table[[#This Row],[Day]], wh_table[Tags], "&lt;&gt;[Questions]", wh_table[Tags], "&lt;&gt;[Questions][Divisions]"))</f>
        <v/>
      </c>
      <c r="K1331" s="24">
        <f>IF(wh_table[[#This Row],[Tags]]="[Questions]","",IF(wh_table[[#This Row],[Tags]]="[Questions][Divisions]","",SUMIFS(INDEX(wh_table[Duration],1):wh_table[[#This Row],[Duration]], INDEX(wh_table[Tags],1):wh_table[[#This Row],[Tags]], "&lt;&gt;[Questions]",INDEX(wh_table[Tags],1):wh_table[[#This Row],[Tags]], "&lt;&gt;[Questions][Divisions]")))</f>
        <v>30.913888888888888</v>
      </c>
    </row>
    <row r="1332" spans="1:11" ht="15" customHeight="1" x14ac:dyDescent="0.35">
      <c r="A1332" s="25">
        <v>189</v>
      </c>
      <c r="B1332" s="21">
        <v>46035</v>
      </c>
      <c r="C1332" s="22">
        <v>0.45833333333333331</v>
      </c>
      <c r="D1332" s="20" t="s">
        <v>1833</v>
      </c>
      <c r="E1332" s="23" t="s">
        <v>2616</v>
      </c>
      <c r="F1332" s="20"/>
      <c r="G1332" s="22" cm="1">
        <f t="array" ref="G133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1.8750000000000044E-2</v>
      </c>
      <c r="H1332" s="22" t="str">
        <f>IF(wh_table[[#This Row],[Subject 1]]&lt;&gt;"Sitting Adjourned", "", SUMIF(wh_table[Day], wh_table[[#This Row],[Day]],wh_table[Duration]))</f>
        <v/>
      </c>
      <c r="I1332" s="24">
        <f>SUM(INDEX(wh_table[Duration],1):wh_table[[#This Row],[Duration]])</f>
        <v>43.008333333333304</v>
      </c>
      <c r="J1332" s="22" t="str">
        <f>IF(wh_table[[#This Row],[Subject 1]]&lt;&gt;"Sitting Adjourned", "", SUMIFS(wh_table[Duration], wh_table[Day], wh_table[[#This Row],[Day]], wh_table[Tags], "&lt;&gt;[Questions]", wh_table[Tags], "&lt;&gt;[Questions][Divisions]"))</f>
        <v/>
      </c>
      <c r="K1332" s="24">
        <f>IF(wh_table[[#This Row],[Tags]]="[Questions]","",IF(wh_table[[#This Row],[Tags]]="[Questions][Divisions]","",SUMIFS(INDEX(wh_table[Duration],1):wh_table[[#This Row],[Duration]], INDEX(wh_table[Tags],1):wh_table[[#This Row],[Tags]], "&lt;&gt;[Questions]",INDEX(wh_table[Tags],1):wh_table[[#This Row],[Tags]], "&lt;&gt;[Questions][Divisions]")))</f>
        <v>30.932638888888889</v>
      </c>
    </row>
    <row r="1333" spans="1:11" ht="15" customHeight="1" x14ac:dyDescent="0.35">
      <c r="A1333" s="25">
        <v>189</v>
      </c>
      <c r="B1333" s="21">
        <v>46035</v>
      </c>
      <c r="C1333" s="22">
        <v>0.47708333333333336</v>
      </c>
      <c r="D1333" s="20" t="s">
        <v>15</v>
      </c>
      <c r="E1333" s="23"/>
      <c r="F1333" s="20" t="s">
        <v>1836</v>
      </c>
      <c r="G1333" s="22" cm="1">
        <f t="array" ref="G133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0.12708333333333327</v>
      </c>
      <c r="H1333" s="22" t="str">
        <f>IF(wh_table[[#This Row],[Subject 1]]&lt;&gt;"Sitting Adjourned", "", SUMIF(wh_table[Day], wh_table[[#This Row],[Day]],wh_table[Duration]))</f>
        <v/>
      </c>
      <c r="I1333" s="24">
        <f>SUM(INDEX(wh_table[Duration],1):wh_table[[#This Row],[Duration]])</f>
        <v>43.135416666666636</v>
      </c>
      <c r="J1333" s="22" t="str">
        <f>IF(wh_table[[#This Row],[Subject 1]]&lt;&gt;"Sitting Adjourned", "", SUMIFS(wh_table[Duration], wh_table[Day], wh_table[[#This Row],[Day]], wh_table[Tags], "&lt;&gt;[Questions]", wh_table[Tags], "&lt;&gt;[Questions][Divisions]"))</f>
        <v/>
      </c>
      <c r="K1333" s="24" t="str">
        <f>IF(wh_table[[#This Row],[Tags]]="[Questions]","",IF(wh_table[[#This Row],[Tags]]="[Questions][Divisions]","",SUMIFS(INDEX(wh_table[Duration],1):wh_table[[#This Row],[Duration]], INDEX(wh_table[Tags],1):wh_table[[#This Row],[Tags]], "&lt;&gt;[Questions]",INDEX(wh_table[Tags],1):wh_table[[#This Row],[Tags]], "&lt;&gt;[Questions][Divisions]")))</f>
        <v/>
      </c>
    </row>
    <row r="1334" spans="1:11" ht="15" customHeight="1" x14ac:dyDescent="0.35">
      <c r="A1334" s="25">
        <v>189</v>
      </c>
      <c r="B1334" s="21">
        <v>46035</v>
      </c>
      <c r="C1334" s="22">
        <v>0.60416666666666663</v>
      </c>
      <c r="D1334" s="20" t="s">
        <v>1833</v>
      </c>
      <c r="E1334" s="23" t="s">
        <v>2617</v>
      </c>
      <c r="F1334" s="20"/>
      <c r="G1334" s="22" cm="1">
        <f t="array" ref="G133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334" s="22" t="str">
        <f>IF(wh_table[[#This Row],[Subject 1]]&lt;&gt;"Sitting Adjourned", "", SUMIF(wh_table[Day], wh_table[[#This Row],[Day]],wh_table[Duration]))</f>
        <v/>
      </c>
      <c r="I1334" s="24">
        <f>SUM(INDEX(wh_table[Duration],1):wh_table[[#This Row],[Duration]])</f>
        <v>43.197916666666636</v>
      </c>
      <c r="J1334" s="22" t="str">
        <f>IF(wh_table[[#This Row],[Subject 1]]&lt;&gt;"Sitting Adjourned", "", SUMIFS(wh_table[Duration], wh_table[Day], wh_table[[#This Row],[Day]], wh_table[Tags], "&lt;&gt;[Questions]", wh_table[Tags], "&lt;&gt;[Questions][Divisions]"))</f>
        <v/>
      </c>
      <c r="K1334" s="24">
        <f>IF(wh_table[[#This Row],[Tags]]="[Questions]","",IF(wh_table[[#This Row],[Tags]]="[Questions][Divisions]","",SUMIFS(INDEX(wh_table[Duration],1):wh_table[[#This Row],[Duration]], INDEX(wh_table[Tags],1):wh_table[[#This Row],[Tags]], "&lt;&gt;[Questions]",INDEX(wh_table[Tags],1):wh_table[[#This Row],[Tags]], "&lt;&gt;[Questions][Divisions]")))</f>
        <v>30.995138888888889</v>
      </c>
    </row>
    <row r="1335" spans="1:11" ht="15" customHeight="1" x14ac:dyDescent="0.35">
      <c r="A1335" s="25">
        <v>189</v>
      </c>
      <c r="B1335" s="21">
        <v>46035</v>
      </c>
      <c r="C1335" s="22">
        <v>0.66666666666666663</v>
      </c>
      <c r="D1335" s="20" t="s">
        <v>1833</v>
      </c>
      <c r="E1335" s="23" t="s">
        <v>2618</v>
      </c>
      <c r="F1335" s="20"/>
      <c r="G1335" s="22" cm="1">
        <f t="array" ref="G133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1.5972222222222276E-2</v>
      </c>
      <c r="H1335" s="22" t="str">
        <f>IF(wh_table[[#This Row],[Subject 1]]&lt;&gt;"Sitting Adjourned", "", SUMIF(wh_table[Day], wh_table[[#This Row],[Day]],wh_table[Duration]))</f>
        <v/>
      </c>
      <c r="I1335" s="24">
        <f>SUM(INDEX(wh_table[Duration],1):wh_table[[#This Row],[Duration]])</f>
        <v>43.21388888888886</v>
      </c>
      <c r="J1335" s="22" t="str">
        <f>IF(wh_table[[#This Row],[Subject 1]]&lt;&gt;"Sitting Adjourned", "", SUMIFS(wh_table[Duration], wh_table[Day], wh_table[[#This Row],[Day]], wh_table[Tags], "&lt;&gt;[Questions]", wh_table[Tags], "&lt;&gt;[Questions][Divisions]"))</f>
        <v/>
      </c>
      <c r="K1335" s="24">
        <f>IF(wh_table[[#This Row],[Tags]]="[Questions]","",IF(wh_table[[#This Row],[Tags]]="[Questions][Divisions]","",SUMIFS(INDEX(wh_table[Duration],1):wh_table[[#This Row],[Duration]], INDEX(wh_table[Tags],1):wh_table[[#This Row],[Tags]], "&lt;&gt;[Questions]",INDEX(wh_table[Tags],1):wh_table[[#This Row],[Tags]], "&lt;&gt;[Questions][Divisions]")))</f>
        <v>31.011111111111109</v>
      </c>
    </row>
    <row r="1336" spans="1:11" ht="15" customHeight="1" x14ac:dyDescent="0.35">
      <c r="A1336" s="25">
        <v>189</v>
      </c>
      <c r="B1336" s="21">
        <v>46035</v>
      </c>
      <c r="C1336" s="22">
        <v>0.68263888888888891</v>
      </c>
      <c r="D1336" s="20" t="s">
        <v>15</v>
      </c>
      <c r="E1336" s="23"/>
      <c r="F1336" s="20" t="s">
        <v>53</v>
      </c>
      <c r="G1336" s="22" cm="1">
        <f t="array" ref="G133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1.8055555555555491E-2</v>
      </c>
      <c r="H1336" s="22" t="str">
        <f>IF(wh_table[[#This Row],[Subject 1]]&lt;&gt;"Sitting Adjourned", "", SUMIF(wh_table[Day], wh_table[[#This Row],[Day]],wh_table[Duration]))</f>
        <v/>
      </c>
      <c r="I1336" s="24">
        <f>SUM(INDEX(wh_table[Duration],1):wh_table[[#This Row],[Duration]])</f>
        <v>43.231944444444416</v>
      </c>
      <c r="J1336" s="22" t="str">
        <f>IF(wh_table[[#This Row],[Subject 1]]&lt;&gt;"Sitting Adjourned", "", SUMIFS(wh_table[Duration], wh_table[Day], wh_table[[#This Row],[Day]], wh_table[Tags], "&lt;&gt;[Questions]", wh_table[Tags], "&lt;&gt;[Questions][Divisions]"))</f>
        <v/>
      </c>
      <c r="K1336" s="24">
        <f>IF(wh_table[[#This Row],[Tags]]="[Questions]","",IF(wh_table[[#This Row],[Tags]]="[Questions][Divisions]","",SUMIFS(INDEX(wh_table[Duration],1):wh_table[[#This Row],[Duration]], INDEX(wh_table[Tags],1):wh_table[[#This Row],[Tags]], "&lt;&gt;[Questions]",INDEX(wh_table[Tags],1):wh_table[[#This Row],[Tags]], "&lt;&gt;[Questions][Divisions]")))</f>
        <v>31.029166666666665</v>
      </c>
    </row>
    <row r="1337" spans="1:11" ht="15" customHeight="1" x14ac:dyDescent="0.35">
      <c r="A1337" s="25">
        <v>189</v>
      </c>
      <c r="B1337" s="21">
        <v>46035</v>
      </c>
      <c r="C1337" s="22">
        <v>0.7006944444444444</v>
      </c>
      <c r="D1337" s="20" t="s">
        <v>1833</v>
      </c>
      <c r="E1337" s="23" t="s">
        <v>2618</v>
      </c>
      <c r="F1337" s="20"/>
      <c r="G1337" s="22" cm="1">
        <f t="array" ref="G133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4.1666666666667629E-3</v>
      </c>
      <c r="H1337" s="22" t="str">
        <f>IF(wh_table[[#This Row],[Subject 1]]&lt;&gt;"Sitting Adjourned", "", SUMIF(wh_table[Day], wh_table[[#This Row],[Day]],wh_table[Duration]))</f>
        <v/>
      </c>
      <c r="I1337" s="24">
        <f>SUM(INDEX(wh_table[Duration],1):wh_table[[#This Row],[Duration]])</f>
        <v>43.236111111111086</v>
      </c>
      <c r="J1337" s="22" t="str">
        <f>IF(wh_table[[#This Row],[Subject 1]]&lt;&gt;"Sitting Adjourned", "", SUMIFS(wh_table[Duration], wh_table[Day], wh_table[[#This Row],[Day]], wh_table[Tags], "&lt;&gt;[Questions]", wh_table[Tags], "&lt;&gt;[Questions][Divisions]"))</f>
        <v/>
      </c>
      <c r="K1337" s="24">
        <f>IF(wh_table[[#This Row],[Tags]]="[Questions]","",IF(wh_table[[#This Row],[Tags]]="[Questions][Divisions]","",SUMIFS(INDEX(wh_table[Duration],1):wh_table[[#This Row],[Duration]], INDEX(wh_table[Tags],1):wh_table[[#This Row],[Tags]], "&lt;&gt;[Questions]",INDEX(wh_table[Tags],1):wh_table[[#This Row],[Tags]], "&lt;&gt;[Questions][Divisions]")))</f>
        <v>31.033333333333331</v>
      </c>
    </row>
    <row r="1338" spans="1:11" ht="15" customHeight="1" x14ac:dyDescent="0.35">
      <c r="A1338" s="25">
        <v>189</v>
      </c>
      <c r="B1338" s="21">
        <v>46035</v>
      </c>
      <c r="C1338" s="22">
        <v>0.70486111111111116</v>
      </c>
      <c r="D1338" s="20" t="s">
        <v>1833</v>
      </c>
      <c r="E1338" s="23" t="s">
        <v>2619</v>
      </c>
      <c r="F1338" s="20"/>
      <c r="G1338" s="22" cm="1">
        <f t="array" ref="G133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1338" s="22" t="str">
        <f>IF(wh_table[[#This Row],[Subject 1]]&lt;&gt;"Sitting Adjourned", "", SUMIF(wh_table[Day], wh_table[[#This Row],[Day]],wh_table[Duration]))</f>
        <v/>
      </c>
      <c r="I1338" s="24">
        <f>SUM(INDEX(wh_table[Duration],1):wh_table[[#This Row],[Duration]])</f>
        <v>43.27777777777775</v>
      </c>
      <c r="J1338" s="22" t="str">
        <f>IF(wh_table[[#This Row],[Subject 1]]&lt;&gt;"Sitting Adjourned", "", SUMIFS(wh_table[Duration], wh_table[Day], wh_table[[#This Row],[Day]], wh_table[Tags], "&lt;&gt;[Questions]", wh_table[Tags], "&lt;&gt;[Questions][Divisions]"))</f>
        <v/>
      </c>
      <c r="K1338" s="24">
        <f>IF(wh_table[[#This Row],[Tags]]="[Questions]","",IF(wh_table[[#This Row],[Tags]]="[Questions][Divisions]","",SUMIFS(INDEX(wh_table[Duration],1):wh_table[[#This Row],[Duration]], INDEX(wh_table[Tags],1):wh_table[[#This Row],[Tags]], "&lt;&gt;[Questions]",INDEX(wh_table[Tags],1):wh_table[[#This Row],[Tags]], "&lt;&gt;[Questions][Divisions]")))</f>
        <v>31.074999999999999</v>
      </c>
    </row>
    <row r="1339" spans="1:11" ht="15" customHeight="1" x14ac:dyDescent="0.35">
      <c r="A1339" s="63">
        <v>189</v>
      </c>
      <c r="B1339" s="64">
        <v>46035</v>
      </c>
      <c r="C1339" s="87">
        <v>0.74652777777777779</v>
      </c>
      <c r="D1339" s="88" t="s">
        <v>1840</v>
      </c>
      <c r="E1339" s="89"/>
      <c r="F1339" s="88"/>
      <c r="G1339" s="87" t="str" cm="1">
        <f t="array" ref="G133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339" s="87">
        <f>IF(wh_table[[#This Row],[Subject 1]]&lt;&gt;"Sitting Adjourned", "", SUMIF(wh_table[Day], wh_table[[#This Row],[Day]],wh_table[Duration]))</f>
        <v>0.35069444444444448</v>
      </c>
      <c r="I1339" s="90">
        <f>SUM(INDEX(wh_table[Duration],1):wh_table[[#This Row],[Duration]])</f>
        <v>43.27777777777775</v>
      </c>
      <c r="J1339" s="87">
        <f>IF(wh_table[[#This Row],[Subject 1]]&lt;&gt;"Sitting Adjourned", "", SUMIFS(wh_table[Duration], wh_table[Day], wh_table[[#This Row],[Day]], wh_table[Tags], "&lt;&gt;[Questions]", wh_table[Tags], "&lt;&gt;[Questions][Divisions]"))</f>
        <v>0.2236111111111112</v>
      </c>
      <c r="K1339" s="90">
        <f>IF(wh_table[[#This Row],[Tags]]="[Questions]","",IF(wh_table[[#This Row],[Tags]]="[Questions][Divisions]","",SUMIFS(INDEX(wh_table[Duration],1):wh_table[[#This Row],[Duration]], INDEX(wh_table[Tags],1):wh_table[[#This Row],[Tags]], "&lt;&gt;[Questions]",INDEX(wh_table[Tags],1):wh_table[[#This Row],[Tags]], "&lt;&gt;[Questions][Divisions]")))</f>
        <v>31.074999999999999</v>
      </c>
    </row>
    <row r="1340" spans="1:11" ht="15" customHeight="1" x14ac:dyDescent="0.35">
      <c r="A1340" s="25">
        <v>190</v>
      </c>
      <c r="B1340" s="21">
        <v>46036</v>
      </c>
      <c r="C1340" s="22">
        <v>0.39583333333333331</v>
      </c>
      <c r="D1340" s="20" t="s">
        <v>1833</v>
      </c>
      <c r="E1340" s="23" t="s">
        <v>2620</v>
      </c>
      <c r="F1340" s="20"/>
      <c r="G1340" s="22" cm="1">
        <f t="array" ref="G134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340" s="22" t="str">
        <f>IF(wh_table[[#This Row],[Subject 1]]&lt;&gt;"Sitting Adjourned", "", SUMIF(wh_table[Day], wh_table[[#This Row],[Day]],wh_table[Duration]))</f>
        <v/>
      </c>
      <c r="I1340" s="24">
        <f>SUM(INDEX(wh_table[Duration],1):wh_table[[#This Row],[Duration]])</f>
        <v>43.34027777777775</v>
      </c>
      <c r="J1340" s="22" t="str">
        <f>IF(wh_table[[#This Row],[Subject 1]]&lt;&gt;"Sitting Adjourned", "", SUMIFS(wh_table[Duration], wh_table[Day], wh_table[[#This Row],[Day]], wh_table[Tags], "&lt;&gt;[Questions]", wh_table[Tags], "&lt;&gt;[Questions][Divisions]"))</f>
        <v/>
      </c>
      <c r="K1340" s="24">
        <f>IF(wh_table[[#This Row],[Tags]]="[Questions]","",IF(wh_table[[#This Row],[Tags]]="[Questions][Divisions]","",SUMIFS(INDEX(wh_table[Duration],1):wh_table[[#This Row],[Duration]], INDEX(wh_table[Tags],1):wh_table[[#This Row],[Tags]], "&lt;&gt;[Questions]",INDEX(wh_table[Tags],1):wh_table[[#This Row],[Tags]], "&lt;&gt;[Questions][Divisions]")))</f>
        <v>31.137499999999999</v>
      </c>
    </row>
    <row r="1341" spans="1:11" ht="15" customHeight="1" x14ac:dyDescent="0.35">
      <c r="A1341" s="25">
        <v>190</v>
      </c>
      <c r="B1341" s="21">
        <v>46036</v>
      </c>
      <c r="C1341" s="22">
        <v>0.45833333333333331</v>
      </c>
      <c r="D1341" s="20" t="s">
        <v>1833</v>
      </c>
      <c r="E1341" s="23" t="s">
        <v>2621</v>
      </c>
      <c r="F1341" s="20"/>
      <c r="G1341" s="22" cm="1">
        <f t="array" ref="G134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1.3888888888888895E-2</v>
      </c>
      <c r="H1341" s="22" t="str">
        <f>IF(wh_table[[#This Row],[Subject 1]]&lt;&gt;"Sitting Adjourned", "", SUMIF(wh_table[Day], wh_table[[#This Row],[Day]],wh_table[Duration]))</f>
        <v/>
      </c>
      <c r="I1341" s="24">
        <f>SUM(INDEX(wh_table[Duration],1):wh_table[[#This Row],[Duration]])</f>
        <v>43.354166666666636</v>
      </c>
      <c r="J1341" s="22" t="str">
        <f>IF(wh_table[[#This Row],[Subject 1]]&lt;&gt;"Sitting Adjourned", "", SUMIFS(wh_table[Duration], wh_table[Day], wh_table[[#This Row],[Day]], wh_table[Tags], "&lt;&gt;[Questions]", wh_table[Tags], "&lt;&gt;[Questions][Divisions]"))</f>
        <v/>
      </c>
      <c r="K1341" s="24">
        <f>IF(wh_table[[#This Row],[Tags]]="[Questions]","",IF(wh_table[[#This Row],[Tags]]="[Questions][Divisions]","",SUMIFS(INDEX(wh_table[Duration],1):wh_table[[#This Row],[Duration]], INDEX(wh_table[Tags],1):wh_table[[#This Row],[Tags]], "&lt;&gt;[Questions]",INDEX(wh_table[Tags],1):wh_table[[#This Row],[Tags]], "&lt;&gt;[Questions][Divisions]")))</f>
        <v>31.151388888888889</v>
      </c>
    </row>
    <row r="1342" spans="1:11" ht="15" customHeight="1" x14ac:dyDescent="0.35">
      <c r="A1342" s="25">
        <v>190</v>
      </c>
      <c r="B1342" s="21">
        <v>46036</v>
      </c>
      <c r="C1342" s="22">
        <v>0.47222222222222221</v>
      </c>
      <c r="D1342" s="20" t="s">
        <v>15</v>
      </c>
      <c r="E1342" s="23"/>
      <c r="F1342" s="20" t="s">
        <v>1836</v>
      </c>
      <c r="G1342" s="22" cm="1">
        <f t="array" ref="G134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0.13194444444444442</v>
      </c>
      <c r="H1342" s="22" t="str">
        <f>IF(wh_table[[#This Row],[Subject 1]]&lt;&gt;"Sitting Adjourned", "", SUMIF(wh_table[Day], wh_table[[#This Row],[Day]],wh_table[Duration]))</f>
        <v/>
      </c>
      <c r="I1342" s="24">
        <f>SUM(INDEX(wh_table[Duration],1):wh_table[[#This Row],[Duration]])</f>
        <v>43.486111111111079</v>
      </c>
      <c r="J1342" s="22" t="str">
        <f>IF(wh_table[[#This Row],[Subject 1]]&lt;&gt;"Sitting Adjourned", "", SUMIFS(wh_table[Duration], wh_table[Day], wh_table[[#This Row],[Day]], wh_table[Tags], "&lt;&gt;[Questions]", wh_table[Tags], "&lt;&gt;[Questions][Divisions]"))</f>
        <v/>
      </c>
      <c r="K1342" s="24" t="str">
        <f>IF(wh_table[[#This Row],[Tags]]="[Questions]","",IF(wh_table[[#This Row],[Tags]]="[Questions][Divisions]","",SUMIFS(INDEX(wh_table[Duration],1):wh_table[[#This Row],[Duration]], INDEX(wh_table[Tags],1):wh_table[[#This Row],[Tags]], "&lt;&gt;[Questions]",INDEX(wh_table[Tags],1):wh_table[[#This Row],[Tags]], "&lt;&gt;[Questions][Divisions]")))</f>
        <v/>
      </c>
    </row>
    <row r="1343" spans="1:11" ht="15" customHeight="1" x14ac:dyDescent="0.35">
      <c r="A1343" s="25">
        <v>190</v>
      </c>
      <c r="B1343" s="21">
        <v>46036</v>
      </c>
      <c r="C1343" s="22">
        <v>0.60416666666666663</v>
      </c>
      <c r="D1343" s="20" t="s">
        <v>1833</v>
      </c>
      <c r="E1343" s="23" t="s">
        <v>2622</v>
      </c>
      <c r="F1343" s="20"/>
      <c r="G1343" s="22" cm="1">
        <f t="array" ref="G134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5.8333333333333348E-2</v>
      </c>
      <c r="H1343" s="22" t="str">
        <f>IF(wh_table[[#This Row],[Subject 1]]&lt;&gt;"Sitting Adjourned", "", SUMIF(wh_table[Day], wh_table[[#This Row],[Day]],wh_table[Duration]))</f>
        <v/>
      </c>
      <c r="I1343" s="24">
        <f>SUM(INDEX(wh_table[Duration],1):wh_table[[#This Row],[Duration]])</f>
        <v>43.544444444444409</v>
      </c>
      <c r="J1343" s="22" t="str">
        <f>IF(wh_table[[#This Row],[Subject 1]]&lt;&gt;"Sitting Adjourned", "", SUMIFS(wh_table[Duration], wh_table[Day], wh_table[[#This Row],[Day]], wh_table[Tags], "&lt;&gt;[Questions]", wh_table[Tags], "&lt;&gt;[Questions][Divisions]"))</f>
        <v/>
      </c>
      <c r="K1343" s="24">
        <f>IF(wh_table[[#This Row],[Tags]]="[Questions]","",IF(wh_table[[#This Row],[Tags]]="[Questions][Divisions]","",SUMIFS(INDEX(wh_table[Duration],1):wh_table[[#This Row],[Duration]], INDEX(wh_table[Tags],1):wh_table[[#This Row],[Tags]], "&lt;&gt;[Questions]",INDEX(wh_table[Tags],1):wh_table[[#This Row],[Tags]], "&lt;&gt;[Questions][Divisions]")))</f>
        <v>31.209722222222222</v>
      </c>
    </row>
    <row r="1344" spans="1:11" ht="15" customHeight="1" x14ac:dyDescent="0.35">
      <c r="A1344" s="25">
        <v>190</v>
      </c>
      <c r="B1344" s="21">
        <v>46036</v>
      </c>
      <c r="C1344" s="22">
        <v>0.66249999999999998</v>
      </c>
      <c r="D1344" s="20" t="s">
        <v>15</v>
      </c>
      <c r="E1344" s="23"/>
      <c r="F1344" s="20"/>
      <c r="G1344" s="22" cm="1">
        <f t="array" ref="G134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4.1666666666666519E-3</v>
      </c>
      <c r="H1344" s="22" t="str">
        <f>IF(wh_table[[#This Row],[Subject 1]]&lt;&gt;"Sitting Adjourned", "", SUMIF(wh_table[Day], wh_table[[#This Row],[Day]],wh_table[Duration]))</f>
        <v/>
      </c>
      <c r="I1344" s="24">
        <f>SUM(INDEX(wh_table[Duration],1):wh_table[[#This Row],[Duration]])</f>
        <v>43.548611111111079</v>
      </c>
      <c r="J1344" s="22" t="str">
        <f>IF(wh_table[[#This Row],[Subject 1]]&lt;&gt;"Sitting Adjourned", "", SUMIFS(wh_table[Duration], wh_table[Day], wh_table[[#This Row],[Day]], wh_table[Tags], "&lt;&gt;[Questions]", wh_table[Tags], "&lt;&gt;[Questions][Divisions]"))</f>
        <v/>
      </c>
      <c r="K1344" s="24">
        <f>IF(wh_table[[#This Row],[Tags]]="[Questions]","",IF(wh_table[[#This Row],[Tags]]="[Questions][Divisions]","",SUMIFS(INDEX(wh_table[Duration],1):wh_table[[#This Row],[Duration]], INDEX(wh_table[Tags],1):wh_table[[#This Row],[Tags]], "&lt;&gt;[Questions]",INDEX(wh_table[Tags],1):wh_table[[#This Row],[Tags]], "&lt;&gt;[Questions][Divisions]")))</f>
        <v>31.213888888888889</v>
      </c>
    </row>
    <row r="1345" spans="1:11" ht="15" customHeight="1" x14ac:dyDescent="0.35">
      <c r="A1345" s="25">
        <v>190</v>
      </c>
      <c r="B1345" s="21">
        <v>46036</v>
      </c>
      <c r="C1345" s="22">
        <v>0.66666666666666663</v>
      </c>
      <c r="D1345" s="20" t="s">
        <v>1833</v>
      </c>
      <c r="E1345" s="23" t="s">
        <v>2623</v>
      </c>
      <c r="F1345" s="20"/>
      <c r="G1345" s="22" cm="1">
        <f t="array" ref="G134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345" s="22" t="str">
        <f>IF(wh_table[[#This Row],[Subject 1]]&lt;&gt;"Sitting Adjourned", "", SUMIF(wh_table[Day], wh_table[[#This Row],[Day]],wh_table[Duration]))</f>
        <v/>
      </c>
      <c r="I1345" s="24">
        <f>SUM(INDEX(wh_table[Duration],1):wh_table[[#This Row],[Duration]])</f>
        <v>43.569444444444414</v>
      </c>
      <c r="J1345" s="22" t="str">
        <f>IF(wh_table[[#This Row],[Subject 1]]&lt;&gt;"Sitting Adjourned", "", SUMIFS(wh_table[Duration], wh_table[Day], wh_table[[#This Row],[Day]], wh_table[Tags], "&lt;&gt;[Questions]", wh_table[Tags], "&lt;&gt;[Questions][Divisions]"))</f>
        <v/>
      </c>
      <c r="K1345" s="24">
        <f>IF(wh_table[[#This Row],[Tags]]="[Questions]","",IF(wh_table[[#This Row],[Tags]]="[Questions][Divisions]","",SUMIFS(INDEX(wh_table[Duration],1):wh_table[[#This Row],[Duration]], INDEX(wh_table[Tags],1):wh_table[[#This Row],[Tags]], "&lt;&gt;[Questions]",INDEX(wh_table[Tags],1):wh_table[[#This Row],[Tags]], "&lt;&gt;[Questions][Divisions]")))</f>
        <v>31.234722222222221</v>
      </c>
    </row>
    <row r="1346" spans="1:11" ht="15" customHeight="1" x14ac:dyDescent="0.35">
      <c r="A1346" s="25">
        <v>190</v>
      </c>
      <c r="B1346" s="21">
        <v>46036</v>
      </c>
      <c r="C1346" s="22">
        <v>0.6875</v>
      </c>
      <c r="D1346" s="20" t="s">
        <v>1833</v>
      </c>
      <c r="E1346" s="23" t="s">
        <v>2624</v>
      </c>
      <c r="F1346" s="20"/>
      <c r="G1346" s="22" cm="1">
        <f t="array" ref="G134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1.1805555555555514E-2</v>
      </c>
      <c r="H1346" s="22" t="str">
        <f>IF(wh_table[[#This Row],[Subject 1]]&lt;&gt;"Sitting Adjourned", "", SUMIF(wh_table[Day], wh_table[[#This Row],[Day]],wh_table[Duration]))</f>
        <v/>
      </c>
      <c r="I1346" s="24">
        <f>SUM(INDEX(wh_table[Duration],1):wh_table[[#This Row],[Duration]])</f>
        <v>43.581249999999969</v>
      </c>
      <c r="J1346" s="22" t="str">
        <f>IF(wh_table[[#This Row],[Subject 1]]&lt;&gt;"Sitting Adjourned", "", SUMIFS(wh_table[Duration], wh_table[Day], wh_table[[#This Row],[Day]], wh_table[Tags], "&lt;&gt;[Questions]", wh_table[Tags], "&lt;&gt;[Questions][Divisions]"))</f>
        <v/>
      </c>
      <c r="K1346" s="24">
        <f>IF(wh_table[[#This Row],[Tags]]="[Questions]","",IF(wh_table[[#This Row],[Tags]]="[Questions][Divisions]","",SUMIFS(INDEX(wh_table[Duration],1):wh_table[[#This Row],[Duration]], INDEX(wh_table[Tags],1):wh_table[[#This Row],[Tags]], "&lt;&gt;[Questions]",INDEX(wh_table[Tags],1):wh_table[[#This Row],[Tags]], "&lt;&gt;[Questions][Divisions]")))</f>
        <v>31.246527777777775</v>
      </c>
    </row>
    <row r="1347" spans="1:11" ht="15" customHeight="1" x14ac:dyDescent="0.35">
      <c r="A1347" s="25">
        <v>190</v>
      </c>
      <c r="B1347" s="21">
        <v>46036</v>
      </c>
      <c r="C1347" s="22">
        <v>0.69930555555555551</v>
      </c>
      <c r="D1347" s="20" t="s">
        <v>28</v>
      </c>
      <c r="E1347" s="23" t="s">
        <v>2503</v>
      </c>
      <c r="F1347" s="20"/>
      <c r="G1347" s="22" cm="1">
        <f t="array" ref="G134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347" s="22" t="str">
        <f>IF(wh_table[[#This Row],[Subject 1]]&lt;&gt;"Sitting Adjourned", "", SUMIF(wh_table[Day], wh_table[[#This Row],[Day]],wh_table[Duration]))</f>
        <v/>
      </c>
      <c r="I1347" s="24">
        <f>SUM(INDEX(wh_table[Duration],1):wh_table[[#This Row],[Duration]])</f>
        <v>43.581249999999969</v>
      </c>
      <c r="J1347" s="22" t="str">
        <f>IF(wh_table[[#This Row],[Subject 1]]&lt;&gt;"Sitting Adjourned", "", SUMIFS(wh_table[Duration], wh_table[Day], wh_table[[#This Row],[Day]], wh_table[Tags], "&lt;&gt;[Questions]", wh_table[Tags], "&lt;&gt;[Questions][Divisions]"))</f>
        <v/>
      </c>
      <c r="K1347" s="24">
        <f>IF(wh_table[[#This Row],[Tags]]="[Questions]","",IF(wh_table[[#This Row],[Tags]]="[Questions][Divisions]","",SUMIFS(INDEX(wh_table[Duration],1):wh_table[[#This Row],[Duration]], INDEX(wh_table[Tags],1):wh_table[[#This Row],[Tags]], "&lt;&gt;[Questions]",INDEX(wh_table[Tags],1):wh_table[[#This Row],[Tags]], "&lt;&gt;[Questions][Divisions]")))</f>
        <v>31.246527777777775</v>
      </c>
    </row>
    <row r="1348" spans="1:11" ht="15" customHeight="1" x14ac:dyDescent="0.35">
      <c r="A1348" s="25">
        <v>190</v>
      </c>
      <c r="B1348" s="21">
        <v>46036</v>
      </c>
      <c r="C1348" s="22">
        <v>0.69930555555555551</v>
      </c>
      <c r="D1348" s="20" t="s">
        <v>1833</v>
      </c>
      <c r="E1348" s="23" t="s">
        <v>2624</v>
      </c>
      <c r="F1348" s="20"/>
      <c r="G1348" s="22" cm="1">
        <f t="array" ref="G134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2.9166666666666674E-2</v>
      </c>
      <c r="H1348" s="22" t="str">
        <f>IF(wh_table[[#This Row],[Subject 1]]&lt;&gt;"Sitting Adjourned", "", SUMIF(wh_table[Day], wh_table[[#This Row],[Day]],wh_table[Duration]))</f>
        <v/>
      </c>
      <c r="I1348" s="24">
        <f>SUM(INDEX(wh_table[Duration],1):wh_table[[#This Row],[Duration]])</f>
        <v>43.610416666666637</v>
      </c>
      <c r="J1348" s="22" t="str">
        <f>IF(wh_table[[#This Row],[Subject 1]]&lt;&gt;"Sitting Adjourned", "", SUMIFS(wh_table[Duration], wh_table[Day], wh_table[[#This Row],[Day]], wh_table[Tags], "&lt;&gt;[Questions]", wh_table[Tags], "&lt;&gt;[Questions][Divisions]"))</f>
        <v/>
      </c>
      <c r="K1348" s="24">
        <f>IF(wh_table[[#This Row],[Tags]]="[Questions]","",IF(wh_table[[#This Row],[Tags]]="[Questions][Divisions]","",SUMIFS(INDEX(wh_table[Duration],1):wh_table[[#This Row],[Duration]], INDEX(wh_table[Tags],1):wh_table[[#This Row],[Tags]], "&lt;&gt;[Questions]",INDEX(wh_table[Tags],1):wh_table[[#This Row],[Tags]], "&lt;&gt;[Questions][Divisions]")))</f>
        <v>31.27569444444444</v>
      </c>
    </row>
    <row r="1349" spans="1:11" ht="15" customHeight="1" x14ac:dyDescent="0.35">
      <c r="A1349" s="63">
        <v>190</v>
      </c>
      <c r="B1349" s="64">
        <v>46036</v>
      </c>
      <c r="C1349" s="87">
        <v>0.72847222222222219</v>
      </c>
      <c r="D1349" s="88" t="s">
        <v>1840</v>
      </c>
      <c r="E1349" s="89"/>
      <c r="F1349" s="88"/>
      <c r="G1349" s="87" t="str" cm="1">
        <f t="array" ref="G134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349" s="87">
        <f>IF(wh_table[[#This Row],[Subject 1]]&lt;&gt;"Sitting Adjourned", "", SUMIF(wh_table[Day], wh_table[[#This Row],[Day]],wh_table[Duration]))</f>
        <v>0.33263888888888887</v>
      </c>
      <c r="I1349" s="90">
        <f>SUM(INDEX(wh_table[Duration],1):wh_table[[#This Row],[Duration]])</f>
        <v>43.610416666666637</v>
      </c>
      <c r="J1349" s="87">
        <f>IF(wh_table[[#This Row],[Subject 1]]&lt;&gt;"Sitting Adjourned", "", SUMIFS(wh_table[Duration], wh_table[Day], wh_table[[#This Row],[Day]], wh_table[Tags], "&lt;&gt;[Questions]", wh_table[Tags], "&lt;&gt;[Questions][Divisions]"))</f>
        <v>0.20069444444444445</v>
      </c>
      <c r="K1349" s="90">
        <f>IF(wh_table[[#This Row],[Tags]]="[Questions]","",IF(wh_table[[#This Row],[Tags]]="[Questions][Divisions]","",SUMIFS(INDEX(wh_table[Duration],1):wh_table[[#This Row],[Duration]], INDEX(wh_table[Tags],1):wh_table[[#This Row],[Tags]], "&lt;&gt;[Questions]",INDEX(wh_table[Tags],1):wh_table[[#This Row],[Tags]], "&lt;&gt;[Questions][Divisions]")))</f>
        <v>31.27569444444444</v>
      </c>
    </row>
    <row r="1350" spans="1:11" ht="15" customHeight="1" x14ac:dyDescent="0.35">
      <c r="A1350" s="25">
        <v>191</v>
      </c>
      <c r="B1350" s="21">
        <v>46037</v>
      </c>
      <c r="C1350" s="22">
        <v>0.5625</v>
      </c>
      <c r="D1350" s="20" t="s">
        <v>1953</v>
      </c>
      <c r="E1350" s="23" t="s">
        <v>2625</v>
      </c>
      <c r="F1350" s="20"/>
      <c r="G1350" s="22" cm="1">
        <f t="array" ref="G135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350" s="22" t="str">
        <f>IF(wh_table[[#This Row],[Subject 1]]&lt;&gt;"Sitting Adjourned", "", SUMIF(wh_table[Day], wh_table[[#This Row],[Day]],wh_table[Duration]))</f>
        <v/>
      </c>
      <c r="I1350" s="24">
        <f>SUM(INDEX(wh_table[Duration],1):wh_table[[#This Row],[Duration]])</f>
        <v>43.672916666666637</v>
      </c>
      <c r="J1350" s="22" t="str">
        <f>IF(wh_table[[#This Row],[Subject 1]]&lt;&gt;"Sitting Adjourned", "", SUMIFS(wh_table[Duration], wh_table[Day], wh_table[[#This Row],[Day]], wh_table[Tags], "&lt;&gt;[Questions]", wh_table[Tags], "&lt;&gt;[Questions][Divisions]"))</f>
        <v/>
      </c>
      <c r="K1350" s="24">
        <f>IF(wh_table[[#This Row],[Tags]]="[Questions]","",IF(wh_table[[#This Row],[Tags]]="[Questions][Divisions]","",SUMIFS(INDEX(wh_table[Duration],1):wh_table[[#This Row],[Duration]], INDEX(wh_table[Tags],1):wh_table[[#This Row],[Tags]], "&lt;&gt;[Questions]",INDEX(wh_table[Tags],1):wh_table[[#This Row],[Tags]], "&lt;&gt;[Questions][Divisions]")))</f>
        <v>31.33819444444444</v>
      </c>
    </row>
    <row r="1351" spans="1:11" ht="15" customHeight="1" x14ac:dyDescent="0.35">
      <c r="A1351" s="25">
        <v>191</v>
      </c>
      <c r="B1351" s="21">
        <v>46037</v>
      </c>
      <c r="C1351" s="22">
        <v>0.625</v>
      </c>
      <c r="D1351" s="20" t="s">
        <v>1953</v>
      </c>
      <c r="E1351" s="23" t="s">
        <v>2626</v>
      </c>
      <c r="F1351" s="20"/>
      <c r="G1351" s="22" cm="1">
        <f t="array" ref="G135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2.3611111111111138E-2</v>
      </c>
      <c r="H1351" s="22" t="str">
        <f>IF(wh_table[[#This Row],[Subject 1]]&lt;&gt;"Sitting Adjourned", "", SUMIF(wh_table[Day], wh_table[[#This Row],[Day]],wh_table[Duration]))</f>
        <v/>
      </c>
      <c r="I1351" s="24">
        <f>SUM(INDEX(wh_table[Duration],1):wh_table[[#This Row],[Duration]])</f>
        <v>43.696527777777746</v>
      </c>
      <c r="J1351" s="22" t="str">
        <f>IF(wh_table[[#This Row],[Subject 1]]&lt;&gt;"Sitting Adjourned", "", SUMIFS(wh_table[Duration], wh_table[Day], wh_table[[#This Row],[Day]], wh_table[Tags], "&lt;&gt;[Questions]", wh_table[Tags], "&lt;&gt;[Questions][Divisions]"))</f>
        <v/>
      </c>
      <c r="K1351" s="24">
        <f>IF(wh_table[[#This Row],[Tags]]="[Questions]","",IF(wh_table[[#This Row],[Tags]]="[Questions][Divisions]","",SUMIFS(INDEX(wh_table[Duration],1):wh_table[[#This Row],[Duration]], INDEX(wh_table[Tags],1):wh_table[[#This Row],[Tags]], "&lt;&gt;[Questions]",INDEX(wh_table[Tags],1):wh_table[[#This Row],[Tags]], "&lt;&gt;[Questions][Divisions]")))</f>
        <v>31.361805555555552</v>
      </c>
    </row>
    <row r="1352" spans="1:11" ht="15" customHeight="1" x14ac:dyDescent="0.35">
      <c r="A1352" s="25">
        <v>191</v>
      </c>
      <c r="B1352" s="21">
        <v>46037</v>
      </c>
      <c r="C1352" s="22">
        <v>0.64861111111111114</v>
      </c>
      <c r="D1352" s="20" t="s">
        <v>28</v>
      </c>
      <c r="E1352" s="23" t="s">
        <v>2627</v>
      </c>
      <c r="F1352" s="20"/>
      <c r="G1352" s="22" cm="1">
        <f t="array" ref="G135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352" s="22" t="str">
        <f>IF(wh_table[[#This Row],[Subject 1]]&lt;&gt;"Sitting Adjourned", "", SUMIF(wh_table[Day], wh_table[[#This Row],[Day]],wh_table[Duration]))</f>
        <v/>
      </c>
      <c r="I1352" s="24">
        <f>SUM(INDEX(wh_table[Duration],1):wh_table[[#This Row],[Duration]])</f>
        <v>43.696527777777746</v>
      </c>
      <c r="J1352" s="22" t="str">
        <f>IF(wh_table[[#This Row],[Subject 1]]&lt;&gt;"Sitting Adjourned", "", SUMIFS(wh_table[Duration], wh_table[Day], wh_table[[#This Row],[Day]], wh_table[Tags], "&lt;&gt;[Questions]", wh_table[Tags], "&lt;&gt;[Questions][Divisions]"))</f>
        <v/>
      </c>
      <c r="K1352" s="24">
        <f>IF(wh_table[[#This Row],[Tags]]="[Questions]","",IF(wh_table[[#This Row],[Tags]]="[Questions][Divisions]","",SUMIFS(INDEX(wh_table[Duration],1):wh_table[[#This Row],[Duration]], INDEX(wh_table[Tags],1):wh_table[[#This Row],[Tags]], "&lt;&gt;[Questions]",INDEX(wh_table[Tags],1):wh_table[[#This Row],[Tags]], "&lt;&gt;[Questions][Divisions]")))</f>
        <v>31.361805555555552</v>
      </c>
    </row>
    <row r="1353" spans="1:11" ht="15" customHeight="1" x14ac:dyDescent="0.35">
      <c r="A1353" s="25">
        <v>191</v>
      </c>
      <c r="B1353" s="21">
        <v>46037</v>
      </c>
      <c r="C1353" s="22">
        <v>0.64861111111111114</v>
      </c>
      <c r="D1353" s="20" t="s">
        <v>1953</v>
      </c>
      <c r="E1353" s="23" t="s">
        <v>2626</v>
      </c>
      <c r="F1353" s="20"/>
      <c r="G1353" s="22" cm="1">
        <f t="array" ref="G135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3.472222222222221E-2</v>
      </c>
      <c r="H1353" s="22" t="str">
        <f>IF(wh_table[[#This Row],[Subject 1]]&lt;&gt;"Sitting Adjourned", "", SUMIF(wh_table[Day], wh_table[[#This Row],[Day]],wh_table[Duration]))</f>
        <v/>
      </c>
      <c r="I1353" s="24">
        <f>SUM(INDEX(wh_table[Duration],1):wh_table[[#This Row],[Duration]])</f>
        <v>43.731249999999967</v>
      </c>
      <c r="J1353" s="22" t="str">
        <f>IF(wh_table[[#This Row],[Subject 1]]&lt;&gt;"Sitting Adjourned", "", SUMIFS(wh_table[Duration], wh_table[Day], wh_table[[#This Row],[Day]], wh_table[Tags], "&lt;&gt;[Questions]", wh_table[Tags], "&lt;&gt;[Questions][Divisions]"))</f>
        <v/>
      </c>
      <c r="K1353" s="24">
        <f>IF(wh_table[[#This Row],[Tags]]="[Questions]","",IF(wh_table[[#This Row],[Tags]]="[Questions][Divisions]","",SUMIFS(INDEX(wh_table[Duration],1):wh_table[[#This Row],[Duration]], INDEX(wh_table[Tags],1):wh_table[[#This Row],[Tags]], "&lt;&gt;[Questions]",INDEX(wh_table[Tags],1):wh_table[[#This Row],[Tags]], "&lt;&gt;[Questions][Divisions]")))</f>
        <v>31.396527777777774</v>
      </c>
    </row>
    <row r="1354" spans="1:11" ht="15" customHeight="1" x14ac:dyDescent="0.35">
      <c r="A1354" s="63">
        <v>191</v>
      </c>
      <c r="B1354" s="64">
        <v>46037</v>
      </c>
      <c r="C1354" s="87">
        <v>0.68333333333333335</v>
      </c>
      <c r="D1354" s="88" t="s">
        <v>1840</v>
      </c>
      <c r="E1354" s="89"/>
      <c r="F1354" s="88"/>
      <c r="G1354" s="87" t="str" cm="1">
        <f t="array" ref="G135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354" s="87">
        <f>IF(wh_table[[#This Row],[Subject 1]]&lt;&gt;"Sitting Adjourned", "", SUMIF(wh_table[Day], wh_table[[#This Row],[Day]],wh_table[Duration]))</f>
        <v>0.12083333333333335</v>
      </c>
      <c r="I1354" s="90">
        <f>SUM(INDEX(wh_table[Duration],1):wh_table[[#This Row],[Duration]])</f>
        <v>43.731249999999967</v>
      </c>
      <c r="J1354" s="87">
        <f>IF(wh_table[[#This Row],[Subject 1]]&lt;&gt;"Sitting Adjourned", "", SUMIFS(wh_table[Duration], wh_table[Day], wh_table[[#This Row],[Day]], wh_table[Tags], "&lt;&gt;[Questions]", wh_table[Tags], "&lt;&gt;[Questions][Divisions]"))</f>
        <v>0.12083333333333335</v>
      </c>
      <c r="K1354" s="90">
        <f>IF(wh_table[[#This Row],[Tags]]="[Questions]","",IF(wh_table[[#This Row],[Tags]]="[Questions][Divisions]","",SUMIFS(INDEX(wh_table[Duration],1):wh_table[[#This Row],[Duration]], INDEX(wh_table[Tags],1):wh_table[[#This Row],[Tags]], "&lt;&gt;[Questions]",INDEX(wh_table[Tags],1):wh_table[[#This Row],[Tags]], "&lt;&gt;[Questions][Divisions]")))</f>
        <v>31.396527777777774</v>
      </c>
    </row>
    <row r="1355" spans="1:11" ht="15" customHeight="1" x14ac:dyDescent="0.35">
      <c r="A1355" s="25">
        <v>192</v>
      </c>
      <c r="B1355" s="21">
        <v>46041</v>
      </c>
      <c r="C1355" s="22">
        <v>0.6875</v>
      </c>
      <c r="D1355" s="20" t="s">
        <v>1955</v>
      </c>
      <c r="E1355" s="23" t="s">
        <v>2628</v>
      </c>
      <c r="F1355" s="20"/>
      <c r="G1355" s="22" cm="1">
        <f t="array" ref="G135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0.12430555555555556</v>
      </c>
      <c r="H1355" s="22" t="str">
        <f>IF(wh_table[[#This Row],[Subject 1]]&lt;&gt;"Sitting Adjourned", "", SUMIF(wh_table[Day], wh_table[[#This Row],[Day]],wh_table[Duration]))</f>
        <v/>
      </c>
      <c r="I1355" s="24">
        <f>SUM(INDEX(wh_table[Duration],1):wh_table[[#This Row],[Duration]])</f>
        <v>43.855555555555526</v>
      </c>
      <c r="J1355" s="22" t="str">
        <f>IF(wh_table[[#This Row],[Subject 1]]&lt;&gt;"Sitting Adjourned", "", SUMIFS(wh_table[Duration], wh_table[Day], wh_table[[#This Row],[Day]], wh_table[Tags], "&lt;&gt;[Questions]", wh_table[Tags], "&lt;&gt;[Questions][Divisions]"))</f>
        <v/>
      </c>
      <c r="K1355" s="24">
        <f>IF(wh_table[[#This Row],[Tags]]="[Questions]","",IF(wh_table[[#This Row],[Tags]]="[Questions][Divisions]","",SUMIFS(INDEX(wh_table[Duration],1):wh_table[[#This Row],[Duration]], INDEX(wh_table[Tags],1):wh_table[[#This Row],[Tags]], "&lt;&gt;[Questions]",INDEX(wh_table[Tags],1):wh_table[[#This Row],[Tags]], "&lt;&gt;[Questions][Divisions]")))</f>
        <v>31.520833333333329</v>
      </c>
    </row>
    <row r="1356" spans="1:11" ht="15" customHeight="1" x14ac:dyDescent="0.35">
      <c r="A1356" s="63">
        <v>192</v>
      </c>
      <c r="B1356" s="64">
        <v>46041</v>
      </c>
      <c r="C1356" s="87">
        <v>0.81180555555555556</v>
      </c>
      <c r="D1356" s="88" t="s">
        <v>1840</v>
      </c>
      <c r="E1356" s="89"/>
      <c r="F1356" s="88"/>
      <c r="G1356" s="87" t="str" cm="1">
        <f t="array" ref="G135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356" s="87">
        <f>IF(wh_table[[#This Row],[Subject 1]]&lt;&gt;"Sitting Adjourned", "", SUMIF(wh_table[Day], wh_table[[#This Row],[Day]],wh_table[Duration]))</f>
        <v>0.12430555555555556</v>
      </c>
      <c r="I1356" s="90">
        <f>SUM(INDEX(wh_table[Duration],1):wh_table[[#This Row],[Duration]])</f>
        <v>43.855555555555526</v>
      </c>
      <c r="J1356" s="87">
        <f>IF(wh_table[[#This Row],[Subject 1]]&lt;&gt;"Sitting Adjourned", "", SUMIFS(wh_table[Duration], wh_table[Day], wh_table[[#This Row],[Day]], wh_table[Tags], "&lt;&gt;[Questions]", wh_table[Tags], "&lt;&gt;[Questions][Divisions]"))</f>
        <v>0.12430555555555556</v>
      </c>
      <c r="K1356" s="90">
        <f>IF(wh_table[[#This Row],[Tags]]="[Questions]","",IF(wh_table[[#This Row],[Tags]]="[Questions][Divisions]","",SUMIFS(INDEX(wh_table[Duration],1):wh_table[[#This Row],[Duration]], INDEX(wh_table[Tags],1):wh_table[[#This Row],[Tags]], "&lt;&gt;[Questions]",INDEX(wh_table[Tags],1):wh_table[[#This Row],[Tags]], "&lt;&gt;[Questions][Divisions]")))</f>
        <v>31.520833333333329</v>
      </c>
    </row>
    <row r="1357" spans="1:11" ht="15" customHeight="1" x14ac:dyDescent="0.35">
      <c r="A1357" s="25">
        <v>193</v>
      </c>
      <c r="B1357" s="21">
        <v>46042</v>
      </c>
      <c r="C1357" s="22">
        <v>0.39583333333333331</v>
      </c>
      <c r="D1357" s="20" t="s">
        <v>1833</v>
      </c>
      <c r="E1357" s="23" t="s">
        <v>2629</v>
      </c>
      <c r="F1357" s="20"/>
      <c r="G1357" s="22" cm="1">
        <f t="array" ref="G135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5.0000000000000044E-2</v>
      </c>
      <c r="H1357" s="22" t="str">
        <f>IF(wh_table[[#This Row],[Subject 1]]&lt;&gt;"Sitting Adjourned", "", SUMIF(wh_table[Day], wh_table[[#This Row],[Day]],wh_table[Duration]))</f>
        <v/>
      </c>
      <c r="I1357" s="24">
        <f>SUM(INDEX(wh_table[Duration],1):wh_table[[#This Row],[Duration]])</f>
        <v>43.905555555555523</v>
      </c>
      <c r="J1357" s="22" t="str">
        <f>IF(wh_table[[#This Row],[Subject 1]]&lt;&gt;"Sitting Adjourned", "", SUMIFS(wh_table[Duration], wh_table[Day], wh_table[[#This Row],[Day]], wh_table[Tags], "&lt;&gt;[Questions]", wh_table[Tags], "&lt;&gt;[Questions][Divisions]"))</f>
        <v/>
      </c>
      <c r="K1357" s="24">
        <f>IF(wh_table[[#This Row],[Tags]]="[Questions]","",IF(wh_table[[#This Row],[Tags]]="[Questions][Divisions]","",SUMIFS(INDEX(wh_table[Duration],1):wh_table[[#This Row],[Duration]], INDEX(wh_table[Tags],1):wh_table[[#This Row],[Tags]], "&lt;&gt;[Questions]",INDEX(wh_table[Tags],1):wh_table[[#This Row],[Tags]], "&lt;&gt;[Questions][Divisions]")))</f>
        <v>31.570833333333329</v>
      </c>
    </row>
    <row r="1358" spans="1:11" ht="15" customHeight="1" x14ac:dyDescent="0.35">
      <c r="A1358" s="25">
        <v>193</v>
      </c>
      <c r="B1358" s="21">
        <v>46042</v>
      </c>
      <c r="C1358" s="22">
        <v>0.44583333333333336</v>
      </c>
      <c r="D1358" s="20" t="s">
        <v>15</v>
      </c>
      <c r="E1358" s="23"/>
      <c r="F1358" s="20"/>
      <c r="G1358" s="22" cm="1">
        <f t="array" ref="G135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1.2499999999999956E-2</v>
      </c>
      <c r="H1358" s="22" t="str">
        <f>IF(wh_table[[#This Row],[Subject 1]]&lt;&gt;"Sitting Adjourned", "", SUMIF(wh_table[Day], wh_table[[#This Row],[Day]],wh_table[Duration]))</f>
        <v/>
      </c>
      <c r="I1358" s="24">
        <f>SUM(INDEX(wh_table[Duration],1):wh_table[[#This Row],[Duration]])</f>
        <v>43.918055555555526</v>
      </c>
      <c r="J1358" s="22" t="str">
        <f>IF(wh_table[[#This Row],[Subject 1]]&lt;&gt;"Sitting Adjourned", "", SUMIFS(wh_table[Duration], wh_table[Day], wh_table[[#This Row],[Day]], wh_table[Tags], "&lt;&gt;[Questions]", wh_table[Tags], "&lt;&gt;[Questions][Divisions]"))</f>
        <v/>
      </c>
      <c r="K1358" s="24">
        <f>IF(wh_table[[#This Row],[Tags]]="[Questions]","",IF(wh_table[[#This Row],[Tags]]="[Questions][Divisions]","",SUMIFS(INDEX(wh_table[Duration],1):wh_table[[#This Row],[Duration]], INDEX(wh_table[Tags],1):wh_table[[#This Row],[Tags]], "&lt;&gt;[Questions]",INDEX(wh_table[Tags],1):wh_table[[#This Row],[Tags]], "&lt;&gt;[Questions][Divisions]")))</f>
        <v>31.583333333333329</v>
      </c>
    </row>
    <row r="1359" spans="1:11" ht="15" customHeight="1" x14ac:dyDescent="0.35">
      <c r="A1359" s="25">
        <v>193</v>
      </c>
      <c r="B1359" s="21">
        <v>46042</v>
      </c>
      <c r="C1359" s="22">
        <v>0.45833333333333331</v>
      </c>
      <c r="D1359" s="20" t="s">
        <v>1833</v>
      </c>
      <c r="E1359" s="23" t="s">
        <v>2630</v>
      </c>
      <c r="F1359" s="20"/>
      <c r="G1359" s="22" cm="1">
        <f t="array" ref="G135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2.0138888888888928E-2</v>
      </c>
      <c r="H1359" s="22" t="str">
        <f>IF(wh_table[[#This Row],[Subject 1]]&lt;&gt;"Sitting Adjourned", "", SUMIF(wh_table[Day], wh_table[[#This Row],[Day]],wh_table[Duration]))</f>
        <v/>
      </c>
      <c r="I1359" s="24">
        <f>SUM(INDEX(wh_table[Duration],1):wh_table[[#This Row],[Duration]])</f>
        <v>43.938194444444413</v>
      </c>
      <c r="J1359" s="22" t="str">
        <f>IF(wh_table[[#This Row],[Subject 1]]&lt;&gt;"Sitting Adjourned", "", SUMIFS(wh_table[Duration], wh_table[Day], wh_table[[#This Row],[Day]], wh_table[Tags], "&lt;&gt;[Questions]", wh_table[Tags], "&lt;&gt;[Questions][Divisions]"))</f>
        <v/>
      </c>
      <c r="K1359" s="24">
        <f>IF(wh_table[[#This Row],[Tags]]="[Questions]","",IF(wh_table[[#This Row],[Tags]]="[Questions][Divisions]","",SUMIFS(INDEX(wh_table[Duration],1):wh_table[[#This Row],[Duration]], INDEX(wh_table[Tags],1):wh_table[[#This Row],[Tags]], "&lt;&gt;[Questions]",INDEX(wh_table[Tags],1):wh_table[[#This Row],[Tags]], "&lt;&gt;[Questions][Divisions]")))</f>
        <v>31.603472222222216</v>
      </c>
    </row>
    <row r="1360" spans="1:11" ht="15" customHeight="1" x14ac:dyDescent="0.35">
      <c r="A1360" s="25">
        <v>193</v>
      </c>
      <c r="B1360" s="21">
        <v>46042</v>
      </c>
      <c r="C1360" s="22">
        <v>0.47847222222222224</v>
      </c>
      <c r="D1360" s="20" t="s">
        <v>15</v>
      </c>
      <c r="E1360" s="23"/>
      <c r="F1360" s="20" t="s">
        <v>1836</v>
      </c>
      <c r="G1360" s="22" cm="1">
        <f t="array" ref="G136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0.12569444444444439</v>
      </c>
      <c r="H1360" s="22" t="str">
        <f>IF(wh_table[[#This Row],[Subject 1]]&lt;&gt;"Sitting Adjourned", "", SUMIF(wh_table[Day], wh_table[[#This Row],[Day]],wh_table[Duration]))</f>
        <v/>
      </c>
      <c r="I1360" s="24">
        <f>SUM(INDEX(wh_table[Duration],1):wh_table[[#This Row],[Duration]])</f>
        <v>44.063888888888854</v>
      </c>
      <c r="J1360" s="22" t="str">
        <f>IF(wh_table[[#This Row],[Subject 1]]&lt;&gt;"Sitting Adjourned", "", SUMIFS(wh_table[Duration], wh_table[Day], wh_table[[#This Row],[Day]], wh_table[Tags], "&lt;&gt;[Questions]", wh_table[Tags], "&lt;&gt;[Questions][Divisions]"))</f>
        <v/>
      </c>
      <c r="K1360" s="24" t="str">
        <f>IF(wh_table[[#This Row],[Tags]]="[Questions]","",IF(wh_table[[#This Row],[Tags]]="[Questions][Divisions]","",SUMIFS(INDEX(wh_table[Duration],1):wh_table[[#This Row],[Duration]], INDEX(wh_table[Tags],1):wh_table[[#This Row],[Tags]], "&lt;&gt;[Questions]",INDEX(wh_table[Tags],1):wh_table[[#This Row],[Tags]], "&lt;&gt;[Questions][Divisions]")))</f>
        <v/>
      </c>
    </row>
    <row r="1361" spans="1:11" ht="15" customHeight="1" x14ac:dyDescent="0.35">
      <c r="A1361" s="25">
        <v>193</v>
      </c>
      <c r="B1361" s="21">
        <v>46042</v>
      </c>
      <c r="C1361" s="22">
        <v>0.60416666666666663</v>
      </c>
      <c r="D1361" s="20" t="s">
        <v>1833</v>
      </c>
      <c r="E1361" s="23" t="s">
        <v>2631</v>
      </c>
      <c r="F1361" s="20"/>
      <c r="G1361" s="22" cm="1">
        <f t="array" ref="G136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361" s="22" t="str">
        <f>IF(wh_table[[#This Row],[Subject 1]]&lt;&gt;"Sitting Adjourned", "", SUMIF(wh_table[Day], wh_table[[#This Row],[Day]],wh_table[Duration]))</f>
        <v/>
      </c>
      <c r="I1361" s="24">
        <f>SUM(INDEX(wh_table[Duration],1):wh_table[[#This Row],[Duration]])</f>
        <v>44.126388888888854</v>
      </c>
      <c r="J1361" s="22" t="str">
        <f>IF(wh_table[[#This Row],[Subject 1]]&lt;&gt;"Sitting Adjourned", "", SUMIFS(wh_table[Duration], wh_table[Day], wh_table[[#This Row],[Day]], wh_table[Tags], "&lt;&gt;[Questions]", wh_table[Tags], "&lt;&gt;[Questions][Divisions]"))</f>
        <v/>
      </c>
      <c r="K1361" s="24">
        <f>IF(wh_table[[#This Row],[Tags]]="[Questions]","",IF(wh_table[[#This Row],[Tags]]="[Questions][Divisions]","",SUMIFS(INDEX(wh_table[Duration],1):wh_table[[#This Row],[Duration]], INDEX(wh_table[Tags],1):wh_table[[#This Row],[Tags]], "&lt;&gt;[Questions]",INDEX(wh_table[Tags],1):wh_table[[#This Row],[Tags]], "&lt;&gt;[Questions][Divisions]")))</f>
        <v>31.665972222222216</v>
      </c>
    </row>
    <row r="1362" spans="1:11" ht="15" customHeight="1" x14ac:dyDescent="0.35">
      <c r="A1362" s="25">
        <v>193</v>
      </c>
      <c r="B1362" s="21">
        <v>46042</v>
      </c>
      <c r="C1362" s="22">
        <v>0.66666666666666663</v>
      </c>
      <c r="D1362" s="20" t="s">
        <v>1833</v>
      </c>
      <c r="E1362" s="23" t="s">
        <v>2632</v>
      </c>
      <c r="F1362" s="20"/>
      <c r="G1362" s="22" cm="1">
        <f t="array" ref="G136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9.0277777777778567E-3</v>
      </c>
      <c r="H1362" s="22" t="str">
        <f>IF(wh_table[[#This Row],[Subject 1]]&lt;&gt;"Sitting Adjourned", "", SUMIF(wh_table[Day], wh_table[[#This Row],[Day]],wh_table[Duration]))</f>
        <v/>
      </c>
      <c r="I1362" s="24">
        <f>SUM(INDEX(wh_table[Duration],1):wh_table[[#This Row],[Duration]])</f>
        <v>44.135416666666629</v>
      </c>
      <c r="J1362" s="22" t="str">
        <f>IF(wh_table[[#This Row],[Subject 1]]&lt;&gt;"Sitting Adjourned", "", SUMIFS(wh_table[Duration], wh_table[Day], wh_table[[#This Row],[Day]], wh_table[Tags], "&lt;&gt;[Questions]", wh_table[Tags], "&lt;&gt;[Questions][Divisions]"))</f>
        <v/>
      </c>
      <c r="K1362" s="24">
        <f>IF(wh_table[[#This Row],[Tags]]="[Questions]","",IF(wh_table[[#This Row],[Tags]]="[Questions][Divisions]","",SUMIFS(INDEX(wh_table[Duration],1):wh_table[[#This Row],[Duration]], INDEX(wh_table[Tags],1):wh_table[[#This Row],[Tags]], "&lt;&gt;[Questions]",INDEX(wh_table[Tags],1):wh_table[[#This Row],[Tags]], "&lt;&gt;[Questions][Divisions]")))</f>
        <v>31.674999999999994</v>
      </c>
    </row>
    <row r="1363" spans="1:11" ht="15" customHeight="1" x14ac:dyDescent="0.35">
      <c r="A1363" s="25">
        <v>193</v>
      </c>
      <c r="B1363" s="21">
        <v>46042</v>
      </c>
      <c r="C1363" s="22">
        <v>0.67569444444444449</v>
      </c>
      <c r="D1363" s="20" t="s">
        <v>15</v>
      </c>
      <c r="E1363" s="23"/>
      <c r="F1363" s="20" t="s">
        <v>53</v>
      </c>
      <c r="G1363" s="22" cm="1">
        <f t="array" ref="G136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1.041666666666663E-2</v>
      </c>
      <c r="H1363" s="22" t="str">
        <f>IF(wh_table[[#This Row],[Subject 1]]&lt;&gt;"Sitting Adjourned", "", SUMIF(wh_table[Day], wh_table[[#This Row],[Day]],wh_table[Duration]))</f>
        <v/>
      </c>
      <c r="I1363" s="24">
        <f>SUM(INDEX(wh_table[Duration],1):wh_table[[#This Row],[Duration]])</f>
        <v>44.145833333333293</v>
      </c>
      <c r="J1363" s="22" t="str">
        <f>IF(wh_table[[#This Row],[Subject 1]]&lt;&gt;"Sitting Adjourned", "", SUMIFS(wh_table[Duration], wh_table[Day], wh_table[[#This Row],[Day]], wh_table[Tags], "&lt;&gt;[Questions]", wh_table[Tags], "&lt;&gt;[Questions][Divisions]"))</f>
        <v/>
      </c>
      <c r="K1363" s="24">
        <f>IF(wh_table[[#This Row],[Tags]]="[Questions]","",IF(wh_table[[#This Row],[Tags]]="[Questions][Divisions]","",SUMIFS(INDEX(wh_table[Duration],1):wh_table[[#This Row],[Duration]], INDEX(wh_table[Tags],1):wh_table[[#This Row],[Tags]], "&lt;&gt;[Questions]",INDEX(wh_table[Tags],1):wh_table[[#This Row],[Tags]], "&lt;&gt;[Questions][Divisions]")))</f>
        <v>31.685416666666661</v>
      </c>
    </row>
    <row r="1364" spans="1:11" ht="15" customHeight="1" x14ac:dyDescent="0.35">
      <c r="A1364" s="25">
        <v>193</v>
      </c>
      <c r="B1364" s="21">
        <v>46042</v>
      </c>
      <c r="C1364" s="22">
        <v>0.68611111111111112</v>
      </c>
      <c r="D1364" s="20" t="s">
        <v>1833</v>
      </c>
      <c r="E1364" s="23" t="s">
        <v>2632</v>
      </c>
      <c r="F1364" s="20"/>
      <c r="G1364" s="22" cm="1">
        <f t="array" ref="G136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1.1805555555555514E-2</v>
      </c>
      <c r="H1364" s="22" t="str">
        <f>IF(wh_table[[#This Row],[Subject 1]]&lt;&gt;"Sitting Adjourned", "", SUMIF(wh_table[Day], wh_table[[#This Row],[Day]],wh_table[Duration]))</f>
        <v/>
      </c>
      <c r="I1364" s="24">
        <f>SUM(INDEX(wh_table[Duration],1):wh_table[[#This Row],[Duration]])</f>
        <v>44.157638888888847</v>
      </c>
      <c r="J1364" s="22" t="str">
        <f>IF(wh_table[[#This Row],[Subject 1]]&lt;&gt;"Sitting Adjourned", "", SUMIFS(wh_table[Duration], wh_table[Day], wh_table[[#This Row],[Day]], wh_table[Tags], "&lt;&gt;[Questions]", wh_table[Tags], "&lt;&gt;[Questions][Divisions]"))</f>
        <v/>
      </c>
      <c r="K1364" s="24">
        <f>IF(wh_table[[#This Row],[Tags]]="[Questions]","",IF(wh_table[[#This Row],[Tags]]="[Questions][Divisions]","",SUMIFS(INDEX(wh_table[Duration],1):wh_table[[#This Row],[Duration]], INDEX(wh_table[Tags],1):wh_table[[#This Row],[Tags]], "&lt;&gt;[Questions]",INDEX(wh_table[Tags],1):wh_table[[#This Row],[Tags]], "&lt;&gt;[Questions][Divisions]")))</f>
        <v>31.697222222222216</v>
      </c>
    </row>
    <row r="1365" spans="1:11" ht="15" customHeight="1" x14ac:dyDescent="0.35">
      <c r="A1365" s="25">
        <v>193</v>
      </c>
      <c r="B1365" s="21">
        <v>46042</v>
      </c>
      <c r="C1365" s="22">
        <v>0.69791666666666663</v>
      </c>
      <c r="D1365" s="20" t="s">
        <v>1833</v>
      </c>
      <c r="E1365" s="23" t="s">
        <v>2633</v>
      </c>
      <c r="F1365" s="20"/>
      <c r="G1365" s="22" cm="1">
        <f t="array" ref="G136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365" s="22" t="str">
        <f>IF(wh_table[[#This Row],[Subject 1]]&lt;&gt;"Sitting Adjourned", "", SUMIF(wh_table[Day], wh_table[[#This Row],[Day]],wh_table[Duration]))</f>
        <v/>
      </c>
      <c r="I1365" s="24">
        <f>SUM(INDEX(wh_table[Duration],1):wh_table[[#This Row],[Duration]])</f>
        <v>44.178472222222183</v>
      </c>
      <c r="J1365" s="22" t="str">
        <f>IF(wh_table[[#This Row],[Subject 1]]&lt;&gt;"Sitting Adjourned", "", SUMIFS(wh_table[Duration], wh_table[Day], wh_table[[#This Row],[Day]], wh_table[Tags], "&lt;&gt;[Questions]", wh_table[Tags], "&lt;&gt;[Questions][Divisions]"))</f>
        <v/>
      </c>
      <c r="K1365" s="24">
        <f>IF(wh_table[[#This Row],[Tags]]="[Questions]","",IF(wh_table[[#This Row],[Tags]]="[Questions][Divisions]","",SUMIFS(INDEX(wh_table[Duration],1):wh_table[[#This Row],[Duration]], INDEX(wh_table[Tags],1):wh_table[[#This Row],[Tags]], "&lt;&gt;[Questions]",INDEX(wh_table[Tags],1):wh_table[[#This Row],[Tags]], "&lt;&gt;[Questions][Divisions]")))</f>
        <v>31.718055555555548</v>
      </c>
    </row>
    <row r="1366" spans="1:11" ht="15" customHeight="1" x14ac:dyDescent="0.35">
      <c r="A1366" s="25">
        <v>193</v>
      </c>
      <c r="B1366" s="21">
        <v>46042</v>
      </c>
      <c r="C1366" s="22">
        <v>0.71875</v>
      </c>
      <c r="D1366" s="20" t="s">
        <v>28</v>
      </c>
      <c r="E1366" s="23" t="s">
        <v>1906</v>
      </c>
      <c r="F1366" s="20"/>
      <c r="G1366" s="22" cm="1">
        <f t="array" ref="G136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366" s="22" t="str">
        <f>IF(wh_table[[#This Row],[Subject 1]]&lt;&gt;"Sitting Adjourned", "", SUMIF(wh_table[Day], wh_table[[#This Row],[Day]],wh_table[Duration]))</f>
        <v/>
      </c>
      <c r="I1366" s="24">
        <f>SUM(INDEX(wh_table[Duration],1):wh_table[[#This Row],[Duration]])</f>
        <v>44.178472222222183</v>
      </c>
      <c r="J1366" s="22" t="str">
        <f>IF(wh_table[[#This Row],[Subject 1]]&lt;&gt;"Sitting Adjourned", "", SUMIFS(wh_table[Duration], wh_table[Day], wh_table[[#This Row],[Day]], wh_table[Tags], "&lt;&gt;[Questions]", wh_table[Tags], "&lt;&gt;[Questions][Divisions]"))</f>
        <v/>
      </c>
      <c r="K1366" s="24">
        <f>IF(wh_table[[#This Row],[Tags]]="[Questions]","",IF(wh_table[[#This Row],[Tags]]="[Questions][Divisions]","",SUMIFS(INDEX(wh_table[Duration],1):wh_table[[#This Row],[Duration]], INDEX(wh_table[Tags],1):wh_table[[#This Row],[Tags]], "&lt;&gt;[Questions]",INDEX(wh_table[Tags],1):wh_table[[#This Row],[Tags]], "&lt;&gt;[Questions][Divisions]")))</f>
        <v>31.718055555555548</v>
      </c>
    </row>
    <row r="1367" spans="1:11" ht="15" customHeight="1" x14ac:dyDescent="0.35">
      <c r="A1367" s="25">
        <v>193</v>
      </c>
      <c r="B1367" s="21">
        <v>46042</v>
      </c>
      <c r="C1367" s="22">
        <v>0.71875</v>
      </c>
      <c r="D1367" s="20" t="s">
        <v>1833</v>
      </c>
      <c r="E1367" s="23" t="s">
        <v>2633</v>
      </c>
      <c r="F1367" s="20"/>
      <c r="G1367" s="22" cm="1">
        <f t="array" ref="G136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367" s="22" t="str">
        <f>IF(wh_table[[#This Row],[Subject 1]]&lt;&gt;"Sitting Adjourned", "", SUMIF(wh_table[Day], wh_table[[#This Row],[Day]],wh_table[Duration]))</f>
        <v/>
      </c>
      <c r="I1367" s="24">
        <f>SUM(INDEX(wh_table[Duration],1):wh_table[[#This Row],[Duration]])</f>
        <v>44.199305555555519</v>
      </c>
      <c r="J1367" s="22" t="str">
        <f>IF(wh_table[[#This Row],[Subject 1]]&lt;&gt;"Sitting Adjourned", "", SUMIFS(wh_table[Duration], wh_table[Day], wh_table[[#This Row],[Day]], wh_table[Tags], "&lt;&gt;[Questions]", wh_table[Tags], "&lt;&gt;[Questions][Divisions]"))</f>
        <v/>
      </c>
      <c r="K1367" s="24">
        <f>IF(wh_table[[#This Row],[Tags]]="[Questions]","",IF(wh_table[[#This Row],[Tags]]="[Questions][Divisions]","",SUMIFS(INDEX(wh_table[Duration],1):wh_table[[#This Row],[Duration]], INDEX(wh_table[Tags],1):wh_table[[#This Row],[Tags]], "&lt;&gt;[Questions]",INDEX(wh_table[Tags],1):wh_table[[#This Row],[Tags]], "&lt;&gt;[Questions][Divisions]")))</f>
        <v>31.73888888888888</v>
      </c>
    </row>
    <row r="1368" spans="1:11" ht="15" customHeight="1" x14ac:dyDescent="0.35">
      <c r="A1368" s="63">
        <v>193</v>
      </c>
      <c r="B1368" s="64">
        <v>46042</v>
      </c>
      <c r="C1368" s="87">
        <v>0.73958333333333337</v>
      </c>
      <c r="D1368" s="88" t="s">
        <v>1840</v>
      </c>
      <c r="E1368" s="89"/>
      <c r="F1368" s="88"/>
      <c r="G1368" s="87" t="str" cm="1">
        <f t="array" ref="G136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368" s="87">
        <f>IF(wh_table[[#This Row],[Subject 1]]&lt;&gt;"Sitting Adjourned", "", SUMIF(wh_table[Day], wh_table[[#This Row],[Day]],wh_table[Duration]))</f>
        <v>0.34375000000000006</v>
      </c>
      <c r="I1368" s="90">
        <f>SUM(INDEX(wh_table[Duration],1):wh_table[[#This Row],[Duration]])</f>
        <v>44.199305555555519</v>
      </c>
      <c r="J1368" s="87">
        <f>IF(wh_table[[#This Row],[Subject 1]]&lt;&gt;"Sitting Adjourned", "", SUMIFS(wh_table[Duration], wh_table[Day], wh_table[[#This Row],[Day]], wh_table[Tags], "&lt;&gt;[Questions]", wh_table[Tags], "&lt;&gt;[Questions][Divisions]"))</f>
        <v>0.21805555555555567</v>
      </c>
      <c r="K1368" s="90">
        <f>IF(wh_table[[#This Row],[Tags]]="[Questions]","",IF(wh_table[[#This Row],[Tags]]="[Questions][Divisions]","",SUMIFS(INDEX(wh_table[Duration],1):wh_table[[#This Row],[Duration]], INDEX(wh_table[Tags],1):wh_table[[#This Row],[Tags]], "&lt;&gt;[Questions]",INDEX(wh_table[Tags],1):wh_table[[#This Row],[Tags]], "&lt;&gt;[Questions][Divisions]")))</f>
        <v>31.73888888888888</v>
      </c>
    </row>
    <row r="1369" spans="1:11" ht="15" customHeight="1" x14ac:dyDescent="0.35">
      <c r="A1369" s="25">
        <v>194</v>
      </c>
      <c r="B1369" s="21">
        <v>46043</v>
      </c>
      <c r="C1369" s="22">
        <v>0.39583333333333331</v>
      </c>
      <c r="D1369" s="20" t="s">
        <v>1833</v>
      </c>
      <c r="E1369" s="23" t="s">
        <v>2634</v>
      </c>
      <c r="F1369" s="20"/>
      <c r="G1369" s="22" cm="1">
        <f t="array" ref="G136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1.2500000000000011E-2</v>
      </c>
      <c r="H1369" s="22" t="str">
        <f>IF(wh_table[[#This Row],[Subject 1]]&lt;&gt;"Sitting Adjourned", "", SUMIF(wh_table[Day], wh_table[[#This Row],[Day]],wh_table[Duration]))</f>
        <v/>
      </c>
      <c r="I1369" s="24">
        <f>SUM(INDEX(wh_table[Duration],1):wh_table[[#This Row],[Duration]])</f>
        <v>44.211805555555522</v>
      </c>
      <c r="J1369" s="22" t="str">
        <f>IF(wh_table[[#This Row],[Subject 1]]&lt;&gt;"Sitting Adjourned", "", SUMIFS(wh_table[Duration], wh_table[Day], wh_table[[#This Row],[Day]], wh_table[Tags], "&lt;&gt;[Questions]", wh_table[Tags], "&lt;&gt;[Questions][Divisions]"))</f>
        <v/>
      </c>
      <c r="K1369" s="24">
        <f>IF(wh_table[[#This Row],[Tags]]="[Questions]","",IF(wh_table[[#This Row],[Tags]]="[Questions][Divisions]","",SUMIFS(INDEX(wh_table[Duration],1):wh_table[[#This Row],[Duration]], INDEX(wh_table[Tags],1):wh_table[[#This Row],[Tags]], "&lt;&gt;[Questions]",INDEX(wh_table[Tags],1):wh_table[[#This Row],[Tags]], "&lt;&gt;[Questions][Divisions]")))</f>
        <v>31.751388888888879</v>
      </c>
    </row>
    <row r="1370" spans="1:11" ht="15" customHeight="1" x14ac:dyDescent="0.35">
      <c r="A1370" s="25">
        <v>194</v>
      </c>
      <c r="B1370" s="21">
        <v>46043</v>
      </c>
      <c r="C1370" s="22">
        <v>0.40833333333333333</v>
      </c>
      <c r="D1370" s="20" t="s">
        <v>28</v>
      </c>
      <c r="E1370" s="23" t="s">
        <v>2200</v>
      </c>
      <c r="F1370" s="20"/>
      <c r="G1370" s="22" cm="1">
        <f t="array" ref="G137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370" s="22" t="str">
        <f>IF(wh_table[[#This Row],[Subject 1]]&lt;&gt;"Sitting Adjourned", "", SUMIF(wh_table[Day], wh_table[[#This Row],[Day]],wh_table[Duration]))</f>
        <v/>
      </c>
      <c r="I1370" s="24">
        <f>SUM(INDEX(wh_table[Duration],1):wh_table[[#This Row],[Duration]])</f>
        <v>44.211805555555522</v>
      </c>
      <c r="J1370" s="22" t="str">
        <f>IF(wh_table[[#This Row],[Subject 1]]&lt;&gt;"Sitting Adjourned", "", SUMIFS(wh_table[Duration], wh_table[Day], wh_table[[#This Row],[Day]], wh_table[Tags], "&lt;&gt;[Questions]", wh_table[Tags], "&lt;&gt;[Questions][Divisions]"))</f>
        <v/>
      </c>
      <c r="K1370" s="24">
        <f>IF(wh_table[[#This Row],[Tags]]="[Questions]","",IF(wh_table[[#This Row],[Tags]]="[Questions][Divisions]","",SUMIFS(INDEX(wh_table[Duration],1):wh_table[[#This Row],[Duration]], INDEX(wh_table[Tags],1):wh_table[[#This Row],[Tags]], "&lt;&gt;[Questions]",INDEX(wh_table[Tags],1):wh_table[[#This Row],[Tags]], "&lt;&gt;[Questions][Divisions]")))</f>
        <v>31.751388888888879</v>
      </c>
    </row>
    <row r="1371" spans="1:11" ht="15" customHeight="1" x14ac:dyDescent="0.35">
      <c r="A1371" s="25">
        <v>194</v>
      </c>
      <c r="B1371" s="21">
        <v>46043</v>
      </c>
      <c r="C1371" s="22">
        <v>0.40833333333333333</v>
      </c>
      <c r="D1371" s="20" t="s">
        <v>1833</v>
      </c>
      <c r="E1371" s="23" t="s">
        <v>2634</v>
      </c>
      <c r="F1371" s="20"/>
      <c r="G1371" s="22" cm="1">
        <f t="array" ref="G137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4.9999999999999989E-2</v>
      </c>
      <c r="H1371" s="22" t="str">
        <f>IF(wh_table[[#This Row],[Subject 1]]&lt;&gt;"Sitting Adjourned", "", SUMIF(wh_table[Day], wh_table[[#This Row],[Day]],wh_table[Duration]))</f>
        <v/>
      </c>
      <c r="I1371" s="24">
        <f>SUM(INDEX(wh_table[Duration],1):wh_table[[#This Row],[Duration]])</f>
        <v>44.261805555555519</v>
      </c>
      <c r="J1371" s="22" t="str">
        <f>IF(wh_table[[#This Row],[Subject 1]]&lt;&gt;"Sitting Adjourned", "", SUMIFS(wh_table[Duration], wh_table[Day], wh_table[[#This Row],[Day]], wh_table[Tags], "&lt;&gt;[Questions]", wh_table[Tags], "&lt;&gt;[Questions][Divisions]"))</f>
        <v/>
      </c>
      <c r="K1371" s="24">
        <f>IF(wh_table[[#This Row],[Tags]]="[Questions]","",IF(wh_table[[#This Row],[Tags]]="[Questions][Divisions]","",SUMIFS(INDEX(wh_table[Duration],1):wh_table[[#This Row],[Duration]], INDEX(wh_table[Tags],1):wh_table[[#This Row],[Tags]], "&lt;&gt;[Questions]",INDEX(wh_table[Tags],1):wh_table[[#This Row],[Tags]], "&lt;&gt;[Questions][Divisions]")))</f>
        <v>31.80138888888888</v>
      </c>
    </row>
    <row r="1372" spans="1:11" ht="15" customHeight="1" x14ac:dyDescent="0.35">
      <c r="A1372" s="25">
        <v>194</v>
      </c>
      <c r="B1372" s="21">
        <v>46043</v>
      </c>
      <c r="C1372" s="22">
        <v>0.45833333333333331</v>
      </c>
      <c r="D1372" s="20" t="s">
        <v>1833</v>
      </c>
      <c r="E1372" s="23" t="s">
        <v>2635</v>
      </c>
      <c r="F1372" s="20"/>
      <c r="G1372" s="22" cm="1">
        <f t="array" ref="G137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1.9444444444444486E-2</v>
      </c>
      <c r="H1372" s="22" t="str">
        <f>IF(wh_table[[#This Row],[Subject 1]]&lt;&gt;"Sitting Adjourned", "", SUMIF(wh_table[Day], wh_table[[#This Row],[Day]],wh_table[Duration]))</f>
        <v/>
      </c>
      <c r="I1372" s="24">
        <f>SUM(INDEX(wh_table[Duration],1):wh_table[[#This Row],[Duration]])</f>
        <v>44.281249999999964</v>
      </c>
      <c r="J1372" s="22" t="str">
        <f>IF(wh_table[[#This Row],[Subject 1]]&lt;&gt;"Sitting Adjourned", "", SUMIFS(wh_table[Duration], wh_table[Day], wh_table[[#This Row],[Day]], wh_table[Tags], "&lt;&gt;[Questions]", wh_table[Tags], "&lt;&gt;[Questions][Divisions]"))</f>
        <v/>
      </c>
      <c r="K1372" s="24">
        <f>IF(wh_table[[#This Row],[Tags]]="[Questions]","",IF(wh_table[[#This Row],[Tags]]="[Questions][Divisions]","",SUMIFS(INDEX(wh_table[Duration],1):wh_table[[#This Row],[Duration]], INDEX(wh_table[Tags],1):wh_table[[#This Row],[Tags]], "&lt;&gt;[Questions]",INDEX(wh_table[Tags],1):wh_table[[#This Row],[Tags]], "&lt;&gt;[Questions][Divisions]")))</f>
        <v>31.820833333333326</v>
      </c>
    </row>
    <row r="1373" spans="1:11" ht="15" customHeight="1" x14ac:dyDescent="0.35">
      <c r="A1373" s="25">
        <v>194</v>
      </c>
      <c r="B1373" s="21">
        <v>46043</v>
      </c>
      <c r="C1373" s="22">
        <v>0.4777777777777778</v>
      </c>
      <c r="D1373" s="20" t="s">
        <v>15</v>
      </c>
      <c r="E1373" s="23"/>
      <c r="F1373" s="20" t="s">
        <v>1836</v>
      </c>
      <c r="G1373" s="22" cm="1">
        <f t="array" ref="G137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0.12638888888888883</v>
      </c>
      <c r="H1373" s="22" t="str">
        <f>IF(wh_table[[#This Row],[Subject 1]]&lt;&gt;"Sitting Adjourned", "", SUMIF(wh_table[Day], wh_table[[#This Row],[Day]],wh_table[Duration]))</f>
        <v/>
      </c>
      <c r="I1373" s="24">
        <f>SUM(INDEX(wh_table[Duration],1):wh_table[[#This Row],[Duration]])</f>
        <v>44.407638888888854</v>
      </c>
      <c r="J1373" s="22" t="str">
        <f>IF(wh_table[[#This Row],[Subject 1]]&lt;&gt;"Sitting Adjourned", "", SUMIFS(wh_table[Duration], wh_table[Day], wh_table[[#This Row],[Day]], wh_table[Tags], "&lt;&gt;[Questions]", wh_table[Tags], "&lt;&gt;[Questions][Divisions]"))</f>
        <v/>
      </c>
      <c r="K1373" s="24" t="str">
        <f>IF(wh_table[[#This Row],[Tags]]="[Questions]","",IF(wh_table[[#This Row],[Tags]]="[Questions][Divisions]","",SUMIFS(INDEX(wh_table[Duration],1):wh_table[[#This Row],[Duration]], INDEX(wh_table[Tags],1):wh_table[[#This Row],[Tags]], "&lt;&gt;[Questions]",INDEX(wh_table[Tags],1):wh_table[[#This Row],[Tags]], "&lt;&gt;[Questions][Divisions]")))</f>
        <v/>
      </c>
    </row>
    <row r="1374" spans="1:11" ht="15" customHeight="1" x14ac:dyDescent="0.35">
      <c r="A1374" s="25">
        <v>194</v>
      </c>
      <c r="B1374" s="21">
        <v>46043</v>
      </c>
      <c r="C1374" s="22">
        <v>0.60416666666666663</v>
      </c>
      <c r="D1374" s="20" t="s">
        <v>1833</v>
      </c>
      <c r="E1374" s="23" t="s">
        <v>2636</v>
      </c>
      <c r="F1374" s="20"/>
      <c r="G1374" s="22" cm="1">
        <f t="array" ref="G137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4.5833333333333393E-2</v>
      </c>
      <c r="H1374" s="22" t="str">
        <f>IF(wh_table[[#This Row],[Subject 1]]&lt;&gt;"Sitting Adjourned", "", SUMIF(wh_table[Day], wh_table[[#This Row],[Day]],wh_table[Duration]))</f>
        <v/>
      </c>
      <c r="I1374" s="24">
        <f>SUM(INDEX(wh_table[Duration],1):wh_table[[#This Row],[Duration]])</f>
        <v>44.453472222222189</v>
      </c>
      <c r="J1374" s="22" t="str">
        <f>IF(wh_table[[#This Row],[Subject 1]]&lt;&gt;"Sitting Adjourned", "", SUMIFS(wh_table[Duration], wh_table[Day], wh_table[[#This Row],[Day]], wh_table[Tags], "&lt;&gt;[Questions]", wh_table[Tags], "&lt;&gt;[Questions][Divisions]"))</f>
        <v/>
      </c>
      <c r="K1374" s="24">
        <f>IF(wh_table[[#This Row],[Tags]]="[Questions]","",IF(wh_table[[#This Row],[Tags]]="[Questions][Divisions]","",SUMIFS(INDEX(wh_table[Duration],1):wh_table[[#This Row],[Duration]], INDEX(wh_table[Tags],1):wh_table[[#This Row],[Tags]], "&lt;&gt;[Questions]",INDEX(wh_table[Tags],1):wh_table[[#This Row],[Tags]], "&lt;&gt;[Questions][Divisions]")))</f>
        <v>31.86666666666666</v>
      </c>
    </row>
    <row r="1375" spans="1:11" ht="15" customHeight="1" x14ac:dyDescent="0.35">
      <c r="A1375" s="25">
        <v>194</v>
      </c>
      <c r="B1375" s="21">
        <v>46043</v>
      </c>
      <c r="C1375" s="22">
        <v>0.65</v>
      </c>
      <c r="D1375" s="20" t="s">
        <v>15</v>
      </c>
      <c r="E1375" s="23"/>
      <c r="F1375" s="20" t="s">
        <v>53</v>
      </c>
      <c r="G1375" s="22" cm="1">
        <f t="array" ref="G137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1.3194444444444398E-2</v>
      </c>
      <c r="H1375" s="22" t="str">
        <f>IF(wh_table[[#This Row],[Subject 1]]&lt;&gt;"Sitting Adjourned", "", SUMIF(wh_table[Day], wh_table[[#This Row],[Day]],wh_table[Duration]))</f>
        <v/>
      </c>
      <c r="I1375" s="24">
        <f>SUM(INDEX(wh_table[Duration],1):wh_table[[#This Row],[Duration]])</f>
        <v>44.466666666666633</v>
      </c>
      <c r="J1375" s="22" t="str">
        <f>IF(wh_table[[#This Row],[Subject 1]]&lt;&gt;"Sitting Adjourned", "", SUMIFS(wh_table[Duration], wh_table[Day], wh_table[[#This Row],[Day]], wh_table[Tags], "&lt;&gt;[Questions]", wh_table[Tags], "&lt;&gt;[Questions][Divisions]"))</f>
        <v/>
      </c>
      <c r="K1375" s="24">
        <f>IF(wh_table[[#This Row],[Tags]]="[Questions]","",IF(wh_table[[#This Row],[Tags]]="[Questions][Divisions]","",SUMIFS(INDEX(wh_table[Duration],1):wh_table[[#This Row],[Duration]], INDEX(wh_table[Tags],1):wh_table[[#This Row],[Tags]], "&lt;&gt;[Questions]",INDEX(wh_table[Tags],1):wh_table[[#This Row],[Tags]], "&lt;&gt;[Questions][Divisions]")))</f>
        <v>31.879861111111104</v>
      </c>
    </row>
    <row r="1376" spans="1:11" ht="15" customHeight="1" x14ac:dyDescent="0.35">
      <c r="A1376" s="25">
        <v>194</v>
      </c>
      <c r="B1376" s="21">
        <v>46043</v>
      </c>
      <c r="C1376" s="22">
        <v>0.66319444444444442</v>
      </c>
      <c r="D1376" s="20" t="s">
        <v>1833</v>
      </c>
      <c r="E1376" s="23" t="s">
        <v>2636</v>
      </c>
      <c r="F1376" s="20"/>
      <c r="G1376" s="22" cm="1">
        <f t="array" ref="G137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4.8611111111110938E-3</v>
      </c>
      <c r="H1376" s="22" t="str">
        <f>IF(wh_table[[#This Row],[Subject 1]]&lt;&gt;"Sitting Adjourned", "", SUMIF(wh_table[Day], wh_table[[#This Row],[Day]],wh_table[Duration]))</f>
        <v/>
      </c>
      <c r="I1376" s="24">
        <f>SUM(INDEX(wh_table[Duration],1):wh_table[[#This Row],[Duration]])</f>
        <v>44.471527777777744</v>
      </c>
      <c r="J1376" s="22" t="str">
        <f>IF(wh_table[[#This Row],[Subject 1]]&lt;&gt;"Sitting Adjourned", "", SUMIFS(wh_table[Duration], wh_table[Day], wh_table[[#This Row],[Day]], wh_table[Tags], "&lt;&gt;[Questions]", wh_table[Tags], "&lt;&gt;[Questions][Divisions]"))</f>
        <v/>
      </c>
      <c r="K1376" s="24">
        <f>IF(wh_table[[#This Row],[Tags]]="[Questions]","",IF(wh_table[[#This Row],[Tags]]="[Questions][Divisions]","",SUMIFS(INDEX(wh_table[Duration],1):wh_table[[#This Row],[Duration]], INDEX(wh_table[Tags],1):wh_table[[#This Row],[Tags]], "&lt;&gt;[Questions]",INDEX(wh_table[Tags],1):wh_table[[#This Row],[Tags]], "&lt;&gt;[Questions][Divisions]")))</f>
        <v>31.884722222222216</v>
      </c>
    </row>
    <row r="1377" spans="1:11" ht="15" customHeight="1" x14ac:dyDescent="0.35">
      <c r="A1377" s="25">
        <v>194</v>
      </c>
      <c r="B1377" s="21">
        <v>46043</v>
      </c>
      <c r="C1377" s="22">
        <v>0.66805555555555551</v>
      </c>
      <c r="D1377" s="20" t="s">
        <v>15</v>
      </c>
      <c r="E1377" s="23"/>
      <c r="F1377" s="20" t="s">
        <v>53</v>
      </c>
      <c r="G1377" s="22" cm="1">
        <f t="array" ref="G137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6.2500000000000888E-3</v>
      </c>
      <c r="H1377" s="22" t="str">
        <f>IF(wh_table[[#This Row],[Subject 1]]&lt;&gt;"Sitting Adjourned", "", SUMIF(wh_table[Day], wh_table[[#This Row],[Day]],wh_table[Duration]))</f>
        <v/>
      </c>
      <c r="I1377" s="24">
        <f>SUM(INDEX(wh_table[Duration],1):wh_table[[#This Row],[Duration]])</f>
        <v>44.477777777777746</v>
      </c>
      <c r="J1377" s="22" t="str">
        <f>IF(wh_table[[#This Row],[Subject 1]]&lt;&gt;"Sitting Adjourned", "", SUMIFS(wh_table[Duration], wh_table[Day], wh_table[[#This Row],[Day]], wh_table[Tags], "&lt;&gt;[Questions]", wh_table[Tags], "&lt;&gt;[Questions][Divisions]"))</f>
        <v/>
      </c>
      <c r="K1377" s="24">
        <f>IF(wh_table[[#This Row],[Tags]]="[Questions]","",IF(wh_table[[#This Row],[Tags]]="[Questions][Divisions]","",SUMIFS(INDEX(wh_table[Duration],1):wh_table[[#This Row],[Duration]], INDEX(wh_table[Tags],1):wh_table[[#This Row],[Tags]], "&lt;&gt;[Questions]",INDEX(wh_table[Tags],1):wh_table[[#This Row],[Tags]], "&lt;&gt;[Questions][Divisions]")))</f>
        <v>31.890972222222217</v>
      </c>
    </row>
    <row r="1378" spans="1:11" ht="15" customHeight="1" x14ac:dyDescent="0.35">
      <c r="A1378" s="25">
        <v>194</v>
      </c>
      <c r="B1378" s="21">
        <v>46043</v>
      </c>
      <c r="C1378" s="22">
        <v>0.6743055555555556</v>
      </c>
      <c r="D1378" s="20" t="s">
        <v>1833</v>
      </c>
      <c r="E1378" s="23" t="s">
        <v>2636</v>
      </c>
      <c r="F1378" s="20"/>
      <c r="G1378" s="22" cm="1">
        <f t="array" ref="G137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1.3194444444444398E-2</v>
      </c>
      <c r="H1378" s="22" t="str">
        <f>IF(wh_table[[#This Row],[Subject 1]]&lt;&gt;"Sitting Adjourned", "", SUMIF(wh_table[Day], wh_table[[#This Row],[Day]],wh_table[Duration]))</f>
        <v/>
      </c>
      <c r="I1378" s="24">
        <f>SUM(INDEX(wh_table[Duration],1):wh_table[[#This Row],[Duration]])</f>
        <v>44.49097222222219</v>
      </c>
      <c r="J1378" s="22" t="str">
        <f>IF(wh_table[[#This Row],[Subject 1]]&lt;&gt;"Sitting Adjourned", "", SUMIFS(wh_table[Duration], wh_table[Day], wh_table[[#This Row],[Day]], wh_table[Tags], "&lt;&gt;[Questions]", wh_table[Tags], "&lt;&gt;[Questions][Divisions]"))</f>
        <v/>
      </c>
      <c r="K1378" s="24">
        <f>IF(wh_table[[#This Row],[Tags]]="[Questions]","",IF(wh_table[[#This Row],[Tags]]="[Questions][Divisions]","",SUMIFS(INDEX(wh_table[Duration],1):wh_table[[#This Row],[Duration]], INDEX(wh_table[Tags],1):wh_table[[#This Row],[Tags]], "&lt;&gt;[Questions]",INDEX(wh_table[Tags],1):wh_table[[#This Row],[Tags]], "&lt;&gt;[Questions][Divisions]")))</f>
        <v>31.904166666666661</v>
      </c>
    </row>
    <row r="1379" spans="1:11" ht="15" customHeight="1" x14ac:dyDescent="0.35">
      <c r="A1379" s="25">
        <v>194</v>
      </c>
      <c r="B1379" s="21">
        <v>46043</v>
      </c>
      <c r="C1379" s="22">
        <v>0.6875</v>
      </c>
      <c r="D1379" s="20" t="s">
        <v>1833</v>
      </c>
      <c r="E1379" s="23" t="s">
        <v>2637</v>
      </c>
      <c r="F1379" s="20"/>
      <c r="G1379" s="22" cm="1">
        <f t="array" ref="G137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1.9444444444444486E-2</v>
      </c>
      <c r="H1379" s="22" t="str">
        <f>IF(wh_table[[#This Row],[Subject 1]]&lt;&gt;"Sitting Adjourned", "", SUMIF(wh_table[Day], wh_table[[#This Row],[Day]],wh_table[Duration]))</f>
        <v/>
      </c>
      <c r="I1379" s="24">
        <f>SUM(INDEX(wh_table[Duration],1):wh_table[[#This Row],[Duration]])</f>
        <v>44.510416666666636</v>
      </c>
      <c r="J1379" s="22" t="str">
        <f>IF(wh_table[[#This Row],[Subject 1]]&lt;&gt;"Sitting Adjourned", "", SUMIFS(wh_table[Duration], wh_table[Day], wh_table[[#This Row],[Day]], wh_table[Tags], "&lt;&gt;[Questions]", wh_table[Tags], "&lt;&gt;[Questions][Divisions]"))</f>
        <v/>
      </c>
      <c r="K1379" s="24">
        <f>IF(wh_table[[#This Row],[Tags]]="[Questions]","",IF(wh_table[[#This Row],[Tags]]="[Questions][Divisions]","",SUMIFS(INDEX(wh_table[Duration],1):wh_table[[#This Row],[Duration]], INDEX(wh_table[Tags],1):wh_table[[#This Row],[Tags]], "&lt;&gt;[Questions]",INDEX(wh_table[Tags],1):wh_table[[#This Row],[Tags]], "&lt;&gt;[Questions][Divisions]")))</f>
        <v>31.923611111111107</v>
      </c>
    </row>
    <row r="1380" spans="1:11" ht="15" customHeight="1" x14ac:dyDescent="0.35">
      <c r="A1380" s="25">
        <v>194</v>
      </c>
      <c r="B1380" s="21">
        <v>46043</v>
      </c>
      <c r="C1380" s="22">
        <v>0.70694444444444449</v>
      </c>
      <c r="D1380" s="20" t="s">
        <v>1833</v>
      </c>
      <c r="E1380" s="23" t="s">
        <v>2638</v>
      </c>
      <c r="F1380" s="20"/>
      <c r="G1380" s="22" cm="1">
        <f t="array" ref="G138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4.7916666666666607E-2</v>
      </c>
      <c r="H1380" s="22" t="str">
        <f>IF(wh_table[[#This Row],[Subject 1]]&lt;&gt;"Sitting Adjourned", "", SUMIF(wh_table[Day], wh_table[[#This Row],[Day]],wh_table[Duration]))</f>
        <v/>
      </c>
      <c r="I1380" s="24">
        <f>SUM(INDEX(wh_table[Duration],1):wh_table[[#This Row],[Duration]])</f>
        <v>44.558333333333302</v>
      </c>
      <c r="J1380" s="22" t="str">
        <f>IF(wh_table[[#This Row],[Subject 1]]&lt;&gt;"Sitting Adjourned", "", SUMIFS(wh_table[Duration], wh_table[Day], wh_table[[#This Row],[Day]], wh_table[Tags], "&lt;&gt;[Questions]", wh_table[Tags], "&lt;&gt;[Questions][Divisions]"))</f>
        <v/>
      </c>
      <c r="K1380" s="24">
        <f>IF(wh_table[[#This Row],[Tags]]="[Questions]","",IF(wh_table[[#This Row],[Tags]]="[Questions][Divisions]","",SUMIFS(INDEX(wh_table[Duration],1):wh_table[[#This Row],[Duration]], INDEX(wh_table[Tags],1):wh_table[[#This Row],[Tags]], "&lt;&gt;[Questions]",INDEX(wh_table[Tags],1):wh_table[[#This Row],[Tags]], "&lt;&gt;[Questions][Divisions]")))</f>
        <v>31.971527777777773</v>
      </c>
    </row>
    <row r="1381" spans="1:11" ht="15" customHeight="1" x14ac:dyDescent="0.35">
      <c r="A1381" s="63">
        <v>194</v>
      </c>
      <c r="B1381" s="64">
        <v>46043</v>
      </c>
      <c r="C1381" s="87">
        <v>0.75486111111111109</v>
      </c>
      <c r="D1381" s="88" t="s">
        <v>1840</v>
      </c>
      <c r="E1381" s="89"/>
      <c r="F1381" s="88"/>
      <c r="G1381" s="87" t="str" cm="1">
        <f t="array" ref="G138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381" s="87">
        <f>IF(wh_table[[#This Row],[Subject 1]]&lt;&gt;"Sitting Adjourned", "", SUMIF(wh_table[Day], wh_table[[#This Row],[Day]],wh_table[Duration]))</f>
        <v>0.35902777777777778</v>
      </c>
      <c r="I1381" s="90">
        <f>SUM(INDEX(wh_table[Duration],1):wh_table[[#This Row],[Duration]])</f>
        <v>44.558333333333302</v>
      </c>
      <c r="J1381" s="87">
        <f>IF(wh_table[[#This Row],[Subject 1]]&lt;&gt;"Sitting Adjourned", "", SUMIFS(wh_table[Duration], wh_table[Day], wh_table[[#This Row],[Day]], wh_table[Tags], "&lt;&gt;[Questions]", wh_table[Tags], "&lt;&gt;[Questions][Divisions]"))</f>
        <v>0.23263888888888895</v>
      </c>
      <c r="K1381" s="90">
        <f>IF(wh_table[[#This Row],[Tags]]="[Questions]","",IF(wh_table[[#This Row],[Tags]]="[Questions][Divisions]","",SUMIFS(INDEX(wh_table[Duration],1):wh_table[[#This Row],[Duration]], INDEX(wh_table[Tags],1):wh_table[[#This Row],[Tags]], "&lt;&gt;[Questions]",INDEX(wh_table[Tags],1):wh_table[[#This Row],[Tags]], "&lt;&gt;[Questions][Divisions]")))</f>
        <v>31.971527777777773</v>
      </c>
    </row>
    <row r="1382" spans="1:11" ht="15" customHeight="1" x14ac:dyDescent="0.35">
      <c r="A1382" s="25">
        <v>195</v>
      </c>
      <c r="B1382" s="21">
        <v>46044</v>
      </c>
      <c r="C1382" s="22">
        <v>0.5625</v>
      </c>
      <c r="D1382" s="20" t="s">
        <v>1953</v>
      </c>
      <c r="E1382" s="23" t="s">
        <v>2639</v>
      </c>
      <c r="F1382" s="20"/>
      <c r="G1382" s="22" cm="1">
        <f t="array" ref="G138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5.0000000000000044E-2</v>
      </c>
      <c r="H1382" s="22" t="str">
        <f>IF(wh_table[[#This Row],[Subject 1]]&lt;&gt;"Sitting Adjourned", "", SUMIF(wh_table[Day], wh_table[[#This Row],[Day]],wh_table[Duration]))</f>
        <v/>
      </c>
      <c r="I1382" s="24">
        <f>SUM(INDEX(wh_table[Duration],1):wh_table[[#This Row],[Duration]])</f>
        <v>44.608333333333299</v>
      </c>
      <c r="J1382" s="22" t="str">
        <f>IF(wh_table[[#This Row],[Subject 1]]&lt;&gt;"Sitting Adjourned", "", SUMIFS(wh_table[Duration], wh_table[Day], wh_table[[#This Row],[Day]], wh_table[Tags], "&lt;&gt;[Questions]", wh_table[Tags], "&lt;&gt;[Questions][Divisions]"))</f>
        <v/>
      </c>
      <c r="K1382" s="24">
        <f>IF(wh_table[[#This Row],[Tags]]="[Questions]","",IF(wh_table[[#This Row],[Tags]]="[Questions][Divisions]","",SUMIFS(INDEX(wh_table[Duration],1):wh_table[[#This Row],[Duration]], INDEX(wh_table[Tags],1):wh_table[[#This Row],[Tags]], "&lt;&gt;[Questions]",INDEX(wh_table[Tags],1):wh_table[[#This Row],[Tags]], "&lt;&gt;[Questions][Divisions]")))</f>
        <v>32.02152777777777</v>
      </c>
    </row>
    <row r="1383" spans="1:11" ht="15" customHeight="1" x14ac:dyDescent="0.35">
      <c r="A1383" s="25">
        <v>195</v>
      </c>
      <c r="B1383" s="21">
        <v>46044</v>
      </c>
      <c r="C1383" s="22">
        <v>0.61250000000000004</v>
      </c>
      <c r="D1383" s="20" t="s">
        <v>15</v>
      </c>
      <c r="E1383" s="23"/>
      <c r="F1383" s="20"/>
      <c r="G1383" s="22" cm="1">
        <f t="array" ref="G138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1.2499999999999956E-2</v>
      </c>
      <c r="H1383" s="22" t="str">
        <f>IF(wh_table[[#This Row],[Subject 1]]&lt;&gt;"Sitting Adjourned", "", SUMIF(wh_table[Day], wh_table[[#This Row],[Day]],wh_table[Duration]))</f>
        <v/>
      </c>
      <c r="I1383" s="24">
        <f>SUM(INDEX(wh_table[Duration],1):wh_table[[#This Row],[Duration]])</f>
        <v>44.620833333333302</v>
      </c>
      <c r="J1383" s="22" t="str">
        <f>IF(wh_table[[#This Row],[Subject 1]]&lt;&gt;"Sitting Adjourned", "", SUMIFS(wh_table[Duration], wh_table[Day], wh_table[[#This Row],[Day]], wh_table[Tags], "&lt;&gt;[Questions]", wh_table[Tags], "&lt;&gt;[Questions][Divisions]"))</f>
        <v/>
      </c>
      <c r="K1383" s="24">
        <f>IF(wh_table[[#This Row],[Tags]]="[Questions]","",IF(wh_table[[#This Row],[Tags]]="[Questions][Divisions]","",SUMIFS(INDEX(wh_table[Duration],1):wh_table[[#This Row],[Duration]], INDEX(wh_table[Tags],1):wh_table[[#This Row],[Tags]], "&lt;&gt;[Questions]",INDEX(wh_table[Tags],1):wh_table[[#This Row],[Tags]], "&lt;&gt;[Questions][Divisions]")))</f>
        <v>32.034027777777773</v>
      </c>
    </row>
    <row r="1384" spans="1:11" ht="15" customHeight="1" x14ac:dyDescent="0.35">
      <c r="A1384" s="25">
        <v>195</v>
      </c>
      <c r="B1384" s="21">
        <v>46044</v>
      </c>
      <c r="C1384" s="22">
        <v>0.625</v>
      </c>
      <c r="D1384" s="20" t="s">
        <v>1953</v>
      </c>
      <c r="E1384" s="23" t="s">
        <v>2077</v>
      </c>
      <c r="F1384" s="20"/>
      <c r="G1384" s="22" cm="1">
        <f t="array" ref="G138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5.1388888888888928E-2</v>
      </c>
      <c r="H1384" s="22" t="str">
        <f>IF(wh_table[[#This Row],[Subject 1]]&lt;&gt;"Sitting Adjourned", "", SUMIF(wh_table[Day], wh_table[[#This Row],[Day]],wh_table[Duration]))</f>
        <v/>
      </c>
      <c r="I1384" s="24">
        <f>SUM(INDEX(wh_table[Duration],1):wh_table[[#This Row],[Duration]])</f>
        <v>44.672222222222189</v>
      </c>
      <c r="J1384" s="22" t="str">
        <f>IF(wh_table[[#This Row],[Subject 1]]&lt;&gt;"Sitting Adjourned", "", SUMIFS(wh_table[Duration], wh_table[Day], wh_table[[#This Row],[Day]], wh_table[Tags], "&lt;&gt;[Questions]", wh_table[Tags], "&lt;&gt;[Questions][Divisions]"))</f>
        <v/>
      </c>
      <c r="K1384" s="24">
        <f>IF(wh_table[[#This Row],[Tags]]="[Questions]","",IF(wh_table[[#This Row],[Tags]]="[Questions][Divisions]","",SUMIFS(INDEX(wh_table[Duration],1):wh_table[[#This Row],[Duration]], INDEX(wh_table[Tags],1):wh_table[[#This Row],[Tags]], "&lt;&gt;[Questions]",INDEX(wh_table[Tags],1):wh_table[[#This Row],[Tags]], "&lt;&gt;[Questions][Divisions]")))</f>
        <v>32.08541666666666</v>
      </c>
    </row>
    <row r="1385" spans="1:11" ht="15" customHeight="1" x14ac:dyDescent="0.35">
      <c r="A1385" s="63">
        <v>195</v>
      </c>
      <c r="B1385" s="64">
        <v>46044</v>
      </c>
      <c r="C1385" s="87">
        <v>0.67638888888888893</v>
      </c>
      <c r="D1385" s="88" t="s">
        <v>1840</v>
      </c>
      <c r="E1385" s="89"/>
      <c r="F1385" s="88"/>
      <c r="G1385" s="87" t="str" cm="1">
        <f t="array" ref="G138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385" s="87">
        <f>IF(wh_table[[#This Row],[Subject 1]]&lt;&gt;"Sitting Adjourned", "", SUMIF(wh_table[Day], wh_table[[#This Row],[Day]],wh_table[Duration]))</f>
        <v>0.11388888888888893</v>
      </c>
      <c r="I1385" s="90">
        <f>SUM(INDEX(wh_table[Duration],1):wh_table[[#This Row],[Duration]])</f>
        <v>44.672222222222189</v>
      </c>
      <c r="J1385" s="87">
        <f>IF(wh_table[[#This Row],[Subject 1]]&lt;&gt;"Sitting Adjourned", "", SUMIFS(wh_table[Duration], wh_table[Day], wh_table[[#This Row],[Day]], wh_table[Tags], "&lt;&gt;[Questions]", wh_table[Tags], "&lt;&gt;[Questions][Divisions]"))</f>
        <v>0.11388888888888893</v>
      </c>
      <c r="K1385" s="90">
        <f>IF(wh_table[[#This Row],[Tags]]="[Questions]","",IF(wh_table[[#This Row],[Tags]]="[Questions][Divisions]","",SUMIFS(INDEX(wh_table[Duration],1):wh_table[[#This Row],[Duration]], INDEX(wh_table[Tags],1):wh_table[[#This Row],[Tags]], "&lt;&gt;[Questions]",INDEX(wh_table[Tags],1):wh_table[[#This Row],[Tags]], "&lt;&gt;[Questions][Divisions]")))</f>
        <v>32.08541666666666</v>
      </c>
    </row>
    <row r="1386" spans="1:11" ht="15" customHeight="1" x14ac:dyDescent="0.35">
      <c r="A1386" s="25">
        <v>196</v>
      </c>
      <c r="B1386" s="21">
        <v>46048</v>
      </c>
      <c r="C1386" s="22">
        <v>0.6875</v>
      </c>
      <c r="D1386" s="20" t="s">
        <v>1955</v>
      </c>
      <c r="E1386" s="23" t="s">
        <v>2640</v>
      </c>
      <c r="F1386" s="20"/>
      <c r="G1386" s="22" cm="1">
        <f t="array" ref="G138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2.9861111111111116E-2</v>
      </c>
      <c r="H1386" s="22" t="str">
        <f>IF(wh_table[[#This Row],[Subject 1]]&lt;&gt;"Sitting Adjourned", "", SUMIF(wh_table[Day], wh_table[[#This Row],[Day]],wh_table[Duration]))</f>
        <v/>
      </c>
      <c r="I1386" s="24">
        <f>SUM(INDEX(wh_table[Duration],1):wh_table[[#This Row],[Duration]])</f>
        <v>44.702083333333299</v>
      </c>
      <c r="J1386" s="22" t="str">
        <f>IF(wh_table[[#This Row],[Subject 1]]&lt;&gt;"Sitting Adjourned", "", SUMIFS(wh_table[Duration], wh_table[Day], wh_table[[#This Row],[Day]], wh_table[Tags], "&lt;&gt;[Questions]", wh_table[Tags], "&lt;&gt;[Questions][Divisions]"))</f>
        <v/>
      </c>
      <c r="K1386" s="24">
        <f>IF(wh_table[[#This Row],[Tags]]="[Questions]","",IF(wh_table[[#This Row],[Tags]]="[Questions][Divisions]","",SUMIFS(INDEX(wh_table[Duration],1):wh_table[[#This Row],[Duration]], INDEX(wh_table[Tags],1):wh_table[[#This Row],[Tags]], "&lt;&gt;[Questions]",INDEX(wh_table[Tags],1):wh_table[[#This Row],[Tags]], "&lt;&gt;[Questions][Divisions]")))</f>
        <v>32.11527777777777</v>
      </c>
    </row>
    <row r="1387" spans="1:11" ht="15" customHeight="1" x14ac:dyDescent="0.35">
      <c r="A1387" s="25">
        <v>196</v>
      </c>
      <c r="B1387" s="21">
        <v>46048</v>
      </c>
      <c r="C1387" s="22">
        <v>0.71736111111111112</v>
      </c>
      <c r="D1387" s="20" t="s">
        <v>28</v>
      </c>
      <c r="E1387" s="23" t="s">
        <v>2641</v>
      </c>
      <c r="F1387" s="20"/>
      <c r="G1387" s="22" cm="1">
        <f t="array" ref="G138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387" s="22" t="str">
        <f>IF(wh_table[[#This Row],[Subject 1]]&lt;&gt;"Sitting Adjourned", "", SUMIF(wh_table[Day], wh_table[[#This Row],[Day]],wh_table[Duration]))</f>
        <v/>
      </c>
      <c r="I1387" s="24">
        <f>SUM(INDEX(wh_table[Duration],1):wh_table[[#This Row],[Duration]])</f>
        <v>44.702083333333299</v>
      </c>
      <c r="J1387" s="22" t="str">
        <f>IF(wh_table[[#This Row],[Subject 1]]&lt;&gt;"Sitting Adjourned", "", SUMIFS(wh_table[Duration], wh_table[Day], wh_table[[#This Row],[Day]], wh_table[Tags], "&lt;&gt;[Questions]", wh_table[Tags], "&lt;&gt;[Questions][Divisions]"))</f>
        <v/>
      </c>
      <c r="K1387" s="24">
        <f>IF(wh_table[[#This Row],[Tags]]="[Questions]","",IF(wh_table[[#This Row],[Tags]]="[Questions][Divisions]","",SUMIFS(INDEX(wh_table[Duration],1):wh_table[[#This Row],[Duration]], INDEX(wh_table[Tags],1):wh_table[[#This Row],[Tags]], "&lt;&gt;[Questions]",INDEX(wh_table[Tags],1):wh_table[[#This Row],[Tags]], "&lt;&gt;[Questions][Divisions]")))</f>
        <v>32.11527777777777</v>
      </c>
    </row>
    <row r="1388" spans="1:11" ht="15" customHeight="1" x14ac:dyDescent="0.35">
      <c r="A1388" s="25">
        <v>196</v>
      </c>
      <c r="B1388" s="21">
        <v>46048</v>
      </c>
      <c r="C1388" s="22">
        <v>0.71736111111111112</v>
      </c>
      <c r="D1388" s="20" t="s">
        <v>1955</v>
      </c>
      <c r="E1388" s="23" t="s">
        <v>2640</v>
      </c>
      <c r="F1388" s="20"/>
      <c r="G1388" s="22" cm="1">
        <f t="array" ref="G138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2.8472222222222232E-2</v>
      </c>
      <c r="H1388" s="22" t="str">
        <f>IF(wh_table[[#This Row],[Subject 1]]&lt;&gt;"Sitting Adjourned", "", SUMIF(wh_table[Day], wh_table[[#This Row],[Day]],wh_table[Duration]))</f>
        <v/>
      </c>
      <c r="I1388" s="24">
        <f>SUM(INDEX(wh_table[Duration],1):wh_table[[#This Row],[Duration]])</f>
        <v>44.730555555555519</v>
      </c>
      <c r="J1388" s="22" t="str">
        <f>IF(wh_table[[#This Row],[Subject 1]]&lt;&gt;"Sitting Adjourned", "", SUMIFS(wh_table[Duration], wh_table[Day], wh_table[[#This Row],[Day]], wh_table[Tags], "&lt;&gt;[Questions]", wh_table[Tags], "&lt;&gt;[Questions][Divisions]"))</f>
        <v/>
      </c>
      <c r="K1388" s="24">
        <f>IF(wh_table[[#This Row],[Tags]]="[Questions]","",IF(wh_table[[#This Row],[Tags]]="[Questions][Divisions]","",SUMIFS(INDEX(wh_table[Duration],1):wh_table[[#This Row],[Duration]], INDEX(wh_table[Tags],1):wh_table[[#This Row],[Tags]], "&lt;&gt;[Questions]",INDEX(wh_table[Tags],1):wh_table[[#This Row],[Tags]], "&lt;&gt;[Questions][Divisions]")))</f>
        <v>32.14374999999999</v>
      </c>
    </row>
    <row r="1389" spans="1:11" ht="15" customHeight="1" x14ac:dyDescent="0.35">
      <c r="A1389" s="25">
        <v>196</v>
      </c>
      <c r="B1389" s="21">
        <v>46048</v>
      </c>
      <c r="C1389" s="22">
        <v>0.74583333333333335</v>
      </c>
      <c r="D1389" s="20" t="s">
        <v>15</v>
      </c>
      <c r="E1389" s="23"/>
      <c r="F1389" s="20"/>
      <c r="G1389" s="22" cm="1">
        <f t="array" ref="G138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4.1666666666666519E-3</v>
      </c>
      <c r="H1389" s="22" t="str">
        <f>IF(wh_table[[#This Row],[Subject 1]]&lt;&gt;"Sitting Adjourned", "", SUMIF(wh_table[Day], wh_table[[#This Row],[Day]],wh_table[Duration]))</f>
        <v/>
      </c>
      <c r="I1389" s="24">
        <f>SUM(INDEX(wh_table[Duration],1):wh_table[[#This Row],[Duration]])</f>
        <v>44.734722222222189</v>
      </c>
      <c r="J1389" s="22" t="str">
        <f>IF(wh_table[[#This Row],[Subject 1]]&lt;&gt;"Sitting Adjourned", "", SUMIFS(wh_table[Duration], wh_table[Day], wh_table[[#This Row],[Day]], wh_table[Tags], "&lt;&gt;[Questions]", wh_table[Tags], "&lt;&gt;[Questions][Divisions]"))</f>
        <v/>
      </c>
      <c r="K1389" s="24">
        <f>IF(wh_table[[#This Row],[Tags]]="[Questions]","",IF(wh_table[[#This Row],[Tags]]="[Questions][Divisions]","",SUMIFS(INDEX(wh_table[Duration],1):wh_table[[#This Row],[Duration]], INDEX(wh_table[Tags],1):wh_table[[#This Row],[Tags]], "&lt;&gt;[Questions]",INDEX(wh_table[Tags],1):wh_table[[#This Row],[Tags]], "&lt;&gt;[Questions][Divisions]")))</f>
        <v>32.14791666666666</v>
      </c>
    </row>
    <row r="1390" spans="1:11" ht="15" customHeight="1" x14ac:dyDescent="0.35">
      <c r="A1390" s="25">
        <v>196</v>
      </c>
      <c r="B1390" s="21">
        <v>46048</v>
      </c>
      <c r="C1390" s="22">
        <v>0.75</v>
      </c>
      <c r="D1390" s="20" t="s">
        <v>1955</v>
      </c>
      <c r="E1390" s="23" t="s">
        <v>2642</v>
      </c>
      <c r="F1390" s="20"/>
      <c r="G1390" s="22" cm="1">
        <f t="array" ref="G139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4.7222222222222276E-2</v>
      </c>
      <c r="H1390" s="22" t="str">
        <f>IF(wh_table[[#This Row],[Subject 1]]&lt;&gt;"Sitting Adjourned", "", SUMIF(wh_table[Day], wh_table[[#This Row],[Day]],wh_table[Duration]))</f>
        <v/>
      </c>
      <c r="I1390" s="24">
        <f>SUM(INDEX(wh_table[Duration],1):wh_table[[#This Row],[Duration]])</f>
        <v>44.781944444444413</v>
      </c>
      <c r="J1390" s="22" t="str">
        <f>IF(wh_table[[#This Row],[Subject 1]]&lt;&gt;"Sitting Adjourned", "", SUMIFS(wh_table[Duration], wh_table[Day], wh_table[[#This Row],[Day]], wh_table[Tags], "&lt;&gt;[Questions]", wh_table[Tags], "&lt;&gt;[Questions][Divisions]"))</f>
        <v/>
      </c>
      <c r="K1390" s="24">
        <f>IF(wh_table[[#This Row],[Tags]]="[Questions]","",IF(wh_table[[#This Row],[Tags]]="[Questions][Divisions]","",SUMIFS(INDEX(wh_table[Duration],1):wh_table[[#This Row],[Duration]], INDEX(wh_table[Tags],1):wh_table[[#This Row],[Tags]], "&lt;&gt;[Questions]",INDEX(wh_table[Tags],1):wh_table[[#This Row],[Tags]], "&lt;&gt;[Questions][Divisions]")))</f>
        <v>32.195138888888884</v>
      </c>
    </row>
    <row r="1391" spans="1:11" ht="15" customHeight="1" x14ac:dyDescent="0.35">
      <c r="A1391" s="63">
        <v>196</v>
      </c>
      <c r="B1391" s="64">
        <v>46048</v>
      </c>
      <c r="C1391" s="87">
        <v>0.79722222222222228</v>
      </c>
      <c r="D1391" s="88" t="s">
        <v>1840</v>
      </c>
      <c r="E1391" s="89"/>
      <c r="F1391" s="88"/>
      <c r="G1391" s="87" t="str" cm="1">
        <f t="array" ref="G139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391" s="87">
        <f>IF(wh_table[[#This Row],[Subject 1]]&lt;&gt;"Sitting Adjourned", "", SUMIF(wh_table[Day], wh_table[[#This Row],[Day]],wh_table[Duration]))</f>
        <v>0.10972222222222228</v>
      </c>
      <c r="I1391" s="24">
        <f>SUM(INDEX(wh_table[Duration],1):wh_table[[#This Row],[Duration]])</f>
        <v>44.781944444444413</v>
      </c>
      <c r="J1391" s="22">
        <f>IF(wh_table[[#This Row],[Subject 1]]&lt;&gt;"Sitting Adjourned", "", SUMIFS(wh_table[Duration], wh_table[Day], wh_table[[#This Row],[Day]], wh_table[Tags], "&lt;&gt;[Questions]", wh_table[Tags], "&lt;&gt;[Questions][Divisions]"))</f>
        <v>0.10972222222222228</v>
      </c>
      <c r="K1391" s="24">
        <f>IF(wh_table[[#This Row],[Tags]]="[Questions]","",IF(wh_table[[#This Row],[Tags]]="[Questions][Divisions]","",SUMIFS(INDEX(wh_table[Duration],1):wh_table[[#This Row],[Duration]], INDEX(wh_table[Tags],1):wh_table[[#This Row],[Tags]], "&lt;&gt;[Questions]",INDEX(wh_table[Tags],1):wh_table[[#This Row],[Tags]], "&lt;&gt;[Questions][Divisions]")))</f>
        <v>32.195138888888884</v>
      </c>
    </row>
    <row r="1392" spans="1:11" ht="15" customHeight="1" x14ac:dyDescent="0.35">
      <c r="A1392" s="25">
        <v>197</v>
      </c>
      <c r="B1392" s="21">
        <v>46049</v>
      </c>
      <c r="C1392" s="22">
        <v>0.39583333333333331</v>
      </c>
      <c r="D1392" s="20" t="s">
        <v>1833</v>
      </c>
      <c r="E1392" s="23" t="s">
        <v>2643</v>
      </c>
      <c r="F1392" s="20"/>
      <c r="G1392" s="22" cm="1">
        <f t="array" ref="G139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392" s="22" t="str">
        <f>IF(wh_table[[#This Row],[Subject 1]]&lt;&gt;"Sitting Adjourned", "", SUMIF(wh_table[Day], wh_table[[#This Row],[Day]],wh_table[Duration]))</f>
        <v/>
      </c>
      <c r="I1392" s="24">
        <f>SUM(INDEX(wh_table[Duration],1):wh_table[[#This Row],[Duration]])</f>
        <v>44.844444444444413</v>
      </c>
      <c r="J1392" s="22" t="str">
        <f>IF(wh_table[[#This Row],[Subject 1]]&lt;&gt;"Sitting Adjourned", "", SUMIFS(wh_table[Duration], wh_table[Day], wh_table[[#This Row],[Day]], wh_table[Tags], "&lt;&gt;[Questions]", wh_table[Tags], "&lt;&gt;[Questions][Divisions]"))</f>
        <v/>
      </c>
      <c r="K1392" s="24">
        <f>IF(wh_table[[#This Row],[Tags]]="[Questions]","",IF(wh_table[[#This Row],[Tags]]="[Questions][Divisions]","",SUMIFS(INDEX(wh_table[Duration],1):wh_table[[#This Row],[Duration]], INDEX(wh_table[Tags],1):wh_table[[#This Row],[Tags]], "&lt;&gt;[Questions]",INDEX(wh_table[Tags],1):wh_table[[#This Row],[Tags]], "&lt;&gt;[Questions][Divisions]")))</f>
        <v>32.257638888888884</v>
      </c>
    </row>
    <row r="1393" spans="1:11" ht="15" customHeight="1" x14ac:dyDescent="0.35">
      <c r="A1393" s="25">
        <v>197</v>
      </c>
      <c r="B1393" s="21">
        <v>46049</v>
      </c>
      <c r="C1393" s="22">
        <v>0.45833333333333331</v>
      </c>
      <c r="D1393" s="20" t="s">
        <v>1833</v>
      </c>
      <c r="E1393" s="23" t="s">
        <v>2644</v>
      </c>
      <c r="F1393" s="20"/>
      <c r="G1393" s="22" cm="1">
        <f t="array" ref="G139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1.9444444444444486E-2</v>
      </c>
      <c r="H1393" s="22" t="str">
        <f>IF(wh_table[[#This Row],[Subject 1]]&lt;&gt;"Sitting Adjourned", "", SUMIF(wh_table[Day], wh_table[[#This Row],[Day]],wh_table[Duration]))</f>
        <v/>
      </c>
      <c r="I1393" s="24">
        <f>SUM(INDEX(wh_table[Duration],1):wh_table[[#This Row],[Duration]])</f>
        <v>44.863888888888859</v>
      </c>
      <c r="J1393" s="22" t="str">
        <f>IF(wh_table[[#This Row],[Subject 1]]&lt;&gt;"Sitting Adjourned", "", SUMIFS(wh_table[Duration], wh_table[Day], wh_table[[#This Row],[Day]], wh_table[Tags], "&lt;&gt;[Questions]", wh_table[Tags], "&lt;&gt;[Questions][Divisions]"))</f>
        <v/>
      </c>
      <c r="K1393" s="24">
        <f>IF(wh_table[[#This Row],[Tags]]="[Questions]","",IF(wh_table[[#This Row],[Tags]]="[Questions][Divisions]","",SUMIFS(INDEX(wh_table[Duration],1):wh_table[[#This Row],[Duration]], INDEX(wh_table[Tags],1):wh_table[[#This Row],[Tags]], "&lt;&gt;[Questions]",INDEX(wh_table[Tags],1):wh_table[[#This Row],[Tags]], "&lt;&gt;[Questions][Divisions]")))</f>
        <v>32.27708333333333</v>
      </c>
    </row>
    <row r="1394" spans="1:11" ht="15" customHeight="1" x14ac:dyDescent="0.35">
      <c r="A1394" s="25">
        <v>197</v>
      </c>
      <c r="B1394" s="21">
        <v>46049</v>
      </c>
      <c r="C1394" s="22">
        <v>0.4777777777777778</v>
      </c>
      <c r="D1394" s="20" t="s">
        <v>15</v>
      </c>
      <c r="E1394" s="23"/>
      <c r="F1394" s="20" t="s">
        <v>1836</v>
      </c>
      <c r="G1394" s="22" cm="1">
        <f t="array" ref="G139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0.12638888888888883</v>
      </c>
      <c r="H1394" s="22" t="str">
        <f>IF(wh_table[[#This Row],[Subject 1]]&lt;&gt;"Sitting Adjourned", "", SUMIF(wh_table[Day], wh_table[[#This Row],[Day]],wh_table[Duration]))</f>
        <v/>
      </c>
      <c r="I1394" s="24">
        <f>SUM(INDEX(wh_table[Duration],1):wh_table[[#This Row],[Duration]])</f>
        <v>44.990277777777749</v>
      </c>
      <c r="J1394" s="22" t="str">
        <f>IF(wh_table[[#This Row],[Subject 1]]&lt;&gt;"Sitting Adjourned", "", SUMIFS(wh_table[Duration], wh_table[Day], wh_table[[#This Row],[Day]], wh_table[Tags], "&lt;&gt;[Questions]", wh_table[Tags], "&lt;&gt;[Questions][Divisions]"))</f>
        <v/>
      </c>
      <c r="K1394" s="24" t="str">
        <f>IF(wh_table[[#This Row],[Tags]]="[Questions]","",IF(wh_table[[#This Row],[Tags]]="[Questions][Divisions]","",SUMIFS(INDEX(wh_table[Duration],1):wh_table[[#This Row],[Duration]], INDEX(wh_table[Tags],1):wh_table[[#This Row],[Tags]], "&lt;&gt;[Questions]",INDEX(wh_table[Tags],1):wh_table[[#This Row],[Tags]], "&lt;&gt;[Questions][Divisions]")))</f>
        <v/>
      </c>
    </row>
    <row r="1395" spans="1:11" ht="15" customHeight="1" x14ac:dyDescent="0.35">
      <c r="A1395" s="25">
        <v>197</v>
      </c>
      <c r="B1395" s="21">
        <v>46049</v>
      </c>
      <c r="C1395" s="22">
        <v>0.60416666666666663</v>
      </c>
      <c r="D1395" s="20" t="s">
        <v>1833</v>
      </c>
      <c r="E1395" s="23" t="s">
        <v>2645</v>
      </c>
      <c r="F1395" s="20"/>
      <c r="G1395" s="22" cm="1">
        <f t="array" ref="G139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5.9722222222222232E-2</v>
      </c>
      <c r="H1395" s="22" t="str">
        <f>IF(wh_table[[#This Row],[Subject 1]]&lt;&gt;"Sitting Adjourned", "", SUMIF(wh_table[Day], wh_table[[#This Row],[Day]],wh_table[Duration]))</f>
        <v/>
      </c>
      <c r="I1395" s="24">
        <f>SUM(INDEX(wh_table[Duration],1):wh_table[[#This Row],[Duration]])</f>
        <v>45.049999999999969</v>
      </c>
      <c r="J1395" s="22" t="str">
        <f>IF(wh_table[[#This Row],[Subject 1]]&lt;&gt;"Sitting Adjourned", "", SUMIFS(wh_table[Duration], wh_table[Day], wh_table[[#This Row],[Day]], wh_table[Tags], "&lt;&gt;[Questions]", wh_table[Tags], "&lt;&gt;[Questions][Divisions]"))</f>
        <v/>
      </c>
      <c r="K1395" s="24">
        <f>IF(wh_table[[#This Row],[Tags]]="[Questions]","",IF(wh_table[[#This Row],[Tags]]="[Questions][Divisions]","",SUMIFS(INDEX(wh_table[Duration],1):wh_table[[#This Row],[Duration]], INDEX(wh_table[Tags],1):wh_table[[#This Row],[Tags]], "&lt;&gt;[Questions]",INDEX(wh_table[Tags],1):wh_table[[#This Row],[Tags]], "&lt;&gt;[Questions][Divisions]")))</f>
        <v>32.33680555555555</v>
      </c>
    </row>
    <row r="1396" spans="1:11" ht="15" customHeight="1" x14ac:dyDescent="0.35">
      <c r="A1396" s="25">
        <v>197</v>
      </c>
      <c r="B1396" s="21">
        <v>46049</v>
      </c>
      <c r="C1396" s="22">
        <v>0.66388888888888886</v>
      </c>
      <c r="D1396" s="20" t="s">
        <v>15</v>
      </c>
      <c r="E1396" s="23"/>
      <c r="F1396" s="20"/>
      <c r="G1396" s="22" cm="1">
        <f t="array" ref="G139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2.7777777777777679E-3</v>
      </c>
      <c r="H1396" s="22" t="str">
        <f>IF(wh_table[[#This Row],[Subject 1]]&lt;&gt;"Sitting Adjourned", "", SUMIF(wh_table[Day], wh_table[[#This Row],[Day]],wh_table[Duration]))</f>
        <v/>
      </c>
      <c r="I1396" s="24">
        <f>SUM(INDEX(wh_table[Duration],1):wh_table[[#This Row],[Duration]])</f>
        <v>45.052777777777749</v>
      </c>
      <c r="J1396" s="22" t="str">
        <f>IF(wh_table[[#This Row],[Subject 1]]&lt;&gt;"Sitting Adjourned", "", SUMIFS(wh_table[Duration], wh_table[Day], wh_table[[#This Row],[Day]], wh_table[Tags], "&lt;&gt;[Questions]", wh_table[Tags], "&lt;&gt;[Questions][Divisions]"))</f>
        <v/>
      </c>
      <c r="K1396" s="24">
        <f>IF(wh_table[[#This Row],[Tags]]="[Questions]","",IF(wh_table[[#This Row],[Tags]]="[Questions][Divisions]","",SUMIFS(INDEX(wh_table[Duration],1):wh_table[[#This Row],[Duration]], INDEX(wh_table[Tags],1):wh_table[[#This Row],[Tags]], "&lt;&gt;[Questions]",INDEX(wh_table[Tags],1):wh_table[[#This Row],[Tags]], "&lt;&gt;[Questions][Divisions]")))</f>
        <v>32.33958333333333</v>
      </c>
    </row>
    <row r="1397" spans="1:11" ht="15" customHeight="1" x14ac:dyDescent="0.35">
      <c r="A1397" s="25">
        <v>197</v>
      </c>
      <c r="B1397" s="21">
        <v>46049</v>
      </c>
      <c r="C1397" s="22">
        <v>0.66666666666666663</v>
      </c>
      <c r="D1397" s="20" t="s">
        <v>1833</v>
      </c>
      <c r="E1397" s="23" t="s">
        <v>2646</v>
      </c>
      <c r="F1397" s="20"/>
      <c r="G1397" s="22" cm="1">
        <f t="array" ref="G139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397" s="22" t="str">
        <f>IF(wh_table[[#This Row],[Subject 1]]&lt;&gt;"Sitting Adjourned", "", SUMIF(wh_table[Day], wh_table[[#This Row],[Day]],wh_table[Duration]))</f>
        <v/>
      </c>
      <c r="I1397" s="24">
        <f>SUM(INDEX(wh_table[Duration],1):wh_table[[#This Row],[Duration]])</f>
        <v>45.073611111111084</v>
      </c>
      <c r="J1397" s="22" t="str">
        <f>IF(wh_table[[#This Row],[Subject 1]]&lt;&gt;"Sitting Adjourned", "", SUMIFS(wh_table[Duration], wh_table[Day], wh_table[[#This Row],[Day]], wh_table[Tags], "&lt;&gt;[Questions]", wh_table[Tags], "&lt;&gt;[Questions][Divisions]"))</f>
        <v/>
      </c>
      <c r="K1397" s="24">
        <f>IF(wh_table[[#This Row],[Tags]]="[Questions]","",IF(wh_table[[#This Row],[Tags]]="[Questions][Divisions]","",SUMIFS(INDEX(wh_table[Duration],1):wh_table[[#This Row],[Duration]], INDEX(wh_table[Tags],1):wh_table[[#This Row],[Tags]], "&lt;&gt;[Questions]",INDEX(wh_table[Tags],1):wh_table[[#This Row],[Tags]], "&lt;&gt;[Questions][Divisions]")))</f>
        <v>32.360416666666666</v>
      </c>
    </row>
    <row r="1398" spans="1:11" ht="15" customHeight="1" x14ac:dyDescent="0.35">
      <c r="A1398" s="25">
        <v>197</v>
      </c>
      <c r="B1398" s="21">
        <v>46049</v>
      </c>
      <c r="C1398" s="22">
        <v>0.6875</v>
      </c>
      <c r="D1398" s="20" t="s">
        <v>1833</v>
      </c>
      <c r="E1398" s="23" t="s">
        <v>2647</v>
      </c>
      <c r="F1398" s="20"/>
      <c r="G1398" s="22" cm="1">
        <f t="array" ref="G139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1398" s="22" t="str">
        <f>IF(wh_table[[#This Row],[Subject 1]]&lt;&gt;"Sitting Adjourned", "", SUMIF(wh_table[Day], wh_table[[#This Row],[Day]],wh_table[Duration]))</f>
        <v/>
      </c>
      <c r="I1398" s="24">
        <f>SUM(INDEX(wh_table[Duration],1):wh_table[[#This Row],[Duration]])</f>
        <v>45.115277777777749</v>
      </c>
      <c r="J1398" s="22" t="str">
        <f>IF(wh_table[[#This Row],[Subject 1]]&lt;&gt;"Sitting Adjourned", "", SUMIFS(wh_table[Duration], wh_table[Day], wh_table[[#This Row],[Day]], wh_table[Tags], "&lt;&gt;[Questions]", wh_table[Tags], "&lt;&gt;[Questions][Divisions]"))</f>
        <v/>
      </c>
      <c r="K1398" s="24">
        <f>IF(wh_table[[#This Row],[Tags]]="[Questions]","",IF(wh_table[[#This Row],[Tags]]="[Questions][Divisions]","",SUMIFS(INDEX(wh_table[Duration],1):wh_table[[#This Row],[Duration]], INDEX(wh_table[Tags],1):wh_table[[#This Row],[Tags]], "&lt;&gt;[Questions]",INDEX(wh_table[Tags],1):wh_table[[#This Row],[Tags]], "&lt;&gt;[Questions][Divisions]")))</f>
        <v>32.40208333333333</v>
      </c>
    </row>
    <row r="1399" spans="1:11" ht="15" customHeight="1" x14ac:dyDescent="0.35">
      <c r="A1399" s="63">
        <v>197</v>
      </c>
      <c r="B1399" s="64">
        <v>46049</v>
      </c>
      <c r="C1399" s="87">
        <v>0.72916666666666663</v>
      </c>
      <c r="D1399" s="88" t="s">
        <v>1840</v>
      </c>
      <c r="E1399" s="89"/>
      <c r="F1399" s="88"/>
      <c r="G1399" s="87" t="str" cm="1">
        <f t="array" ref="G139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399" s="87">
        <f>IF(wh_table[[#This Row],[Subject 1]]&lt;&gt;"Sitting Adjourned", "", SUMIF(wh_table[Day], wh_table[[#This Row],[Day]],wh_table[Duration]))</f>
        <v>0.33333333333333331</v>
      </c>
      <c r="I1399" s="90">
        <f>SUM(INDEX(wh_table[Duration],1):wh_table[[#This Row],[Duration]])</f>
        <v>45.115277777777749</v>
      </c>
      <c r="J1399" s="87">
        <f>IF(wh_table[[#This Row],[Subject 1]]&lt;&gt;"Sitting Adjourned", "", SUMIFS(wh_table[Duration], wh_table[Day], wh_table[[#This Row],[Day]], wh_table[Tags], "&lt;&gt;[Questions]", wh_table[Tags], "&lt;&gt;[Questions][Divisions]"))</f>
        <v>0.20694444444444449</v>
      </c>
      <c r="K1399" s="90">
        <f>IF(wh_table[[#This Row],[Tags]]="[Questions]","",IF(wh_table[[#This Row],[Tags]]="[Questions][Divisions]","",SUMIFS(INDEX(wh_table[Duration],1):wh_table[[#This Row],[Duration]], INDEX(wh_table[Tags],1):wh_table[[#This Row],[Tags]], "&lt;&gt;[Questions]",INDEX(wh_table[Tags],1):wh_table[[#This Row],[Tags]], "&lt;&gt;[Questions][Divisions]")))</f>
        <v>32.40208333333333</v>
      </c>
    </row>
    <row r="1400" spans="1:11" ht="15" customHeight="1" x14ac:dyDescent="0.35">
      <c r="A1400" s="25">
        <v>198</v>
      </c>
      <c r="B1400" s="21">
        <v>46050</v>
      </c>
      <c r="C1400" s="22">
        <v>0.39583333333333331</v>
      </c>
      <c r="D1400" s="20" t="s">
        <v>1833</v>
      </c>
      <c r="E1400" s="23" t="s">
        <v>2648</v>
      </c>
      <c r="F1400" s="20"/>
      <c r="G1400" s="22" cm="1">
        <f t="array" ref="G140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1.7361111111111105E-2</v>
      </c>
      <c r="H1400" s="22" t="str">
        <f>IF(wh_table[[#This Row],[Subject 1]]&lt;&gt;"Sitting Adjourned", "", SUMIF(wh_table[Day], wh_table[[#This Row],[Day]],wh_table[Duration]))</f>
        <v/>
      </c>
      <c r="I1400" s="24">
        <f>SUM(INDEX(wh_table[Duration],1):wh_table[[#This Row],[Duration]])</f>
        <v>45.132638888888863</v>
      </c>
      <c r="J1400" s="22" t="str">
        <f>IF(wh_table[[#This Row],[Subject 1]]&lt;&gt;"Sitting Adjourned", "", SUMIFS(wh_table[Duration], wh_table[Day], wh_table[[#This Row],[Day]], wh_table[Tags], "&lt;&gt;[Questions]", wh_table[Tags], "&lt;&gt;[Questions][Divisions]"))</f>
        <v/>
      </c>
      <c r="K1400" s="24">
        <f>IF(wh_table[[#This Row],[Tags]]="[Questions]","",IF(wh_table[[#This Row],[Tags]]="[Questions][Divisions]","",SUMIFS(INDEX(wh_table[Duration],1):wh_table[[#This Row],[Duration]], INDEX(wh_table[Tags],1):wh_table[[#This Row],[Tags]], "&lt;&gt;[Questions]",INDEX(wh_table[Tags],1):wh_table[[#This Row],[Tags]], "&lt;&gt;[Questions][Divisions]")))</f>
        <v>32.419444444444444</v>
      </c>
    </row>
    <row r="1401" spans="1:11" ht="15" customHeight="1" x14ac:dyDescent="0.35">
      <c r="A1401" s="25">
        <v>198</v>
      </c>
      <c r="B1401" s="21">
        <v>46050</v>
      </c>
      <c r="C1401" s="22">
        <v>0.41319444444444442</v>
      </c>
      <c r="D1401" s="20" t="s">
        <v>28</v>
      </c>
      <c r="E1401" s="23" t="s">
        <v>2649</v>
      </c>
      <c r="F1401" s="20"/>
      <c r="G1401" s="22" cm="1">
        <f t="array" ref="G140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401" s="22" t="str">
        <f>IF(wh_table[[#This Row],[Subject 1]]&lt;&gt;"Sitting Adjourned", "", SUMIF(wh_table[Day], wh_table[[#This Row],[Day]],wh_table[Duration]))</f>
        <v/>
      </c>
      <c r="I1401" s="24">
        <f>SUM(INDEX(wh_table[Duration],1):wh_table[[#This Row],[Duration]])</f>
        <v>45.132638888888863</v>
      </c>
      <c r="J1401" s="22" t="str">
        <f>IF(wh_table[[#This Row],[Subject 1]]&lt;&gt;"Sitting Adjourned", "", SUMIFS(wh_table[Duration], wh_table[Day], wh_table[[#This Row],[Day]], wh_table[Tags], "&lt;&gt;[Questions]", wh_table[Tags], "&lt;&gt;[Questions][Divisions]"))</f>
        <v/>
      </c>
      <c r="K1401" s="24">
        <f>IF(wh_table[[#This Row],[Tags]]="[Questions]","",IF(wh_table[[#This Row],[Tags]]="[Questions][Divisions]","",SUMIFS(INDEX(wh_table[Duration],1):wh_table[[#This Row],[Duration]], INDEX(wh_table[Tags],1):wh_table[[#This Row],[Tags]], "&lt;&gt;[Questions]",INDEX(wh_table[Tags],1):wh_table[[#This Row],[Tags]], "&lt;&gt;[Questions][Divisions]")))</f>
        <v>32.419444444444444</v>
      </c>
    </row>
    <row r="1402" spans="1:11" ht="15" customHeight="1" x14ac:dyDescent="0.35">
      <c r="A1402" s="25">
        <v>198</v>
      </c>
      <c r="B1402" s="21">
        <v>46050</v>
      </c>
      <c r="C1402" s="22">
        <v>0.41319444444444442</v>
      </c>
      <c r="D1402" s="20" t="s">
        <v>1833</v>
      </c>
      <c r="E1402" s="23" t="s">
        <v>2648</v>
      </c>
      <c r="F1402" s="20"/>
      <c r="G1402" s="22" cm="1">
        <f t="array" ref="G140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4.5138888888888895E-2</v>
      </c>
      <c r="H1402" s="22" t="str">
        <f>IF(wh_table[[#This Row],[Subject 1]]&lt;&gt;"Sitting Adjourned", "", SUMIF(wh_table[Day], wh_table[[#This Row],[Day]],wh_table[Duration]))</f>
        <v/>
      </c>
      <c r="I1402" s="24">
        <f>SUM(INDEX(wh_table[Duration],1):wh_table[[#This Row],[Duration]])</f>
        <v>45.177777777777749</v>
      </c>
      <c r="J1402" s="22" t="str">
        <f>IF(wh_table[[#This Row],[Subject 1]]&lt;&gt;"Sitting Adjourned", "", SUMIFS(wh_table[Duration], wh_table[Day], wh_table[[#This Row],[Day]], wh_table[Tags], "&lt;&gt;[Questions]", wh_table[Tags], "&lt;&gt;[Questions][Divisions]"))</f>
        <v/>
      </c>
      <c r="K1402" s="24">
        <f>IF(wh_table[[#This Row],[Tags]]="[Questions]","",IF(wh_table[[#This Row],[Tags]]="[Questions][Divisions]","",SUMIFS(INDEX(wh_table[Duration],1):wh_table[[#This Row],[Duration]], INDEX(wh_table[Tags],1):wh_table[[#This Row],[Tags]], "&lt;&gt;[Questions]",INDEX(wh_table[Tags],1):wh_table[[#This Row],[Tags]], "&lt;&gt;[Questions][Divisions]")))</f>
        <v>32.46458333333333</v>
      </c>
    </row>
    <row r="1403" spans="1:11" ht="15" customHeight="1" x14ac:dyDescent="0.35">
      <c r="A1403" s="25">
        <v>198</v>
      </c>
      <c r="B1403" s="21">
        <v>46050</v>
      </c>
      <c r="C1403" s="22">
        <v>0.45833333333333331</v>
      </c>
      <c r="D1403" s="20" t="s">
        <v>1833</v>
      </c>
      <c r="E1403" s="23" t="s">
        <v>2650</v>
      </c>
      <c r="F1403" s="20"/>
      <c r="G1403" s="22" cm="1">
        <f t="array" ref="G140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1.7361111111111105E-2</v>
      </c>
      <c r="H1403" s="22" t="str">
        <f>IF(wh_table[[#This Row],[Subject 1]]&lt;&gt;"Sitting Adjourned", "", SUMIF(wh_table[Day], wh_table[[#This Row],[Day]],wh_table[Duration]))</f>
        <v/>
      </c>
      <c r="I1403" s="24">
        <f>SUM(INDEX(wh_table[Duration],1):wh_table[[#This Row],[Duration]])</f>
        <v>45.195138888888863</v>
      </c>
      <c r="J1403" s="22" t="str">
        <f>IF(wh_table[[#This Row],[Subject 1]]&lt;&gt;"Sitting Adjourned", "", SUMIFS(wh_table[Duration], wh_table[Day], wh_table[[#This Row],[Day]], wh_table[Tags], "&lt;&gt;[Questions]", wh_table[Tags], "&lt;&gt;[Questions][Divisions]"))</f>
        <v/>
      </c>
      <c r="K1403" s="24">
        <f>IF(wh_table[[#This Row],[Tags]]="[Questions]","",IF(wh_table[[#This Row],[Tags]]="[Questions][Divisions]","",SUMIFS(INDEX(wh_table[Duration],1):wh_table[[#This Row],[Duration]], INDEX(wh_table[Tags],1):wh_table[[#This Row],[Tags]], "&lt;&gt;[Questions]",INDEX(wh_table[Tags],1):wh_table[[#This Row],[Tags]], "&lt;&gt;[Questions][Divisions]")))</f>
        <v>32.481944444444444</v>
      </c>
    </row>
    <row r="1404" spans="1:11" ht="15" customHeight="1" x14ac:dyDescent="0.35">
      <c r="A1404" s="25">
        <v>198</v>
      </c>
      <c r="B1404" s="21">
        <v>46050</v>
      </c>
      <c r="C1404" s="22">
        <v>0.47569444444444442</v>
      </c>
      <c r="D1404" s="20" t="s">
        <v>15</v>
      </c>
      <c r="E1404" s="23"/>
      <c r="F1404" s="20" t="s">
        <v>1836</v>
      </c>
      <c r="G1404" s="22" cm="1">
        <f t="array" ref="G140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0.12847222222222221</v>
      </c>
      <c r="H1404" s="22" t="str">
        <f>IF(wh_table[[#This Row],[Subject 1]]&lt;&gt;"Sitting Adjourned", "", SUMIF(wh_table[Day], wh_table[[#This Row],[Day]],wh_table[Duration]))</f>
        <v/>
      </c>
      <c r="I1404" s="24">
        <f>SUM(INDEX(wh_table[Duration],1):wh_table[[#This Row],[Duration]])</f>
        <v>45.323611111111084</v>
      </c>
      <c r="J1404" s="22" t="str">
        <f>IF(wh_table[[#This Row],[Subject 1]]&lt;&gt;"Sitting Adjourned", "", SUMIFS(wh_table[Duration], wh_table[Day], wh_table[[#This Row],[Day]], wh_table[Tags], "&lt;&gt;[Questions]", wh_table[Tags], "&lt;&gt;[Questions][Divisions]"))</f>
        <v/>
      </c>
      <c r="K1404" s="24" t="str">
        <f>IF(wh_table[[#This Row],[Tags]]="[Questions]","",IF(wh_table[[#This Row],[Tags]]="[Questions][Divisions]","",SUMIFS(INDEX(wh_table[Duration],1):wh_table[[#This Row],[Duration]], INDEX(wh_table[Tags],1):wh_table[[#This Row],[Tags]], "&lt;&gt;[Questions]",INDEX(wh_table[Tags],1):wh_table[[#This Row],[Tags]], "&lt;&gt;[Questions][Divisions]")))</f>
        <v/>
      </c>
    </row>
    <row r="1405" spans="1:11" ht="15" customHeight="1" x14ac:dyDescent="0.35">
      <c r="A1405" s="25">
        <v>198</v>
      </c>
      <c r="B1405" s="21">
        <v>46050</v>
      </c>
      <c r="C1405" s="22">
        <v>0.60416666666666663</v>
      </c>
      <c r="D1405" s="20" t="s">
        <v>1833</v>
      </c>
      <c r="E1405" s="23" t="s">
        <v>2651</v>
      </c>
      <c r="F1405" s="20"/>
      <c r="G1405" s="22" cm="1">
        <f t="array" ref="G140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5.8333333333333348E-2</v>
      </c>
      <c r="H1405" s="22" t="str">
        <f>IF(wh_table[[#This Row],[Subject 1]]&lt;&gt;"Sitting Adjourned", "", SUMIF(wh_table[Day], wh_table[[#This Row],[Day]],wh_table[Duration]))</f>
        <v/>
      </c>
      <c r="I1405" s="24">
        <f>SUM(INDEX(wh_table[Duration],1):wh_table[[#This Row],[Duration]])</f>
        <v>45.381944444444414</v>
      </c>
      <c r="J1405" s="22" t="str">
        <f>IF(wh_table[[#This Row],[Subject 1]]&lt;&gt;"Sitting Adjourned", "", SUMIFS(wh_table[Duration], wh_table[Day], wh_table[[#This Row],[Day]], wh_table[Tags], "&lt;&gt;[Questions]", wh_table[Tags], "&lt;&gt;[Questions][Divisions]"))</f>
        <v/>
      </c>
      <c r="K1405" s="24">
        <f>IF(wh_table[[#This Row],[Tags]]="[Questions]","",IF(wh_table[[#This Row],[Tags]]="[Questions][Divisions]","",SUMIFS(INDEX(wh_table[Duration],1):wh_table[[#This Row],[Duration]], INDEX(wh_table[Tags],1):wh_table[[#This Row],[Tags]], "&lt;&gt;[Questions]",INDEX(wh_table[Tags],1):wh_table[[#This Row],[Tags]], "&lt;&gt;[Questions][Divisions]")))</f>
        <v>32.540277777777774</v>
      </c>
    </row>
    <row r="1406" spans="1:11" ht="15" customHeight="1" x14ac:dyDescent="0.35">
      <c r="A1406" s="25">
        <v>198</v>
      </c>
      <c r="B1406" s="21">
        <v>46050</v>
      </c>
      <c r="C1406" s="22">
        <v>0.66249999999999998</v>
      </c>
      <c r="D1406" s="20" t="s">
        <v>15</v>
      </c>
      <c r="E1406" s="23"/>
      <c r="F1406" s="20"/>
      <c r="G1406" s="22" cm="1">
        <f t="array" ref="G140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4.1666666666666519E-3</v>
      </c>
      <c r="H1406" s="22" t="str">
        <f>IF(wh_table[[#This Row],[Subject 1]]&lt;&gt;"Sitting Adjourned", "", SUMIF(wh_table[Day], wh_table[[#This Row],[Day]],wh_table[Duration]))</f>
        <v/>
      </c>
      <c r="I1406" s="24">
        <f>SUM(INDEX(wh_table[Duration],1):wh_table[[#This Row],[Duration]])</f>
        <v>45.386111111111084</v>
      </c>
      <c r="J1406" s="22" t="str">
        <f>IF(wh_table[[#This Row],[Subject 1]]&lt;&gt;"Sitting Adjourned", "", SUMIFS(wh_table[Duration], wh_table[Day], wh_table[[#This Row],[Day]], wh_table[Tags], "&lt;&gt;[Questions]", wh_table[Tags], "&lt;&gt;[Questions][Divisions]"))</f>
        <v/>
      </c>
      <c r="K1406" s="24">
        <f>IF(wh_table[[#This Row],[Tags]]="[Questions]","",IF(wh_table[[#This Row],[Tags]]="[Questions][Divisions]","",SUMIFS(INDEX(wh_table[Duration],1):wh_table[[#This Row],[Duration]], INDEX(wh_table[Tags],1):wh_table[[#This Row],[Tags]], "&lt;&gt;[Questions]",INDEX(wh_table[Tags],1):wh_table[[#This Row],[Tags]], "&lt;&gt;[Questions][Divisions]")))</f>
        <v>32.544444444444444</v>
      </c>
    </row>
    <row r="1407" spans="1:11" ht="15" customHeight="1" x14ac:dyDescent="0.35">
      <c r="A1407" s="25">
        <v>198</v>
      </c>
      <c r="B1407" s="21">
        <v>46050</v>
      </c>
      <c r="C1407" s="22">
        <v>0.66666666666666663</v>
      </c>
      <c r="D1407" s="20" t="s">
        <v>15</v>
      </c>
      <c r="E1407" s="23"/>
      <c r="F1407" s="20" t="s">
        <v>53</v>
      </c>
      <c r="G1407" s="22" cm="1">
        <f t="array" ref="G140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4.1666666666666519E-3</v>
      </c>
      <c r="H1407" s="22" t="str">
        <f>IF(wh_table[[#This Row],[Subject 1]]&lt;&gt;"Sitting Adjourned", "", SUMIF(wh_table[Day], wh_table[[#This Row],[Day]],wh_table[Duration]))</f>
        <v/>
      </c>
      <c r="I1407" s="24">
        <f>SUM(INDEX(wh_table[Duration],1):wh_table[[#This Row],[Duration]])</f>
        <v>45.390277777777754</v>
      </c>
      <c r="J1407" s="22" t="str">
        <f>IF(wh_table[[#This Row],[Subject 1]]&lt;&gt;"Sitting Adjourned", "", SUMIFS(wh_table[Duration], wh_table[Day], wh_table[[#This Row],[Day]], wh_table[Tags], "&lt;&gt;[Questions]", wh_table[Tags], "&lt;&gt;[Questions][Divisions]"))</f>
        <v/>
      </c>
      <c r="K1407" s="24">
        <f>IF(wh_table[[#This Row],[Tags]]="[Questions]","",IF(wh_table[[#This Row],[Tags]]="[Questions][Divisions]","",SUMIFS(INDEX(wh_table[Duration],1):wh_table[[#This Row],[Duration]], INDEX(wh_table[Tags],1):wh_table[[#This Row],[Tags]], "&lt;&gt;[Questions]",INDEX(wh_table[Tags],1):wh_table[[#This Row],[Tags]], "&lt;&gt;[Questions][Divisions]")))</f>
        <v>32.548611111111114</v>
      </c>
    </row>
    <row r="1408" spans="1:11" ht="15" customHeight="1" x14ac:dyDescent="0.35">
      <c r="A1408" s="25">
        <v>198</v>
      </c>
      <c r="B1408" s="21">
        <v>46050</v>
      </c>
      <c r="C1408" s="22">
        <v>0.67083333333333328</v>
      </c>
      <c r="D1408" s="20" t="s">
        <v>1833</v>
      </c>
      <c r="E1408" s="23" t="s">
        <v>2652</v>
      </c>
      <c r="F1408" s="20"/>
      <c r="G1408" s="22" cm="1">
        <f t="array" ref="G140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1.736111111111116E-2</v>
      </c>
      <c r="H1408" s="22" t="str">
        <f>IF(wh_table[[#This Row],[Subject 1]]&lt;&gt;"Sitting Adjourned", "", SUMIF(wh_table[Day], wh_table[[#This Row],[Day]],wh_table[Duration]))</f>
        <v/>
      </c>
      <c r="I1408" s="24">
        <f>SUM(INDEX(wh_table[Duration],1):wh_table[[#This Row],[Duration]])</f>
        <v>45.407638888888869</v>
      </c>
      <c r="J1408" s="22" t="str">
        <f>IF(wh_table[[#This Row],[Subject 1]]&lt;&gt;"Sitting Adjourned", "", SUMIFS(wh_table[Duration], wh_table[Day], wh_table[[#This Row],[Day]], wh_table[Tags], "&lt;&gt;[Questions]", wh_table[Tags], "&lt;&gt;[Questions][Divisions]"))</f>
        <v/>
      </c>
      <c r="K1408" s="24">
        <f>IF(wh_table[[#This Row],[Tags]]="[Questions]","",IF(wh_table[[#This Row],[Tags]]="[Questions][Divisions]","",SUMIFS(INDEX(wh_table[Duration],1):wh_table[[#This Row],[Duration]], INDEX(wh_table[Tags],1):wh_table[[#This Row],[Tags]], "&lt;&gt;[Questions]",INDEX(wh_table[Tags],1):wh_table[[#This Row],[Tags]], "&lt;&gt;[Questions][Divisions]")))</f>
        <v>32.565972222222229</v>
      </c>
    </row>
    <row r="1409" spans="1:11" ht="15" customHeight="1" x14ac:dyDescent="0.35">
      <c r="A1409" s="25">
        <v>198</v>
      </c>
      <c r="B1409" s="21">
        <v>46050</v>
      </c>
      <c r="C1409" s="22">
        <v>0.68819444444444444</v>
      </c>
      <c r="D1409" s="20" t="s">
        <v>1833</v>
      </c>
      <c r="E1409" s="23" t="s">
        <v>2653</v>
      </c>
      <c r="F1409" s="20"/>
      <c r="G1409" s="22" cm="1">
        <f t="array" ref="G140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1409" s="22" t="str">
        <f>IF(wh_table[[#This Row],[Subject 1]]&lt;&gt;"Sitting Adjourned", "", SUMIF(wh_table[Day], wh_table[[#This Row],[Day]],wh_table[Duration]))</f>
        <v/>
      </c>
      <c r="I1409" s="24">
        <f>SUM(INDEX(wh_table[Duration],1):wh_table[[#This Row],[Duration]])</f>
        <v>45.449305555555533</v>
      </c>
      <c r="J1409" s="22" t="str">
        <f>IF(wh_table[[#This Row],[Subject 1]]&lt;&gt;"Sitting Adjourned", "", SUMIFS(wh_table[Duration], wh_table[Day], wh_table[[#This Row],[Day]], wh_table[Tags], "&lt;&gt;[Questions]", wh_table[Tags], "&lt;&gt;[Questions][Divisions]"))</f>
        <v/>
      </c>
      <c r="K1409" s="24">
        <f>IF(wh_table[[#This Row],[Tags]]="[Questions]","",IF(wh_table[[#This Row],[Tags]]="[Questions][Divisions]","",SUMIFS(INDEX(wh_table[Duration],1):wh_table[[#This Row],[Duration]], INDEX(wh_table[Tags],1):wh_table[[#This Row],[Tags]], "&lt;&gt;[Questions]",INDEX(wh_table[Tags],1):wh_table[[#This Row],[Tags]], "&lt;&gt;[Questions][Divisions]")))</f>
        <v>32.607638888888893</v>
      </c>
    </row>
    <row r="1410" spans="1:11" ht="15" customHeight="1" x14ac:dyDescent="0.35">
      <c r="A1410" s="63">
        <v>198</v>
      </c>
      <c r="B1410" s="64">
        <v>46050</v>
      </c>
      <c r="C1410" s="87">
        <v>0.72986111111111107</v>
      </c>
      <c r="D1410" s="88" t="s">
        <v>1840</v>
      </c>
      <c r="E1410" s="89"/>
      <c r="F1410" s="88"/>
      <c r="G1410" s="87" t="str" cm="1">
        <f t="array" ref="G141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410" s="87">
        <f>IF(wh_table[[#This Row],[Subject 1]]&lt;&gt;"Sitting Adjourned", "", SUMIF(wh_table[Day], wh_table[[#This Row],[Day]],wh_table[Duration]))</f>
        <v>0.33402777777777776</v>
      </c>
      <c r="I1410" s="90">
        <f>SUM(INDEX(wh_table[Duration],1):wh_table[[#This Row],[Duration]])</f>
        <v>45.449305555555533</v>
      </c>
      <c r="J1410" s="87">
        <f>IF(wh_table[[#This Row],[Subject 1]]&lt;&gt;"Sitting Adjourned", "", SUMIFS(wh_table[Duration], wh_table[Day], wh_table[[#This Row],[Day]], wh_table[Tags], "&lt;&gt;[Questions]", wh_table[Tags], "&lt;&gt;[Questions][Divisions]"))</f>
        <v>0.20555555555555555</v>
      </c>
      <c r="K1410" s="90">
        <f>IF(wh_table[[#This Row],[Tags]]="[Questions]","",IF(wh_table[[#This Row],[Tags]]="[Questions][Divisions]","",SUMIFS(INDEX(wh_table[Duration],1):wh_table[[#This Row],[Duration]], INDEX(wh_table[Tags],1):wh_table[[#This Row],[Tags]], "&lt;&gt;[Questions]",INDEX(wh_table[Tags],1):wh_table[[#This Row],[Tags]], "&lt;&gt;[Questions][Divisions]")))</f>
        <v>32.607638888888893</v>
      </c>
    </row>
    <row r="1411" spans="1:11" ht="15" customHeight="1" x14ac:dyDescent="0.35">
      <c r="A1411" s="25">
        <v>199</v>
      </c>
      <c r="B1411" s="21">
        <v>46051</v>
      </c>
      <c r="C1411" s="22">
        <v>0.5625</v>
      </c>
      <c r="D1411" s="20" t="s">
        <v>1953</v>
      </c>
      <c r="E1411" s="23" t="s">
        <v>2654</v>
      </c>
      <c r="F1411" s="20"/>
      <c r="G1411" s="22" cm="1">
        <f t="array" ref="G141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411" s="22" t="str">
        <f>IF(wh_table[[#This Row],[Subject 1]]&lt;&gt;"Sitting Adjourned", "", SUMIF(wh_table[Day], wh_table[[#This Row],[Day]],wh_table[Duration]))</f>
        <v/>
      </c>
      <c r="I1411" s="24">
        <f>SUM(INDEX(wh_table[Duration],1):wh_table[[#This Row],[Duration]])</f>
        <v>45.511805555555533</v>
      </c>
      <c r="J1411" s="22" t="str">
        <f>IF(wh_table[[#This Row],[Subject 1]]&lt;&gt;"Sitting Adjourned", "", SUMIFS(wh_table[Duration], wh_table[Day], wh_table[[#This Row],[Day]], wh_table[Tags], "&lt;&gt;[Questions]", wh_table[Tags], "&lt;&gt;[Questions][Divisions]"))</f>
        <v/>
      </c>
      <c r="K1411" s="24">
        <f>IF(wh_table[[#This Row],[Tags]]="[Questions]","",IF(wh_table[[#This Row],[Tags]]="[Questions][Divisions]","",SUMIFS(INDEX(wh_table[Duration],1):wh_table[[#This Row],[Duration]], INDEX(wh_table[Tags],1):wh_table[[#This Row],[Tags]], "&lt;&gt;[Questions]",INDEX(wh_table[Tags],1):wh_table[[#This Row],[Tags]], "&lt;&gt;[Questions][Divisions]")))</f>
        <v>32.670138888888893</v>
      </c>
    </row>
    <row r="1412" spans="1:11" ht="15" customHeight="1" x14ac:dyDescent="0.35">
      <c r="A1412" s="25">
        <v>199</v>
      </c>
      <c r="B1412" s="21">
        <v>46051</v>
      </c>
      <c r="C1412" s="22">
        <v>0.625</v>
      </c>
      <c r="D1412" s="20" t="s">
        <v>1953</v>
      </c>
      <c r="E1412" s="23" t="s">
        <v>2655</v>
      </c>
      <c r="F1412" s="20"/>
      <c r="G1412" s="22" cm="1">
        <f t="array" ref="G141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5.8333333333333348E-2</v>
      </c>
      <c r="H1412" s="22" t="str">
        <f>IF(wh_table[[#This Row],[Subject 1]]&lt;&gt;"Sitting Adjourned", "", SUMIF(wh_table[Day], wh_table[[#This Row],[Day]],wh_table[Duration]))</f>
        <v/>
      </c>
      <c r="I1412" s="24">
        <f>SUM(INDEX(wh_table[Duration],1):wh_table[[#This Row],[Duration]])</f>
        <v>45.570138888888863</v>
      </c>
      <c r="J1412" s="22" t="str">
        <f>IF(wh_table[[#This Row],[Subject 1]]&lt;&gt;"Sitting Adjourned", "", SUMIFS(wh_table[Duration], wh_table[Day], wh_table[[#This Row],[Day]], wh_table[Tags], "&lt;&gt;[Questions]", wh_table[Tags], "&lt;&gt;[Questions][Divisions]"))</f>
        <v/>
      </c>
      <c r="K1412" s="24">
        <f>IF(wh_table[[#This Row],[Tags]]="[Questions]","",IF(wh_table[[#This Row],[Tags]]="[Questions][Divisions]","",SUMIFS(INDEX(wh_table[Duration],1):wh_table[[#This Row],[Duration]], INDEX(wh_table[Tags],1):wh_table[[#This Row],[Tags]], "&lt;&gt;[Questions]",INDEX(wh_table[Tags],1):wh_table[[#This Row],[Tags]], "&lt;&gt;[Questions][Divisions]")))</f>
        <v>32.728472222222223</v>
      </c>
    </row>
    <row r="1413" spans="1:11" ht="15" customHeight="1" x14ac:dyDescent="0.35">
      <c r="A1413" s="63">
        <v>199</v>
      </c>
      <c r="B1413" s="64">
        <v>46051</v>
      </c>
      <c r="C1413" s="87">
        <v>0.68333333333333335</v>
      </c>
      <c r="D1413" s="88" t="s">
        <v>1840</v>
      </c>
      <c r="E1413" s="89"/>
      <c r="F1413" s="88"/>
      <c r="G1413" s="87" t="str" cm="1">
        <f t="array" ref="G141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413" s="87">
        <f>IF(wh_table[[#This Row],[Subject 1]]&lt;&gt;"Sitting Adjourned", "", SUMIF(wh_table[Day], wh_table[[#This Row],[Day]],wh_table[Duration]))</f>
        <v>0.12083333333333335</v>
      </c>
      <c r="I1413" s="90">
        <f>SUM(INDEX(wh_table[Duration],1):wh_table[[#This Row],[Duration]])</f>
        <v>45.570138888888863</v>
      </c>
      <c r="J1413" s="87">
        <f>IF(wh_table[[#This Row],[Subject 1]]&lt;&gt;"Sitting Adjourned", "", SUMIFS(wh_table[Duration], wh_table[Day], wh_table[[#This Row],[Day]], wh_table[Tags], "&lt;&gt;[Questions]", wh_table[Tags], "&lt;&gt;[Questions][Divisions]"))</f>
        <v>0.12083333333333335</v>
      </c>
      <c r="K1413" s="90">
        <f>IF(wh_table[[#This Row],[Tags]]="[Questions]","",IF(wh_table[[#This Row],[Tags]]="[Questions][Divisions]","",SUMIFS(INDEX(wh_table[Duration],1):wh_table[[#This Row],[Duration]], INDEX(wh_table[Tags],1):wh_table[[#This Row],[Tags]], "&lt;&gt;[Questions]",INDEX(wh_table[Tags],1):wh_table[[#This Row],[Tags]], "&lt;&gt;[Questions][Divisions]")))</f>
        <v>32.728472222222223</v>
      </c>
    </row>
    <row r="1414" spans="1:11" ht="15" customHeight="1" x14ac:dyDescent="0.35">
      <c r="A1414" s="25">
        <v>200</v>
      </c>
      <c r="B1414" s="21">
        <v>46055</v>
      </c>
      <c r="C1414" s="22">
        <v>0.6875</v>
      </c>
      <c r="D1414" s="20" t="s">
        <v>1955</v>
      </c>
      <c r="E1414" s="23" t="s">
        <v>2656</v>
      </c>
      <c r="F1414" s="20"/>
      <c r="G1414" s="22" cm="1">
        <f t="array" ref="G141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9.0277777777777457E-3</v>
      </c>
      <c r="H1414" s="22" t="str">
        <f>IF(wh_table[[#This Row],[Subject 1]]&lt;&gt;"Sitting Adjourned", "", SUMIF(wh_table[Day], wh_table[[#This Row],[Day]],wh_table[Duration]))</f>
        <v/>
      </c>
      <c r="I1414" s="24">
        <f>SUM(INDEX(wh_table[Duration],1):wh_table[[#This Row],[Duration]])</f>
        <v>45.579166666666637</v>
      </c>
      <c r="J1414" s="22" t="str">
        <f>IF(wh_table[[#This Row],[Subject 1]]&lt;&gt;"Sitting Adjourned", "", SUMIFS(wh_table[Duration], wh_table[Day], wh_table[[#This Row],[Day]], wh_table[Tags], "&lt;&gt;[Questions]", wh_table[Tags], "&lt;&gt;[Questions][Divisions]"))</f>
        <v/>
      </c>
      <c r="K1414" s="24">
        <f>IF(wh_table[[#This Row],[Tags]]="[Questions]","",IF(wh_table[[#This Row],[Tags]]="[Questions][Divisions]","",SUMIFS(INDEX(wh_table[Duration],1):wh_table[[#This Row],[Duration]], INDEX(wh_table[Tags],1):wh_table[[#This Row],[Tags]], "&lt;&gt;[Questions]",INDEX(wh_table[Tags],1):wh_table[[#This Row],[Tags]], "&lt;&gt;[Questions][Divisions]")))</f>
        <v>32.737499999999997</v>
      </c>
    </row>
    <row r="1415" spans="1:11" ht="15" customHeight="1" x14ac:dyDescent="0.35">
      <c r="A1415" s="25">
        <v>200</v>
      </c>
      <c r="B1415" s="21">
        <v>46055</v>
      </c>
      <c r="C1415" s="22">
        <v>0.69652777777777775</v>
      </c>
      <c r="D1415" s="20" t="s">
        <v>28</v>
      </c>
      <c r="E1415" s="23" t="s">
        <v>2109</v>
      </c>
      <c r="F1415" s="20"/>
      <c r="G1415" s="22" cm="1">
        <f t="array" ref="G141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415" s="22" t="str">
        <f>IF(wh_table[[#This Row],[Subject 1]]&lt;&gt;"Sitting Adjourned", "", SUMIF(wh_table[Day], wh_table[[#This Row],[Day]],wh_table[Duration]))</f>
        <v/>
      </c>
      <c r="I1415" s="24">
        <f>SUM(INDEX(wh_table[Duration],1):wh_table[[#This Row],[Duration]])</f>
        <v>45.579166666666637</v>
      </c>
      <c r="J1415" s="22" t="str">
        <f>IF(wh_table[[#This Row],[Subject 1]]&lt;&gt;"Sitting Adjourned", "", SUMIFS(wh_table[Duration], wh_table[Day], wh_table[[#This Row],[Day]], wh_table[Tags], "&lt;&gt;[Questions]", wh_table[Tags], "&lt;&gt;[Questions][Divisions]"))</f>
        <v/>
      </c>
      <c r="K1415" s="24">
        <f>IF(wh_table[[#This Row],[Tags]]="[Questions]","",IF(wh_table[[#This Row],[Tags]]="[Questions][Divisions]","",SUMIFS(INDEX(wh_table[Duration],1):wh_table[[#This Row],[Duration]], INDEX(wh_table[Tags],1):wh_table[[#This Row],[Tags]], "&lt;&gt;[Questions]",INDEX(wh_table[Tags],1):wh_table[[#This Row],[Tags]], "&lt;&gt;[Questions][Divisions]")))</f>
        <v>32.737499999999997</v>
      </c>
    </row>
    <row r="1416" spans="1:11" ht="15" customHeight="1" x14ac:dyDescent="0.35">
      <c r="A1416" s="25">
        <v>200</v>
      </c>
      <c r="B1416" s="21">
        <v>46055</v>
      </c>
      <c r="C1416" s="22">
        <v>0.69652777777777775</v>
      </c>
      <c r="D1416" s="20" t="s">
        <v>1955</v>
      </c>
      <c r="E1416" s="23" t="s">
        <v>2656</v>
      </c>
      <c r="F1416" s="20"/>
      <c r="G1416" s="22" cm="1">
        <f t="array" ref="G141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9.8611111111111094E-2</v>
      </c>
      <c r="H1416" s="22" t="str">
        <f>IF(wh_table[[#This Row],[Subject 1]]&lt;&gt;"Sitting Adjourned", "", SUMIF(wh_table[Day], wh_table[[#This Row],[Day]],wh_table[Duration]))</f>
        <v/>
      </c>
      <c r="I1416" s="24">
        <f>SUM(INDEX(wh_table[Duration],1):wh_table[[#This Row],[Duration]])</f>
        <v>45.677777777777749</v>
      </c>
      <c r="J1416" s="22" t="str">
        <f>IF(wh_table[[#This Row],[Subject 1]]&lt;&gt;"Sitting Adjourned", "", SUMIFS(wh_table[Duration], wh_table[Day], wh_table[[#This Row],[Day]], wh_table[Tags], "&lt;&gt;[Questions]", wh_table[Tags], "&lt;&gt;[Questions][Divisions]"))</f>
        <v/>
      </c>
      <c r="K1416" s="24">
        <f>IF(wh_table[[#This Row],[Tags]]="[Questions]","",IF(wh_table[[#This Row],[Tags]]="[Questions][Divisions]","",SUMIFS(INDEX(wh_table[Duration],1):wh_table[[#This Row],[Duration]], INDEX(wh_table[Tags],1):wh_table[[#This Row],[Tags]], "&lt;&gt;[Questions]",INDEX(wh_table[Tags],1):wh_table[[#This Row],[Tags]], "&lt;&gt;[Questions][Divisions]")))</f>
        <v>32.836111111111109</v>
      </c>
    </row>
    <row r="1417" spans="1:11" ht="15" customHeight="1" x14ac:dyDescent="0.35">
      <c r="A1417" s="25">
        <v>200</v>
      </c>
      <c r="B1417" s="21">
        <v>46055</v>
      </c>
      <c r="C1417" s="22">
        <v>0.79513888888888884</v>
      </c>
      <c r="D1417" s="20" t="s">
        <v>15</v>
      </c>
      <c r="E1417" s="23"/>
      <c r="F1417" s="20" t="s">
        <v>53</v>
      </c>
      <c r="G1417" s="22" cm="1">
        <f t="array" ref="G141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4.8611111111112049E-3</v>
      </c>
      <c r="H1417" s="22" t="str">
        <f>IF(wh_table[[#This Row],[Subject 1]]&lt;&gt;"Sitting Adjourned", "", SUMIF(wh_table[Day], wh_table[[#This Row],[Day]],wh_table[Duration]))</f>
        <v/>
      </c>
      <c r="I1417" s="24">
        <f>SUM(INDEX(wh_table[Duration],1):wh_table[[#This Row],[Duration]])</f>
        <v>45.68263888888886</v>
      </c>
      <c r="J1417" s="22" t="str">
        <f>IF(wh_table[[#This Row],[Subject 1]]&lt;&gt;"Sitting Adjourned", "", SUMIFS(wh_table[Duration], wh_table[Day], wh_table[[#This Row],[Day]], wh_table[Tags], "&lt;&gt;[Questions]", wh_table[Tags], "&lt;&gt;[Questions][Divisions]"))</f>
        <v/>
      </c>
      <c r="K1417" s="24">
        <f>IF(wh_table[[#This Row],[Tags]]="[Questions]","",IF(wh_table[[#This Row],[Tags]]="[Questions][Divisions]","",SUMIFS(INDEX(wh_table[Duration],1):wh_table[[#This Row],[Duration]], INDEX(wh_table[Tags],1):wh_table[[#This Row],[Tags]], "&lt;&gt;[Questions]",INDEX(wh_table[Tags],1):wh_table[[#This Row],[Tags]], "&lt;&gt;[Questions][Divisions]")))</f>
        <v>32.84097222222222</v>
      </c>
    </row>
    <row r="1418" spans="1:11" ht="15" customHeight="1" x14ac:dyDescent="0.35">
      <c r="A1418" s="25">
        <v>200</v>
      </c>
      <c r="B1418" s="21">
        <v>46055</v>
      </c>
      <c r="C1418" s="22">
        <v>0.8</v>
      </c>
      <c r="D1418" s="20" t="s">
        <v>1955</v>
      </c>
      <c r="E1418" s="23" t="s">
        <v>2656</v>
      </c>
      <c r="F1418" s="20"/>
      <c r="G1418" s="22" cm="1">
        <f t="array" ref="G141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1.5972222222222165E-2</v>
      </c>
      <c r="H1418" s="22" t="str">
        <f>IF(wh_table[[#This Row],[Subject 1]]&lt;&gt;"Sitting Adjourned", "", SUMIF(wh_table[Day], wh_table[[#This Row],[Day]],wh_table[Duration]))</f>
        <v/>
      </c>
      <c r="I1418" s="24">
        <f>SUM(INDEX(wh_table[Duration],1):wh_table[[#This Row],[Duration]])</f>
        <v>45.698611111111084</v>
      </c>
      <c r="J1418" s="22" t="str">
        <f>IF(wh_table[[#This Row],[Subject 1]]&lt;&gt;"Sitting Adjourned", "", SUMIFS(wh_table[Duration], wh_table[Day], wh_table[[#This Row],[Day]], wh_table[Tags], "&lt;&gt;[Questions]", wh_table[Tags], "&lt;&gt;[Questions][Divisions]"))</f>
        <v/>
      </c>
      <c r="K1418" s="24">
        <f>IF(wh_table[[#This Row],[Tags]]="[Questions]","",IF(wh_table[[#This Row],[Tags]]="[Questions][Divisions]","",SUMIFS(INDEX(wh_table[Duration],1):wh_table[[#This Row],[Duration]], INDEX(wh_table[Tags],1):wh_table[[#This Row],[Tags]], "&lt;&gt;[Questions]",INDEX(wh_table[Tags],1):wh_table[[#This Row],[Tags]], "&lt;&gt;[Questions][Divisions]")))</f>
        <v>32.856944444444444</v>
      </c>
    </row>
    <row r="1419" spans="1:11" ht="15" customHeight="1" x14ac:dyDescent="0.35">
      <c r="A1419" s="63">
        <v>200</v>
      </c>
      <c r="B1419" s="64">
        <v>46055</v>
      </c>
      <c r="C1419" s="87">
        <v>0.81597222222222221</v>
      </c>
      <c r="D1419" s="88" t="s">
        <v>1840</v>
      </c>
      <c r="E1419" s="89"/>
      <c r="F1419" s="88"/>
      <c r="G1419" s="87" t="str" cm="1">
        <f t="array" ref="G141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419" s="87">
        <f>IF(wh_table[[#This Row],[Subject 1]]&lt;&gt;"Sitting Adjourned", "", SUMIF(wh_table[Day], wh_table[[#This Row],[Day]],wh_table[Duration]))</f>
        <v>0.12847222222222221</v>
      </c>
      <c r="I1419" s="90">
        <f>SUM(INDEX(wh_table[Duration],1):wh_table[[#This Row],[Duration]])</f>
        <v>45.698611111111084</v>
      </c>
      <c r="J1419" s="87">
        <f>IF(wh_table[[#This Row],[Subject 1]]&lt;&gt;"Sitting Adjourned", "", SUMIFS(wh_table[Duration], wh_table[Day], wh_table[[#This Row],[Day]], wh_table[Tags], "&lt;&gt;[Questions]", wh_table[Tags], "&lt;&gt;[Questions][Divisions]"))</f>
        <v>0.12847222222222221</v>
      </c>
      <c r="K1419" s="90">
        <f>IF(wh_table[[#This Row],[Tags]]="[Questions]","",IF(wh_table[[#This Row],[Tags]]="[Questions][Divisions]","",SUMIFS(INDEX(wh_table[Duration],1):wh_table[[#This Row],[Duration]], INDEX(wh_table[Tags],1):wh_table[[#This Row],[Tags]], "&lt;&gt;[Questions]",INDEX(wh_table[Tags],1):wh_table[[#This Row],[Tags]], "&lt;&gt;[Questions][Divisions]")))</f>
        <v>32.856944444444444</v>
      </c>
    </row>
    <row r="1420" spans="1:11" ht="15" customHeight="1" x14ac:dyDescent="0.35">
      <c r="A1420" s="25">
        <v>201</v>
      </c>
      <c r="B1420" s="21">
        <v>46056</v>
      </c>
      <c r="C1420" s="22">
        <v>0.39583333333333331</v>
      </c>
      <c r="D1420" s="20" t="s">
        <v>1833</v>
      </c>
      <c r="E1420" s="23" t="s">
        <v>2657</v>
      </c>
      <c r="F1420" s="20"/>
      <c r="G1420" s="22" cm="1">
        <f t="array" ref="G142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1.1805555555555569E-2</v>
      </c>
      <c r="H1420" s="22" t="str">
        <f>IF(wh_table[[#This Row],[Subject 1]]&lt;&gt;"Sitting Adjourned", "", SUMIF(wh_table[Day], wh_table[[#This Row],[Day]],wh_table[Duration]))</f>
        <v/>
      </c>
      <c r="I1420" s="24">
        <f>SUM(INDEX(wh_table[Duration],1):wh_table[[#This Row],[Duration]])</f>
        <v>45.710416666666639</v>
      </c>
      <c r="J1420" s="22" t="str">
        <f>IF(wh_table[[#This Row],[Subject 1]]&lt;&gt;"Sitting Adjourned", "", SUMIFS(wh_table[Duration], wh_table[Day], wh_table[[#This Row],[Day]], wh_table[Tags], "&lt;&gt;[Questions]", wh_table[Tags], "&lt;&gt;[Questions][Divisions]"))</f>
        <v/>
      </c>
      <c r="K1420" s="24">
        <f>IF(wh_table[[#This Row],[Tags]]="[Questions]","",IF(wh_table[[#This Row],[Tags]]="[Questions][Divisions]","",SUMIFS(INDEX(wh_table[Duration],1):wh_table[[#This Row],[Duration]], INDEX(wh_table[Tags],1):wh_table[[#This Row],[Tags]], "&lt;&gt;[Questions]",INDEX(wh_table[Tags],1):wh_table[[#This Row],[Tags]], "&lt;&gt;[Questions][Divisions]")))</f>
        <v>32.868749999999999</v>
      </c>
    </row>
    <row r="1421" spans="1:11" ht="15" customHeight="1" x14ac:dyDescent="0.35">
      <c r="A1421" s="25">
        <v>201</v>
      </c>
      <c r="B1421" s="21">
        <v>46056</v>
      </c>
      <c r="C1421" s="22">
        <v>0.40763888888888888</v>
      </c>
      <c r="D1421" s="20" t="s">
        <v>28</v>
      </c>
      <c r="E1421" s="23" t="s">
        <v>2503</v>
      </c>
      <c r="F1421" s="20"/>
      <c r="G1421" s="22" cm="1">
        <f t="array" ref="G142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421" s="22" t="str">
        <f>IF(wh_table[[#This Row],[Subject 1]]&lt;&gt;"Sitting Adjourned", "", SUMIF(wh_table[Day], wh_table[[#This Row],[Day]],wh_table[Duration]))</f>
        <v/>
      </c>
      <c r="I1421" s="24">
        <f>SUM(INDEX(wh_table[Duration],1):wh_table[[#This Row],[Duration]])</f>
        <v>45.710416666666639</v>
      </c>
      <c r="J1421" s="22" t="str">
        <f>IF(wh_table[[#This Row],[Subject 1]]&lt;&gt;"Sitting Adjourned", "", SUMIFS(wh_table[Duration], wh_table[Day], wh_table[[#This Row],[Day]], wh_table[Tags], "&lt;&gt;[Questions]", wh_table[Tags], "&lt;&gt;[Questions][Divisions]"))</f>
        <v/>
      </c>
      <c r="K1421" s="24">
        <f>IF(wh_table[[#This Row],[Tags]]="[Questions]","",IF(wh_table[[#This Row],[Tags]]="[Questions][Divisions]","",SUMIFS(INDEX(wh_table[Duration],1):wh_table[[#This Row],[Duration]], INDEX(wh_table[Tags],1):wh_table[[#This Row],[Tags]], "&lt;&gt;[Questions]",INDEX(wh_table[Tags],1):wh_table[[#This Row],[Tags]], "&lt;&gt;[Questions][Divisions]")))</f>
        <v>32.868749999999999</v>
      </c>
    </row>
    <row r="1422" spans="1:11" ht="15" customHeight="1" x14ac:dyDescent="0.35">
      <c r="A1422" s="25">
        <v>201</v>
      </c>
      <c r="B1422" s="21">
        <v>46056</v>
      </c>
      <c r="C1422" s="22">
        <v>0.40763888888888888</v>
      </c>
      <c r="D1422" s="20" t="s">
        <v>1833</v>
      </c>
      <c r="E1422" s="23" t="s">
        <v>2657</v>
      </c>
      <c r="F1422" s="20"/>
      <c r="G1422" s="22" cm="1">
        <f t="array" ref="G142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5.0694444444444431E-2</v>
      </c>
      <c r="H1422" s="22" t="str">
        <f>IF(wh_table[[#This Row],[Subject 1]]&lt;&gt;"Sitting Adjourned", "", SUMIF(wh_table[Day], wh_table[[#This Row],[Day]],wh_table[Duration]))</f>
        <v/>
      </c>
      <c r="I1422" s="24">
        <f>SUM(INDEX(wh_table[Duration],1):wh_table[[#This Row],[Duration]])</f>
        <v>45.761111111111084</v>
      </c>
      <c r="J1422" s="22" t="str">
        <f>IF(wh_table[[#This Row],[Subject 1]]&lt;&gt;"Sitting Adjourned", "", SUMIFS(wh_table[Duration], wh_table[Day], wh_table[[#This Row],[Day]], wh_table[Tags], "&lt;&gt;[Questions]", wh_table[Tags], "&lt;&gt;[Questions][Divisions]"))</f>
        <v/>
      </c>
      <c r="K1422" s="24">
        <f>IF(wh_table[[#This Row],[Tags]]="[Questions]","",IF(wh_table[[#This Row],[Tags]]="[Questions][Divisions]","",SUMIFS(INDEX(wh_table[Duration],1):wh_table[[#This Row],[Duration]], INDEX(wh_table[Tags],1):wh_table[[#This Row],[Tags]], "&lt;&gt;[Questions]",INDEX(wh_table[Tags],1):wh_table[[#This Row],[Tags]], "&lt;&gt;[Questions][Divisions]")))</f>
        <v>32.919444444444444</v>
      </c>
    </row>
    <row r="1423" spans="1:11" ht="15" customHeight="1" x14ac:dyDescent="0.35">
      <c r="A1423" s="25">
        <v>201</v>
      </c>
      <c r="B1423" s="21">
        <v>46056</v>
      </c>
      <c r="C1423" s="22">
        <v>0.45833333333333331</v>
      </c>
      <c r="D1423" s="20" t="s">
        <v>1833</v>
      </c>
      <c r="E1423" s="23" t="s">
        <v>2658</v>
      </c>
      <c r="F1423" s="20"/>
      <c r="G1423" s="22" cm="1">
        <f t="array" ref="G142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423" s="22" t="str">
        <f>IF(wh_table[[#This Row],[Subject 1]]&lt;&gt;"Sitting Adjourned", "", SUMIF(wh_table[Day], wh_table[[#This Row],[Day]],wh_table[Duration]))</f>
        <v/>
      </c>
      <c r="I1423" s="24">
        <f>SUM(INDEX(wh_table[Duration],1):wh_table[[#This Row],[Duration]])</f>
        <v>45.78194444444442</v>
      </c>
      <c r="J1423" s="22" t="str">
        <f>IF(wh_table[[#This Row],[Subject 1]]&lt;&gt;"Sitting Adjourned", "", SUMIFS(wh_table[Duration], wh_table[Day], wh_table[[#This Row],[Day]], wh_table[Tags], "&lt;&gt;[Questions]", wh_table[Tags], "&lt;&gt;[Questions][Divisions]"))</f>
        <v/>
      </c>
      <c r="K1423" s="24">
        <f>IF(wh_table[[#This Row],[Tags]]="[Questions]","",IF(wh_table[[#This Row],[Tags]]="[Questions][Divisions]","",SUMIFS(INDEX(wh_table[Duration],1):wh_table[[#This Row],[Duration]], INDEX(wh_table[Tags],1):wh_table[[#This Row],[Tags]], "&lt;&gt;[Questions]",INDEX(wh_table[Tags],1):wh_table[[#This Row],[Tags]], "&lt;&gt;[Questions][Divisions]")))</f>
        <v>32.94027777777778</v>
      </c>
    </row>
    <row r="1424" spans="1:11" ht="15" customHeight="1" x14ac:dyDescent="0.35">
      <c r="A1424" s="25">
        <v>201</v>
      </c>
      <c r="B1424" s="21">
        <v>46056</v>
      </c>
      <c r="C1424" s="22">
        <v>0.47916666666666669</v>
      </c>
      <c r="D1424" s="20" t="s">
        <v>15</v>
      </c>
      <c r="E1424" s="23"/>
      <c r="F1424" s="20" t="s">
        <v>1836</v>
      </c>
      <c r="G1424" s="22" cm="1">
        <f t="array" ref="G142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1424" s="22" t="str">
        <f>IF(wh_table[[#This Row],[Subject 1]]&lt;&gt;"Sitting Adjourned", "", SUMIF(wh_table[Day], wh_table[[#This Row],[Day]],wh_table[Duration]))</f>
        <v/>
      </c>
      <c r="I1424" s="24">
        <f>SUM(INDEX(wh_table[Duration],1):wh_table[[#This Row],[Duration]])</f>
        <v>45.90694444444442</v>
      </c>
      <c r="J1424" s="22" t="str">
        <f>IF(wh_table[[#This Row],[Subject 1]]&lt;&gt;"Sitting Adjourned", "", SUMIFS(wh_table[Duration], wh_table[Day], wh_table[[#This Row],[Day]], wh_table[Tags], "&lt;&gt;[Questions]", wh_table[Tags], "&lt;&gt;[Questions][Divisions]"))</f>
        <v/>
      </c>
      <c r="K1424" s="24" t="str">
        <f>IF(wh_table[[#This Row],[Tags]]="[Questions]","",IF(wh_table[[#This Row],[Tags]]="[Questions][Divisions]","",SUMIFS(INDEX(wh_table[Duration],1):wh_table[[#This Row],[Duration]], INDEX(wh_table[Tags],1):wh_table[[#This Row],[Tags]], "&lt;&gt;[Questions]",INDEX(wh_table[Tags],1):wh_table[[#This Row],[Tags]], "&lt;&gt;[Questions][Divisions]")))</f>
        <v/>
      </c>
    </row>
    <row r="1425" spans="1:11" ht="15" customHeight="1" x14ac:dyDescent="0.35">
      <c r="A1425" s="25">
        <v>201</v>
      </c>
      <c r="B1425" s="21">
        <v>46056</v>
      </c>
      <c r="C1425" s="22">
        <v>0.60416666666666663</v>
      </c>
      <c r="D1425" s="20" t="s">
        <v>1833</v>
      </c>
      <c r="E1425" s="23" t="s">
        <v>2659</v>
      </c>
      <c r="F1425" s="20"/>
      <c r="G1425" s="22" cm="1">
        <f t="array" ref="G142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425" s="22" t="str">
        <f>IF(wh_table[[#This Row],[Subject 1]]&lt;&gt;"Sitting Adjourned", "", SUMIF(wh_table[Day], wh_table[[#This Row],[Day]],wh_table[Duration]))</f>
        <v/>
      </c>
      <c r="I1425" s="24">
        <f>SUM(INDEX(wh_table[Duration],1):wh_table[[#This Row],[Duration]])</f>
        <v>45.96944444444442</v>
      </c>
      <c r="J1425" s="22" t="str">
        <f>IF(wh_table[[#This Row],[Subject 1]]&lt;&gt;"Sitting Adjourned", "", SUMIFS(wh_table[Duration], wh_table[Day], wh_table[[#This Row],[Day]], wh_table[Tags], "&lt;&gt;[Questions]", wh_table[Tags], "&lt;&gt;[Questions][Divisions]"))</f>
        <v/>
      </c>
      <c r="K1425" s="24">
        <f>IF(wh_table[[#This Row],[Tags]]="[Questions]","",IF(wh_table[[#This Row],[Tags]]="[Questions][Divisions]","",SUMIFS(INDEX(wh_table[Duration],1):wh_table[[#This Row],[Duration]], INDEX(wh_table[Tags],1):wh_table[[#This Row],[Tags]], "&lt;&gt;[Questions]",INDEX(wh_table[Tags],1):wh_table[[#This Row],[Tags]], "&lt;&gt;[Questions][Divisions]")))</f>
        <v>33.00277777777778</v>
      </c>
    </row>
    <row r="1426" spans="1:11" ht="15" customHeight="1" x14ac:dyDescent="0.35">
      <c r="A1426" s="25">
        <v>201</v>
      </c>
      <c r="B1426" s="21">
        <v>46056</v>
      </c>
      <c r="C1426" s="22">
        <v>0.66666666666666663</v>
      </c>
      <c r="D1426" s="20" t="s">
        <v>1833</v>
      </c>
      <c r="E1426" s="23" t="s">
        <v>2660</v>
      </c>
      <c r="F1426" s="20"/>
      <c r="G1426" s="22" cm="1">
        <f t="array" ref="G142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1.8055555555555602E-2</v>
      </c>
      <c r="H1426" s="22" t="str">
        <f>IF(wh_table[[#This Row],[Subject 1]]&lt;&gt;"Sitting Adjourned", "", SUMIF(wh_table[Day], wh_table[[#This Row],[Day]],wh_table[Duration]))</f>
        <v/>
      </c>
      <c r="I1426" s="24">
        <f>SUM(INDEX(wh_table[Duration],1):wh_table[[#This Row],[Duration]])</f>
        <v>45.987499999999976</v>
      </c>
      <c r="J1426" s="22" t="str">
        <f>IF(wh_table[[#This Row],[Subject 1]]&lt;&gt;"Sitting Adjourned", "", SUMIFS(wh_table[Duration], wh_table[Day], wh_table[[#This Row],[Day]], wh_table[Tags], "&lt;&gt;[Questions]", wh_table[Tags], "&lt;&gt;[Questions][Divisions]"))</f>
        <v/>
      </c>
      <c r="K1426" s="24">
        <f>IF(wh_table[[#This Row],[Tags]]="[Questions]","",IF(wh_table[[#This Row],[Tags]]="[Questions][Divisions]","",SUMIFS(INDEX(wh_table[Duration],1):wh_table[[#This Row],[Duration]], INDEX(wh_table[Tags],1):wh_table[[#This Row],[Tags]], "&lt;&gt;[Questions]",INDEX(wh_table[Tags],1):wh_table[[#This Row],[Tags]], "&lt;&gt;[Questions][Divisions]")))</f>
        <v>33.020833333333336</v>
      </c>
    </row>
    <row r="1427" spans="1:11" ht="15" customHeight="1" x14ac:dyDescent="0.35">
      <c r="A1427" s="25">
        <v>201</v>
      </c>
      <c r="B1427" s="21">
        <v>46056</v>
      </c>
      <c r="C1427" s="22">
        <v>0.68472222222222223</v>
      </c>
      <c r="D1427" s="20" t="s">
        <v>15</v>
      </c>
      <c r="E1427" s="23"/>
      <c r="F1427" s="20"/>
      <c r="G1427" s="22" cm="1">
        <f t="array" ref="G142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2.7777777777777679E-3</v>
      </c>
      <c r="H1427" s="22" t="str">
        <f>IF(wh_table[[#This Row],[Subject 1]]&lt;&gt;"Sitting Adjourned", "", SUMIF(wh_table[Day], wh_table[[#This Row],[Day]],wh_table[Duration]))</f>
        <v/>
      </c>
      <c r="I1427" s="24">
        <f>SUM(INDEX(wh_table[Duration],1):wh_table[[#This Row],[Duration]])</f>
        <v>45.990277777777756</v>
      </c>
      <c r="J1427" s="22" t="str">
        <f>IF(wh_table[[#This Row],[Subject 1]]&lt;&gt;"Sitting Adjourned", "", SUMIFS(wh_table[Duration], wh_table[Day], wh_table[[#This Row],[Day]], wh_table[Tags], "&lt;&gt;[Questions]", wh_table[Tags], "&lt;&gt;[Questions][Divisions]"))</f>
        <v/>
      </c>
      <c r="K1427" s="24">
        <f>IF(wh_table[[#This Row],[Tags]]="[Questions]","",IF(wh_table[[#This Row],[Tags]]="[Questions][Divisions]","",SUMIFS(INDEX(wh_table[Duration],1):wh_table[[#This Row],[Duration]], INDEX(wh_table[Tags],1):wh_table[[#This Row],[Tags]], "&lt;&gt;[Questions]",INDEX(wh_table[Tags],1):wh_table[[#This Row],[Tags]], "&lt;&gt;[Questions][Divisions]")))</f>
        <v>33.023611111111116</v>
      </c>
    </row>
    <row r="1428" spans="1:11" ht="15" customHeight="1" x14ac:dyDescent="0.35">
      <c r="A1428" s="25">
        <v>201</v>
      </c>
      <c r="B1428" s="21">
        <v>46056</v>
      </c>
      <c r="C1428" s="22">
        <v>0.6875</v>
      </c>
      <c r="D1428" s="20" t="s">
        <v>1833</v>
      </c>
      <c r="E1428" s="23" t="s">
        <v>2661</v>
      </c>
      <c r="F1428" s="20"/>
      <c r="G1428" s="22" cm="1">
        <f t="array" ref="G142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3.5416666666666652E-2</v>
      </c>
      <c r="H1428" s="22" t="str">
        <f>IF(wh_table[[#This Row],[Subject 1]]&lt;&gt;"Sitting Adjourned", "", SUMIF(wh_table[Day], wh_table[[#This Row],[Day]],wh_table[Duration]))</f>
        <v/>
      </c>
      <c r="I1428" s="24">
        <f>SUM(INDEX(wh_table[Duration],1):wh_table[[#This Row],[Duration]])</f>
        <v>46.025694444444426</v>
      </c>
      <c r="J1428" s="22" t="str">
        <f>IF(wh_table[[#This Row],[Subject 1]]&lt;&gt;"Sitting Adjourned", "", SUMIFS(wh_table[Duration], wh_table[Day], wh_table[[#This Row],[Day]], wh_table[Tags], "&lt;&gt;[Questions]", wh_table[Tags], "&lt;&gt;[Questions][Divisions]"))</f>
        <v/>
      </c>
      <c r="K1428" s="24">
        <f>IF(wh_table[[#This Row],[Tags]]="[Questions]","",IF(wh_table[[#This Row],[Tags]]="[Questions][Divisions]","",SUMIFS(INDEX(wh_table[Duration],1):wh_table[[#This Row],[Duration]], INDEX(wh_table[Tags],1):wh_table[[#This Row],[Tags]], "&lt;&gt;[Questions]",INDEX(wh_table[Tags],1):wh_table[[#This Row],[Tags]], "&lt;&gt;[Questions][Divisions]")))</f>
        <v>33.059027777777786</v>
      </c>
    </row>
    <row r="1429" spans="1:11" ht="15" customHeight="1" x14ac:dyDescent="0.35">
      <c r="A1429" s="63">
        <v>201</v>
      </c>
      <c r="B1429" s="64">
        <v>46056</v>
      </c>
      <c r="C1429" s="87">
        <v>0.72291666666666665</v>
      </c>
      <c r="D1429" s="88" t="s">
        <v>1840</v>
      </c>
      <c r="E1429" s="89"/>
      <c r="F1429" s="88"/>
      <c r="G1429" s="87" t="str" cm="1">
        <f t="array" ref="G142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429" s="87">
        <f>IF(wh_table[[#This Row],[Subject 1]]&lt;&gt;"Sitting Adjourned", "", SUMIF(wh_table[Day], wh_table[[#This Row],[Day]],wh_table[Duration]))</f>
        <v>0.32708333333333334</v>
      </c>
      <c r="I1429" s="90">
        <f>SUM(INDEX(wh_table[Duration],1):wh_table[[#This Row],[Duration]])</f>
        <v>46.025694444444426</v>
      </c>
      <c r="J1429" s="87">
        <f>IF(wh_table[[#This Row],[Subject 1]]&lt;&gt;"Sitting Adjourned", "", SUMIFS(wh_table[Duration], wh_table[Day], wh_table[[#This Row],[Day]], wh_table[Tags], "&lt;&gt;[Questions]", wh_table[Tags], "&lt;&gt;[Questions][Divisions]"))</f>
        <v>0.20208333333333339</v>
      </c>
      <c r="K1429" s="90">
        <f>IF(wh_table[[#This Row],[Tags]]="[Questions]","",IF(wh_table[[#This Row],[Tags]]="[Questions][Divisions]","",SUMIFS(INDEX(wh_table[Duration],1):wh_table[[#This Row],[Duration]], INDEX(wh_table[Tags],1):wh_table[[#This Row],[Tags]], "&lt;&gt;[Questions]",INDEX(wh_table[Tags],1):wh_table[[#This Row],[Tags]], "&lt;&gt;[Questions][Divisions]")))</f>
        <v>33.059027777777786</v>
      </c>
    </row>
    <row r="1430" spans="1:11" ht="15" customHeight="1" x14ac:dyDescent="0.35">
      <c r="A1430" s="25">
        <v>202</v>
      </c>
      <c r="B1430" s="21">
        <v>46057</v>
      </c>
      <c r="C1430" s="22">
        <v>0.39583333333333331</v>
      </c>
      <c r="D1430" s="20" t="s">
        <v>1833</v>
      </c>
      <c r="E1430" s="23" t="s">
        <v>2662</v>
      </c>
      <c r="F1430" s="20"/>
      <c r="G1430" s="22" cm="1">
        <f t="array" ref="G143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1.2500000000000011E-2</v>
      </c>
      <c r="H1430" s="22" t="str">
        <f>IF(wh_table[[#This Row],[Subject 1]]&lt;&gt;"Sitting Adjourned", "", SUMIF(wh_table[Day], wh_table[[#This Row],[Day]],wh_table[Duration]))</f>
        <v/>
      </c>
      <c r="I1430" s="24">
        <f>SUM(INDEX(wh_table[Duration],1):wh_table[[#This Row],[Duration]])</f>
        <v>46.038194444444429</v>
      </c>
      <c r="J1430" s="22" t="str">
        <f>IF(wh_table[[#This Row],[Subject 1]]&lt;&gt;"Sitting Adjourned", "", SUMIFS(wh_table[Duration], wh_table[Day], wh_table[[#This Row],[Day]], wh_table[Tags], "&lt;&gt;[Questions]", wh_table[Tags], "&lt;&gt;[Questions][Divisions]"))</f>
        <v/>
      </c>
      <c r="K1430" s="24">
        <f>IF(wh_table[[#This Row],[Tags]]="[Questions]","",IF(wh_table[[#This Row],[Tags]]="[Questions][Divisions]","",SUMIFS(INDEX(wh_table[Duration],1):wh_table[[#This Row],[Duration]], INDEX(wh_table[Tags],1):wh_table[[#This Row],[Tags]], "&lt;&gt;[Questions]",INDEX(wh_table[Tags],1):wh_table[[#This Row],[Tags]], "&lt;&gt;[Questions][Divisions]")))</f>
        <v>33.071527777777789</v>
      </c>
    </row>
    <row r="1431" spans="1:11" ht="15" customHeight="1" x14ac:dyDescent="0.35">
      <c r="A1431" s="25">
        <v>202</v>
      </c>
      <c r="B1431" s="21">
        <v>46057</v>
      </c>
      <c r="C1431" s="22">
        <v>0.40833333333333333</v>
      </c>
      <c r="D1431" s="20" t="s">
        <v>28</v>
      </c>
      <c r="E1431" s="23" t="s">
        <v>2663</v>
      </c>
      <c r="F1431" s="20"/>
      <c r="G1431" s="22" cm="1">
        <f t="array" ref="G143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431" s="22" t="str">
        <f>IF(wh_table[[#This Row],[Subject 1]]&lt;&gt;"Sitting Adjourned", "", SUMIF(wh_table[Day], wh_table[[#This Row],[Day]],wh_table[Duration]))</f>
        <v/>
      </c>
      <c r="I1431" s="24">
        <f>SUM(INDEX(wh_table[Duration],1):wh_table[[#This Row],[Duration]])</f>
        <v>46.038194444444429</v>
      </c>
      <c r="J1431" s="22" t="str">
        <f>IF(wh_table[[#This Row],[Subject 1]]&lt;&gt;"Sitting Adjourned", "", SUMIFS(wh_table[Duration], wh_table[Day], wh_table[[#This Row],[Day]], wh_table[Tags], "&lt;&gt;[Questions]", wh_table[Tags], "&lt;&gt;[Questions][Divisions]"))</f>
        <v/>
      </c>
      <c r="K1431" s="24">
        <f>IF(wh_table[[#This Row],[Tags]]="[Questions]","",IF(wh_table[[#This Row],[Tags]]="[Questions][Divisions]","",SUMIFS(INDEX(wh_table[Duration],1):wh_table[[#This Row],[Duration]], INDEX(wh_table[Tags],1):wh_table[[#This Row],[Tags]], "&lt;&gt;[Questions]",INDEX(wh_table[Tags],1):wh_table[[#This Row],[Tags]], "&lt;&gt;[Questions][Divisions]")))</f>
        <v>33.071527777777789</v>
      </c>
    </row>
    <row r="1432" spans="1:11" ht="15" customHeight="1" x14ac:dyDescent="0.35">
      <c r="A1432" s="25">
        <v>202</v>
      </c>
      <c r="B1432" s="21">
        <v>46057</v>
      </c>
      <c r="C1432" s="22">
        <v>0.40833333333333333</v>
      </c>
      <c r="D1432" s="20" t="s">
        <v>1833</v>
      </c>
      <c r="E1432" s="23" t="s">
        <v>2662</v>
      </c>
      <c r="F1432" s="20"/>
      <c r="G1432" s="22" cm="1">
        <f t="array" ref="G143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4.9999999999999989E-2</v>
      </c>
      <c r="H1432" s="22" t="str">
        <f>IF(wh_table[[#This Row],[Subject 1]]&lt;&gt;"Sitting Adjourned", "", SUMIF(wh_table[Day], wh_table[[#This Row],[Day]],wh_table[Duration]))</f>
        <v/>
      </c>
      <c r="I1432" s="24">
        <f>SUM(INDEX(wh_table[Duration],1):wh_table[[#This Row],[Duration]])</f>
        <v>46.088194444444426</v>
      </c>
      <c r="J1432" s="22" t="str">
        <f>IF(wh_table[[#This Row],[Subject 1]]&lt;&gt;"Sitting Adjourned", "", SUMIFS(wh_table[Duration], wh_table[Day], wh_table[[#This Row],[Day]], wh_table[Tags], "&lt;&gt;[Questions]", wh_table[Tags], "&lt;&gt;[Questions][Divisions]"))</f>
        <v/>
      </c>
      <c r="K1432" s="24">
        <f>IF(wh_table[[#This Row],[Tags]]="[Questions]","",IF(wh_table[[#This Row],[Tags]]="[Questions][Divisions]","",SUMIFS(INDEX(wh_table[Duration],1):wh_table[[#This Row],[Duration]], INDEX(wh_table[Tags],1):wh_table[[#This Row],[Tags]], "&lt;&gt;[Questions]",INDEX(wh_table[Tags],1):wh_table[[#This Row],[Tags]], "&lt;&gt;[Questions][Divisions]")))</f>
        <v>33.121527777777786</v>
      </c>
    </row>
    <row r="1433" spans="1:11" ht="15" customHeight="1" x14ac:dyDescent="0.35">
      <c r="A1433" s="25">
        <v>202</v>
      </c>
      <c r="B1433" s="21">
        <v>46057</v>
      </c>
      <c r="C1433" s="22">
        <v>0.45833333333333331</v>
      </c>
      <c r="D1433" s="20" t="s">
        <v>1833</v>
      </c>
      <c r="E1433" s="23" t="s">
        <v>2664</v>
      </c>
      <c r="F1433" s="20"/>
      <c r="G1433" s="22" cm="1">
        <f t="array" ref="G143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1.4583333333333337E-2</v>
      </c>
      <c r="H1433" s="22" t="str">
        <f>IF(wh_table[[#This Row],[Subject 1]]&lt;&gt;"Sitting Adjourned", "", SUMIF(wh_table[Day], wh_table[[#This Row],[Day]],wh_table[Duration]))</f>
        <v/>
      </c>
      <c r="I1433" s="24">
        <f>SUM(INDEX(wh_table[Duration],1):wh_table[[#This Row],[Duration]])</f>
        <v>46.10277777777776</v>
      </c>
      <c r="J1433" s="22" t="str">
        <f>IF(wh_table[[#This Row],[Subject 1]]&lt;&gt;"Sitting Adjourned", "", SUMIFS(wh_table[Duration], wh_table[Day], wh_table[[#This Row],[Day]], wh_table[Tags], "&lt;&gt;[Questions]", wh_table[Tags], "&lt;&gt;[Questions][Divisions]"))</f>
        <v/>
      </c>
      <c r="K1433" s="24">
        <f>IF(wh_table[[#This Row],[Tags]]="[Questions]","",IF(wh_table[[#This Row],[Tags]]="[Questions][Divisions]","",SUMIFS(INDEX(wh_table[Duration],1):wh_table[[#This Row],[Duration]], INDEX(wh_table[Tags],1):wh_table[[#This Row],[Tags]], "&lt;&gt;[Questions]",INDEX(wh_table[Tags],1):wh_table[[#This Row],[Tags]], "&lt;&gt;[Questions][Divisions]")))</f>
        <v>33.13611111111112</v>
      </c>
    </row>
    <row r="1434" spans="1:11" ht="15" customHeight="1" x14ac:dyDescent="0.35">
      <c r="A1434" s="25">
        <v>202</v>
      </c>
      <c r="B1434" s="21">
        <v>46057</v>
      </c>
      <c r="C1434" s="22">
        <v>0.47291666666666665</v>
      </c>
      <c r="D1434" s="20" t="s">
        <v>15</v>
      </c>
      <c r="E1434" s="23"/>
      <c r="F1434" s="20" t="s">
        <v>1836</v>
      </c>
      <c r="G1434" s="22" cm="1">
        <f t="array" ref="G143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0.13124999999999998</v>
      </c>
      <c r="H1434" s="22" t="str">
        <f>IF(wh_table[[#This Row],[Subject 1]]&lt;&gt;"Sitting Adjourned", "", SUMIF(wh_table[Day], wh_table[[#This Row],[Day]],wh_table[Duration]))</f>
        <v/>
      </c>
      <c r="I1434" s="24">
        <f>SUM(INDEX(wh_table[Duration],1):wh_table[[#This Row],[Duration]])</f>
        <v>46.234027777777762</v>
      </c>
      <c r="J1434" s="22" t="str">
        <f>IF(wh_table[[#This Row],[Subject 1]]&lt;&gt;"Sitting Adjourned", "", SUMIFS(wh_table[Duration], wh_table[Day], wh_table[[#This Row],[Day]], wh_table[Tags], "&lt;&gt;[Questions]", wh_table[Tags], "&lt;&gt;[Questions][Divisions]"))</f>
        <v/>
      </c>
      <c r="K1434" s="24" t="str">
        <f>IF(wh_table[[#This Row],[Tags]]="[Questions]","",IF(wh_table[[#This Row],[Tags]]="[Questions][Divisions]","",SUMIFS(INDEX(wh_table[Duration],1):wh_table[[#This Row],[Duration]], INDEX(wh_table[Tags],1):wh_table[[#This Row],[Tags]], "&lt;&gt;[Questions]",INDEX(wh_table[Tags],1):wh_table[[#This Row],[Tags]], "&lt;&gt;[Questions][Divisions]")))</f>
        <v/>
      </c>
    </row>
    <row r="1435" spans="1:11" ht="15" customHeight="1" x14ac:dyDescent="0.35">
      <c r="A1435" s="25">
        <v>202</v>
      </c>
      <c r="B1435" s="21">
        <v>46057</v>
      </c>
      <c r="C1435" s="22">
        <v>0.60416666666666663</v>
      </c>
      <c r="D1435" s="20" t="s">
        <v>1833</v>
      </c>
      <c r="E1435" s="23" t="s">
        <v>2665</v>
      </c>
      <c r="F1435" s="20"/>
      <c r="G1435" s="22" cm="1">
        <f t="array" ref="G143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1.736111111111116E-2</v>
      </c>
      <c r="H1435" s="22" t="str">
        <f>IF(wh_table[[#This Row],[Subject 1]]&lt;&gt;"Sitting Adjourned", "", SUMIF(wh_table[Day], wh_table[[#This Row],[Day]],wh_table[Duration]))</f>
        <v/>
      </c>
      <c r="I1435" s="24">
        <f>SUM(INDEX(wh_table[Duration],1):wh_table[[#This Row],[Duration]])</f>
        <v>46.251388888888876</v>
      </c>
      <c r="J1435" s="22" t="str">
        <f>IF(wh_table[[#This Row],[Subject 1]]&lt;&gt;"Sitting Adjourned", "", SUMIFS(wh_table[Duration], wh_table[Day], wh_table[[#This Row],[Day]], wh_table[Tags], "&lt;&gt;[Questions]", wh_table[Tags], "&lt;&gt;[Questions][Divisions]"))</f>
        <v/>
      </c>
      <c r="K1435" s="24">
        <f>IF(wh_table[[#This Row],[Tags]]="[Questions]","",IF(wh_table[[#This Row],[Tags]]="[Questions][Divisions]","",SUMIFS(INDEX(wh_table[Duration],1):wh_table[[#This Row],[Duration]], INDEX(wh_table[Tags],1):wh_table[[#This Row],[Tags]], "&lt;&gt;[Questions]",INDEX(wh_table[Tags],1):wh_table[[#This Row],[Tags]], "&lt;&gt;[Questions][Divisions]")))</f>
        <v>33.153472222222234</v>
      </c>
    </row>
    <row r="1436" spans="1:11" ht="15" customHeight="1" x14ac:dyDescent="0.35">
      <c r="A1436" s="25">
        <v>202</v>
      </c>
      <c r="B1436" s="21">
        <v>46057</v>
      </c>
      <c r="C1436" s="22">
        <v>0.62152777777777779</v>
      </c>
      <c r="D1436" s="20" t="s">
        <v>28</v>
      </c>
      <c r="E1436" s="23" t="s">
        <v>2089</v>
      </c>
      <c r="F1436" s="20"/>
      <c r="G1436" s="22" cm="1">
        <f t="array" ref="G143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436" s="22" t="str">
        <f>IF(wh_table[[#This Row],[Subject 1]]&lt;&gt;"Sitting Adjourned", "", SUMIF(wh_table[Day], wh_table[[#This Row],[Day]],wh_table[Duration]))</f>
        <v/>
      </c>
      <c r="I1436" s="24">
        <f>SUM(INDEX(wh_table[Duration],1):wh_table[[#This Row],[Duration]])</f>
        <v>46.251388888888876</v>
      </c>
      <c r="J1436" s="22" t="str">
        <f>IF(wh_table[[#This Row],[Subject 1]]&lt;&gt;"Sitting Adjourned", "", SUMIFS(wh_table[Duration], wh_table[Day], wh_table[[#This Row],[Day]], wh_table[Tags], "&lt;&gt;[Questions]", wh_table[Tags], "&lt;&gt;[Questions][Divisions]"))</f>
        <v/>
      </c>
      <c r="K1436" s="24">
        <f>IF(wh_table[[#This Row],[Tags]]="[Questions]","",IF(wh_table[[#This Row],[Tags]]="[Questions][Divisions]","",SUMIFS(INDEX(wh_table[Duration],1):wh_table[[#This Row],[Duration]], INDEX(wh_table[Tags],1):wh_table[[#This Row],[Tags]], "&lt;&gt;[Questions]",INDEX(wh_table[Tags],1):wh_table[[#This Row],[Tags]], "&lt;&gt;[Questions][Divisions]")))</f>
        <v>33.153472222222234</v>
      </c>
    </row>
    <row r="1437" spans="1:11" ht="15" customHeight="1" x14ac:dyDescent="0.35">
      <c r="A1437" s="25">
        <v>202</v>
      </c>
      <c r="B1437" s="21">
        <v>46057</v>
      </c>
      <c r="C1437" s="22">
        <v>0.62152777777777779</v>
      </c>
      <c r="D1437" s="20" t="s">
        <v>1833</v>
      </c>
      <c r="E1437" s="23" t="s">
        <v>2665</v>
      </c>
      <c r="F1437" s="20"/>
      <c r="G1437" s="22" cm="1">
        <f t="array" ref="G143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4.513888888888884E-2</v>
      </c>
      <c r="H1437" s="22" t="str">
        <f>IF(wh_table[[#This Row],[Subject 1]]&lt;&gt;"Sitting Adjourned", "", SUMIF(wh_table[Day], wh_table[[#This Row],[Day]],wh_table[Duration]))</f>
        <v/>
      </c>
      <c r="I1437" s="24">
        <f>SUM(INDEX(wh_table[Duration],1):wh_table[[#This Row],[Duration]])</f>
        <v>46.296527777777762</v>
      </c>
      <c r="J1437" s="22" t="str">
        <f>IF(wh_table[[#This Row],[Subject 1]]&lt;&gt;"Sitting Adjourned", "", SUMIFS(wh_table[Duration], wh_table[Day], wh_table[[#This Row],[Day]], wh_table[Tags], "&lt;&gt;[Questions]", wh_table[Tags], "&lt;&gt;[Questions][Divisions]"))</f>
        <v/>
      </c>
      <c r="K1437" s="24">
        <f>IF(wh_table[[#This Row],[Tags]]="[Questions]","",IF(wh_table[[#This Row],[Tags]]="[Questions][Divisions]","",SUMIFS(INDEX(wh_table[Duration],1):wh_table[[#This Row],[Duration]], INDEX(wh_table[Tags],1):wh_table[[#This Row],[Tags]], "&lt;&gt;[Questions]",INDEX(wh_table[Tags],1):wh_table[[#This Row],[Tags]], "&lt;&gt;[Questions][Divisions]")))</f>
        <v>33.19861111111112</v>
      </c>
    </row>
    <row r="1438" spans="1:11" ht="15" customHeight="1" x14ac:dyDescent="0.35">
      <c r="A1438" s="25">
        <v>202</v>
      </c>
      <c r="B1438" s="21">
        <v>46057</v>
      </c>
      <c r="C1438" s="22">
        <v>0.66666666666666663</v>
      </c>
      <c r="D1438" s="20" t="s">
        <v>1833</v>
      </c>
      <c r="E1438" s="23" t="s">
        <v>2666</v>
      </c>
      <c r="F1438" s="20"/>
      <c r="G1438" s="22" cm="1">
        <f t="array" ref="G143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438" s="22" t="str">
        <f>IF(wh_table[[#This Row],[Subject 1]]&lt;&gt;"Sitting Adjourned", "", SUMIF(wh_table[Day], wh_table[[#This Row],[Day]],wh_table[Duration]))</f>
        <v/>
      </c>
      <c r="I1438" s="24">
        <f>SUM(INDEX(wh_table[Duration],1):wh_table[[#This Row],[Duration]])</f>
        <v>46.317361111111097</v>
      </c>
      <c r="J1438" s="22" t="str">
        <f>IF(wh_table[[#This Row],[Subject 1]]&lt;&gt;"Sitting Adjourned", "", SUMIFS(wh_table[Duration], wh_table[Day], wh_table[[#This Row],[Day]], wh_table[Tags], "&lt;&gt;[Questions]", wh_table[Tags], "&lt;&gt;[Questions][Divisions]"))</f>
        <v/>
      </c>
      <c r="K1438" s="24">
        <f>IF(wh_table[[#This Row],[Tags]]="[Questions]","",IF(wh_table[[#This Row],[Tags]]="[Questions][Divisions]","",SUMIFS(INDEX(wh_table[Duration],1):wh_table[[#This Row],[Duration]], INDEX(wh_table[Tags],1):wh_table[[#This Row],[Tags]], "&lt;&gt;[Questions]",INDEX(wh_table[Tags],1):wh_table[[#This Row],[Tags]], "&lt;&gt;[Questions][Divisions]")))</f>
        <v>33.219444444444456</v>
      </c>
    </row>
    <row r="1439" spans="1:11" ht="15" customHeight="1" x14ac:dyDescent="0.35">
      <c r="A1439" s="25">
        <v>202</v>
      </c>
      <c r="B1439" s="21">
        <v>46057</v>
      </c>
      <c r="C1439" s="22">
        <v>0.6875</v>
      </c>
      <c r="D1439" s="20" t="s">
        <v>1833</v>
      </c>
      <c r="E1439" s="23" t="s">
        <v>2667</v>
      </c>
      <c r="F1439" s="20"/>
      <c r="G1439" s="22" cm="1">
        <f t="array" ref="G143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7.6388888888888618E-3</v>
      </c>
      <c r="H1439" s="22" t="str">
        <f>IF(wh_table[[#This Row],[Subject 1]]&lt;&gt;"Sitting Adjourned", "", SUMIF(wh_table[Day], wh_table[[#This Row],[Day]],wh_table[Duration]))</f>
        <v/>
      </c>
      <c r="I1439" s="24">
        <f>SUM(INDEX(wh_table[Duration],1):wh_table[[#This Row],[Duration]])</f>
        <v>46.324999999999989</v>
      </c>
      <c r="J1439" s="22" t="str">
        <f>IF(wh_table[[#This Row],[Subject 1]]&lt;&gt;"Sitting Adjourned", "", SUMIFS(wh_table[Duration], wh_table[Day], wh_table[[#This Row],[Day]], wh_table[Tags], "&lt;&gt;[Questions]", wh_table[Tags], "&lt;&gt;[Questions][Divisions]"))</f>
        <v/>
      </c>
      <c r="K1439" s="24">
        <f>IF(wh_table[[#This Row],[Tags]]="[Questions]","",IF(wh_table[[#This Row],[Tags]]="[Questions][Divisions]","",SUMIFS(INDEX(wh_table[Duration],1):wh_table[[#This Row],[Duration]], INDEX(wh_table[Tags],1):wh_table[[#This Row],[Tags]], "&lt;&gt;[Questions]",INDEX(wh_table[Tags],1):wh_table[[#This Row],[Tags]], "&lt;&gt;[Questions][Divisions]")))</f>
        <v>33.227083333333347</v>
      </c>
    </row>
    <row r="1440" spans="1:11" ht="15" customHeight="1" x14ac:dyDescent="0.35">
      <c r="A1440" s="25">
        <v>202</v>
      </c>
      <c r="B1440" s="21">
        <v>46057</v>
      </c>
      <c r="C1440" s="22">
        <v>0.69513888888888886</v>
      </c>
      <c r="D1440" s="20" t="s">
        <v>28</v>
      </c>
      <c r="E1440" s="23" t="s">
        <v>2668</v>
      </c>
      <c r="F1440" s="20"/>
      <c r="G1440" s="22" cm="1">
        <f t="array" ref="G144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440" s="22" t="str">
        <f>IF(wh_table[[#This Row],[Subject 1]]&lt;&gt;"Sitting Adjourned", "", SUMIF(wh_table[Day], wh_table[[#This Row],[Day]],wh_table[Duration]))</f>
        <v/>
      </c>
      <c r="I1440" s="24">
        <f>SUM(INDEX(wh_table[Duration],1):wh_table[[#This Row],[Duration]])</f>
        <v>46.324999999999989</v>
      </c>
      <c r="J1440" s="22" t="str">
        <f>IF(wh_table[[#This Row],[Subject 1]]&lt;&gt;"Sitting Adjourned", "", SUMIFS(wh_table[Duration], wh_table[Day], wh_table[[#This Row],[Day]], wh_table[Tags], "&lt;&gt;[Questions]", wh_table[Tags], "&lt;&gt;[Questions][Divisions]"))</f>
        <v/>
      </c>
      <c r="K1440" s="24">
        <f>IF(wh_table[[#This Row],[Tags]]="[Questions]","",IF(wh_table[[#This Row],[Tags]]="[Questions][Divisions]","",SUMIFS(INDEX(wh_table[Duration],1):wh_table[[#This Row],[Duration]], INDEX(wh_table[Tags],1):wh_table[[#This Row],[Tags]], "&lt;&gt;[Questions]",INDEX(wh_table[Tags],1):wh_table[[#This Row],[Tags]], "&lt;&gt;[Questions][Divisions]")))</f>
        <v>33.227083333333347</v>
      </c>
    </row>
    <row r="1441" spans="1:11" ht="15" customHeight="1" x14ac:dyDescent="0.35">
      <c r="A1441" s="25">
        <v>202</v>
      </c>
      <c r="B1441" s="21">
        <v>46057</v>
      </c>
      <c r="C1441" s="22">
        <v>0.69513888888888886</v>
      </c>
      <c r="D1441" s="20" t="s">
        <v>1833</v>
      </c>
      <c r="E1441" s="23" t="s">
        <v>2667</v>
      </c>
      <c r="F1441" s="20"/>
      <c r="G1441" s="22" cm="1">
        <f t="array" ref="G144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3.3333333333333326E-2</v>
      </c>
      <c r="H1441" s="22" t="str">
        <f>IF(wh_table[[#This Row],[Subject 1]]&lt;&gt;"Sitting Adjourned", "", SUMIF(wh_table[Day], wh_table[[#This Row],[Day]],wh_table[Duration]))</f>
        <v/>
      </c>
      <c r="I1441" s="24">
        <f>SUM(INDEX(wh_table[Duration],1):wh_table[[#This Row],[Duration]])</f>
        <v>46.35833333333332</v>
      </c>
      <c r="J1441" s="22" t="str">
        <f>IF(wh_table[[#This Row],[Subject 1]]&lt;&gt;"Sitting Adjourned", "", SUMIFS(wh_table[Duration], wh_table[Day], wh_table[[#This Row],[Day]], wh_table[Tags], "&lt;&gt;[Questions]", wh_table[Tags], "&lt;&gt;[Questions][Divisions]"))</f>
        <v/>
      </c>
      <c r="K1441" s="24">
        <f>IF(wh_table[[#This Row],[Tags]]="[Questions]","",IF(wh_table[[#This Row],[Tags]]="[Questions][Divisions]","",SUMIFS(INDEX(wh_table[Duration],1):wh_table[[#This Row],[Duration]], INDEX(wh_table[Tags],1):wh_table[[#This Row],[Tags]], "&lt;&gt;[Questions]",INDEX(wh_table[Tags],1):wh_table[[#This Row],[Tags]], "&lt;&gt;[Questions][Divisions]")))</f>
        <v>33.260416666666679</v>
      </c>
    </row>
    <row r="1442" spans="1:11" ht="15" customHeight="1" x14ac:dyDescent="0.35">
      <c r="A1442" s="63">
        <v>202</v>
      </c>
      <c r="B1442" s="64">
        <v>46057</v>
      </c>
      <c r="C1442" s="87">
        <v>0.72847222222222219</v>
      </c>
      <c r="D1442" s="88" t="s">
        <v>1840</v>
      </c>
      <c r="E1442" s="89"/>
      <c r="F1442" s="88"/>
      <c r="G1442" s="87" t="str" cm="1">
        <f t="array" ref="G144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442" s="87">
        <f>IF(wh_table[[#This Row],[Subject 1]]&lt;&gt;"Sitting Adjourned", "", SUMIF(wh_table[Day], wh_table[[#This Row],[Day]],wh_table[Duration]))</f>
        <v>0.33263888888888887</v>
      </c>
      <c r="I1442" s="90">
        <f>SUM(INDEX(wh_table[Duration],1):wh_table[[#This Row],[Duration]])</f>
        <v>46.35833333333332</v>
      </c>
      <c r="J1442" s="87">
        <f>IF(wh_table[[#This Row],[Subject 1]]&lt;&gt;"Sitting Adjourned", "", SUMIFS(wh_table[Duration], wh_table[Day], wh_table[[#This Row],[Day]], wh_table[Tags], "&lt;&gt;[Questions]", wh_table[Tags], "&lt;&gt;[Questions][Divisions]"))</f>
        <v>0.2013888888888889</v>
      </c>
      <c r="K1442" s="90">
        <f>IF(wh_table[[#This Row],[Tags]]="[Questions]","",IF(wh_table[[#This Row],[Tags]]="[Questions][Divisions]","",SUMIFS(INDEX(wh_table[Duration],1):wh_table[[#This Row],[Duration]], INDEX(wh_table[Tags],1):wh_table[[#This Row],[Tags]], "&lt;&gt;[Questions]",INDEX(wh_table[Tags],1):wh_table[[#This Row],[Tags]], "&lt;&gt;[Questions][Divisions]")))</f>
        <v>33.260416666666679</v>
      </c>
    </row>
    <row r="1443" spans="1:11" ht="15" customHeight="1" x14ac:dyDescent="0.35">
      <c r="A1443" s="25">
        <v>203</v>
      </c>
      <c r="B1443" s="21">
        <v>46058</v>
      </c>
      <c r="C1443" s="22">
        <v>0.5625</v>
      </c>
      <c r="D1443" s="20" t="s">
        <v>2284</v>
      </c>
      <c r="E1443" s="23" t="s">
        <v>2669</v>
      </c>
      <c r="F1443" s="20"/>
      <c r="G1443" s="22" cm="1">
        <f t="array" ref="G144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9.0277777777777457E-3</v>
      </c>
      <c r="H1443" s="22" t="str">
        <f>IF(wh_table[[#This Row],[Subject 1]]&lt;&gt;"Sitting Adjourned", "", SUMIF(wh_table[Day], wh_table[[#This Row],[Day]],wh_table[Duration]))</f>
        <v/>
      </c>
      <c r="I1443" s="24">
        <f>SUM(INDEX(wh_table[Duration],1):wh_table[[#This Row],[Duration]])</f>
        <v>46.367361111111094</v>
      </c>
      <c r="J1443" s="22" t="str">
        <f>IF(wh_table[[#This Row],[Subject 1]]&lt;&gt;"Sitting Adjourned", "", SUMIFS(wh_table[Duration], wh_table[Day], wh_table[[#This Row],[Day]], wh_table[Tags], "&lt;&gt;[Questions]", wh_table[Tags], "&lt;&gt;[Questions][Divisions]"))</f>
        <v/>
      </c>
      <c r="K1443" s="24">
        <f>IF(wh_table[[#This Row],[Tags]]="[Questions]","",IF(wh_table[[#This Row],[Tags]]="[Questions][Divisions]","",SUMIFS(INDEX(wh_table[Duration],1):wh_table[[#This Row],[Duration]], INDEX(wh_table[Tags],1):wh_table[[#This Row],[Tags]], "&lt;&gt;[Questions]",INDEX(wh_table[Tags],1):wh_table[[#This Row],[Tags]], "&lt;&gt;[Questions][Divisions]")))</f>
        <v>33.269444444444453</v>
      </c>
    </row>
    <row r="1444" spans="1:11" ht="15" customHeight="1" x14ac:dyDescent="0.35">
      <c r="A1444" s="25">
        <v>203</v>
      </c>
      <c r="B1444" s="21">
        <v>46058</v>
      </c>
      <c r="C1444" s="22">
        <v>0.57152777777777775</v>
      </c>
      <c r="D1444" s="20" t="s">
        <v>15</v>
      </c>
      <c r="E1444" s="23"/>
      <c r="F1444" s="20"/>
      <c r="G1444" s="22" cm="1">
        <f t="array" ref="G144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4.8611111111110938E-3</v>
      </c>
      <c r="H1444" s="22" t="str">
        <f>IF(wh_table[[#This Row],[Subject 1]]&lt;&gt;"Sitting Adjourned", "", SUMIF(wh_table[Day], wh_table[[#This Row],[Day]],wh_table[Duration]))</f>
        <v/>
      </c>
      <c r="I1444" s="24">
        <f>SUM(INDEX(wh_table[Duration],1):wh_table[[#This Row],[Duration]])</f>
        <v>46.372222222222206</v>
      </c>
      <c r="J1444" s="22" t="str">
        <f>IF(wh_table[[#This Row],[Subject 1]]&lt;&gt;"Sitting Adjourned", "", SUMIFS(wh_table[Duration], wh_table[Day], wh_table[[#This Row],[Day]], wh_table[Tags], "&lt;&gt;[Questions]", wh_table[Tags], "&lt;&gt;[Questions][Divisions]"))</f>
        <v/>
      </c>
      <c r="K1444" s="24">
        <f>IF(wh_table[[#This Row],[Tags]]="[Questions]","",IF(wh_table[[#This Row],[Tags]]="[Questions][Divisions]","",SUMIFS(INDEX(wh_table[Duration],1):wh_table[[#This Row],[Duration]], INDEX(wh_table[Tags],1):wh_table[[#This Row],[Tags]], "&lt;&gt;[Questions]",INDEX(wh_table[Tags],1):wh_table[[#This Row],[Tags]], "&lt;&gt;[Questions][Divisions]")))</f>
        <v>33.274305555555564</v>
      </c>
    </row>
    <row r="1445" spans="1:11" ht="15" customHeight="1" x14ac:dyDescent="0.35">
      <c r="A1445" s="25">
        <v>203</v>
      </c>
      <c r="B1445" s="21">
        <v>46058</v>
      </c>
      <c r="C1445" s="22">
        <v>0.57638888888888884</v>
      </c>
      <c r="D1445" s="20" t="s">
        <v>1953</v>
      </c>
      <c r="E1445" s="23" t="s">
        <v>2670</v>
      </c>
      <c r="F1445" s="20"/>
      <c r="G1445" s="22" cm="1">
        <f t="array" ref="G144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3.4027777777777879E-2</v>
      </c>
      <c r="H1445" s="22" t="str">
        <f>IF(wh_table[[#This Row],[Subject 1]]&lt;&gt;"Sitting Adjourned", "", SUMIF(wh_table[Day], wh_table[[#This Row],[Day]],wh_table[Duration]))</f>
        <v/>
      </c>
      <c r="I1445" s="24">
        <f>SUM(INDEX(wh_table[Duration],1):wh_table[[#This Row],[Duration]])</f>
        <v>46.406249999999986</v>
      </c>
      <c r="J1445" s="22" t="str">
        <f>IF(wh_table[[#This Row],[Subject 1]]&lt;&gt;"Sitting Adjourned", "", SUMIFS(wh_table[Duration], wh_table[Day], wh_table[[#This Row],[Day]], wh_table[Tags], "&lt;&gt;[Questions]", wh_table[Tags], "&lt;&gt;[Questions][Divisions]"))</f>
        <v/>
      </c>
      <c r="K1445" s="24">
        <f>IF(wh_table[[#This Row],[Tags]]="[Questions]","",IF(wh_table[[#This Row],[Tags]]="[Questions][Divisions]","",SUMIFS(INDEX(wh_table[Duration],1):wh_table[[#This Row],[Duration]], INDEX(wh_table[Tags],1):wh_table[[#This Row],[Tags]], "&lt;&gt;[Questions]",INDEX(wh_table[Tags],1):wh_table[[#This Row],[Tags]], "&lt;&gt;[Questions][Divisions]")))</f>
        <v>33.308333333333344</v>
      </c>
    </row>
    <row r="1446" spans="1:11" ht="15" customHeight="1" x14ac:dyDescent="0.35">
      <c r="A1446" s="63">
        <v>203</v>
      </c>
      <c r="B1446" s="64">
        <v>46058</v>
      </c>
      <c r="C1446" s="87">
        <v>0.61041666666666672</v>
      </c>
      <c r="D1446" s="88" t="s">
        <v>1840</v>
      </c>
      <c r="E1446" s="89"/>
      <c r="F1446" s="88"/>
      <c r="G1446" s="87" t="str" cm="1">
        <f t="array" ref="G144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446" s="87">
        <f>IF(wh_table[[#This Row],[Subject 1]]&lt;&gt;"Sitting Adjourned", "", SUMIF(wh_table[Day], wh_table[[#This Row],[Day]],wh_table[Duration]))</f>
        <v>4.7916666666666718E-2</v>
      </c>
      <c r="I1446" s="90">
        <f>SUM(INDEX(wh_table[Duration],1):wh_table[[#This Row],[Duration]])</f>
        <v>46.406249999999986</v>
      </c>
      <c r="J1446" s="87">
        <f>IF(wh_table[[#This Row],[Subject 1]]&lt;&gt;"Sitting Adjourned", "", SUMIFS(wh_table[Duration], wh_table[Day], wh_table[[#This Row],[Day]], wh_table[Tags], "&lt;&gt;[Questions]", wh_table[Tags], "&lt;&gt;[Questions][Divisions]"))</f>
        <v>4.7916666666666718E-2</v>
      </c>
      <c r="K1446" s="90">
        <f>IF(wh_table[[#This Row],[Tags]]="[Questions]","",IF(wh_table[[#This Row],[Tags]]="[Questions][Divisions]","",SUMIFS(INDEX(wh_table[Duration],1):wh_table[[#This Row],[Duration]], INDEX(wh_table[Tags],1):wh_table[[#This Row],[Tags]], "&lt;&gt;[Questions]",INDEX(wh_table[Tags],1):wh_table[[#This Row],[Tags]], "&lt;&gt;[Questions][Divisions]")))</f>
        <v>33.308333333333344</v>
      </c>
    </row>
    <row r="1447" spans="1:11" ht="15" customHeight="1" x14ac:dyDescent="0.35">
      <c r="A1447" s="25">
        <v>204</v>
      </c>
      <c r="B1447" s="21">
        <v>46062</v>
      </c>
      <c r="C1447" s="22">
        <v>0.6875</v>
      </c>
      <c r="D1447" s="20" t="s">
        <v>1955</v>
      </c>
      <c r="E1447" s="23" t="s">
        <v>2671</v>
      </c>
      <c r="F1447" s="20"/>
      <c r="G1447" s="22" cm="1">
        <f t="array" ref="G144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9.4444444444444442E-2</v>
      </c>
      <c r="H1447" s="22" t="str">
        <f>IF(wh_table[[#This Row],[Subject 1]]&lt;&gt;"Sitting Adjourned", "", SUMIF(wh_table[Day], wh_table[[#This Row],[Day]],wh_table[Duration]))</f>
        <v/>
      </c>
      <c r="I1447" s="24">
        <f>SUM(INDEX(wh_table[Duration],1):wh_table[[#This Row],[Duration]])</f>
        <v>46.500694444444427</v>
      </c>
      <c r="J1447" s="22" t="str">
        <f>IF(wh_table[[#This Row],[Subject 1]]&lt;&gt;"Sitting Adjourned", "", SUMIFS(wh_table[Duration], wh_table[Day], wh_table[[#This Row],[Day]], wh_table[Tags], "&lt;&gt;[Questions]", wh_table[Tags], "&lt;&gt;[Questions][Divisions]"))</f>
        <v/>
      </c>
      <c r="K1447" s="24">
        <f>IF(wh_table[[#This Row],[Tags]]="[Questions]","",IF(wh_table[[#This Row],[Tags]]="[Questions][Divisions]","",SUMIFS(INDEX(wh_table[Duration],1):wh_table[[#This Row],[Duration]], INDEX(wh_table[Tags],1):wh_table[[#This Row],[Tags]], "&lt;&gt;[Questions]",INDEX(wh_table[Tags],1):wh_table[[#This Row],[Tags]], "&lt;&gt;[Questions][Divisions]")))</f>
        <v>33.402777777777786</v>
      </c>
    </row>
    <row r="1448" spans="1:11" ht="15" customHeight="1" x14ac:dyDescent="0.35">
      <c r="A1448" s="63">
        <v>204</v>
      </c>
      <c r="B1448" s="64">
        <v>46062</v>
      </c>
      <c r="C1448" s="87">
        <v>0.78194444444444444</v>
      </c>
      <c r="D1448" s="88" t="s">
        <v>1840</v>
      </c>
      <c r="E1448" s="89"/>
      <c r="F1448" s="88"/>
      <c r="G1448" s="87" t="str" cm="1">
        <f t="array" ref="G144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448" s="87">
        <f>IF(wh_table[[#This Row],[Subject 1]]&lt;&gt;"Sitting Adjourned", "", SUMIF(wh_table[Day], wh_table[[#This Row],[Day]],wh_table[Duration]))</f>
        <v>9.4444444444444442E-2</v>
      </c>
      <c r="I1448" s="90">
        <f>SUM(INDEX(wh_table[Duration],1):wh_table[[#This Row],[Duration]])</f>
        <v>46.500694444444427</v>
      </c>
      <c r="J1448" s="87">
        <f>IF(wh_table[[#This Row],[Subject 1]]&lt;&gt;"Sitting Adjourned", "", SUMIFS(wh_table[Duration], wh_table[Day], wh_table[[#This Row],[Day]], wh_table[Tags], "&lt;&gt;[Questions]", wh_table[Tags], "&lt;&gt;[Questions][Divisions]"))</f>
        <v>9.4444444444444442E-2</v>
      </c>
      <c r="K1448" s="90">
        <f>IF(wh_table[[#This Row],[Tags]]="[Questions]","",IF(wh_table[[#This Row],[Tags]]="[Questions][Divisions]","",SUMIFS(INDEX(wh_table[Duration],1):wh_table[[#This Row],[Duration]], INDEX(wh_table[Tags],1):wh_table[[#This Row],[Tags]], "&lt;&gt;[Questions]",INDEX(wh_table[Tags],1):wh_table[[#This Row],[Tags]], "&lt;&gt;[Questions][Divisions]")))</f>
        <v>33.402777777777786</v>
      </c>
    </row>
    <row r="1449" spans="1:11" ht="15" customHeight="1" x14ac:dyDescent="0.35">
      <c r="A1449" s="25">
        <v>205</v>
      </c>
      <c r="B1449" s="21">
        <v>46063</v>
      </c>
      <c r="C1449" s="22">
        <v>0.39583333333333331</v>
      </c>
      <c r="D1449" s="20" t="s">
        <v>1833</v>
      </c>
      <c r="E1449" s="23" t="s">
        <v>2672</v>
      </c>
      <c r="F1449" s="20"/>
      <c r="G1449" s="22" cm="1">
        <f t="array" ref="G144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449" s="22" t="str">
        <f>IF(wh_table[[#This Row],[Subject 1]]&lt;&gt;"Sitting Adjourned", "", SUMIF(wh_table[Day], wh_table[[#This Row],[Day]],wh_table[Duration]))</f>
        <v/>
      </c>
      <c r="I1449" s="24">
        <f>SUM(INDEX(wh_table[Duration],1):wh_table[[#This Row],[Duration]])</f>
        <v>46.563194444444427</v>
      </c>
      <c r="J1449" s="22" t="str">
        <f>IF(wh_table[[#This Row],[Subject 1]]&lt;&gt;"Sitting Adjourned", "", SUMIFS(wh_table[Duration], wh_table[Day], wh_table[[#This Row],[Day]], wh_table[Tags], "&lt;&gt;[Questions]", wh_table[Tags], "&lt;&gt;[Questions][Divisions]"))</f>
        <v/>
      </c>
      <c r="K1449" s="24">
        <f>IF(wh_table[[#This Row],[Tags]]="[Questions]","",IF(wh_table[[#This Row],[Tags]]="[Questions][Divisions]","",SUMIFS(INDEX(wh_table[Duration],1):wh_table[[#This Row],[Duration]], INDEX(wh_table[Tags],1):wh_table[[#This Row],[Tags]], "&lt;&gt;[Questions]",INDEX(wh_table[Tags],1):wh_table[[#This Row],[Tags]], "&lt;&gt;[Questions][Divisions]")))</f>
        <v>33.465277777777786</v>
      </c>
    </row>
    <row r="1450" spans="1:11" ht="15" customHeight="1" x14ac:dyDescent="0.35">
      <c r="A1450" s="25">
        <v>205</v>
      </c>
      <c r="B1450" s="21">
        <v>46063</v>
      </c>
      <c r="C1450" s="22">
        <v>0.45833333333333331</v>
      </c>
      <c r="D1450" s="20" t="s">
        <v>1833</v>
      </c>
      <c r="E1450" s="23" t="s">
        <v>2673</v>
      </c>
      <c r="F1450" s="20"/>
      <c r="G1450" s="22" cm="1">
        <f t="array" ref="G145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2.0138888888888928E-2</v>
      </c>
      <c r="H1450" s="22" t="str">
        <f>IF(wh_table[[#This Row],[Subject 1]]&lt;&gt;"Sitting Adjourned", "", SUMIF(wh_table[Day], wh_table[[#This Row],[Day]],wh_table[Duration]))</f>
        <v/>
      </c>
      <c r="I1450" s="24">
        <f>SUM(INDEX(wh_table[Duration],1):wh_table[[#This Row],[Duration]])</f>
        <v>46.583333333333314</v>
      </c>
      <c r="J1450" s="22" t="str">
        <f>IF(wh_table[[#This Row],[Subject 1]]&lt;&gt;"Sitting Adjourned", "", SUMIFS(wh_table[Duration], wh_table[Day], wh_table[[#This Row],[Day]], wh_table[Tags], "&lt;&gt;[Questions]", wh_table[Tags], "&lt;&gt;[Questions][Divisions]"))</f>
        <v/>
      </c>
      <c r="K1450" s="24">
        <f>IF(wh_table[[#This Row],[Tags]]="[Questions]","",IF(wh_table[[#This Row],[Tags]]="[Questions][Divisions]","",SUMIFS(INDEX(wh_table[Duration],1):wh_table[[#This Row],[Duration]], INDEX(wh_table[Tags],1):wh_table[[#This Row],[Tags]], "&lt;&gt;[Questions]",INDEX(wh_table[Tags],1):wh_table[[#This Row],[Tags]], "&lt;&gt;[Questions][Divisions]")))</f>
        <v>33.485416666666673</v>
      </c>
    </row>
    <row r="1451" spans="1:11" ht="15" customHeight="1" x14ac:dyDescent="0.35">
      <c r="A1451" s="25">
        <v>205</v>
      </c>
      <c r="B1451" s="21">
        <v>46063</v>
      </c>
      <c r="C1451" s="22">
        <v>0.47847222222222224</v>
      </c>
      <c r="D1451" s="20" t="s">
        <v>15</v>
      </c>
      <c r="E1451" s="23"/>
      <c r="F1451" s="20" t="s">
        <v>1836</v>
      </c>
      <c r="G1451" s="22" cm="1">
        <f t="array" ref="G145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0.12569444444444439</v>
      </c>
      <c r="H1451" s="22" t="str">
        <f>IF(wh_table[[#This Row],[Subject 1]]&lt;&gt;"Sitting Adjourned", "", SUMIF(wh_table[Day], wh_table[[#This Row],[Day]],wh_table[Duration]))</f>
        <v/>
      </c>
      <c r="I1451" s="24">
        <f>SUM(INDEX(wh_table[Duration],1):wh_table[[#This Row],[Duration]])</f>
        <v>46.709027777777756</v>
      </c>
      <c r="J1451" s="22" t="str">
        <f>IF(wh_table[[#This Row],[Subject 1]]&lt;&gt;"Sitting Adjourned", "", SUMIFS(wh_table[Duration], wh_table[Day], wh_table[[#This Row],[Day]], wh_table[Tags], "&lt;&gt;[Questions]", wh_table[Tags], "&lt;&gt;[Questions][Divisions]"))</f>
        <v/>
      </c>
      <c r="K1451" s="24" t="str">
        <f>IF(wh_table[[#This Row],[Tags]]="[Questions]","",IF(wh_table[[#This Row],[Tags]]="[Questions][Divisions]","",SUMIFS(INDEX(wh_table[Duration],1):wh_table[[#This Row],[Duration]], INDEX(wh_table[Tags],1):wh_table[[#This Row],[Tags]], "&lt;&gt;[Questions]",INDEX(wh_table[Tags],1):wh_table[[#This Row],[Tags]], "&lt;&gt;[Questions][Divisions]")))</f>
        <v/>
      </c>
    </row>
    <row r="1452" spans="1:11" ht="15" customHeight="1" x14ac:dyDescent="0.35">
      <c r="A1452" s="25">
        <v>205</v>
      </c>
      <c r="B1452" s="21">
        <v>46063</v>
      </c>
      <c r="C1452" s="22">
        <v>0.60416666666666663</v>
      </c>
      <c r="D1452" s="20" t="s">
        <v>1833</v>
      </c>
      <c r="E1452" s="23" t="s">
        <v>2674</v>
      </c>
      <c r="F1452" s="20"/>
      <c r="G1452" s="22" cm="1">
        <f t="array" ref="G145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4.3750000000000067E-2</v>
      </c>
      <c r="H1452" s="22" t="str">
        <f>IF(wh_table[[#This Row],[Subject 1]]&lt;&gt;"Sitting Adjourned", "", SUMIF(wh_table[Day], wh_table[[#This Row],[Day]],wh_table[Duration]))</f>
        <v/>
      </c>
      <c r="I1452" s="24">
        <f>SUM(INDEX(wh_table[Duration],1):wh_table[[#This Row],[Duration]])</f>
        <v>46.752777777777759</v>
      </c>
      <c r="J1452" s="22" t="str">
        <f>IF(wh_table[[#This Row],[Subject 1]]&lt;&gt;"Sitting Adjourned", "", SUMIFS(wh_table[Duration], wh_table[Day], wh_table[[#This Row],[Day]], wh_table[Tags], "&lt;&gt;[Questions]", wh_table[Tags], "&lt;&gt;[Questions][Divisions]"))</f>
        <v/>
      </c>
      <c r="K1452" s="24">
        <f>IF(wh_table[[#This Row],[Tags]]="[Questions]","",IF(wh_table[[#This Row],[Tags]]="[Questions][Divisions]","",SUMIFS(INDEX(wh_table[Duration],1):wh_table[[#This Row],[Duration]], INDEX(wh_table[Tags],1):wh_table[[#This Row],[Tags]], "&lt;&gt;[Questions]",INDEX(wh_table[Tags],1):wh_table[[#This Row],[Tags]], "&lt;&gt;[Questions][Divisions]")))</f>
        <v>33.529166666666676</v>
      </c>
    </row>
    <row r="1453" spans="1:11" ht="15" customHeight="1" x14ac:dyDescent="0.35">
      <c r="A1453" s="25">
        <v>205</v>
      </c>
      <c r="B1453" s="21">
        <v>46063</v>
      </c>
      <c r="C1453" s="22">
        <v>0.6479166666666667</v>
      </c>
      <c r="D1453" s="20" t="s">
        <v>15</v>
      </c>
      <c r="E1453" s="23"/>
      <c r="F1453" s="20"/>
      <c r="G1453" s="22" cm="1">
        <f t="array" ref="G145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1.8749999999999933E-2</v>
      </c>
      <c r="H1453" s="22" t="str">
        <f>IF(wh_table[[#This Row],[Subject 1]]&lt;&gt;"Sitting Adjourned", "", SUMIF(wh_table[Day], wh_table[[#This Row],[Day]],wh_table[Duration]))</f>
        <v/>
      </c>
      <c r="I1453" s="24">
        <f>SUM(INDEX(wh_table[Duration],1):wh_table[[#This Row],[Duration]])</f>
        <v>46.771527777777756</v>
      </c>
      <c r="J1453" s="22" t="str">
        <f>IF(wh_table[[#This Row],[Subject 1]]&lt;&gt;"Sitting Adjourned", "", SUMIFS(wh_table[Duration], wh_table[Day], wh_table[[#This Row],[Day]], wh_table[Tags], "&lt;&gt;[Questions]", wh_table[Tags], "&lt;&gt;[Questions][Divisions]"))</f>
        <v/>
      </c>
      <c r="K1453" s="24">
        <f>IF(wh_table[[#This Row],[Tags]]="[Questions]","",IF(wh_table[[#This Row],[Tags]]="[Questions][Divisions]","",SUMIFS(INDEX(wh_table[Duration],1):wh_table[[#This Row],[Duration]], INDEX(wh_table[Tags],1):wh_table[[#This Row],[Tags]], "&lt;&gt;[Questions]",INDEX(wh_table[Tags],1):wh_table[[#This Row],[Tags]], "&lt;&gt;[Questions][Divisions]")))</f>
        <v>33.547916666666673</v>
      </c>
    </row>
    <row r="1454" spans="1:11" ht="15" customHeight="1" x14ac:dyDescent="0.35">
      <c r="A1454" s="25">
        <v>205</v>
      </c>
      <c r="B1454" s="21">
        <v>46063</v>
      </c>
      <c r="C1454" s="22">
        <v>0.66666666666666663</v>
      </c>
      <c r="D1454" s="20" t="s">
        <v>1833</v>
      </c>
      <c r="E1454" s="23" t="s">
        <v>2675</v>
      </c>
      <c r="F1454" s="20"/>
      <c r="G1454" s="22" cm="1">
        <f t="array" ref="G145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1.5972222222222276E-2</v>
      </c>
      <c r="H1454" s="22" t="str">
        <f>IF(wh_table[[#This Row],[Subject 1]]&lt;&gt;"Sitting Adjourned", "", SUMIF(wh_table[Day], wh_table[[#This Row],[Day]],wh_table[Duration]))</f>
        <v/>
      </c>
      <c r="I1454" s="24">
        <f>SUM(INDEX(wh_table[Duration],1):wh_table[[#This Row],[Duration]])</f>
        <v>46.78749999999998</v>
      </c>
      <c r="J1454" s="22" t="str">
        <f>IF(wh_table[[#This Row],[Subject 1]]&lt;&gt;"Sitting Adjourned", "", SUMIFS(wh_table[Duration], wh_table[Day], wh_table[[#This Row],[Day]], wh_table[Tags], "&lt;&gt;[Questions]", wh_table[Tags], "&lt;&gt;[Questions][Divisions]"))</f>
        <v/>
      </c>
      <c r="K1454" s="24">
        <f>IF(wh_table[[#This Row],[Tags]]="[Questions]","",IF(wh_table[[#This Row],[Tags]]="[Questions][Divisions]","",SUMIFS(INDEX(wh_table[Duration],1):wh_table[[#This Row],[Duration]], INDEX(wh_table[Tags],1):wh_table[[#This Row],[Tags]], "&lt;&gt;[Questions]",INDEX(wh_table[Tags],1):wh_table[[#This Row],[Tags]], "&lt;&gt;[Questions][Divisions]")))</f>
        <v>33.563888888888897</v>
      </c>
    </row>
    <row r="1455" spans="1:11" ht="15" customHeight="1" x14ac:dyDescent="0.35">
      <c r="A1455" s="25">
        <v>205</v>
      </c>
      <c r="B1455" s="21">
        <v>46063</v>
      </c>
      <c r="C1455" s="22">
        <v>0.68263888888888891</v>
      </c>
      <c r="D1455" s="20" t="s">
        <v>15</v>
      </c>
      <c r="E1455" s="23"/>
      <c r="F1455" s="20"/>
      <c r="G1455" s="22" cm="1">
        <f t="array" ref="G145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4.8611111111110938E-3</v>
      </c>
      <c r="H1455" s="22" t="str">
        <f>IF(wh_table[[#This Row],[Subject 1]]&lt;&gt;"Sitting Adjourned", "", SUMIF(wh_table[Day], wh_table[[#This Row],[Day]],wh_table[Duration]))</f>
        <v/>
      </c>
      <c r="I1455" s="24">
        <f>SUM(INDEX(wh_table[Duration],1):wh_table[[#This Row],[Duration]])</f>
        <v>46.792361111111092</v>
      </c>
      <c r="J1455" s="22" t="str">
        <f>IF(wh_table[[#This Row],[Subject 1]]&lt;&gt;"Sitting Adjourned", "", SUMIFS(wh_table[Duration], wh_table[Day], wh_table[[#This Row],[Day]], wh_table[Tags], "&lt;&gt;[Questions]", wh_table[Tags], "&lt;&gt;[Questions][Divisions]"))</f>
        <v/>
      </c>
      <c r="K1455" s="24">
        <f>IF(wh_table[[#This Row],[Tags]]="[Questions]","",IF(wh_table[[#This Row],[Tags]]="[Questions][Divisions]","",SUMIFS(INDEX(wh_table[Duration],1):wh_table[[#This Row],[Duration]], INDEX(wh_table[Tags],1):wh_table[[#This Row],[Tags]], "&lt;&gt;[Questions]",INDEX(wh_table[Tags],1):wh_table[[#This Row],[Tags]], "&lt;&gt;[Questions][Divisions]")))</f>
        <v>33.568750000000009</v>
      </c>
    </row>
    <row r="1456" spans="1:11" ht="15" customHeight="1" x14ac:dyDescent="0.35">
      <c r="A1456" s="25">
        <v>205</v>
      </c>
      <c r="B1456" s="21">
        <v>46063</v>
      </c>
      <c r="C1456" s="22">
        <v>0.6875</v>
      </c>
      <c r="D1456" s="20" t="s">
        <v>1833</v>
      </c>
      <c r="E1456" s="23" t="s">
        <v>2676</v>
      </c>
      <c r="F1456" s="20"/>
      <c r="G1456" s="22" cm="1">
        <f t="array" ref="G145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1456" s="22" t="str">
        <f>IF(wh_table[[#This Row],[Subject 1]]&lt;&gt;"Sitting Adjourned", "", SUMIF(wh_table[Day], wh_table[[#This Row],[Day]],wh_table[Duration]))</f>
        <v/>
      </c>
      <c r="I1456" s="24">
        <f>SUM(INDEX(wh_table[Duration],1):wh_table[[#This Row],[Duration]])</f>
        <v>46.834027777777756</v>
      </c>
      <c r="J1456" s="22" t="str">
        <f>IF(wh_table[[#This Row],[Subject 1]]&lt;&gt;"Sitting Adjourned", "", SUMIFS(wh_table[Duration], wh_table[Day], wh_table[[#This Row],[Day]], wh_table[Tags], "&lt;&gt;[Questions]", wh_table[Tags], "&lt;&gt;[Questions][Divisions]"))</f>
        <v/>
      </c>
      <c r="K1456" s="24">
        <f>IF(wh_table[[#This Row],[Tags]]="[Questions]","",IF(wh_table[[#This Row],[Tags]]="[Questions][Divisions]","",SUMIFS(INDEX(wh_table[Duration],1):wh_table[[#This Row],[Duration]], INDEX(wh_table[Tags],1):wh_table[[#This Row],[Tags]], "&lt;&gt;[Questions]",INDEX(wh_table[Tags],1):wh_table[[#This Row],[Tags]], "&lt;&gt;[Questions][Divisions]")))</f>
        <v>33.610416666666673</v>
      </c>
    </row>
    <row r="1457" spans="1:11" ht="15" customHeight="1" x14ac:dyDescent="0.35">
      <c r="A1457" s="63">
        <v>205</v>
      </c>
      <c r="B1457" s="64">
        <v>46063</v>
      </c>
      <c r="C1457" s="87">
        <v>0.72916666666666663</v>
      </c>
      <c r="D1457" s="88" t="s">
        <v>1840</v>
      </c>
      <c r="E1457" s="89"/>
      <c r="F1457" s="88"/>
      <c r="G1457" s="87" t="str" cm="1">
        <f t="array" ref="G145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457" s="87">
        <f>IF(wh_table[[#This Row],[Subject 1]]&lt;&gt;"Sitting Adjourned", "", SUMIF(wh_table[Day], wh_table[[#This Row],[Day]],wh_table[Duration]))</f>
        <v>0.33333333333333331</v>
      </c>
      <c r="I1457" s="90">
        <f>SUM(INDEX(wh_table[Duration],1):wh_table[[#This Row],[Duration]])</f>
        <v>46.834027777777756</v>
      </c>
      <c r="J1457" s="87">
        <f>IF(wh_table[[#This Row],[Subject 1]]&lt;&gt;"Sitting Adjourned", "", SUMIFS(wh_table[Duration], wh_table[Day], wh_table[[#This Row],[Day]], wh_table[Tags], "&lt;&gt;[Questions]", wh_table[Tags], "&lt;&gt;[Questions][Divisions]"))</f>
        <v>0.20763888888888893</v>
      </c>
      <c r="K1457" s="90">
        <f>IF(wh_table[[#This Row],[Tags]]="[Questions]","",IF(wh_table[[#This Row],[Tags]]="[Questions][Divisions]","",SUMIFS(INDEX(wh_table[Duration],1):wh_table[[#This Row],[Duration]], INDEX(wh_table[Tags],1):wh_table[[#This Row],[Tags]], "&lt;&gt;[Questions]",INDEX(wh_table[Tags],1):wh_table[[#This Row],[Tags]], "&lt;&gt;[Questions][Divisions]")))</f>
        <v>33.610416666666673</v>
      </c>
    </row>
    <row r="1458" spans="1:11" ht="15" customHeight="1" x14ac:dyDescent="0.35">
      <c r="A1458" s="25">
        <v>206</v>
      </c>
      <c r="B1458" s="21">
        <v>46064</v>
      </c>
      <c r="C1458" s="22">
        <v>0.39583333333333331</v>
      </c>
      <c r="D1458" s="20" t="s">
        <v>1833</v>
      </c>
      <c r="E1458" s="23" t="s">
        <v>2677</v>
      </c>
      <c r="F1458" s="20"/>
      <c r="G1458" s="22" cm="1">
        <f t="array" ref="G145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2.6388888888888906E-2</v>
      </c>
      <c r="H1458" s="22" t="str">
        <f>IF(wh_table[[#This Row],[Subject 1]]&lt;&gt;"Sitting Adjourned", "", SUMIF(wh_table[Day], wh_table[[#This Row],[Day]],wh_table[Duration]))</f>
        <v/>
      </c>
      <c r="I1458" s="24">
        <f>SUM(INDEX(wh_table[Duration],1):wh_table[[#This Row],[Duration]])</f>
        <v>46.860416666666644</v>
      </c>
      <c r="J1458" s="22" t="str">
        <f>IF(wh_table[[#This Row],[Subject 1]]&lt;&gt;"Sitting Adjourned", "", SUMIFS(wh_table[Duration], wh_table[Day], wh_table[[#This Row],[Day]], wh_table[Tags], "&lt;&gt;[Questions]", wh_table[Tags], "&lt;&gt;[Questions][Divisions]"))</f>
        <v/>
      </c>
      <c r="K1458" s="24">
        <f>IF(wh_table[[#This Row],[Tags]]="[Questions]","",IF(wh_table[[#This Row],[Tags]]="[Questions][Divisions]","",SUMIFS(INDEX(wh_table[Duration],1):wh_table[[#This Row],[Duration]], INDEX(wh_table[Tags],1):wh_table[[#This Row],[Tags]], "&lt;&gt;[Questions]",INDEX(wh_table[Tags],1):wh_table[[#This Row],[Tags]], "&lt;&gt;[Questions][Divisions]")))</f>
        <v>33.636805555555561</v>
      </c>
    </row>
    <row r="1459" spans="1:11" ht="15" customHeight="1" x14ac:dyDescent="0.35">
      <c r="A1459" s="25">
        <v>206</v>
      </c>
      <c r="B1459" s="21">
        <v>46064</v>
      </c>
      <c r="C1459" s="22">
        <v>0.42222222222222222</v>
      </c>
      <c r="D1459" s="20" t="s">
        <v>28</v>
      </c>
      <c r="E1459" s="23" t="s">
        <v>2678</v>
      </c>
      <c r="F1459" s="20"/>
      <c r="G1459" s="22" cm="1">
        <f t="array" ref="G145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459" s="22" t="str">
        <f>IF(wh_table[[#This Row],[Subject 1]]&lt;&gt;"Sitting Adjourned", "", SUMIF(wh_table[Day], wh_table[[#This Row],[Day]],wh_table[Duration]))</f>
        <v/>
      </c>
      <c r="I1459" s="24">
        <f>SUM(INDEX(wh_table[Duration],1):wh_table[[#This Row],[Duration]])</f>
        <v>46.860416666666644</v>
      </c>
      <c r="J1459" s="22" t="str">
        <f>IF(wh_table[[#This Row],[Subject 1]]&lt;&gt;"Sitting Adjourned", "", SUMIFS(wh_table[Duration], wh_table[Day], wh_table[[#This Row],[Day]], wh_table[Tags], "&lt;&gt;[Questions]", wh_table[Tags], "&lt;&gt;[Questions][Divisions]"))</f>
        <v/>
      </c>
      <c r="K1459" s="24">
        <f>IF(wh_table[[#This Row],[Tags]]="[Questions]","",IF(wh_table[[#This Row],[Tags]]="[Questions][Divisions]","",SUMIFS(INDEX(wh_table[Duration],1):wh_table[[#This Row],[Duration]], INDEX(wh_table[Tags],1):wh_table[[#This Row],[Tags]], "&lt;&gt;[Questions]",INDEX(wh_table[Tags],1):wh_table[[#This Row],[Tags]], "&lt;&gt;[Questions][Divisions]")))</f>
        <v>33.636805555555561</v>
      </c>
    </row>
    <row r="1460" spans="1:11" ht="15" customHeight="1" x14ac:dyDescent="0.35">
      <c r="A1460" s="25">
        <v>206</v>
      </c>
      <c r="B1460" s="21">
        <v>46064</v>
      </c>
      <c r="C1460" s="22">
        <v>0.42222222222222222</v>
      </c>
      <c r="D1460" s="20" t="s">
        <v>1833</v>
      </c>
      <c r="E1460" s="23" t="s">
        <v>2677</v>
      </c>
      <c r="F1460" s="20"/>
      <c r="G1460" s="22" cm="1">
        <f t="array" ref="G146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3.6111111111111094E-2</v>
      </c>
      <c r="H1460" s="22" t="str">
        <f>IF(wh_table[[#This Row],[Subject 1]]&lt;&gt;"Sitting Adjourned", "", SUMIF(wh_table[Day], wh_table[[#This Row],[Day]],wh_table[Duration]))</f>
        <v/>
      </c>
      <c r="I1460" s="24">
        <f>SUM(INDEX(wh_table[Duration],1):wh_table[[#This Row],[Duration]])</f>
        <v>46.896527777777756</v>
      </c>
      <c r="J1460" s="22" t="str">
        <f>IF(wh_table[[#This Row],[Subject 1]]&lt;&gt;"Sitting Adjourned", "", SUMIFS(wh_table[Duration], wh_table[Day], wh_table[[#This Row],[Day]], wh_table[Tags], "&lt;&gt;[Questions]", wh_table[Tags], "&lt;&gt;[Questions][Divisions]"))</f>
        <v/>
      </c>
      <c r="K1460" s="24">
        <f>IF(wh_table[[#This Row],[Tags]]="[Questions]","",IF(wh_table[[#This Row],[Tags]]="[Questions][Divisions]","",SUMIFS(INDEX(wh_table[Duration],1):wh_table[[#This Row],[Duration]], INDEX(wh_table[Tags],1):wh_table[[#This Row],[Tags]], "&lt;&gt;[Questions]",INDEX(wh_table[Tags],1):wh_table[[#This Row],[Tags]], "&lt;&gt;[Questions][Divisions]")))</f>
        <v>33.672916666666673</v>
      </c>
    </row>
    <row r="1461" spans="1:11" ht="15" customHeight="1" x14ac:dyDescent="0.35">
      <c r="A1461" s="25">
        <v>206</v>
      </c>
      <c r="B1461" s="21">
        <v>46064</v>
      </c>
      <c r="C1461" s="22">
        <v>0.45833333333333331</v>
      </c>
      <c r="D1461" s="20" t="s">
        <v>1833</v>
      </c>
      <c r="E1461" s="23" t="s">
        <v>2679</v>
      </c>
      <c r="F1461" s="20"/>
      <c r="G1461" s="22" cm="1">
        <f t="array" ref="G146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2.0138888888888928E-2</v>
      </c>
      <c r="H1461" s="22" t="str">
        <f>IF(wh_table[[#This Row],[Subject 1]]&lt;&gt;"Sitting Adjourned", "", SUMIF(wh_table[Day], wh_table[[#This Row],[Day]],wh_table[Duration]))</f>
        <v/>
      </c>
      <c r="I1461" s="24">
        <f>SUM(INDEX(wh_table[Duration],1):wh_table[[#This Row],[Duration]])</f>
        <v>46.916666666666643</v>
      </c>
      <c r="J1461" s="22" t="str">
        <f>IF(wh_table[[#This Row],[Subject 1]]&lt;&gt;"Sitting Adjourned", "", SUMIFS(wh_table[Duration], wh_table[Day], wh_table[[#This Row],[Day]], wh_table[Tags], "&lt;&gt;[Questions]", wh_table[Tags], "&lt;&gt;[Questions][Divisions]"))</f>
        <v/>
      </c>
      <c r="K1461" s="24">
        <f>IF(wh_table[[#This Row],[Tags]]="[Questions]","",IF(wh_table[[#This Row],[Tags]]="[Questions][Divisions]","",SUMIFS(INDEX(wh_table[Duration],1):wh_table[[#This Row],[Duration]], INDEX(wh_table[Tags],1):wh_table[[#This Row],[Tags]], "&lt;&gt;[Questions]",INDEX(wh_table[Tags],1):wh_table[[#This Row],[Tags]], "&lt;&gt;[Questions][Divisions]")))</f>
        <v>33.69305555555556</v>
      </c>
    </row>
    <row r="1462" spans="1:11" ht="15" customHeight="1" x14ac:dyDescent="0.35">
      <c r="A1462" s="25">
        <v>206</v>
      </c>
      <c r="B1462" s="21">
        <v>46064</v>
      </c>
      <c r="C1462" s="22">
        <v>0.47847222222222224</v>
      </c>
      <c r="D1462" s="20" t="s">
        <v>15</v>
      </c>
      <c r="E1462" s="23"/>
      <c r="F1462" s="20" t="s">
        <v>1836</v>
      </c>
      <c r="G1462" s="22" cm="1">
        <f t="array" ref="G146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0.12569444444444439</v>
      </c>
      <c r="H1462" s="22" t="str">
        <f>IF(wh_table[[#This Row],[Subject 1]]&lt;&gt;"Sitting Adjourned", "", SUMIF(wh_table[Day], wh_table[[#This Row],[Day]],wh_table[Duration]))</f>
        <v/>
      </c>
      <c r="I1462" s="24">
        <f>SUM(INDEX(wh_table[Duration],1):wh_table[[#This Row],[Duration]])</f>
        <v>47.042361111111084</v>
      </c>
      <c r="J1462" s="22" t="str">
        <f>IF(wh_table[[#This Row],[Subject 1]]&lt;&gt;"Sitting Adjourned", "", SUMIFS(wh_table[Duration], wh_table[Day], wh_table[[#This Row],[Day]], wh_table[Tags], "&lt;&gt;[Questions]", wh_table[Tags], "&lt;&gt;[Questions][Divisions]"))</f>
        <v/>
      </c>
      <c r="K1462" s="24" t="str">
        <f>IF(wh_table[[#This Row],[Tags]]="[Questions]","",IF(wh_table[[#This Row],[Tags]]="[Questions][Divisions]","",SUMIFS(INDEX(wh_table[Duration],1):wh_table[[#This Row],[Duration]], INDEX(wh_table[Tags],1):wh_table[[#This Row],[Tags]], "&lt;&gt;[Questions]",INDEX(wh_table[Tags],1):wh_table[[#This Row],[Tags]], "&lt;&gt;[Questions][Divisions]")))</f>
        <v/>
      </c>
    </row>
    <row r="1463" spans="1:11" ht="15" customHeight="1" x14ac:dyDescent="0.35">
      <c r="A1463" s="25">
        <v>206</v>
      </c>
      <c r="B1463" s="21">
        <v>46064</v>
      </c>
      <c r="C1463" s="22">
        <v>0.60416666666666663</v>
      </c>
      <c r="D1463" s="20" t="s">
        <v>1833</v>
      </c>
      <c r="E1463" s="23" t="s">
        <v>2680</v>
      </c>
      <c r="F1463" s="20"/>
      <c r="G1463" s="22" cm="1">
        <f t="array" ref="G146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463" s="22" t="str">
        <f>IF(wh_table[[#This Row],[Subject 1]]&lt;&gt;"Sitting Adjourned", "", SUMIF(wh_table[Day], wh_table[[#This Row],[Day]],wh_table[Duration]))</f>
        <v/>
      </c>
      <c r="I1463" s="24">
        <f>SUM(INDEX(wh_table[Duration],1):wh_table[[#This Row],[Duration]])</f>
        <v>47.104861111111084</v>
      </c>
      <c r="J1463" s="22" t="str">
        <f>IF(wh_table[[#This Row],[Subject 1]]&lt;&gt;"Sitting Adjourned", "", SUMIFS(wh_table[Duration], wh_table[Day], wh_table[[#This Row],[Day]], wh_table[Tags], "&lt;&gt;[Questions]", wh_table[Tags], "&lt;&gt;[Questions][Divisions]"))</f>
        <v/>
      </c>
      <c r="K1463" s="24">
        <f>IF(wh_table[[#This Row],[Tags]]="[Questions]","",IF(wh_table[[#This Row],[Tags]]="[Questions][Divisions]","",SUMIFS(INDEX(wh_table[Duration],1):wh_table[[#This Row],[Duration]], INDEX(wh_table[Tags],1):wh_table[[#This Row],[Tags]], "&lt;&gt;[Questions]",INDEX(wh_table[Tags],1):wh_table[[#This Row],[Tags]], "&lt;&gt;[Questions][Divisions]")))</f>
        <v>33.75555555555556</v>
      </c>
    </row>
    <row r="1464" spans="1:11" ht="15" customHeight="1" x14ac:dyDescent="0.35">
      <c r="A1464" s="25">
        <v>206</v>
      </c>
      <c r="B1464" s="21">
        <v>46064</v>
      </c>
      <c r="C1464" s="22">
        <v>0.66666666666666663</v>
      </c>
      <c r="D1464" s="20" t="s">
        <v>1833</v>
      </c>
      <c r="E1464" s="23" t="s">
        <v>2681</v>
      </c>
      <c r="F1464" s="20"/>
      <c r="G1464" s="22" cm="1">
        <f t="array" ref="G146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1.8055555555555602E-2</v>
      </c>
      <c r="H1464" s="22" t="str">
        <f>IF(wh_table[[#This Row],[Subject 1]]&lt;&gt;"Sitting Adjourned", "", SUMIF(wh_table[Day], wh_table[[#This Row],[Day]],wh_table[Duration]))</f>
        <v/>
      </c>
      <c r="I1464" s="24">
        <f>SUM(INDEX(wh_table[Duration],1):wh_table[[#This Row],[Duration]])</f>
        <v>47.12291666666664</v>
      </c>
      <c r="J1464" s="22" t="str">
        <f>IF(wh_table[[#This Row],[Subject 1]]&lt;&gt;"Sitting Adjourned", "", SUMIFS(wh_table[Duration], wh_table[Day], wh_table[[#This Row],[Day]], wh_table[Tags], "&lt;&gt;[Questions]", wh_table[Tags], "&lt;&gt;[Questions][Divisions]"))</f>
        <v/>
      </c>
      <c r="K1464" s="24">
        <f>IF(wh_table[[#This Row],[Tags]]="[Questions]","",IF(wh_table[[#This Row],[Tags]]="[Questions][Divisions]","",SUMIFS(INDEX(wh_table[Duration],1):wh_table[[#This Row],[Duration]], INDEX(wh_table[Tags],1):wh_table[[#This Row],[Tags]], "&lt;&gt;[Questions]",INDEX(wh_table[Tags],1):wh_table[[#This Row],[Tags]], "&lt;&gt;[Questions][Divisions]")))</f>
        <v>33.773611111111116</v>
      </c>
    </row>
    <row r="1465" spans="1:11" ht="15" customHeight="1" x14ac:dyDescent="0.35">
      <c r="A1465" s="25">
        <v>206</v>
      </c>
      <c r="B1465" s="21">
        <v>46064</v>
      </c>
      <c r="C1465" s="22">
        <v>0.68472222222222223</v>
      </c>
      <c r="D1465" s="20" t="s">
        <v>15</v>
      </c>
      <c r="E1465" s="23"/>
      <c r="F1465" s="20"/>
      <c r="G1465" s="22" cm="1">
        <f t="array" ref="G146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2.7777777777777679E-3</v>
      </c>
      <c r="H1465" s="22" t="str">
        <f>IF(wh_table[[#This Row],[Subject 1]]&lt;&gt;"Sitting Adjourned", "", SUMIF(wh_table[Day], wh_table[[#This Row],[Day]],wh_table[Duration]))</f>
        <v/>
      </c>
      <c r="I1465" s="24">
        <f>SUM(INDEX(wh_table[Duration],1):wh_table[[#This Row],[Duration]])</f>
        <v>47.12569444444442</v>
      </c>
      <c r="J1465" s="22" t="str">
        <f>IF(wh_table[[#This Row],[Subject 1]]&lt;&gt;"Sitting Adjourned", "", SUMIFS(wh_table[Duration], wh_table[Day], wh_table[[#This Row],[Day]], wh_table[Tags], "&lt;&gt;[Questions]", wh_table[Tags], "&lt;&gt;[Questions][Divisions]"))</f>
        <v/>
      </c>
      <c r="K1465" s="24">
        <f>IF(wh_table[[#This Row],[Tags]]="[Questions]","",IF(wh_table[[#This Row],[Tags]]="[Questions][Divisions]","",SUMIFS(INDEX(wh_table[Duration],1):wh_table[[#This Row],[Duration]], INDEX(wh_table[Tags],1):wh_table[[#This Row],[Tags]], "&lt;&gt;[Questions]",INDEX(wh_table[Tags],1):wh_table[[#This Row],[Tags]], "&lt;&gt;[Questions][Divisions]")))</f>
        <v>33.776388888888896</v>
      </c>
    </row>
    <row r="1466" spans="1:11" ht="15" customHeight="1" x14ac:dyDescent="0.35">
      <c r="A1466" s="25">
        <v>206</v>
      </c>
      <c r="B1466" s="21">
        <v>46064</v>
      </c>
      <c r="C1466" s="22">
        <v>0.6875</v>
      </c>
      <c r="D1466" s="20" t="s">
        <v>1833</v>
      </c>
      <c r="E1466" s="23" t="s">
        <v>2682</v>
      </c>
      <c r="F1466" s="20"/>
      <c r="G1466" s="22" cm="1">
        <f t="array" ref="G146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3.3333333333333326E-2</v>
      </c>
      <c r="H1466" s="22" t="str">
        <f>IF(wh_table[[#This Row],[Subject 1]]&lt;&gt;"Sitting Adjourned", "", SUMIF(wh_table[Day], wh_table[[#This Row],[Day]],wh_table[Duration]))</f>
        <v/>
      </c>
      <c r="I1466" s="24">
        <f>SUM(INDEX(wh_table[Duration],1):wh_table[[#This Row],[Duration]])</f>
        <v>47.159027777777752</v>
      </c>
      <c r="J1466" s="22" t="str">
        <f>IF(wh_table[[#This Row],[Subject 1]]&lt;&gt;"Sitting Adjourned", "", SUMIFS(wh_table[Duration], wh_table[Day], wh_table[[#This Row],[Day]], wh_table[Tags], "&lt;&gt;[Questions]", wh_table[Tags], "&lt;&gt;[Questions][Divisions]"))</f>
        <v/>
      </c>
      <c r="K1466" s="24">
        <f>IF(wh_table[[#This Row],[Tags]]="[Questions]","",IF(wh_table[[#This Row],[Tags]]="[Questions][Divisions]","",SUMIFS(INDEX(wh_table[Duration],1):wh_table[[#This Row],[Duration]], INDEX(wh_table[Tags],1):wh_table[[#This Row],[Tags]], "&lt;&gt;[Questions]",INDEX(wh_table[Tags],1):wh_table[[#This Row],[Tags]], "&lt;&gt;[Questions][Divisions]")))</f>
        <v>33.809722222222227</v>
      </c>
    </row>
    <row r="1467" spans="1:11" ht="15" customHeight="1" x14ac:dyDescent="0.35">
      <c r="A1467" s="63">
        <v>206</v>
      </c>
      <c r="B1467" s="64">
        <v>46064</v>
      </c>
      <c r="C1467" s="87">
        <v>0.72083333333333333</v>
      </c>
      <c r="D1467" s="88" t="s">
        <v>1840</v>
      </c>
      <c r="E1467" s="89"/>
      <c r="F1467" s="88"/>
      <c r="G1467" s="87" t="str" cm="1">
        <f t="array" ref="G146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467" s="87">
        <f>IF(wh_table[[#This Row],[Subject 1]]&lt;&gt;"Sitting Adjourned", "", SUMIF(wh_table[Day], wh_table[[#This Row],[Day]],wh_table[Duration]))</f>
        <v>0.32500000000000001</v>
      </c>
      <c r="I1467" s="90">
        <f>SUM(INDEX(wh_table[Duration],1):wh_table[[#This Row],[Duration]])</f>
        <v>47.159027777777752</v>
      </c>
      <c r="J1467" s="87">
        <f>IF(wh_table[[#This Row],[Subject 1]]&lt;&gt;"Sitting Adjourned", "", SUMIFS(wh_table[Duration], wh_table[Day], wh_table[[#This Row],[Day]], wh_table[Tags], "&lt;&gt;[Questions]", wh_table[Tags], "&lt;&gt;[Questions][Divisions]"))</f>
        <v>0.19930555555555562</v>
      </c>
      <c r="K1467" s="90">
        <f>IF(wh_table[[#This Row],[Tags]]="[Questions]","",IF(wh_table[[#This Row],[Tags]]="[Questions][Divisions]","",SUMIFS(INDEX(wh_table[Duration],1):wh_table[[#This Row],[Duration]], INDEX(wh_table[Tags],1):wh_table[[#This Row],[Tags]], "&lt;&gt;[Questions]",INDEX(wh_table[Tags],1):wh_table[[#This Row],[Tags]], "&lt;&gt;[Questions][Divisions]")))</f>
        <v>33.809722222222227</v>
      </c>
    </row>
    <row r="1468" spans="1:11" ht="15" customHeight="1" x14ac:dyDescent="0.35">
      <c r="A1468" s="25">
        <v>207</v>
      </c>
      <c r="B1468" s="21">
        <v>46065</v>
      </c>
      <c r="C1468" s="22">
        <v>0.5625</v>
      </c>
      <c r="D1468" s="20" t="s">
        <v>2284</v>
      </c>
      <c r="E1468" s="23" t="s">
        <v>2683</v>
      </c>
      <c r="F1468" s="20"/>
      <c r="G1468" s="22" cm="1">
        <f t="array" ref="G146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1.388888888888884E-2</v>
      </c>
      <c r="H1468" s="22" t="str">
        <f>IF(wh_table[[#This Row],[Subject 1]]&lt;&gt;"Sitting Adjourned", "", SUMIF(wh_table[Day], wh_table[[#This Row],[Day]],wh_table[Duration]))</f>
        <v/>
      </c>
      <c r="I1468" s="24">
        <f>SUM(INDEX(wh_table[Duration],1):wh_table[[#This Row],[Duration]])</f>
        <v>47.172916666666637</v>
      </c>
      <c r="J1468" s="22" t="str">
        <f>IF(wh_table[[#This Row],[Subject 1]]&lt;&gt;"Sitting Adjourned", "", SUMIFS(wh_table[Duration], wh_table[Day], wh_table[[#This Row],[Day]], wh_table[Tags], "&lt;&gt;[Questions]", wh_table[Tags], "&lt;&gt;[Questions][Divisions]"))</f>
        <v/>
      </c>
      <c r="K1468" s="24">
        <f>IF(wh_table[[#This Row],[Tags]]="[Questions]","",IF(wh_table[[#This Row],[Tags]]="[Questions][Divisions]","",SUMIFS(INDEX(wh_table[Duration],1):wh_table[[#This Row],[Duration]], INDEX(wh_table[Tags],1):wh_table[[#This Row],[Tags]], "&lt;&gt;[Questions]",INDEX(wh_table[Tags],1):wh_table[[#This Row],[Tags]], "&lt;&gt;[Questions][Divisions]")))</f>
        <v>33.823611111111113</v>
      </c>
    </row>
    <row r="1469" spans="1:11" ht="15" customHeight="1" x14ac:dyDescent="0.35">
      <c r="A1469" s="25">
        <v>207</v>
      </c>
      <c r="B1469" s="21">
        <v>46065</v>
      </c>
      <c r="C1469" s="22">
        <v>0.57638888888888884</v>
      </c>
      <c r="D1469" s="20" t="s">
        <v>1953</v>
      </c>
      <c r="E1469" s="23" t="s">
        <v>2684</v>
      </c>
      <c r="F1469" s="20"/>
      <c r="G1469" s="22" cm="1">
        <f t="array" ref="G146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4.6527777777777835E-2</v>
      </c>
      <c r="H1469" s="22" t="str">
        <f>IF(wh_table[[#This Row],[Subject 1]]&lt;&gt;"Sitting Adjourned", "", SUMIF(wh_table[Day], wh_table[[#This Row],[Day]],wh_table[Duration]))</f>
        <v/>
      </c>
      <c r="I1469" s="24">
        <f>SUM(INDEX(wh_table[Duration],1):wh_table[[#This Row],[Duration]])</f>
        <v>47.219444444444413</v>
      </c>
      <c r="J1469" s="22" t="str">
        <f>IF(wh_table[[#This Row],[Subject 1]]&lt;&gt;"Sitting Adjourned", "", SUMIFS(wh_table[Duration], wh_table[Day], wh_table[[#This Row],[Day]], wh_table[Tags], "&lt;&gt;[Questions]", wh_table[Tags], "&lt;&gt;[Questions][Divisions]"))</f>
        <v/>
      </c>
      <c r="K1469" s="24">
        <f>IF(wh_table[[#This Row],[Tags]]="[Questions]","",IF(wh_table[[#This Row],[Tags]]="[Questions][Divisions]","",SUMIFS(INDEX(wh_table[Duration],1):wh_table[[#This Row],[Duration]], INDEX(wh_table[Tags],1):wh_table[[#This Row],[Tags]], "&lt;&gt;[Questions]",INDEX(wh_table[Tags],1):wh_table[[#This Row],[Tags]], "&lt;&gt;[Questions][Divisions]")))</f>
        <v>33.870138888888889</v>
      </c>
    </row>
    <row r="1470" spans="1:11" ht="15" customHeight="1" x14ac:dyDescent="0.35">
      <c r="A1470" s="25">
        <v>207</v>
      </c>
      <c r="B1470" s="21">
        <v>46065</v>
      </c>
      <c r="C1470" s="22">
        <v>0.62291666666666667</v>
      </c>
      <c r="D1470" s="20" t="s">
        <v>15</v>
      </c>
      <c r="E1470" s="23"/>
      <c r="F1470" s="20"/>
      <c r="G1470" s="22" cm="1">
        <f t="array" ref="G147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9.0277777777777457E-3</v>
      </c>
      <c r="H1470" s="22" t="str">
        <f>IF(wh_table[[#This Row],[Subject 1]]&lt;&gt;"Sitting Adjourned", "", SUMIF(wh_table[Day], wh_table[[#This Row],[Day]],wh_table[Duration]))</f>
        <v/>
      </c>
      <c r="I1470" s="24">
        <f>SUM(INDEX(wh_table[Duration],1):wh_table[[#This Row],[Duration]])</f>
        <v>47.228472222222187</v>
      </c>
      <c r="J1470" s="22" t="str">
        <f>IF(wh_table[[#This Row],[Subject 1]]&lt;&gt;"Sitting Adjourned", "", SUMIFS(wh_table[Duration], wh_table[Day], wh_table[[#This Row],[Day]], wh_table[Tags], "&lt;&gt;[Questions]", wh_table[Tags], "&lt;&gt;[Questions][Divisions]"))</f>
        <v/>
      </c>
      <c r="K1470" s="24">
        <f>IF(wh_table[[#This Row],[Tags]]="[Questions]","",IF(wh_table[[#This Row],[Tags]]="[Questions][Divisions]","",SUMIFS(INDEX(wh_table[Duration],1):wh_table[[#This Row],[Duration]], INDEX(wh_table[Tags],1):wh_table[[#This Row],[Tags]], "&lt;&gt;[Questions]",INDEX(wh_table[Tags],1):wh_table[[#This Row],[Tags]], "&lt;&gt;[Questions][Divisions]")))</f>
        <v>33.879166666666663</v>
      </c>
    </row>
    <row r="1471" spans="1:11" ht="15" customHeight="1" x14ac:dyDescent="0.35">
      <c r="A1471" s="25">
        <v>207</v>
      </c>
      <c r="B1471" s="21">
        <v>46065</v>
      </c>
      <c r="C1471" s="22">
        <v>0.63194444444444442</v>
      </c>
      <c r="D1471" s="20" t="s">
        <v>1953</v>
      </c>
      <c r="E1471" s="23" t="s">
        <v>2685</v>
      </c>
      <c r="F1471" s="20"/>
      <c r="G1471" s="22" cm="1">
        <f t="array" ref="G147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4.2361111111111183E-2</v>
      </c>
      <c r="H1471" s="22" t="str">
        <f>IF(wh_table[[#This Row],[Subject 1]]&lt;&gt;"Sitting Adjourned", "", SUMIF(wh_table[Day], wh_table[[#This Row],[Day]],wh_table[Duration]))</f>
        <v/>
      </c>
      <c r="I1471" s="24">
        <f>SUM(INDEX(wh_table[Duration],1):wh_table[[#This Row],[Duration]])</f>
        <v>47.2708333333333</v>
      </c>
      <c r="J1471" s="22" t="str">
        <f>IF(wh_table[[#This Row],[Subject 1]]&lt;&gt;"Sitting Adjourned", "", SUMIFS(wh_table[Duration], wh_table[Day], wh_table[[#This Row],[Day]], wh_table[Tags], "&lt;&gt;[Questions]", wh_table[Tags], "&lt;&gt;[Questions][Divisions]"))</f>
        <v/>
      </c>
      <c r="K1471" s="24">
        <f>IF(wh_table[[#This Row],[Tags]]="[Questions]","",IF(wh_table[[#This Row],[Tags]]="[Questions][Divisions]","",SUMIFS(INDEX(wh_table[Duration],1):wh_table[[#This Row],[Duration]], INDEX(wh_table[Tags],1):wh_table[[#This Row],[Tags]], "&lt;&gt;[Questions]",INDEX(wh_table[Tags],1):wh_table[[#This Row],[Tags]], "&lt;&gt;[Questions][Divisions]")))</f>
        <v>33.921527777777776</v>
      </c>
    </row>
    <row r="1472" spans="1:11" ht="15" customHeight="1" x14ac:dyDescent="0.35">
      <c r="A1472" s="63">
        <v>207</v>
      </c>
      <c r="B1472" s="64">
        <v>46065</v>
      </c>
      <c r="C1472" s="87">
        <v>0.6743055555555556</v>
      </c>
      <c r="D1472" s="88" t="s">
        <v>1840</v>
      </c>
      <c r="E1472" s="89"/>
      <c r="F1472" s="88"/>
      <c r="G1472" s="87" t="str" cm="1">
        <f t="array" ref="G147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472" s="87">
        <f>IF(wh_table[[#This Row],[Subject 1]]&lt;&gt;"Sitting Adjourned", "", SUMIF(wh_table[Day], wh_table[[#This Row],[Day]],wh_table[Duration]))</f>
        <v>0.1118055555555556</v>
      </c>
      <c r="I1472" s="90">
        <f>SUM(INDEX(wh_table[Duration],1):wh_table[[#This Row],[Duration]])</f>
        <v>47.2708333333333</v>
      </c>
      <c r="J1472" s="87">
        <f>IF(wh_table[[#This Row],[Subject 1]]&lt;&gt;"Sitting Adjourned", "", SUMIFS(wh_table[Duration], wh_table[Day], wh_table[[#This Row],[Day]], wh_table[Tags], "&lt;&gt;[Questions]", wh_table[Tags], "&lt;&gt;[Questions][Divisions]"))</f>
        <v>0.1118055555555556</v>
      </c>
      <c r="K1472" s="90">
        <f>IF(wh_table[[#This Row],[Tags]]="[Questions]","",IF(wh_table[[#This Row],[Tags]]="[Questions][Divisions]","",SUMIFS(INDEX(wh_table[Duration],1):wh_table[[#This Row],[Duration]], INDEX(wh_table[Tags],1):wh_table[[#This Row],[Tags]], "&lt;&gt;[Questions]",INDEX(wh_table[Tags],1):wh_table[[#This Row],[Tags]], "&lt;&gt;[Questions][Divisions]")))</f>
        <v>33.921527777777776</v>
      </c>
    </row>
    <row r="1473" spans="1:11" ht="15" customHeight="1" x14ac:dyDescent="0.35">
      <c r="A1473" s="25">
        <v>208</v>
      </c>
      <c r="B1473" s="21">
        <v>46076</v>
      </c>
      <c r="C1473" s="22">
        <v>0.6875</v>
      </c>
      <c r="D1473" s="20" t="s">
        <v>1955</v>
      </c>
      <c r="E1473" s="23" t="s">
        <v>2686</v>
      </c>
      <c r="F1473" s="20"/>
      <c r="G1473" s="22" cm="1">
        <f t="array" ref="G147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0.12291666666666667</v>
      </c>
      <c r="H1473" s="22" t="str">
        <f>IF(wh_table[[#This Row],[Subject 1]]&lt;&gt;"Sitting Adjourned", "", SUMIF(wh_table[Day], wh_table[[#This Row],[Day]],wh_table[Duration]))</f>
        <v/>
      </c>
      <c r="I1473" s="24">
        <f>SUM(INDEX(wh_table[Duration],1):wh_table[[#This Row],[Duration]])</f>
        <v>47.393749999999969</v>
      </c>
      <c r="J1473" s="22" t="str">
        <f>IF(wh_table[[#This Row],[Subject 1]]&lt;&gt;"Sitting Adjourned", "", SUMIFS(wh_table[Duration], wh_table[Day], wh_table[[#This Row],[Day]], wh_table[Tags], "&lt;&gt;[Questions]", wh_table[Tags], "&lt;&gt;[Questions][Divisions]"))</f>
        <v/>
      </c>
      <c r="K1473" s="24">
        <f>IF(wh_table[[#This Row],[Tags]]="[Questions]","",IF(wh_table[[#This Row],[Tags]]="[Questions][Divisions]","",SUMIFS(INDEX(wh_table[Duration],1):wh_table[[#This Row],[Duration]], INDEX(wh_table[Tags],1):wh_table[[#This Row],[Tags]], "&lt;&gt;[Questions]",INDEX(wh_table[Tags],1):wh_table[[#This Row],[Tags]], "&lt;&gt;[Questions][Divisions]")))</f>
        <v>34.044444444444444</v>
      </c>
    </row>
    <row r="1474" spans="1:11" ht="15" customHeight="1" x14ac:dyDescent="0.35">
      <c r="A1474" s="63">
        <v>208</v>
      </c>
      <c r="B1474" s="64">
        <v>46076</v>
      </c>
      <c r="C1474" s="87">
        <v>0.81041666666666667</v>
      </c>
      <c r="D1474" s="88" t="s">
        <v>1840</v>
      </c>
      <c r="E1474" s="89"/>
      <c r="F1474" s="88"/>
      <c r="G1474" s="87" t="str" cm="1">
        <f t="array" ref="G147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474" s="87">
        <f>IF(wh_table[[#This Row],[Subject 1]]&lt;&gt;"Sitting Adjourned", "", SUMIF(wh_table[Day], wh_table[[#This Row],[Day]],wh_table[Duration]))</f>
        <v>0.12291666666666667</v>
      </c>
      <c r="I1474" s="90">
        <f>SUM(INDEX(wh_table[Duration],1):wh_table[[#This Row],[Duration]])</f>
        <v>47.393749999999969</v>
      </c>
      <c r="J1474" s="87">
        <f>IF(wh_table[[#This Row],[Subject 1]]&lt;&gt;"Sitting Adjourned", "", SUMIFS(wh_table[Duration], wh_table[Day], wh_table[[#This Row],[Day]], wh_table[Tags], "&lt;&gt;[Questions]", wh_table[Tags], "&lt;&gt;[Questions][Divisions]"))</f>
        <v>0.12291666666666667</v>
      </c>
      <c r="K1474" s="90">
        <f>IF(wh_table[[#This Row],[Tags]]="[Questions]","",IF(wh_table[[#This Row],[Tags]]="[Questions][Divisions]","",SUMIFS(INDEX(wh_table[Duration],1):wh_table[[#This Row],[Duration]], INDEX(wh_table[Tags],1):wh_table[[#This Row],[Tags]], "&lt;&gt;[Questions]",INDEX(wh_table[Tags],1):wh_table[[#This Row],[Tags]], "&lt;&gt;[Questions][Divisions]")))</f>
        <v>34.044444444444444</v>
      </c>
    </row>
    <row r="1475" spans="1:11" ht="15" customHeight="1" x14ac:dyDescent="0.35">
      <c r="A1475" s="25">
        <v>209</v>
      </c>
      <c r="B1475" s="21">
        <v>46077</v>
      </c>
      <c r="C1475" s="22">
        <v>0.39583333333333331</v>
      </c>
      <c r="D1475" s="20" t="s">
        <v>1833</v>
      </c>
      <c r="E1475" s="23" t="s">
        <v>2687</v>
      </c>
      <c r="F1475" s="20"/>
      <c r="G1475" s="22" cm="1">
        <f t="array" ref="G147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475" s="22" t="str">
        <f>IF(wh_table[[#This Row],[Subject 1]]&lt;&gt;"Sitting Adjourned", "", SUMIF(wh_table[Day], wh_table[[#This Row],[Day]],wh_table[Duration]))</f>
        <v/>
      </c>
      <c r="I1475" s="24">
        <f>SUM(INDEX(wh_table[Duration],1):wh_table[[#This Row],[Duration]])</f>
        <v>47.456249999999969</v>
      </c>
      <c r="J1475" s="22" t="str">
        <f>IF(wh_table[[#This Row],[Subject 1]]&lt;&gt;"Sitting Adjourned", "", SUMIFS(wh_table[Duration], wh_table[Day], wh_table[[#This Row],[Day]], wh_table[Tags], "&lt;&gt;[Questions]", wh_table[Tags], "&lt;&gt;[Questions][Divisions]"))</f>
        <v/>
      </c>
      <c r="K1475" s="24">
        <f>IF(wh_table[[#This Row],[Tags]]="[Questions]","",IF(wh_table[[#This Row],[Tags]]="[Questions][Divisions]","",SUMIFS(INDEX(wh_table[Duration],1):wh_table[[#This Row],[Duration]], INDEX(wh_table[Tags],1):wh_table[[#This Row],[Tags]], "&lt;&gt;[Questions]",INDEX(wh_table[Tags],1):wh_table[[#This Row],[Tags]], "&lt;&gt;[Questions][Divisions]")))</f>
        <v>34.106944444444444</v>
      </c>
    </row>
    <row r="1476" spans="1:11" ht="15" customHeight="1" x14ac:dyDescent="0.35">
      <c r="A1476" s="25">
        <v>209</v>
      </c>
      <c r="B1476" s="21">
        <v>46077</v>
      </c>
      <c r="C1476" s="22">
        <v>0.45833333333333331</v>
      </c>
      <c r="D1476" s="20" t="s">
        <v>1833</v>
      </c>
      <c r="E1476" s="23" t="s">
        <v>2688</v>
      </c>
      <c r="F1476" s="20"/>
      <c r="G1476" s="22" cm="1">
        <f t="array" ref="G147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2.0138888888888928E-2</v>
      </c>
      <c r="H1476" s="22" t="str">
        <f>IF(wh_table[[#This Row],[Subject 1]]&lt;&gt;"Sitting Adjourned", "", SUMIF(wh_table[Day], wh_table[[#This Row],[Day]],wh_table[Duration]))</f>
        <v/>
      </c>
      <c r="I1476" s="24">
        <f>SUM(INDEX(wh_table[Duration],1):wh_table[[#This Row],[Duration]])</f>
        <v>47.476388888888856</v>
      </c>
      <c r="J1476" s="22" t="str">
        <f>IF(wh_table[[#This Row],[Subject 1]]&lt;&gt;"Sitting Adjourned", "", SUMIFS(wh_table[Duration], wh_table[Day], wh_table[[#This Row],[Day]], wh_table[Tags], "&lt;&gt;[Questions]", wh_table[Tags], "&lt;&gt;[Questions][Divisions]"))</f>
        <v/>
      </c>
      <c r="K1476" s="24">
        <f>IF(wh_table[[#This Row],[Tags]]="[Questions]","",IF(wh_table[[#This Row],[Tags]]="[Questions][Divisions]","",SUMIFS(INDEX(wh_table[Duration],1):wh_table[[#This Row],[Duration]], INDEX(wh_table[Tags],1):wh_table[[#This Row],[Tags]], "&lt;&gt;[Questions]",INDEX(wh_table[Tags],1):wh_table[[#This Row],[Tags]], "&lt;&gt;[Questions][Divisions]")))</f>
        <v>34.127083333333331</v>
      </c>
    </row>
    <row r="1477" spans="1:11" ht="15" customHeight="1" x14ac:dyDescent="0.35">
      <c r="A1477" s="25">
        <v>209</v>
      </c>
      <c r="B1477" s="21">
        <v>46077</v>
      </c>
      <c r="C1477" s="22">
        <v>0.47847222222222224</v>
      </c>
      <c r="D1477" s="20" t="s">
        <v>15</v>
      </c>
      <c r="E1477" s="23"/>
      <c r="F1477" s="20" t="s">
        <v>1836</v>
      </c>
      <c r="G1477" s="22" cm="1">
        <f t="array" ref="G147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0.12569444444444439</v>
      </c>
      <c r="H1477" s="22" t="str">
        <f>IF(wh_table[[#This Row],[Subject 1]]&lt;&gt;"Sitting Adjourned", "", SUMIF(wh_table[Day], wh_table[[#This Row],[Day]],wh_table[Duration]))</f>
        <v/>
      </c>
      <c r="I1477" s="24">
        <f>SUM(INDEX(wh_table[Duration],1):wh_table[[#This Row],[Duration]])</f>
        <v>47.602083333333297</v>
      </c>
      <c r="J1477" s="22" t="str">
        <f>IF(wh_table[[#This Row],[Subject 1]]&lt;&gt;"Sitting Adjourned", "", SUMIFS(wh_table[Duration], wh_table[Day], wh_table[[#This Row],[Day]], wh_table[Tags], "&lt;&gt;[Questions]", wh_table[Tags], "&lt;&gt;[Questions][Divisions]"))</f>
        <v/>
      </c>
      <c r="K1477" s="24" t="str">
        <f>IF(wh_table[[#This Row],[Tags]]="[Questions]","",IF(wh_table[[#This Row],[Tags]]="[Questions][Divisions]","",SUMIFS(INDEX(wh_table[Duration],1):wh_table[[#This Row],[Duration]], INDEX(wh_table[Tags],1):wh_table[[#This Row],[Tags]], "&lt;&gt;[Questions]",INDEX(wh_table[Tags],1):wh_table[[#This Row],[Tags]], "&lt;&gt;[Questions][Divisions]")))</f>
        <v/>
      </c>
    </row>
    <row r="1478" spans="1:11" ht="15" customHeight="1" x14ac:dyDescent="0.35">
      <c r="A1478" s="25">
        <v>209</v>
      </c>
      <c r="B1478" s="21">
        <v>46077</v>
      </c>
      <c r="C1478" s="22">
        <v>0.60416666666666663</v>
      </c>
      <c r="D1478" s="20" t="s">
        <v>1833</v>
      </c>
      <c r="E1478" s="23" t="s">
        <v>2689</v>
      </c>
      <c r="F1478" s="20"/>
      <c r="G1478" s="22" cm="1">
        <f t="array" ref="G147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478" s="22" t="str">
        <f>IF(wh_table[[#This Row],[Subject 1]]&lt;&gt;"Sitting Adjourned", "", SUMIF(wh_table[Day], wh_table[[#This Row],[Day]],wh_table[Duration]))</f>
        <v/>
      </c>
      <c r="I1478" s="24">
        <f>SUM(INDEX(wh_table[Duration],1):wh_table[[#This Row],[Duration]])</f>
        <v>47.664583333333297</v>
      </c>
      <c r="J1478" s="22" t="str">
        <f>IF(wh_table[[#This Row],[Subject 1]]&lt;&gt;"Sitting Adjourned", "", SUMIFS(wh_table[Duration], wh_table[Day], wh_table[[#This Row],[Day]], wh_table[Tags], "&lt;&gt;[Questions]", wh_table[Tags], "&lt;&gt;[Questions][Divisions]"))</f>
        <v/>
      </c>
      <c r="K1478" s="24">
        <f>IF(wh_table[[#This Row],[Tags]]="[Questions]","",IF(wh_table[[#This Row],[Tags]]="[Questions][Divisions]","",SUMIFS(INDEX(wh_table[Duration],1):wh_table[[#This Row],[Duration]], INDEX(wh_table[Tags],1):wh_table[[#This Row],[Tags]], "&lt;&gt;[Questions]",INDEX(wh_table[Tags],1):wh_table[[#This Row],[Tags]], "&lt;&gt;[Questions][Divisions]")))</f>
        <v>34.189583333333331</v>
      </c>
    </row>
    <row r="1479" spans="1:11" ht="15" customHeight="1" x14ac:dyDescent="0.35">
      <c r="A1479" s="25">
        <v>209</v>
      </c>
      <c r="B1479" s="21">
        <v>46077</v>
      </c>
      <c r="C1479" s="22">
        <v>0.66666666666666663</v>
      </c>
      <c r="D1479" s="20" t="s">
        <v>1833</v>
      </c>
      <c r="E1479" s="23" t="s">
        <v>2690</v>
      </c>
      <c r="F1479" s="20"/>
      <c r="G1479" s="22" cm="1">
        <f t="array" ref="G147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479" s="22" t="str">
        <f>IF(wh_table[[#This Row],[Subject 1]]&lt;&gt;"Sitting Adjourned", "", SUMIF(wh_table[Day], wh_table[[#This Row],[Day]],wh_table[Duration]))</f>
        <v/>
      </c>
      <c r="I1479" s="24">
        <f>SUM(INDEX(wh_table[Duration],1):wh_table[[#This Row],[Duration]])</f>
        <v>47.685416666666633</v>
      </c>
      <c r="J1479" s="22" t="str">
        <f>IF(wh_table[[#This Row],[Subject 1]]&lt;&gt;"Sitting Adjourned", "", SUMIFS(wh_table[Duration], wh_table[Day], wh_table[[#This Row],[Day]], wh_table[Tags], "&lt;&gt;[Questions]", wh_table[Tags], "&lt;&gt;[Questions][Divisions]"))</f>
        <v/>
      </c>
      <c r="K1479" s="24">
        <f>IF(wh_table[[#This Row],[Tags]]="[Questions]","",IF(wh_table[[#This Row],[Tags]]="[Questions][Divisions]","",SUMIFS(INDEX(wh_table[Duration],1):wh_table[[#This Row],[Duration]], INDEX(wh_table[Tags],1):wh_table[[#This Row],[Tags]], "&lt;&gt;[Questions]",INDEX(wh_table[Tags],1):wh_table[[#This Row],[Tags]], "&lt;&gt;[Questions][Divisions]")))</f>
        <v>34.210416666666667</v>
      </c>
    </row>
    <row r="1480" spans="1:11" ht="15" customHeight="1" x14ac:dyDescent="0.35">
      <c r="A1480" s="25">
        <v>209</v>
      </c>
      <c r="B1480" s="21">
        <v>46077</v>
      </c>
      <c r="C1480" s="22">
        <v>0.6875</v>
      </c>
      <c r="D1480" s="20" t="s">
        <v>1833</v>
      </c>
      <c r="E1480" s="23" t="s">
        <v>2691</v>
      </c>
      <c r="F1480" s="20"/>
      <c r="G1480" s="22" cm="1">
        <f t="array" ref="G148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1.041666666666663E-2</v>
      </c>
      <c r="H1480" s="22" t="str">
        <f>IF(wh_table[[#This Row],[Subject 1]]&lt;&gt;"Sitting Adjourned", "", SUMIF(wh_table[Day], wh_table[[#This Row],[Day]],wh_table[Duration]))</f>
        <v/>
      </c>
      <c r="I1480" s="24">
        <f>SUM(INDEX(wh_table[Duration],1):wh_table[[#This Row],[Duration]])</f>
        <v>47.695833333333297</v>
      </c>
      <c r="J1480" s="22" t="str">
        <f>IF(wh_table[[#This Row],[Subject 1]]&lt;&gt;"Sitting Adjourned", "", SUMIFS(wh_table[Duration], wh_table[Day], wh_table[[#This Row],[Day]], wh_table[Tags], "&lt;&gt;[Questions]", wh_table[Tags], "&lt;&gt;[Questions][Divisions]"))</f>
        <v/>
      </c>
      <c r="K1480" s="24">
        <f>IF(wh_table[[#This Row],[Tags]]="[Questions]","",IF(wh_table[[#This Row],[Tags]]="[Questions][Divisions]","",SUMIFS(INDEX(wh_table[Duration],1):wh_table[[#This Row],[Duration]], INDEX(wh_table[Tags],1):wh_table[[#This Row],[Tags]], "&lt;&gt;[Questions]",INDEX(wh_table[Tags],1):wh_table[[#This Row],[Tags]], "&lt;&gt;[Questions][Divisions]")))</f>
        <v>34.220833333333331</v>
      </c>
    </row>
    <row r="1481" spans="1:11" ht="15" customHeight="1" x14ac:dyDescent="0.35">
      <c r="A1481" s="25">
        <v>209</v>
      </c>
      <c r="B1481" s="21">
        <v>46077</v>
      </c>
      <c r="C1481" s="22">
        <v>0.69791666666666663</v>
      </c>
      <c r="D1481" s="20" t="s">
        <v>28</v>
      </c>
      <c r="E1481" s="23" t="s">
        <v>2692</v>
      </c>
      <c r="F1481" s="20"/>
      <c r="G1481" s="22" cm="1">
        <f t="array" ref="G148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481" s="22" t="str">
        <f>IF(wh_table[[#This Row],[Subject 1]]&lt;&gt;"Sitting Adjourned", "", SUMIF(wh_table[Day], wh_table[[#This Row],[Day]],wh_table[Duration]))</f>
        <v/>
      </c>
      <c r="I1481" s="24">
        <f>SUM(INDEX(wh_table[Duration],1):wh_table[[#This Row],[Duration]])</f>
        <v>47.695833333333297</v>
      </c>
      <c r="J1481" s="22" t="str">
        <f>IF(wh_table[[#This Row],[Subject 1]]&lt;&gt;"Sitting Adjourned", "", SUMIFS(wh_table[Duration], wh_table[Day], wh_table[[#This Row],[Day]], wh_table[Tags], "&lt;&gt;[Questions]", wh_table[Tags], "&lt;&gt;[Questions][Divisions]"))</f>
        <v/>
      </c>
      <c r="K1481" s="24">
        <f>IF(wh_table[[#This Row],[Tags]]="[Questions]","",IF(wh_table[[#This Row],[Tags]]="[Questions][Divisions]","",SUMIFS(INDEX(wh_table[Duration],1):wh_table[[#This Row],[Duration]], INDEX(wh_table[Tags],1):wh_table[[#This Row],[Tags]], "&lt;&gt;[Questions]",INDEX(wh_table[Tags],1):wh_table[[#This Row],[Tags]], "&lt;&gt;[Questions][Divisions]")))</f>
        <v>34.220833333333331</v>
      </c>
    </row>
    <row r="1482" spans="1:11" ht="15" customHeight="1" x14ac:dyDescent="0.35">
      <c r="A1482" s="25">
        <v>209</v>
      </c>
      <c r="B1482" s="21">
        <v>46077</v>
      </c>
      <c r="C1482" s="22">
        <v>0.69791666666666663</v>
      </c>
      <c r="D1482" s="20" t="s">
        <v>1833</v>
      </c>
      <c r="E1482" s="23" t="s">
        <v>2691</v>
      </c>
      <c r="F1482" s="20"/>
      <c r="G1482" s="22" cm="1">
        <f t="array" ref="G148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3.125E-2</v>
      </c>
      <c r="H1482" s="22" t="str">
        <f>IF(wh_table[[#This Row],[Subject 1]]&lt;&gt;"Sitting Adjourned", "", SUMIF(wh_table[Day], wh_table[[#This Row],[Day]],wh_table[Duration]))</f>
        <v/>
      </c>
      <c r="I1482" s="24">
        <f>SUM(INDEX(wh_table[Duration],1):wh_table[[#This Row],[Duration]])</f>
        <v>47.727083333333297</v>
      </c>
      <c r="J1482" s="22" t="str">
        <f>IF(wh_table[[#This Row],[Subject 1]]&lt;&gt;"Sitting Adjourned", "", SUMIFS(wh_table[Duration], wh_table[Day], wh_table[[#This Row],[Day]], wh_table[Tags], "&lt;&gt;[Questions]", wh_table[Tags], "&lt;&gt;[Questions][Divisions]"))</f>
        <v/>
      </c>
      <c r="K1482" s="24">
        <f>IF(wh_table[[#This Row],[Tags]]="[Questions]","",IF(wh_table[[#This Row],[Tags]]="[Questions][Divisions]","",SUMIFS(INDEX(wh_table[Duration],1):wh_table[[#This Row],[Duration]], INDEX(wh_table[Tags],1):wh_table[[#This Row],[Tags]], "&lt;&gt;[Questions]",INDEX(wh_table[Tags],1):wh_table[[#This Row],[Tags]], "&lt;&gt;[Questions][Divisions]")))</f>
        <v>34.252083333333331</v>
      </c>
    </row>
    <row r="1483" spans="1:11" ht="15" customHeight="1" x14ac:dyDescent="0.35">
      <c r="A1483" s="63">
        <v>209</v>
      </c>
      <c r="B1483" s="64">
        <v>46077</v>
      </c>
      <c r="C1483" s="87">
        <v>0.72916666666666663</v>
      </c>
      <c r="D1483" s="88" t="s">
        <v>1840</v>
      </c>
      <c r="E1483" s="89"/>
      <c r="F1483" s="88"/>
      <c r="G1483" s="87" t="str" cm="1">
        <f t="array" ref="G148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483" s="87">
        <f>IF(wh_table[[#This Row],[Subject 1]]&lt;&gt;"Sitting Adjourned", "", SUMIF(wh_table[Day], wh_table[[#This Row],[Day]],wh_table[Duration]))</f>
        <v>0.33333333333333331</v>
      </c>
      <c r="I1483" s="90">
        <f>SUM(INDEX(wh_table[Duration],1):wh_table[[#This Row],[Duration]])</f>
        <v>47.727083333333297</v>
      </c>
      <c r="J1483" s="87">
        <f>IF(wh_table[[#This Row],[Subject 1]]&lt;&gt;"Sitting Adjourned", "", SUMIFS(wh_table[Duration], wh_table[Day], wh_table[[#This Row],[Day]], wh_table[Tags], "&lt;&gt;[Questions]", wh_table[Tags], "&lt;&gt;[Questions][Divisions]"))</f>
        <v>0.20763888888888893</v>
      </c>
      <c r="K1483" s="90">
        <f>IF(wh_table[[#This Row],[Tags]]="[Questions]","",IF(wh_table[[#This Row],[Tags]]="[Questions][Divisions]","",SUMIFS(INDEX(wh_table[Duration],1):wh_table[[#This Row],[Duration]], INDEX(wh_table[Tags],1):wh_table[[#This Row],[Tags]], "&lt;&gt;[Questions]",INDEX(wh_table[Tags],1):wh_table[[#This Row],[Tags]], "&lt;&gt;[Questions][Divisions]")))</f>
        <v>34.252083333333331</v>
      </c>
    </row>
    <row r="1484" spans="1:11" ht="15" customHeight="1" x14ac:dyDescent="0.35">
      <c r="A1484" s="25">
        <v>210</v>
      </c>
      <c r="B1484" s="21">
        <v>46078</v>
      </c>
      <c r="C1484" s="22">
        <v>0.39583333333333331</v>
      </c>
      <c r="D1484" s="20" t="s">
        <v>1833</v>
      </c>
      <c r="E1484" s="23" t="s">
        <v>2693</v>
      </c>
      <c r="F1484" s="20"/>
      <c r="G1484" s="22" cm="1">
        <f t="array" ref="G148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1.3194444444444453E-2</v>
      </c>
      <c r="H1484" s="22" t="str">
        <f>IF(wh_table[[#This Row],[Subject 1]]&lt;&gt;"Sitting Adjourned", "", SUMIF(wh_table[Day], wh_table[[#This Row],[Day]],wh_table[Duration]))</f>
        <v/>
      </c>
      <c r="I1484" s="24">
        <f>SUM(INDEX(wh_table[Duration],1):wh_table[[#This Row],[Duration]])</f>
        <v>47.740277777777742</v>
      </c>
      <c r="J1484" s="22" t="str">
        <f>IF(wh_table[[#This Row],[Subject 1]]&lt;&gt;"Sitting Adjourned", "", SUMIFS(wh_table[Duration], wh_table[Day], wh_table[[#This Row],[Day]], wh_table[Tags], "&lt;&gt;[Questions]", wh_table[Tags], "&lt;&gt;[Questions][Divisions]"))</f>
        <v/>
      </c>
      <c r="K1484" s="24">
        <f>IF(wh_table[[#This Row],[Tags]]="[Questions]","",IF(wh_table[[#This Row],[Tags]]="[Questions][Divisions]","",SUMIFS(INDEX(wh_table[Duration],1):wh_table[[#This Row],[Duration]], INDEX(wh_table[Tags],1):wh_table[[#This Row],[Tags]], "&lt;&gt;[Questions]",INDEX(wh_table[Tags],1):wh_table[[#This Row],[Tags]], "&lt;&gt;[Questions][Divisions]")))</f>
        <v>34.265277777777776</v>
      </c>
    </row>
    <row r="1485" spans="1:11" ht="15" customHeight="1" x14ac:dyDescent="0.35">
      <c r="A1485" s="25">
        <v>210</v>
      </c>
      <c r="B1485" s="21">
        <v>46078</v>
      </c>
      <c r="C1485" s="22">
        <v>0.40902777777777777</v>
      </c>
      <c r="D1485" s="20" t="s">
        <v>28</v>
      </c>
      <c r="E1485" s="23" t="s">
        <v>2523</v>
      </c>
      <c r="F1485" s="20"/>
      <c r="G1485" s="22" cm="1">
        <f t="array" ref="G148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485" s="22" t="str">
        <f>IF(wh_table[[#This Row],[Subject 1]]&lt;&gt;"Sitting Adjourned", "", SUMIF(wh_table[Day], wh_table[[#This Row],[Day]],wh_table[Duration]))</f>
        <v/>
      </c>
      <c r="I1485" s="24">
        <f>SUM(INDEX(wh_table[Duration],1):wh_table[[#This Row],[Duration]])</f>
        <v>47.740277777777742</v>
      </c>
      <c r="J1485" s="22" t="str">
        <f>IF(wh_table[[#This Row],[Subject 1]]&lt;&gt;"Sitting Adjourned", "", SUMIFS(wh_table[Duration], wh_table[Day], wh_table[[#This Row],[Day]], wh_table[Tags], "&lt;&gt;[Questions]", wh_table[Tags], "&lt;&gt;[Questions][Divisions]"))</f>
        <v/>
      </c>
      <c r="K1485" s="24">
        <f>IF(wh_table[[#This Row],[Tags]]="[Questions]","",IF(wh_table[[#This Row],[Tags]]="[Questions][Divisions]","",SUMIFS(INDEX(wh_table[Duration],1):wh_table[[#This Row],[Duration]], INDEX(wh_table[Tags],1):wh_table[[#This Row],[Tags]], "&lt;&gt;[Questions]",INDEX(wh_table[Tags],1):wh_table[[#This Row],[Tags]], "&lt;&gt;[Questions][Divisions]")))</f>
        <v>34.265277777777776</v>
      </c>
    </row>
    <row r="1486" spans="1:11" ht="15" customHeight="1" x14ac:dyDescent="0.35">
      <c r="A1486" s="25">
        <v>210</v>
      </c>
      <c r="B1486" s="21">
        <v>46078</v>
      </c>
      <c r="C1486" s="22">
        <v>0.40902777777777777</v>
      </c>
      <c r="D1486" s="20" t="s">
        <v>1833</v>
      </c>
      <c r="E1486" s="23" t="s">
        <v>2693</v>
      </c>
      <c r="F1486" s="20"/>
      <c r="G1486" s="22" cm="1">
        <f t="array" ref="G148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4.9305555555555547E-2</v>
      </c>
      <c r="H1486" s="22" t="str">
        <f>IF(wh_table[[#This Row],[Subject 1]]&lt;&gt;"Sitting Adjourned", "", SUMIF(wh_table[Day], wh_table[[#This Row],[Day]],wh_table[Duration]))</f>
        <v/>
      </c>
      <c r="I1486" s="24">
        <f>SUM(INDEX(wh_table[Duration],1):wh_table[[#This Row],[Duration]])</f>
        <v>47.789583333333297</v>
      </c>
      <c r="J1486" s="22" t="str">
        <f>IF(wh_table[[#This Row],[Subject 1]]&lt;&gt;"Sitting Adjourned", "", SUMIFS(wh_table[Duration], wh_table[Day], wh_table[[#This Row],[Day]], wh_table[Tags], "&lt;&gt;[Questions]", wh_table[Tags], "&lt;&gt;[Questions][Divisions]"))</f>
        <v/>
      </c>
      <c r="K1486" s="24">
        <f>IF(wh_table[[#This Row],[Tags]]="[Questions]","",IF(wh_table[[#This Row],[Tags]]="[Questions][Divisions]","",SUMIFS(INDEX(wh_table[Duration],1):wh_table[[#This Row],[Duration]], INDEX(wh_table[Tags],1):wh_table[[#This Row],[Tags]], "&lt;&gt;[Questions]",INDEX(wh_table[Tags],1):wh_table[[#This Row],[Tags]], "&lt;&gt;[Questions][Divisions]")))</f>
        <v>34.314583333333331</v>
      </c>
    </row>
    <row r="1487" spans="1:11" ht="15" customHeight="1" x14ac:dyDescent="0.35">
      <c r="A1487" s="25">
        <v>210</v>
      </c>
      <c r="B1487" s="21">
        <v>46078</v>
      </c>
      <c r="C1487" s="22">
        <v>0.45833333333333331</v>
      </c>
      <c r="D1487" s="20" t="s">
        <v>1833</v>
      </c>
      <c r="E1487" s="23" t="s">
        <v>2694</v>
      </c>
      <c r="F1487" s="20"/>
      <c r="G1487" s="22" cm="1">
        <f t="array" ref="G148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1.5277777777777779E-2</v>
      </c>
      <c r="H1487" s="22" t="str">
        <f>IF(wh_table[[#This Row],[Subject 1]]&lt;&gt;"Sitting Adjourned", "", SUMIF(wh_table[Day], wh_table[[#This Row],[Day]],wh_table[Duration]))</f>
        <v/>
      </c>
      <c r="I1487" s="24">
        <f>SUM(INDEX(wh_table[Duration],1):wh_table[[#This Row],[Duration]])</f>
        <v>47.804861111111073</v>
      </c>
      <c r="J1487" s="22" t="str">
        <f>IF(wh_table[[#This Row],[Subject 1]]&lt;&gt;"Sitting Adjourned", "", SUMIFS(wh_table[Duration], wh_table[Day], wh_table[[#This Row],[Day]], wh_table[Tags], "&lt;&gt;[Questions]", wh_table[Tags], "&lt;&gt;[Questions][Divisions]"))</f>
        <v/>
      </c>
      <c r="K1487" s="24">
        <f>IF(wh_table[[#This Row],[Tags]]="[Questions]","",IF(wh_table[[#This Row],[Tags]]="[Questions][Divisions]","",SUMIFS(INDEX(wh_table[Duration],1):wh_table[[#This Row],[Duration]], INDEX(wh_table[Tags],1):wh_table[[#This Row],[Tags]], "&lt;&gt;[Questions]",INDEX(wh_table[Tags],1):wh_table[[#This Row],[Tags]], "&lt;&gt;[Questions][Divisions]")))</f>
        <v>34.329861111111107</v>
      </c>
    </row>
    <row r="1488" spans="1:11" ht="15" customHeight="1" x14ac:dyDescent="0.35">
      <c r="A1488" s="25">
        <v>210</v>
      </c>
      <c r="B1488" s="21">
        <v>46078</v>
      </c>
      <c r="C1488" s="22">
        <v>0.47361111111111109</v>
      </c>
      <c r="D1488" s="20" t="s">
        <v>15</v>
      </c>
      <c r="E1488" s="23"/>
      <c r="F1488" s="20" t="s">
        <v>1836</v>
      </c>
      <c r="G1488" s="22" cm="1">
        <f t="array" ref="G148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0.13055555555555554</v>
      </c>
      <c r="H1488" s="22" t="str">
        <f>IF(wh_table[[#This Row],[Subject 1]]&lt;&gt;"Sitting Adjourned", "", SUMIF(wh_table[Day], wh_table[[#This Row],[Day]],wh_table[Duration]))</f>
        <v/>
      </c>
      <c r="I1488" s="24">
        <f>SUM(INDEX(wh_table[Duration],1):wh_table[[#This Row],[Duration]])</f>
        <v>47.935416666666626</v>
      </c>
      <c r="J1488" s="22" t="str">
        <f>IF(wh_table[[#This Row],[Subject 1]]&lt;&gt;"Sitting Adjourned", "", SUMIFS(wh_table[Duration], wh_table[Day], wh_table[[#This Row],[Day]], wh_table[Tags], "&lt;&gt;[Questions]", wh_table[Tags], "&lt;&gt;[Questions][Divisions]"))</f>
        <v/>
      </c>
      <c r="K1488" s="24" t="str">
        <f>IF(wh_table[[#This Row],[Tags]]="[Questions]","",IF(wh_table[[#This Row],[Tags]]="[Questions][Divisions]","",SUMIFS(INDEX(wh_table[Duration],1):wh_table[[#This Row],[Duration]], INDEX(wh_table[Tags],1):wh_table[[#This Row],[Tags]], "&lt;&gt;[Questions]",INDEX(wh_table[Tags],1):wh_table[[#This Row],[Tags]], "&lt;&gt;[Questions][Divisions]")))</f>
        <v/>
      </c>
    </row>
    <row r="1489" spans="1:11" ht="15" customHeight="1" x14ac:dyDescent="0.35">
      <c r="A1489" s="25">
        <v>210</v>
      </c>
      <c r="B1489" s="21">
        <v>46078</v>
      </c>
      <c r="C1489" s="22">
        <v>0.60416666666666663</v>
      </c>
      <c r="D1489" s="20" t="s">
        <v>1833</v>
      </c>
      <c r="E1489" s="23" t="s">
        <v>2695</v>
      </c>
      <c r="F1489" s="20"/>
      <c r="G1489" s="22" cm="1">
        <f t="array" ref="G148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489" s="22" t="str">
        <f>IF(wh_table[[#This Row],[Subject 1]]&lt;&gt;"Sitting Adjourned", "", SUMIF(wh_table[Day], wh_table[[#This Row],[Day]],wh_table[Duration]))</f>
        <v/>
      </c>
      <c r="I1489" s="24">
        <f>SUM(INDEX(wh_table[Duration],1):wh_table[[#This Row],[Duration]])</f>
        <v>47.997916666666626</v>
      </c>
      <c r="J1489" s="22" t="str">
        <f>IF(wh_table[[#This Row],[Subject 1]]&lt;&gt;"Sitting Adjourned", "", SUMIFS(wh_table[Duration], wh_table[Day], wh_table[[#This Row],[Day]], wh_table[Tags], "&lt;&gt;[Questions]", wh_table[Tags], "&lt;&gt;[Questions][Divisions]"))</f>
        <v/>
      </c>
      <c r="K1489" s="24">
        <f>IF(wh_table[[#This Row],[Tags]]="[Questions]","",IF(wh_table[[#This Row],[Tags]]="[Questions][Divisions]","",SUMIFS(INDEX(wh_table[Duration],1):wh_table[[#This Row],[Duration]], INDEX(wh_table[Tags],1):wh_table[[#This Row],[Tags]], "&lt;&gt;[Questions]",INDEX(wh_table[Tags],1):wh_table[[#This Row],[Tags]], "&lt;&gt;[Questions][Divisions]")))</f>
        <v>34.392361111111107</v>
      </c>
    </row>
    <row r="1490" spans="1:11" ht="15" customHeight="1" x14ac:dyDescent="0.35">
      <c r="A1490" s="25">
        <v>210</v>
      </c>
      <c r="B1490" s="21">
        <v>46078</v>
      </c>
      <c r="C1490" s="22">
        <v>0.66666666666666663</v>
      </c>
      <c r="D1490" s="20" t="s">
        <v>1833</v>
      </c>
      <c r="E1490" s="23" t="s">
        <v>2696</v>
      </c>
      <c r="F1490" s="20"/>
      <c r="G1490" s="22" cm="1">
        <f t="array" ref="G149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1.8055555555555602E-2</v>
      </c>
      <c r="H1490" s="22" t="str">
        <f>IF(wh_table[[#This Row],[Subject 1]]&lt;&gt;"Sitting Adjourned", "", SUMIF(wh_table[Day], wh_table[[#This Row],[Day]],wh_table[Duration]))</f>
        <v/>
      </c>
      <c r="I1490" s="24">
        <f>SUM(INDEX(wh_table[Duration],1):wh_table[[#This Row],[Duration]])</f>
        <v>48.015972222222182</v>
      </c>
      <c r="J1490" s="22" t="str">
        <f>IF(wh_table[[#This Row],[Subject 1]]&lt;&gt;"Sitting Adjourned", "", SUMIFS(wh_table[Duration], wh_table[Day], wh_table[[#This Row],[Day]], wh_table[Tags], "&lt;&gt;[Questions]", wh_table[Tags], "&lt;&gt;[Questions][Divisions]"))</f>
        <v/>
      </c>
      <c r="K1490" s="24">
        <f>IF(wh_table[[#This Row],[Tags]]="[Questions]","",IF(wh_table[[#This Row],[Tags]]="[Questions][Divisions]","",SUMIFS(INDEX(wh_table[Duration],1):wh_table[[#This Row],[Duration]], INDEX(wh_table[Tags],1):wh_table[[#This Row],[Tags]], "&lt;&gt;[Questions]",INDEX(wh_table[Tags],1):wh_table[[#This Row],[Tags]], "&lt;&gt;[Questions][Divisions]")))</f>
        <v>34.410416666666663</v>
      </c>
    </row>
    <row r="1491" spans="1:11" ht="15" customHeight="1" x14ac:dyDescent="0.35">
      <c r="A1491" s="25">
        <v>210</v>
      </c>
      <c r="B1491" s="21">
        <v>46078</v>
      </c>
      <c r="C1491" s="22">
        <v>0.68472222222222223</v>
      </c>
      <c r="D1491" s="20" t="s">
        <v>15</v>
      </c>
      <c r="E1491" s="23"/>
      <c r="F1491" s="20"/>
      <c r="G1491" s="22" cm="1">
        <f t="array" ref="G149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2.7777777777777679E-3</v>
      </c>
      <c r="H1491" s="22" t="str">
        <f>IF(wh_table[[#This Row],[Subject 1]]&lt;&gt;"Sitting Adjourned", "", SUMIF(wh_table[Day], wh_table[[#This Row],[Day]],wh_table[Duration]))</f>
        <v/>
      </c>
      <c r="I1491" s="24">
        <f>SUM(INDEX(wh_table[Duration],1):wh_table[[#This Row],[Duration]])</f>
        <v>48.018749999999962</v>
      </c>
      <c r="J1491" s="22" t="str">
        <f>IF(wh_table[[#This Row],[Subject 1]]&lt;&gt;"Sitting Adjourned", "", SUMIFS(wh_table[Duration], wh_table[Day], wh_table[[#This Row],[Day]], wh_table[Tags], "&lt;&gt;[Questions]", wh_table[Tags], "&lt;&gt;[Questions][Divisions]"))</f>
        <v/>
      </c>
      <c r="K1491" s="24">
        <f>IF(wh_table[[#This Row],[Tags]]="[Questions]","",IF(wh_table[[#This Row],[Tags]]="[Questions][Divisions]","",SUMIFS(INDEX(wh_table[Duration],1):wh_table[[#This Row],[Duration]], INDEX(wh_table[Tags],1):wh_table[[#This Row],[Tags]], "&lt;&gt;[Questions]",INDEX(wh_table[Tags],1):wh_table[[#This Row],[Tags]], "&lt;&gt;[Questions][Divisions]")))</f>
        <v>34.413194444444443</v>
      </c>
    </row>
    <row r="1492" spans="1:11" ht="15" customHeight="1" x14ac:dyDescent="0.35">
      <c r="A1492" s="25">
        <v>210</v>
      </c>
      <c r="B1492" s="21">
        <v>46078</v>
      </c>
      <c r="C1492" s="22">
        <v>0.6875</v>
      </c>
      <c r="D1492" s="20" t="s">
        <v>1833</v>
      </c>
      <c r="E1492" s="23" t="s">
        <v>2697</v>
      </c>
      <c r="F1492" s="20"/>
      <c r="G1492" s="22" cm="1">
        <f t="array" ref="G149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4.0972222222222188E-2</v>
      </c>
      <c r="H1492" s="22" t="str">
        <f>IF(wh_table[[#This Row],[Subject 1]]&lt;&gt;"Sitting Adjourned", "", SUMIF(wh_table[Day], wh_table[[#This Row],[Day]],wh_table[Duration]))</f>
        <v/>
      </c>
      <c r="I1492" s="24">
        <f>SUM(INDEX(wh_table[Duration],1):wh_table[[#This Row],[Duration]])</f>
        <v>48.059722222222184</v>
      </c>
      <c r="J1492" s="22" t="str">
        <f>IF(wh_table[[#This Row],[Subject 1]]&lt;&gt;"Sitting Adjourned", "", SUMIFS(wh_table[Duration], wh_table[Day], wh_table[[#This Row],[Day]], wh_table[Tags], "&lt;&gt;[Questions]", wh_table[Tags], "&lt;&gt;[Questions][Divisions]"))</f>
        <v/>
      </c>
      <c r="K1492" s="24">
        <f>IF(wh_table[[#This Row],[Tags]]="[Questions]","",IF(wh_table[[#This Row],[Tags]]="[Questions][Divisions]","",SUMIFS(INDEX(wh_table[Duration],1):wh_table[[#This Row],[Duration]], INDEX(wh_table[Tags],1):wh_table[[#This Row],[Tags]], "&lt;&gt;[Questions]",INDEX(wh_table[Tags],1):wh_table[[#This Row],[Tags]], "&lt;&gt;[Questions][Divisions]")))</f>
        <v>34.454166666666666</v>
      </c>
    </row>
    <row r="1493" spans="1:11" ht="15" customHeight="1" x14ac:dyDescent="0.35">
      <c r="A1493" s="63">
        <v>210</v>
      </c>
      <c r="B1493" s="64">
        <v>46078</v>
      </c>
      <c r="C1493" s="87">
        <v>0.72847222222222219</v>
      </c>
      <c r="D1493" s="88" t="s">
        <v>1840</v>
      </c>
      <c r="E1493" s="89"/>
      <c r="F1493" s="88"/>
      <c r="G1493" s="87" t="str" cm="1">
        <f t="array" ref="G149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493" s="87">
        <f>IF(wh_table[[#This Row],[Subject 1]]&lt;&gt;"Sitting Adjourned", "", SUMIF(wh_table[Day], wh_table[[#This Row],[Day]],wh_table[Duration]))</f>
        <v>0.33263888888888887</v>
      </c>
      <c r="I1493" s="90">
        <f>SUM(INDEX(wh_table[Duration],1):wh_table[[#This Row],[Duration]])</f>
        <v>48.059722222222184</v>
      </c>
      <c r="J1493" s="87">
        <f>IF(wh_table[[#This Row],[Subject 1]]&lt;&gt;"Sitting Adjourned", "", SUMIFS(wh_table[Duration], wh_table[Day], wh_table[[#This Row],[Day]], wh_table[Tags], "&lt;&gt;[Questions]", wh_table[Tags], "&lt;&gt;[Questions][Divisions]"))</f>
        <v>0.20208333333333334</v>
      </c>
      <c r="K1493" s="90">
        <f>IF(wh_table[[#This Row],[Tags]]="[Questions]","",IF(wh_table[[#This Row],[Tags]]="[Questions][Divisions]","",SUMIFS(INDEX(wh_table[Duration],1):wh_table[[#This Row],[Duration]], INDEX(wh_table[Tags],1):wh_table[[#This Row],[Tags]], "&lt;&gt;[Questions]",INDEX(wh_table[Tags],1):wh_table[[#This Row],[Tags]], "&lt;&gt;[Questions][Divisions]")))</f>
        <v>34.454166666666666</v>
      </c>
    </row>
    <row r="1494" spans="1:11" ht="15" customHeight="1" x14ac:dyDescent="0.35">
      <c r="A1494" s="25">
        <v>211</v>
      </c>
      <c r="B1494" s="21">
        <v>46079</v>
      </c>
      <c r="C1494" s="22">
        <v>0.5625</v>
      </c>
      <c r="D1494" s="20" t="s">
        <v>1953</v>
      </c>
      <c r="E1494" s="23" t="s">
        <v>2698</v>
      </c>
      <c r="F1494" s="20"/>
      <c r="G1494" s="22" cm="1">
        <f t="array" ref="G149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5.4861111111111138E-2</v>
      </c>
      <c r="H1494" s="22" t="str">
        <f>IF(wh_table[[#This Row],[Subject 1]]&lt;&gt;"Sitting Adjourned", "", SUMIF(wh_table[Day], wh_table[[#This Row],[Day]],wh_table[Duration]))</f>
        <v/>
      </c>
      <c r="I1494" s="24">
        <f>SUM(INDEX(wh_table[Duration],1):wh_table[[#This Row],[Duration]])</f>
        <v>48.114583333333293</v>
      </c>
      <c r="J1494" s="22" t="str">
        <f>IF(wh_table[[#This Row],[Subject 1]]&lt;&gt;"Sitting Adjourned", "", SUMIFS(wh_table[Duration], wh_table[Day], wh_table[[#This Row],[Day]], wh_table[Tags], "&lt;&gt;[Questions]", wh_table[Tags], "&lt;&gt;[Questions][Divisions]"))</f>
        <v/>
      </c>
      <c r="K1494" s="24">
        <f>IF(wh_table[[#This Row],[Tags]]="[Questions]","",IF(wh_table[[#This Row],[Tags]]="[Questions][Divisions]","",SUMIFS(INDEX(wh_table[Duration],1):wh_table[[#This Row],[Duration]], INDEX(wh_table[Tags],1):wh_table[[#This Row],[Tags]], "&lt;&gt;[Questions]",INDEX(wh_table[Tags],1):wh_table[[#This Row],[Tags]], "&lt;&gt;[Questions][Divisions]")))</f>
        <v>34.509027777777774</v>
      </c>
    </row>
    <row r="1495" spans="1:11" ht="15" customHeight="1" x14ac:dyDescent="0.35">
      <c r="A1495" s="25">
        <v>211</v>
      </c>
      <c r="B1495" s="21">
        <v>46079</v>
      </c>
      <c r="C1495" s="22">
        <v>0.61736111111111114</v>
      </c>
      <c r="D1495" s="20" t="s">
        <v>15</v>
      </c>
      <c r="E1495" s="23"/>
      <c r="F1495" s="20"/>
      <c r="G1495" s="22" cm="1">
        <f t="array" ref="G149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7.6388888888888618E-3</v>
      </c>
      <c r="H1495" s="22" t="str">
        <f>IF(wh_table[[#This Row],[Subject 1]]&lt;&gt;"Sitting Adjourned", "", SUMIF(wh_table[Day], wh_table[[#This Row],[Day]],wh_table[Duration]))</f>
        <v/>
      </c>
      <c r="I1495" s="24">
        <f>SUM(INDEX(wh_table[Duration],1):wh_table[[#This Row],[Duration]])</f>
        <v>48.122222222222184</v>
      </c>
      <c r="J1495" s="22" t="str">
        <f>IF(wh_table[[#This Row],[Subject 1]]&lt;&gt;"Sitting Adjourned", "", SUMIFS(wh_table[Duration], wh_table[Day], wh_table[[#This Row],[Day]], wh_table[Tags], "&lt;&gt;[Questions]", wh_table[Tags], "&lt;&gt;[Questions][Divisions]"))</f>
        <v/>
      </c>
      <c r="K1495" s="24">
        <f>IF(wh_table[[#This Row],[Tags]]="[Questions]","",IF(wh_table[[#This Row],[Tags]]="[Questions][Divisions]","",SUMIFS(INDEX(wh_table[Duration],1):wh_table[[#This Row],[Duration]], INDEX(wh_table[Tags],1):wh_table[[#This Row],[Tags]], "&lt;&gt;[Questions]",INDEX(wh_table[Tags],1):wh_table[[#This Row],[Tags]], "&lt;&gt;[Questions][Divisions]")))</f>
        <v>34.516666666666666</v>
      </c>
    </row>
    <row r="1496" spans="1:11" ht="15" customHeight="1" x14ac:dyDescent="0.35">
      <c r="A1496" s="25">
        <v>211</v>
      </c>
      <c r="B1496" s="21">
        <v>46079</v>
      </c>
      <c r="C1496" s="22">
        <v>0.625</v>
      </c>
      <c r="D1496" s="20" t="s">
        <v>1953</v>
      </c>
      <c r="E1496" s="23" t="s">
        <v>2699</v>
      </c>
      <c r="F1496" s="20"/>
      <c r="G1496" s="22" cm="1">
        <f t="array" ref="G149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3.125E-2</v>
      </c>
      <c r="H1496" s="22" t="str">
        <f>IF(wh_table[[#This Row],[Subject 1]]&lt;&gt;"Sitting Adjourned", "", SUMIF(wh_table[Day], wh_table[[#This Row],[Day]],wh_table[Duration]))</f>
        <v/>
      </c>
      <c r="I1496" s="24">
        <f>SUM(INDEX(wh_table[Duration],1):wh_table[[#This Row],[Duration]])</f>
        <v>48.153472222222184</v>
      </c>
      <c r="J1496" s="22" t="str">
        <f>IF(wh_table[[#This Row],[Subject 1]]&lt;&gt;"Sitting Adjourned", "", SUMIFS(wh_table[Duration], wh_table[Day], wh_table[[#This Row],[Day]], wh_table[Tags], "&lt;&gt;[Questions]", wh_table[Tags], "&lt;&gt;[Questions][Divisions]"))</f>
        <v/>
      </c>
      <c r="K1496" s="24">
        <f>IF(wh_table[[#This Row],[Tags]]="[Questions]","",IF(wh_table[[#This Row],[Tags]]="[Questions][Divisions]","",SUMIFS(INDEX(wh_table[Duration],1):wh_table[[#This Row],[Duration]], INDEX(wh_table[Tags],1):wh_table[[#This Row],[Tags]], "&lt;&gt;[Questions]",INDEX(wh_table[Tags],1):wh_table[[#This Row],[Tags]], "&lt;&gt;[Questions][Divisions]")))</f>
        <v>34.547916666666666</v>
      </c>
    </row>
    <row r="1497" spans="1:11" ht="15" customHeight="1" x14ac:dyDescent="0.35">
      <c r="A1497" s="63">
        <v>211</v>
      </c>
      <c r="B1497" s="64">
        <v>46079</v>
      </c>
      <c r="C1497" s="87">
        <v>0.65625</v>
      </c>
      <c r="D1497" s="88" t="s">
        <v>1840</v>
      </c>
      <c r="E1497" s="89"/>
      <c r="F1497" s="88"/>
      <c r="G1497" s="87" t="str" cm="1">
        <f t="array" ref="G149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497" s="87">
        <f>IF(wh_table[[#This Row],[Subject 1]]&lt;&gt;"Sitting Adjourned", "", SUMIF(wh_table[Day], wh_table[[#This Row],[Day]],wh_table[Duration]))</f>
        <v>9.375E-2</v>
      </c>
      <c r="I1497" s="90">
        <f>SUM(INDEX(wh_table[Duration],1):wh_table[[#This Row],[Duration]])</f>
        <v>48.153472222222184</v>
      </c>
      <c r="J1497" s="87">
        <f>IF(wh_table[[#This Row],[Subject 1]]&lt;&gt;"Sitting Adjourned", "", SUMIFS(wh_table[Duration], wh_table[Day], wh_table[[#This Row],[Day]], wh_table[Tags], "&lt;&gt;[Questions]", wh_table[Tags], "&lt;&gt;[Questions][Divisions]"))</f>
        <v>9.375E-2</v>
      </c>
      <c r="K1497" s="90">
        <f>IF(wh_table[[#This Row],[Tags]]="[Questions]","",IF(wh_table[[#This Row],[Tags]]="[Questions][Divisions]","",SUMIFS(INDEX(wh_table[Duration],1):wh_table[[#This Row],[Duration]], INDEX(wh_table[Tags],1):wh_table[[#This Row],[Tags]], "&lt;&gt;[Questions]",INDEX(wh_table[Tags],1):wh_table[[#This Row],[Tags]], "&lt;&gt;[Questions][Divisions]")))</f>
        <v>34.547916666666666</v>
      </c>
    </row>
    <row r="1498" spans="1:11" ht="15" customHeight="1" x14ac:dyDescent="0.35">
      <c r="A1498" s="25">
        <v>212</v>
      </c>
      <c r="B1498" s="21">
        <v>46083</v>
      </c>
      <c r="C1498" s="22">
        <v>0.6875</v>
      </c>
      <c r="D1498" s="20" t="s">
        <v>1955</v>
      </c>
      <c r="E1498" s="23" t="s">
        <v>2700</v>
      </c>
      <c r="F1498" s="20"/>
      <c r="G1498" s="22" cm="1">
        <f t="array" ref="G149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2.2916666666666696E-2</v>
      </c>
      <c r="H1498" s="22" t="str">
        <f>IF(wh_table[[#This Row],[Subject 1]]&lt;&gt;"Sitting Adjourned", "", SUMIF(wh_table[Day], wh_table[[#This Row],[Day]],wh_table[Duration]))</f>
        <v/>
      </c>
      <c r="I1498" s="24">
        <f>SUM(INDEX(wh_table[Duration],1):wh_table[[#This Row],[Duration]])</f>
        <v>48.176388888888852</v>
      </c>
      <c r="J1498" s="22" t="str">
        <f>IF(wh_table[[#This Row],[Subject 1]]&lt;&gt;"Sitting Adjourned", "", SUMIFS(wh_table[Duration], wh_table[Day], wh_table[[#This Row],[Day]], wh_table[Tags], "&lt;&gt;[Questions]", wh_table[Tags], "&lt;&gt;[Questions][Divisions]"))</f>
        <v/>
      </c>
      <c r="K1498" s="24">
        <f>IF(wh_table[[#This Row],[Tags]]="[Questions]","",IF(wh_table[[#This Row],[Tags]]="[Questions][Divisions]","",SUMIFS(INDEX(wh_table[Duration],1):wh_table[[#This Row],[Duration]], INDEX(wh_table[Tags],1):wh_table[[#This Row],[Tags]], "&lt;&gt;[Questions]",INDEX(wh_table[Tags],1):wh_table[[#This Row],[Tags]], "&lt;&gt;[Questions][Divisions]")))</f>
        <v>34.570833333333333</v>
      </c>
    </row>
    <row r="1499" spans="1:11" ht="15" customHeight="1" x14ac:dyDescent="0.35">
      <c r="A1499" s="25">
        <v>212</v>
      </c>
      <c r="B1499" s="21">
        <v>46083</v>
      </c>
      <c r="C1499" s="22">
        <v>0.7104166666666667</v>
      </c>
      <c r="D1499" s="20" t="s">
        <v>15</v>
      </c>
      <c r="E1499" s="23"/>
      <c r="F1499" s="20"/>
      <c r="G1499" s="22" cm="1">
        <f t="array" ref="G149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3.9583333333333304E-2</v>
      </c>
      <c r="H1499" s="22" t="str">
        <f>IF(wh_table[[#This Row],[Subject 1]]&lt;&gt;"Sitting Adjourned", "", SUMIF(wh_table[Day], wh_table[[#This Row],[Day]],wh_table[Duration]))</f>
        <v/>
      </c>
      <c r="I1499" s="24">
        <f>SUM(INDEX(wh_table[Duration],1):wh_table[[#This Row],[Duration]])</f>
        <v>48.215972222222184</v>
      </c>
      <c r="J1499" s="22" t="str">
        <f>IF(wh_table[[#This Row],[Subject 1]]&lt;&gt;"Sitting Adjourned", "", SUMIFS(wh_table[Duration], wh_table[Day], wh_table[[#This Row],[Day]], wh_table[Tags], "&lt;&gt;[Questions]", wh_table[Tags], "&lt;&gt;[Questions][Divisions]"))</f>
        <v/>
      </c>
      <c r="K1499" s="24">
        <f>IF(wh_table[[#This Row],[Tags]]="[Questions]","",IF(wh_table[[#This Row],[Tags]]="[Questions][Divisions]","",SUMIFS(INDEX(wh_table[Duration],1):wh_table[[#This Row],[Duration]], INDEX(wh_table[Tags],1):wh_table[[#This Row],[Tags]], "&lt;&gt;[Questions]",INDEX(wh_table[Tags],1):wh_table[[#This Row],[Tags]], "&lt;&gt;[Questions][Divisions]")))</f>
        <v>34.610416666666666</v>
      </c>
    </row>
    <row r="1500" spans="1:11" ht="15" customHeight="1" x14ac:dyDescent="0.35">
      <c r="A1500" s="25">
        <v>212</v>
      </c>
      <c r="B1500" s="21">
        <v>46083</v>
      </c>
      <c r="C1500" s="22">
        <v>0.75</v>
      </c>
      <c r="D1500" s="20" t="s">
        <v>1955</v>
      </c>
      <c r="E1500" s="23" t="s">
        <v>2701</v>
      </c>
      <c r="F1500" s="20"/>
      <c r="G1500" s="22" cm="1">
        <f t="array" ref="G150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4.9305555555555602E-2</v>
      </c>
      <c r="H1500" s="22" t="str">
        <f>IF(wh_table[[#This Row],[Subject 1]]&lt;&gt;"Sitting Adjourned", "", SUMIF(wh_table[Day], wh_table[[#This Row],[Day]],wh_table[Duration]))</f>
        <v/>
      </c>
      <c r="I1500" s="24">
        <f>SUM(INDEX(wh_table[Duration],1):wh_table[[#This Row],[Duration]])</f>
        <v>48.26527777777774</v>
      </c>
      <c r="J1500" s="22" t="str">
        <f>IF(wh_table[[#This Row],[Subject 1]]&lt;&gt;"Sitting Adjourned", "", SUMIFS(wh_table[Duration], wh_table[Day], wh_table[[#This Row],[Day]], wh_table[Tags], "&lt;&gt;[Questions]", wh_table[Tags], "&lt;&gt;[Questions][Divisions]"))</f>
        <v/>
      </c>
      <c r="K1500" s="24">
        <f>IF(wh_table[[#This Row],[Tags]]="[Questions]","",IF(wh_table[[#This Row],[Tags]]="[Questions][Divisions]","",SUMIFS(INDEX(wh_table[Duration],1):wh_table[[#This Row],[Duration]], INDEX(wh_table[Tags],1):wh_table[[#This Row],[Tags]], "&lt;&gt;[Questions]",INDEX(wh_table[Tags],1):wh_table[[#This Row],[Tags]], "&lt;&gt;[Questions][Divisions]")))</f>
        <v>34.659722222222221</v>
      </c>
    </row>
    <row r="1501" spans="1:11" ht="15" customHeight="1" x14ac:dyDescent="0.35">
      <c r="A1501" s="63">
        <v>212</v>
      </c>
      <c r="B1501" s="64">
        <v>46083</v>
      </c>
      <c r="C1501" s="87">
        <v>0.7993055555555556</v>
      </c>
      <c r="D1501" s="88" t="s">
        <v>1840</v>
      </c>
      <c r="E1501" s="89"/>
      <c r="F1501" s="88"/>
      <c r="G1501" s="87" t="str" cm="1">
        <f t="array" ref="G150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501" s="87">
        <f>IF(wh_table[[#This Row],[Subject 1]]&lt;&gt;"Sitting Adjourned", "", SUMIF(wh_table[Day], wh_table[[#This Row],[Day]],wh_table[Duration]))</f>
        <v>0.1118055555555556</v>
      </c>
      <c r="I1501" s="90">
        <f>SUM(INDEX(wh_table[Duration],1):wh_table[[#This Row],[Duration]])</f>
        <v>48.26527777777774</v>
      </c>
      <c r="J1501" s="87">
        <f>IF(wh_table[[#This Row],[Subject 1]]&lt;&gt;"Sitting Adjourned", "", SUMIFS(wh_table[Duration], wh_table[Day], wh_table[[#This Row],[Day]], wh_table[Tags], "&lt;&gt;[Questions]", wh_table[Tags], "&lt;&gt;[Questions][Divisions]"))</f>
        <v>0.1118055555555556</v>
      </c>
      <c r="K1501" s="90">
        <f>IF(wh_table[[#This Row],[Tags]]="[Questions]","",IF(wh_table[[#This Row],[Tags]]="[Questions][Divisions]","",SUMIFS(INDEX(wh_table[Duration],1):wh_table[[#This Row],[Duration]], INDEX(wh_table[Tags],1):wh_table[[#This Row],[Tags]], "&lt;&gt;[Questions]",INDEX(wh_table[Tags],1):wh_table[[#This Row],[Tags]], "&lt;&gt;[Questions][Divisions]")))</f>
        <v>34.659722222222221</v>
      </c>
    </row>
    <row r="1502" spans="1:11" ht="15" customHeight="1" x14ac:dyDescent="0.35">
      <c r="A1502" s="25">
        <v>213</v>
      </c>
      <c r="B1502" s="21">
        <v>46084</v>
      </c>
      <c r="C1502" s="22">
        <v>0.39583333333333331</v>
      </c>
      <c r="D1502" s="20" t="s">
        <v>1833</v>
      </c>
      <c r="E1502" s="23" t="s">
        <v>2702</v>
      </c>
      <c r="F1502" s="20"/>
      <c r="G1502" s="22" cm="1">
        <f t="array" ref="G150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502" s="22" t="str">
        <f>IF(wh_table[[#This Row],[Subject 1]]&lt;&gt;"Sitting Adjourned", "", SUMIF(wh_table[Day], wh_table[[#This Row],[Day]],wh_table[Duration]))</f>
        <v/>
      </c>
      <c r="I1502" s="24">
        <f>SUM(INDEX(wh_table[Duration],1):wh_table[[#This Row],[Duration]])</f>
        <v>48.32777777777774</v>
      </c>
      <c r="J1502" s="22" t="str">
        <f>IF(wh_table[[#This Row],[Subject 1]]&lt;&gt;"Sitting Adjourned", "", SUMIFS(wh_table[Duration], wh_table[Day], wh_table[[#This Row],[Day]], wh_table[Tags], "&lt;&gt;[Questions]", wh_table[Tags], "&lt;&gt;[Questions][Divisions]"))</f>
        <v/>
      </c>
      <c r="K1502" s="24">
        <f>IF(wh_table[[#This Row],[Tags]]="[Questions]","",IF(wh_table[[#This Row],[Tags]]="[Questions][Divisions]","",SUMIFS(INDEX(wh_table[Duration],1):wh_table[[#This Row],[Duration]], INDEX(wh_table[Tags],1):wh_table[[#This Row],[Tags]], "&lt;&gt;[Questions]",INDEX(wh_table[Tags],1):wh_table[[#This Row],[Tags]], "&lt;&gt;[Questions][Divisions]")))</f>
        <v>34.722222222222221</v>
      </c>
    </row>
    <row r="1503" spans="1:11" ht="15" customHeight="1" x14ac:dyDescent="0.35">
      <c r="A1503" s="25">
        <v>213</v>
      </c>
      <c r="B1503" s="21">
        <v>46084</v>
      </c>
      <c r="C1503" s="22">
        <v>0.45833333333333331</v>
      </c>
      <c r="D1503" s="20" t="s">
        <v>1833</v>
      </c>
      <c r="E1503" s="23" t="s">
        <v>2703</v>
      </c>
      <c r="F1503" s="20"/>
      <c r="G1503" s="22" cm="1">
        <f t="array" ref="G150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1.2500000000000011E-2</v>
      </c>
      <c r="H1503" s="22" t="str">
        <f>IF(wh_table[[#This Row],[Subject 1]]&lt;&gt;"Sitting Adjourned", "", SUMIF(wh_table[Day], wh_table[[#This Row],[Day]],wh_table[Duration]))</f>
        <v/>
      </c>
      <c r="I1503" s="24">
        <f>SUM(INDEX(wh_table[Duration],1):wh_table[[#This Row],[Duration]])</f>
        <v>48.340277777777743</v>
      </c>
      <c r="J1503" s="22" t="str">
        <f>IF(wh_table[[#This Row],[Subject 1]]&lt;&gt;"Sitting Adjourned", "", SUMIFS(wh_table[Duration], wh_table[Day], wh_table[[#This Row],[Day]], wh_table[Tags], "&lt;&gt;[Questions]", wh_table[Tags], "&lt;&gt;[Questions][Divisions]"))</f>
        <v/>
      </c>
      <c r="K1503" s="24">
        <f>IF(wh_table[[#This Row],[Tags]]="[Questions]","",IF(wh_table[[#This Row],[Tags]]="[Questions][Divisions]","",SUMIFS(INDEX(wh_table[Duration],1):wh_table[[#This Row],[Duration]], INDEX(wh_table[Tags],1):wh_table[[#This Row],[Tags]], "&lt;&gt;[Questions]",INDEX(wh_table[Tags],1):wh_table[[#This Row],[Tags]], "&lt;&gt;[Questions][Divisions]")))</f>
        <v>34.734722222222224</v>
      </c>
    </row>
    <row r="1504" spans="1:11" ht="15" customHeight="1" x14ac:dyDescent="0.35">
      <c r="A1504" s="25">
        <v>213</v>
      </c>
      <c r="B1504" s="21">
        <v>46084</v>
      </c>
      <c r="C1504" s="22">
        <v>0.47083333333333333</v>
      </c>
      <c r="D1504" s="20" t="s">
        <v>15</v>
      </c>
      <c r="E1504" s="23"/>
      <c r="F1504" s="20" t="s">
        <v>1836</v>
      </c>
      <c r="G1504" s="22" cm="1">
        <f t="array" ref="G150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0.1333333333333333</v>
      </c>
      <c r="H1504" s="22" t="str">
        <f>IF(wh_table[[#This Row],[Subject 1]]&lt;&gt;"Sitting Adjourned", "", SUMIF(wh_table[Day], wh_table[[#This Row],[Day]],wh_table[Duration]))</f>
        <v/>
      </c>
      <c r="I1504" s="24">
        <f>SUM(INDEX(wh_table[Duration],1):wh_table[[#This Row],[Duration]])</f>
        <v>48.473611111111076</v>
      </c>
      <c r="J1504" s="22" t="str">
        <f>IF(wh_table[[#This Row],[Subject 1]]&lt;&gt;"Sitting Adjourned", "", SUMIFS(wh_table[Duration], wh_table[Day], wh_table[[#This Row],[Day]], wh_table[Tags], "&lt;&gt;[Questions]", wh_table[Tags], "&lt;&gt;[Questions][Divisions]"))</f>
        <v/>
      </c>
      <c r="K1504" s="24" t="str">
        <f>IF(wh_table[[#This Row],[Tags]]="[Questions]","",IF(wh_table[[#This Row],[Tags]]="[Questions][Divisions]","",SUMIFS(INDEX(wh_table[Duration],1):wh_table[[#This Row],[Duration]], INDEX(wh_table[Tags],1):wh_table[[#This Row],[Tags]], "&lt;&gt;[Questions]",INDEX(wh_table[Tags],1):wh_table[[#This Row],[Tags]], "&lt;&gt;[Questions][Divisions]")))</f>
        <v/>
      </c>
    </row>
    <row r="1505" spans="1:11" ht="15" customHeight="1" x14ac:dyDescent="0.35">
      <c r="A1505" s="25">
        <v>213</v>
      </c>
      <c r="B1505" s="21">
        <v>46084</v>
      </c>
      <c r="C1505" s="22">
        <v>0.60416666666666663</v>
      </c>
      <c r="D1505" s="20" t="s">
        <v>1833</v>
      </c>
      <c r="E1505" s="23" t="s">
        <v>2704</v>
      </c>
      <c r="F1505" s="20"/>
      <c r="G1505" s="22" cm="1">
        <f t="array" ref="G150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1.1805555555555625E-2</v>
      </c>
      <c r="H1505" s="22" t="str">
        <f>IF(wh_table[[#This Row],[Subject 1]]&lt;&gt;"Sitting Adjourned", "", SUMIF(wh_table[Day], wh_table[[#This Row],[Day]],wh_table[Duration]))</f>
        <v/>
      </c>
      <c r="I1505" s="24">
        <f>SUM(INDEX(wh_table[Duration],1):wh_table[[#This Row],[Duration]])</f>
        <v>48.48541666666663</v>
      </c>
      <c r="J1505" s="22" t="str">
        <f>IF(wh_table[[#This Row],[Subject 1]]&lt;&gt;"Sitting Adjourned", "", SUMIFS(wh_table[Duration], wh_table[Day], wh_table[[#This Row],[Day]], wh_table[Tags], "&lt;&gt;[Questions]", wh_table[Tags], "&lt;&gt;[Questions][Divisions]"))</f>
        <v/>
      </c>
      <c r="K1505" s="24">
        <f>IF(wh_table[[#This Row],[Tags]]="[Questions]","",IF(wh_table[[#This Row],[Tags]]="[Questions][Divisions]","",SUMIFS(INDEX(wh_table[Duration],1):wh_table[[#This Row],[Duration]], INDEX(wh_table[Tags],1):wh_table[[#This Row],[Tags]], "&lt;&gt;[Questions]",INDEX(wh_table[Tags],1):wh_table[[#This Row],[Tags]], "&lt;&gt;[Questions][Divisions]")))</f>
        <v>34.746527777777779</v>
      </c>
    </row>
    <row r="1506" spans="1:11" ht="15" customHeight="1" x14ac:dyDescent="0.35">
      <c r="A1506" s="25">
        <v>213</v>
      </c>
      <c r="B1506" s="21">
        <v>46084</v>
      </c>
      <c r="C1506" s="22">
        <v>0.61597222222222225</v>
      </c>
      <c r="D1506" s="20" t="s">
        <v>28</v>
      </c>
      <c r="E1506" s="23" t="s">
        <v>1901</v>
      </c>
      <c r="F1506" s="20"/>
      <c r="G1506" s="22" cm="1">
        <f t="array" ref="G150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506" s="22" t="str">
        <f>IF(wh_table[[#This Row],[Subject 1]]&lt;&gt;"Sitting Adjourned", "", SUMIF(wh_table[Day], wh_table[[#This Row],[Day]],wh_table[Duration]))</f>
        <v/>
      </c>
      <c r="I1506" s="24">
        <f>SUM(INDEX(wh_table[Duration],1):wh_table[[#This Row],[Duration]])</f>
        <v>48.48541666666663</v>
      </c>
      <c r="J1506" s="22" t="str">
        <f>IF(wh_table[[#This Row],[Subject 1]]&lt;&gt;"Sitting Adjourned", "", SUMIFS(wh_table[Duration], wh_table[Day], wh_table[[#This Row],[Day]], wh_table[Tags], "&lt;&gt;[Questions]", wh_table[Tags], "&lt;&gt;[Questions][Divisions]"))</f>
        <v/>
      </c>
      <c r="K1506" s="24">
        <f>IF(wh_table[[#This Row],[Tags]]="[Questions]","",IF(wh_table[[#This Row],[Tags]]="[Questions][Divisions]","",SUMIFS(INDEX(wh_table[Duration],1):wh_table[[#This Row],[Duration]], INDEX(wh_table[Tags],1):wh_table[[#This Row],[Tags]], "&lt;&gt;[Questions]",INDEX(wh_table[Tags],1):wh_table[[#This Row],[Tags]], "&lt;&gt;[Questions][Divisions]")))</f>
        <v>34.746527777777779</v>
      </c>
    </row>
    <row r="1507" spans="1:11" ht="15" customHeight="1" x14ac:dyDescent="0.35">
      <c r="A1507" s="25">
        <v>213</v>
      </c>
      <c r="B1507" s="21">
        <v>46084</v>
      </c>
      <c r="C1507" s="22">
        <v>0.61597222222222225</v>
      </c>
      <c r="D1507" s="20" t="s">
        <v>1833</v>
      </c>
      <c r="E1507" s="23" t="s">
        <v>2704</v>
      </c>
      <c r="F1507" s="20"/>
      <c r="G1507" s="22" cm="1">
        <f t="array" ref="G150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5.0694444444444375E-2</v>
      </c>
      <c r="H1507" s="22" t="str">
        <f>IF(wh_table[[#This Row],[Subject 1]]&lt;&gt;"Sitting Adjourned", "", SUMIF(wh_table[Day], wh_table[[#This Row],[Day]],wh_table[Duration]))</f>
        <v/>
      </c>
      <c r="I1507" s="24">
        <f>SUM(INDEX(wh_table[Duration],1):wh_table[[#This Row],[Duration]])</f>
        <v>48.536111111111076</v>
      </c>
      <c r="J1507" s="22" t="str">
        <f>IF(wh_table[[#This Row],[Subject 1]]&lt;&gt;"Sitting Adjourned", "", SUMIFS(wh_table[Duration], wh_table[Day], wh_table[[#This Row],[Day]], wh_table[Tags], "&lt;&gt;[Questions]", wh_table[Tags], "&lt;&gt;[Questions][Divisions]"))</f>
        <v/>
      </c>
      <c r="K1507" s="24">
        <f>IF(wh_table[[#This Row],[Tags]]="[Questions]","",IF(wh_table[[#This Row],[Tags]]="[Questions][Divisions]","",SUMIFS(INDEX(wh_table[Duration],1):wh_table[[#This Row],[Duration]], INDEX(wh_table[Tags],1):wh_table[[#This Row],[Tags]], "&lt;&gt;[Questions]",INDEX(wh_table[Tags],1):wh_table[[#This Row],[Tags]], "&lt;&gt;[Questions][Divisions]")))</f>
        <v>34.797222222222224</v>
      </c>
    </row>
    <row r="1508" spans="1:11" ht="15" customHeight="1" x14ac:dyDescent="0.35">
      <c r="A1508" s="25">
        <v>213</v>
      </c>
      <c r="B1508" s="21">
        <v>46084</v>
      </c>
      <c r="C1508" s="22">
        <v>0.66666666666666663</v>
      </c>
      <c r="D1508" s="20" t="s">
        <v>1833</v>
      </c>
      <c r="E1508" s="23" t="s">
        <v>2705</v>
      </c>
      <c r="F1508" s="20"/>
      <c r="G1508" s="22" cm="1">
        <f t="array" ref="G150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1.5972222222222276E-2</v>
      </c>
      <c r="H1508" s="22" t="str">
        <f>IF(wh_table[[#This Row],[Subject 1]]&lt;&gt;"Sitting Adjourned", "", SUMIF(wh_table[Day], wh_table[[#This Row],[Day]],wh_table[Duration]))</f>
        <v/>
      </c>
      <c r="I1508" s="24">
        <f>SUM(INDEX(wh_table[Duration],1):wh_table[[#This Row],[Duration]])</f>
        <v>48.5520833333333</v>
      </c>
      <c r="J1508" s="22" t="str">
        <f>IF(wh_table[[#This Row],[Subject 1]]&lt;&gt;"Sitting Adjourned", "", SUMIFS(wh_table[Duration], wh_table[Day], wh_table[[#This Row],[Day]], wh_table[Tags], "&lt;&gt;[Questions]", wh_table[Tags], "&lt;&gt;[Questions][Divisions]"))</f>
        <v/>
      </c>
      <c r="K1508" s="24">
        <f>IF(wh_table[[#This Row],[Tags]]="[Questions]","",IF(wh_table[[#This Row],[Tags]]="[Questions][Divisions]","",SUMIFS(INDEX(wh_table[Duration],1):wh_table[[#This Row],[Duration]], INDEX(wh_table[Tags],1):wh_table[[#This Row],[Tags]], "&lt;&gt;[Questions]",INDEX(wh_table[Tags],1):wh_table[[#This Row],[Tags]], "&lt;&gt;[Questions][Divisions]")))</f>
        <v>34.813194444444449</v>
      </c>
    </row>
    <row r="1509" spans="1:11" ht="15" customHeight="1" x14ac:dyDescent="0.35">
      <c r="A1509" s="25">
        <v>213</v>
      </c>
      <c r="B1509" s="21">
        <v>46084</v>
      </c>
      <c r="C1509" s="22">
        <v>0.68263888888888891</v>
      </c>
      <c r="D1509" s="20" t="s">
        <v>15</v>
      </c>
      <c r="E1509" s="23"/>
      <c r="F1509" s="20"/>
      <c r="G1509" s="22" cm="1">
        <f t="array" ref="G150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4.8611111111110938E-3</v>
      </c>
      <c r="H1509" s="22" t="str">
        <f>IF(wh_table[[#This Row],[Subject 1]]&lt;&gt;"Sitting Adjourned", "", SUMIF(wh_table[Day], wh_table[[#This Row],[Day]],wh_table[Duration]))</f>
        <v/>
      </c>
      <c r="I1509" s="24">
        <f>SUM(INDEX(wh_table[Duration],1):wh_table[[#This Row],[Duration]])</f>
        <v>48.556944444444412</v>
      </c>
      <c r="J1509" s="22" t="str">
        <f>IF(wh_table[[#This Row],[Subject 1]]&lt;&gt;"Sitting Adjourned", "", SUMIFS(wh_table[Duration], wh_table[Day], wh_table[[#This Row],[Day]], wh_table[Tags], "&lt;&gt;[Questions]", wh_table[Tags], "&lt;&gt;[Questions][Divisions]"))</f>
        <v/>
      </c>
      <c r="K1509" s="24">
        <f>IF(wh_table[[#This Row],[Tags]]="[Questions]","",IF(wh_table[[#This Row],[Tags]]="[Questions][Divisions]","",SUMIFS(INDEX(wh_table[Duration],1):wh_table[[#This Row],[Duration]], INDEX(wh_table[Tags],1):wh_table[[#This Row],[Tags]], "&lt;&gt;[Questions]",INDEX(wh_table[Tags],1):wh_table[[#This Row],[Tags]], "&lt;&gt;[Questions][Divisions]")))</f>
        <v>34.81805555555556</v>
      </c>
    </row>
    <row r="1510" spans="1:11" ht="15" customHeight="1" x14ac:dyDescent="0.35">
      <c r="A1510" s="25">
        <v>213</v>
      </c>
      <c r="B1510" s="21">
        <v>46084</v>
      </c>
      <c r="C1510" s="22">
        <v>0.6875</v>
      </c>
      <c r="D1510" s="20" t="s">
        <v>1833</v>
      </c>
      <c r="E1510" s="23" t="s">
        <v>2706</v>
      </c>
      <c r="F1510" s="20"/>
      <c r="G1510" s="22" cm="1">
        <f t="array" ref="G151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8.3333333333333037E-3</v>
      </c>
      <c r="H1510" s="22" t="str">
        <f>IF(wh_table[[#This Row],[Subject 1]]&lt;&gt;"Sitting Adjourned", "", SUMIF(wh_table[Day], wh_table[[#This Row],[Day]],wh_table[Duration]))</f>
        <v/>
      </c>
      <c r="I1510" s="24">
        <f>SUM(INDEX(wh_table[Duration],1):wh_table[[#This Row],[Duration]])</f>
        <v>48.565277777777744</v>
      </c>
      <c r="J1510" s="22" t="str">
        <f>IF(wh_table[[#This Row],[Subject 1]]&lt;&gt;"Sitting Adjourned", "", SUMIFS(wh_table[Duration], wh_table[Day], wh_table[[#This Row],[Day]], wh_table[Tags], "&lt;&gt;[Questions]", wh_table[Tags], "&lt;&gt;[Questions][Divisions]"))</f>
        <v/>
      </c>
      <c r="K1510" s="24">
        <f>IF(wh_table[[#This Row],[Tags]]="[Questions]","",IF(wh_table[[#This Row],[Tags]]="[Questions][Divisions]","",SUMIFS(INDEX(wh_table[Duration],1):wh_table[[#This Row],[Duration]], INDEX(wh_table[Tags],1):wh_table[[#This Row],[Tags]], "&lt;&gt;[Questions]",INDEX(wh_table[Tags],1):wh_table[[#This Row],[Tags]], "&lt;&gt;[Questions][Divisions]")))</f>
        <v>34.826388888888893</v>
      </c>
    </row>
    <row r="1511" spans="1:11" ht="15" customHeight="1" x14ac:dyDescent="0.35">
      <c r="A1511" s="25">
        <v>213</v>
      </c>
      <c r="B1511" s="21">
        <v>46084</v>
      </c>
      <c r="C1511" s="22">
        <v>0.6958333333333333</v>
      </c>
      <c r="D1511" s="20" t="s">
        <v>28</v>
      </c>
      <c r="E1511" s="23" t="s">
        <v>1992</v>
      </c>
      <c r="F1511" s="20"/>
      <c r="G1511" s="22" cm="1">
        <f t="array" ref="G151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511" s="22" t="str">
        <f>IF(wh_table[[#This Row],[Subject 1]]&lt;&gt;"Sitting Adjourned", "", SUMIF(wh_table[Day], wh_table[[#This Row],[Day]],wh_table[Duration]))</f>
        <v/>
      </c>
      <c r="I1511" s="24">
        <f>SUM(INDEX(wh_table[Duration],1):wh_table[[#This Row],[Duration]])</f>
        <v>48.565277777777744</v>
      </c>
      <c r="J1511" s="22" t="str">
        <f>IF(wh_table[[#This Row],[Subject 1]]&lt;&gt;"Sitting Adjourned", "", SUMIFS(wh_table[Duration], wh_table[Day], wh_table[[#This Row],[Day]], wh_table[Tags], "&lt;&gt;[Questions]", wh_table[Tags], "&lt;&gt;[Questions][Divisions]"))</f>
        <v/>
      </c>
      <c r="K1511" s="24">
        <f>IF(wh_table[[#This Row],[Tags]]="[Questions]","",IF(wh_table[[#This Row],[Tags]]="[Questions][Divisions]","",SUMIFS(INDEX(wh_table[Duration],1):wh_table[[#This Row],[Duration]], INDEX(wh_table[Tags],1):wh_table[[#This Row],[Tags]], "&lt;&gt;[Questions]",INDEX(wh_table[Tags],1):wh_table[[#This Row],[Tags]], "&lt;&gt;[Questions][Divisions]")))</f>
        <v>34.826388888888893</v>
      </c>
    </row>
    <row r="1512" spans="1:11" ht="15" customHeight="1" x14ac:dyDescent="0.35">
      <c r="A1512" s="25">
        <v>213</v>
      </c>
      <c r="B1512" s="21">
        <v>46084</v>
      </c>
      <c r="C1512" s="22">
        <v>0.6958333333333333</v>
      </c>
      <c r="D1512" s="20" t="s">
        <v>1833</v>
      </c>
      <c r="E1512" s="23" t="s">
        <v>2706</v>
      </c>
      <c r="F1512" s="20"/>
      <c r="G1512" s="22" cm="1">
        <f t="array" ref="G151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3.3333333333333326E-2</v>
      </c>
      <c r="H1512" s="22" t="str">
        <f>IF(wh_table[[#This Row],[Subject 1]]&lt;&gt;"Sitting Adjourned", "", SUMIF(wh_table[Day], wh_table[[#This Row],[Day]],wh_table[Duration]))</f>
        <v/>
      </c>
      <c r="I1512" s="24">
        <f>SUM(INDEX(wh_table[Duration],1):wh_table[[#This Row],[Duration]])</f>
        <v>48.598611111111076</v>
      </c>
      <c r="J1512" s="22" t="str">
        <f>IF(wh_table[[#This Row],[Subject 1]]&lt;&gt;"Sitting Adjourned", "", SUMIFS(wh_table[Duration], wh_table[Day], wh_table[[#This Row],[Day]], wh_table[Tags], "&lt;&gt;[Questions]", wh_table[Tags], "&lt;&gt;[Questions][Divisions]"))</f>
        <v/>
      </c>
      <c r="K1512" s="24">
        <f>IF(wh_table[[#This Row],[Tags]]="[Questions]","",IF(wh_table[[#This Row],[Tags]]="[Questions][Divisions]","",SUMIFS(INDEX(wh_table[Duration],1):wh_table[[#This Row],[Duration]], INDEX(wh_table[Tags],1):wh_table[[#This Row],[Tags]], "&lt;&gt;[Questions]",INDEX(wh_table[Tags],1):wh_table[[#This Row],[Tags]], "&lt;&gt;[Questions][Divisions]")))</f>
        <v>34.859722222222224</v>
      </c>
    </row>
    <row r="1513" spans="1:11" ht="15" customHeight="1" x14ac:dyDescent="0.35">
      <c r="A1513" s="63">
        <v>213</v>
      </c>
      <c r="B1513" s="64">
        <v>46084</v>
      </c>
      <c r="C1513" s="87">
        <v>0.72916666666666663</v>
      </c>
      <c r="D1513" s="88" t="s">
        <v>1840</v>
      </c>
      <c r="E1513" s="89"/>
      <c r="F1513" s="88"/>
      <c r="G1513" s="87" t="str" cm="1">
        <f t="array" ref="G151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513" s="87">
        <f>IF(wh_table[[#This Row],[Subject 1]]&lt;&gt;"Sitting Adjourned", "", SUMIF(wh_table[Day], wh_table[[#This Row],[Day]],wh_table[Duration]))</f>
        <v>0.33333333333333331</v>
      </c>
      <c r="I1513" s="90">
        <f>SUM(INDEX(wh_table[Duration],1):wh_table[[#This Row],[Duration]])</f>
        <v>48.598611111111076</v>
      </c>
      <c r="J1513" s="87">
        <f>IF(wh_table[[#This Row],[Subject 1]]&lt;&gt;"Sitting Adjourned", "", SUMIFS(wh_table[Duration], wh_table[Day], wh_table[[#This Row],[Day]], wh_table[Tags], "&lt;&gt;[Questions]", wh_table[Tags], "&lt;&gt;[Questions][Divisions]"))</f>
        <v>0.2</v>
      </c>
      <c r="K1513" s="90">
        <f>IF(wh_table[[#This Row],[Tags]]="[Questions]","",IF(wh_table[[#This Row],[Tags]]="[Questions][Divisions]","",SUMIFS(INDEX(wh_table[Duration],1):wh_table[[#This Row],[Duration]], INDEX(wh_table[Tags],1):wh_table[[#This Row],[Tags]], "&lt;&gt;[Questions]",INDEX(wh_table[Tags],1):wh_table[[#This Row],[Tags]], "&lt;&gt;[Questions][Divisions]")))</f>
        <v>34.859722222222224</v>
      </c>
    </row>
    <row r="1514" spans="1:11" ht="15" customHeight="1" x14ac:dyDescent="0.35">
      <c r="A1514" s="25">
        <v>214</v>
      </c>
      <c r="B1514" s="21">
        <v>46085</v>
      </c>
      <c r="C1514" s="22">
        <v>0.39583333333333331</v>
      </c>
      <c r="D1514" s="20" t="s">
        <v>1833</v>
      </c>
      <c r="E1514" s="23" t="s">
        <v>2707</v>
      </c>
      <c r="F1514" s="20"/>
      <c r="G1514" s="22" cm="1">
        <f t="array" ref="G151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2.430555555555558E-2</v>
      </c>
      <c r="H1514" s="22" t="str">
        <f>IF(wh_table[[#This Row],[Subject 1]]&lt;&gt;"Sitting Adjourned", "", SUMIF(wh_table[Day], wh_table[[#This Row],[Day]],wh_table[Duration]))</f>
        <v/>
      </c>
      <c r="I1514" s="24">
        <f>SUM(INDEX(wh_table[Duration],1):wh_table[[#This Row],[Duration]])</f>
        <v>48.622916666666633</v>
      </c>
      <c r="J1514" s="22" t="str">
        <f>IF(wh_table[[#This Row],[Subject 1]]&lt;&gt;"Sitting Adjourned", "", SUMIFS(wh_table[Duration], wh_table[Day], wh_table[[#This Row],[Day]], wh_table[Tags], "&lt;&gt;[Questions]", wh_table[Tags], "&lt;&gt;[Questions][Divisions]"))</f>
        <v/>
      </c>
      <c r="K1514" s="24">
        <f>IF(wh_table[[#This Row],[Tags]]="[Questions]","",IF(wh_table[[#This Row],[Tags]]="[Questions][Divisions]","",SUMIFS(INDEX(wh_table[Duration],1):wh_table[[#This Row],[Duration]], INDEX(wh_table[Tags],1):wh_table[[#This Row],[Tags]], "&lt;&gt;[Questions]",INDEX(wh_table[Tags],1):wh_table[[#This Row],[Tags]], "&lt;&gt;[Questions][Divisions]")))</f>
        <v>34.884027777777781</v>
      </c>
    </row>
    <row r="1515" spans="1:11" ht="15" customHeight="1" x14ac:dyDescent="0.35">
      <c r="A1515" s="25">
        <v>214</v>
      </c>
      <c r="B1515" s="21">
        <v>46085</v>
      </c>
      <c r="C1515" s="22">
        <v>0.4201388888888889</v>
      </c>
      <c r="D1515" s="20" t="s">
        <v>28</v>
      </c>
      <c r="E1515" s="23" t="s">
        <v>2708</v>
      </c>
      <c r="F1515" s="20"/>
      <c r="G1515" s="22" cm="1">
        <f t="array" ref="G151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515" s="22" t="str">
        <f>IF(wh_table[[#This Row],[Subject 1]]&lt;&gt;"Sitting Adjourned", "", SUMIF(wh_table[Day], wh_table[[#This Row],[Day]],wh_table[Duration]))</f>
        <v/>
      </c>
      <c r="I1515" s="24">
        <f>SUM(INDEX(wh_table[Duration],1):wh_table[[#This Row],[Duration]])</f>
        <v>48.622916666666633</v>
      </c>
      <c r="J1515" s="22" t="str">
        <f>IF(wh_table[[#This Row],[Subject 1]]&lt;&gt;"Sitting Adjourned", "", SUMIFS(wh_table[Duration], wh_table[Day], wh_table[[#This Row],[Day]], wh_table[Tags], "&lt;&gt;[Questions]", wh_table[Tags], "&lt;&gt;[Questions][Divisions]"))</f>
        <v/>
      </c>
      <c r="K1515" s="24">
        <f>IF(wh_table[[#This Row],[Tags]]="[Questions]","",IF(wh_table[[#This Row],[Tags]]="[Questions][Divisions]","",SUMIFS(INDEX(wh_table[Duration],1):wh_table[[#This Row],[Duration]], INDEX(wh_table[Tags],1):wh_table[[#This Row],[Tags]], "&lt;&gt;[Questions]",INDEX(wh_table[Tags],1):wh_table[[#This Row],[Tags]], "&lt;&gt;[Questions][Divisions]")))</f>
        <v>34.884027777777781</v>
      </c>
    </row>
    <row r="1516" spans="1:11" ht="15" customHeight="1" x14ac:dyDescent="0.35">
      <c r="A1516" s="25">
        <v>214</v>
      </c>
      <c r="B1516" s="21">
        <v>46085</v>
      </c>
      <c r="C1516" s="22">
        <v>0.4201388888888889</v>
      </c>
      <c r="D1516" s="20" t="s">
        <v>1833</v>
      </c>
      <c r="E1516" s="23" t="s">
        <v>2707</v>
      </c>
      <c r="F1516" s="20"/>
      <c r="G1516" s="22" cm="1">
        <f t="array" ref="G151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3.819444444444442E-2</v>
      </c>
      <c r="H1516" s="22" t="str">
        <f>IF(wh_table[[#This Row],[Subject 1]]&lt;&gt;"Sitting Adjourned", "", SUMIF(wh_table[Day], wh_table[[#This Row],[Day]],wh_table[Duration]))</f>
        <v/>
      </c>
      <c r="I1516" s="24">
        <f>SUM(INDEX(wh_table[Duration],1):wh_table[[#This Row],[Duration]])</f>
        <v>48.661111111111076</v>
      </c>
      <c r="J1516" s="22" t="str">
        <f>IF(wh_table[[#This Row],[Subject 1]]&lt;&gt;"Sitting Adjourned", "", SUMIFS(wh_table[Duration], wh_table[Day], wh_table[[#This Row],[Day]], wh_table[Tags], "&lt;&gt;[Questions]", wh_table[Tags], "&lt;&gt;[Questions][Divisions]"))</f>
        <v/>
      </c>
      <c r="K1516" s="24">
        <f>IF(wh_table[[#This Row],[Tags]]="[Questions]","",IF(wh_table[[#This Row],[Tags]]="[Questions][Divisions]","",SUMIFS(INDEX(wh_table[Duration],1):wh_table[[#This Row],[Duration]], INDEX(wh_table[Tags],1):wh_table[[#This Row],[Tags]], "&lt;&gt;[Questions]",INDEX(wh_table[Tags],1):wh_table[[#This Row],[Tags]], "&lt;&gt;[Questions][Divisions]")))</f>
        <v>34.922222222222224</v>
      </c>
    </row>
    <row r="1517" spans="1:11" ht="15" customHeight="1" x14ac:dyDescent="0.35">
      <c r="A1517" s="25">
        <v>214</v>
      </c>
      <c r="B1517" s="21">
        <v>46085</v>
      </c>
      <c r="C1517" s="22">
        <v>0.45833333333333331</v>
      </c>
      <c r="D1517" s="20" t="s">
        <v>1833</v>
      </c>
      <c r="E1517" s="23" t="s">
        <v>2709</v>
      </c>
      <c r="F1517" s="20"/>
      <c r="G1517" s="22" cm="1">
        <f t="array" ref="G151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517" s="22" t="str">
        <f>IF(wh_table[[#This Row],[Subject 1]]&lt;&gt;"Sitting Adjourned", "", SUMIF(wh_table[Day], wh_table[[#This Row],[Day]],wh_table[Duration]))</f>
        <v/>
      </c>
      <c r="I1517" s="24">
        <f>SUM(INDEX(wh_table[Duration],1):wh_table[[#This Row],[Duration]])</f>
        <v>48.681944444444412</v>
      </c>
      <c r="J1517" s="22" t="str">
        <f>IF(wh_table[[#This Row],[Subject 1]]&lt;&gt;"Sitting Adjourned", "", SUMIFS(wh_table[Duration], wh_table[Day], wh_table[[#This Row],[Day]], wh_table[Tags], "&lt;&gt;[Questions]", wh_table[Tags], "&lt;&gt;[Questions][Divisions]"))</f>
        <v/>
      </c>
      <c r="K1517" s="24">
        <f>IF(wh_table[[#This Row],[Tags]]="[Questions]","",IF(wh_table[[#This Row],[Tags]]="[Questions][Divisions]","",SUMIFS(INDEX(wh_table[Duration],1):wh_table[[#This Row],[Duration]], INDEX(wh_table[Tags],1):wh_table[[#This Row],[Tags]], "&lt;&gt;[Questions]",INDEX(wh_table[Tags],1):wh_table[[#This Row],[Tags]], "&lt;&gt;[Questions][Divisions]")))</f>
        <v>34.94305555555556</v>
      </c>
    </row>
    <row r="1518" spans="1:11" ht="15" customHeight="1" x14ac:dyDescent="0.35">
      <c r="A1518" s="25">
        <v>214</v>
      </c>
      <c r="B1518" s="21">
        <v>46085</v>
      </c>
      <c r="C1518" s="22">
        <v>0.47916666666666669</v>
      </c>
      <c r="D1518" s="20" t="s">
        <v>15</v>
      </c>
      <c r="E1518" s="23"/>
      <c r="F1518" s="20" t="s">
        <v>1836</v>
      </c>
      <c r="G1518" s="22" cm="1">
        <f t="array" ref="G151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1518" s="22" t="str">
        <f>IF(wh_table[[#This Row],[Subject 1]]&lt;&gt;"Sitting Adjourned", "", SUMIF(wh_table[Day], wh_table[[#This Row],[Day]],wh_table[Duration]))</f>
        <v/>
      </c>
      <c r="I1518" s="24">
        <f>SUM(INDEX(wh_table[Duration],1):wh_table[[#This Row],[Duration]])</f>
        <v>48.806944444444412</v>
      </c>
      <c r="J1518" s="22" t="str">
        <f>IF(wh_table[[#This Row],[Subject 1]]&lt;&gt;"Sitting Adjourned", "", SUMIFS(wh_table[Duration], wh_table[Day], wh_table[[#This Row],[Day]], wh_table[Tags], "&lt;&gt;[Questions]", wh_table[Tags], "&lt;&gt;[Questions][Divisions]"))</f>
        <v/>
      </c>
      <c r="K1518" s="24" t="str">
        <f>IF(wh_table[[#This Row],[Tags]]="[Questions]","",IF(wh_table[[#This Row],[Tags]]="[Questions][Divisions]","",SUMIFS(INDEX(wh_table[Duration],1):wh_table[[#This Row],[Duration]], INDEX(wh_table[Tags],1):wh_table[[#This Row],[Tags]], "&lt;&gt;[Questions]",INDEX(wh_table[Tags],1):wh_table[[#This Row],[Tags]], "&lt;&gt;[Questions][Divisions]")))</f>
        <v/>
      </c>
    </row>
    <row r="1519" spans="1:11" ht="15" customHeight="1" x14ac:dyDescent="0.35">
      <c r="A1519" s="25">
        <v>214</v>
      </c>
      <c r="B1519" s="21">
        <v>46085</v>
      </c>
      <c r="C1519" s="22">
        <v>0.60416666666666663</v>
      </c>
      <c r="D1519" s="20" t="s">
        <v>1833</v>
      </c>
      <c r="E1519" s="23" t="s">
        <v>2710</v>
      </c>
      <c r="F1519" s="20"/>
      <c r="G1519" s="22" cm="1">
        <f t="array" ref="G151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4.4444444444444509E-2</v>
      </c>
      <c r="H1519" s="22" t="str">
        <f>IF(wh_table[[#This Row],[Subject 1]]&lt;&gt;"Sitting Adjourned", "", SUMIF(wh_table[Day], wh_table[[#This Row],[Day]],wh_table[Duration]))</f>
        <v/>
      </c>
      <c r="I1519" s="24">
        <f>SUM(INDEX(wh_table[Duration],1):wh_table[[#This Row],[Duration]])</f>
        <v>48.851388888888856</v>
      </c>
      <c r="J1519" s="22" t="str">
        <f>IF(wh_table[[#This Row],[Subject 1]]&lt;&gt;"Sitting Adjourned", "", SUMIFS(wh_table[Duration], wh_table[Day], wh_table[[#This Row],[Day]], wh_table[Tags], "&lt;&gt;[Questions]", wh_table[Tags], "&lt;&gt;[Questions][Divisions]"))</f>
        <v/>
      </c>
      <c r="K1519" s="24">
        <f>IF(wh_table[[#This Row],[Tags]]="[Questions]","",IF(wh_table[[#This Row],[Tags]]="[Questions][Divisions]","",SUMIFS(INDEX(wh_table[Duration],1):wh_table[[#This Row],[Duration]], INDEX(wh_table[Tags],1):wh_table[[#This Row],[Tags]], "&lt;&gt;[Questions]",INDEX(wh_table[Tags],1):wh_table[[#This Row],[Tags]], "&lt;&gt;[Questions][Divisions]")))</f>
        <v>34.987500000000004</v>
      </c>
    </row>
    <row r="1520" spans="1:11" ht="15" customHeight="1" x14ac:dyDescent="0.35">
      <c r="A1520" s="25">
        <v>214</v>
      </c>
      <c r="B1520" s="21">
        <v>46085</v>
      </c>
      <c r="C1520" s="22">
        <v>0.64861111111111114</v>
      </c>
      <c r="D1520" s="20" t="s">
        <v>15</v>
      </c>
      <c r="E1520" s="23"/>
      <c r="F1520" s="20"/>
      <c r="G1520" s="22" cm="1">
        <f t="array" ref="G152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1.8055555555555491E-2</v>
      </c>
      <c r="H1520" s="22" t="str">
        <f>IF(wh_table[[#This Row],[Subject 1]]&lt;&gt;"Sitting Adjourned", "", SUMIF(wh_table[Day], wh_table[[#This Row],[Day]],wh_table[Duration]))</f>
        <v/>
      </c>
      <c r="I1520" s="24">
        <f>SUM(INDEX(wh_table[Duration],1):wh_table[[#This Row],[Duration]])</f>
        <v>48.869444444444412</v>
      </c>
      <c r="J1520" s="22" t="str">
        <f>IF(wh_table[[#This Row],[Subject 1]]&lt;&gt;"Sitting Adjourned", "", SUMIFS(wh_table[Duration], wh_table[Day], wh_table[[#This Row],[Day]], wh_table[Tags], "&lt;&gt;[Questions]", wh_table[Tags], "&lt;&gt;[Questions][Divisions]"))</f>
        <v/>
      </c>
      <c r="K1520" s="24">
        <f>IF(wh_table[[#This Row],[Tags]]="[Questions]","",IF(wh_table[[#This Row],[Tags]]="[Questions][Divisions]","",SUMIFS(INDEX(wh_table[Duration],1):wh_table[[#This Row],[Duration]], INDEX(wh_table[Tags],1):wh_table[[#This Row],[Tags]], "&lt;&gt;[Questions]",INDEX(wh_table[Tags],1):wh_table[[#This Row],[Tags]], "&lt;&gt;[Questions][Divisions]")))</f>
        <v>35.00555555555556</v>
      </c>
    </row>
    <row r="1521" spans="1:11" ht="15" customHeight="1" x14ac:dyDescent="0.35">
      <c r="A1521" s="25">
        <v>214</v>
      </c>
      <c r="B1521" s="21">
        <v>46085</v>
      </c>
      <c r="C1521" s="22">
        <v>0.66666666666666663</v>
      </c>
      <c r="D1521" s="20" t="s">
        <v>1833</v>
      </c>
      <c r="E1521" s="23" t="s">
        <v>2711</v>
      </c>
      <c r="F1521" s="20"/>
      <c r="G1521" s="22" cm="1">
        <f t="array" ref="G152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521" s="22" t="str">
        <f>IF(wh_table[[#This Row],[Subject 1]]&lt;&gt;"Sitting Adjourned", "", SUMIF(wh_table[Day], wh_table[[#This Row],[Day]],wh_table[Duration]))</f>
        <v/>
      </c>
      <c r="I1521" s="24">
        <f>SUM(INDEX(wh_table[Duration],1):wh_table[[#This Row],[Duration]])</f>
        <v>48.890277777777747</v>
      </c>
      <c r="J1521" s="22" t="str">
        <f>IF(wh_table[[#This Row],[Subject 1]]&lt;&gt;"Sitting Adjourned", "", SUMIFS(wh_table[Duration], wh_table[Day], wh_table[[#This Row],[Day]], wh_table[Tags], "&lt;&gt;[Questions]", wh_table[Tags], "&lt;&gt;[Questions][Divisions]"))</f>
        <v/>
      </c>
      <c r="K1521" s="24">
        <f>IF(wh_table[[#This Row],[Tags]]="[Questions]","",IF(wh_table[[#This Row],[Tags]]="[Questions][Divisions]","",SUMIFS(INDEX(wh_table[Duration],1):wh_table[[#This Row],[Duration]], INDEX(wh_table[Tags],1):wh_table[[#This Row],[Tags]], "&lt;&gt;[Questions]",INDEX(wh_table[Tags],1):wh_table[[#This Row],[Tags]], "&lt;&gt;[Questions][Divisions]")))</f>
        <v>35.026388888888896</v>
      </c>
    </row>
    <row r="1522" spans="1:11" ht="15" customHeight="1" x14ac:dyDescent="0.35">
      <c r="A1522" s="25">
        <v>214</v>
      </c>
      <c r="B1522" s="21">
        <v>46085</v>
      </c>
      <c r="C1522" s="22">
        <v>0.6875</v>
      </c>
      <c r="D1522" s="20" t="s">
        <v>1833</v>
      </c>
      <c r="E1522" s="23" t="s">
        <v>2712</v>
      </c>
      <c r="F1522" s="20"/>
      <c r="G1522" s="22" cm="1">
        <f t="array" ref="G152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1.041666666666663E-2</v>
      </c>
      <c r="H1522" s="22" t="str">
        <f>IF(wh_table[[#This Row],[Subject 1]]&lt;&gt;"Sitting Adjourned", "", SUMIF(wh_table[Day], wh_table[[#This Row],[Day]],wh_table[Duration]))</f>
        <v/>
      </c>
      <c r="I1522" s="24">
        <f>SUM(INDEX(wh_table[Duration],1):wh_table[[#This Row],[Duration]])</f>
        <v>48.900694444444412</v>
      </c>
      <c r="J1522" s="22" t="str">
        <f>IF(wh_table[[#This Row],[Subject 1]]&lt;&gt;"Sitting Adjourned", "", SUMIFS(wh_table[Duration], wh_table[Day], wh_table[[#This Row],[Day]], wh_table[Tags], "&lt;&gt;[Questions]", wh_table[Tags], "&lt;&gt;[Questions][Divisions]"))</f>
        <v/>
      </c>
      <c r="K1522" s="24">
        <f>IF(wh_table[[#This Row],[Tags]]="[Questions]","",IF(wh_table[[#This Row],[Tags]]="[Questions][Divisions]","",SUMIFS(INDEX(wh_table[Duration],1):wh_table[[#This Row],[Duration]], INDEX(wh_table[Tags],1):wh_table[[#This Row],[Tags]], "&lt;&gt;[Questions]",INDEX(wh_table[Tags],1):wh_table[[#This Row],[Tags]], "&lt;&gt;[Questions][Divisions]")))</f>
        <v>35.03680555555556</v>
      </c>
    </row>
    <row r="1523" spans="1:11" ht="15" customHeight="1" x14ac:dyDescent="0.35">
      <c r="A1523" s="25">
        <v>214</v>
      </c>
      <c r="B1523" s="21">
        <v>46085</v>
      </c>
      <c r="C1523" s="22">
        <v>0.69791666666666663</v>
      </c>
      <c r="D1523" s="20" t="s">
        <v>28</v>
      </c>
      <c r="E1523" s="23" t="s">
        <v>2713</v>
      </c>
      <c r="F1523" s="20"/>
      <c r="G1523" s="22" cm="1">
        <f t="array" ref="G152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523" s="22" t="str">
        <f>IF(wh_table[[#This Row],[Subject 1]]&lt;&gt;"Sitting Adjourned", "", SUMIF(wh_table[Day], wh_table[[#This Row],[Day]],wh_table[Duration]))</f>
        <v/>
      </c>
      <c r="I1523" s="24">
        <f>SUM(INDEX(wh_table[Duration],1):wh_table[[#This Row],[Duration]])</f>
        <v>48.900694444444412</v>
      </c>
      <c r="J1523" s="22" t="str">
        <f>IF(wh_table[[#This Row],[Subject 1]]&lt;&gt;"Sitting Adjourned", "", SUMIFS(wh_table[Duration], wh_table[Day], wh_table[[#This Row],[Day]], wh_table[Tags], "&lt;&gt;[Questions]", wh_table[Tags], "&lt;&gt;[Questions][Divisions]"))</f>
        <v/>
      </c>
      <c r="K1523" s="24">
        <f>IF(wh_table[[#This Row],[Tags]]="[Questions]","",IF(wh_table[[#This Row],[Tags]]="[Questions][Divisions]","",SUMIFS(INDEX(wh_table[Duration],1):wh_table[[#This Row],[Duration]], INDEX(wh_table[Tags],1):wh_table[[#This Row],[Tags]], "&lt;&gt;[Questions]",INDEX(wh_table[Tags],1):wh_table[[#This Row],[Tags]], "&lt;&gt;[Questions][Divisions]")))</f>
        <v>35.03680555555556</v>
      </c>
    </row>
    <row r="1524" spans="1:11" ht="15" customHeight="1" x14ac:dyDescent="0.35">
      <c r="A1524" s="25">
        <v>214</v>
      </c>
      <c r="B1524" s="21">
        <v>46085</v>
      </c>
      <c r="C1524" s="22">
        <v>0.69791666666666663</v>
      </c>
      <c r="D1524" s="20" t="s">
        <v>1833</v>
      </c>
      <c r="E1524" s="23" t="s">
        <v>2712</v>
      </c>
      <c r="F1524" s="20"/>
      <c r="G1524" s="22" cm="1">
        <f t="array" ref="G152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3.125E-2</v>
      </c>
      <c r="H1524" s="22" t="str">
        <f>IF(wh_table[[#This Row],[Subject 1]]&lt;&gt;"Sitting Adjourned", "", SUMIF(wh_table[Day], wh_table[[#This Row],[Day]],wh_table[Duration]))</f>
        <v/>
      </c>
      <c r="I1524" s="24">
        <f>SUM(INDEX(wh_table[Duration],1):wh_table[[#This Row],[Duration]])</f>
        <v>48.931944444444412</v>
      </c>
      <c r="J1524" s="22" t="str">
        <f>IF(wh_table[[#This Row],[Subject 1]]&lt;&gt;"Sitting Adjourned", "", SUMIFS(wh_table[Duration], wh_table[Day], wh_table[[#This Row],[Day]], wh_table[Tags], "&lt;&gt;[Questions]", wh_table[Tags], "&lt;&gt;[Questions][Divisions]"))</f>
        <v/>
      </c>
      <c r="K1524" s="24">
        <f>IF(wh_table[[#This Row],[Tags]]="[Questions]","",IF(wh_table[[#This Row],[Tags]]="[Questions][Divisions]","",SUMIFS(INDEX(wh_table[Duration],1):wh_table[[#This Row],[Duration]], INDEX(wh_table[Tags],1):wh_table[[#This Row],[Tags]], "&lt;&gt;[Questions]",INDEX(wh_table[Tags],1):wh_table[[#This Row],[Tags]], "&lt;&gt;[Questions][Divisions]")))</f>
        <v>35.06805555555556</v>
      </c>
    </row>
    <row r="1525" spans="1:11" ht="15" customHeight="1" x14ac:dyDescent="0.35">
      <c r="A1525" s="63">
        <v>214</v>
      </c>
      <c r="B1525" s="64">
        <v>46085</v>
      </c>
      <c r="C1525" s="87">
        <v>0.72916666666666663</v>
      </c>
      <c r="D1525" s="88" t="s">
        <v>1840</v>
      </c>
      <c r="E1525" s="89"/>
      <c r="F1525" s="88"/>
      <c r="G1525" s="87" t="str" cm="1">
        <f t="array" ref="G152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525" s="87">
        <f>IF(wh_table[[#This Row],[Subject 1]]&lt;&gt;"Sitting Adjourned", "", SUMIF(wh_table[Day], wh_table[[#This Row],[Day]],wh_table[Duration]))</f>
        <v>0.33333333333333331</v>
      </c>
      <c r="I1525" s="90">
        <f>SUM(INDEX(wh_table[Duration],1):wh_table[[#This Row],[Duration]])</f>
        <v>48.931944444444412</v>
      </c>
      <c r="J1525" s="87">
        <f>IF(wh_table[[#This Row],[Subject 1]]&lt;&gt;"Sitting Adjourned", "", SUMIFS(wh_table[Duration], wh_table[Day], wh_table[[#This Row],[Day]], wh_table[Tags], "&lt;&gt;[Questions]", wh_table[Tags], "&lt;&gt;[Questions][Divisions]"))</f>
        <v>0.20833333333333337</v>
      </c>
      <c r="K1525" s="90">
        <f>IF(wh_table[[#This Row],[Tags]]="[Questions]","",IF(wh_table[[#This Row],[Tags]]="[Questions][Divisions]","",SUMIFS(INDEX(wh_table[Duration],1):wh_table[[#This Row],[Duration]], INDEX(wh_table[Tags],1):wh_table[[#This Row],[Tags]], "&lt;&gt;[Questions]",INDEX(wh_table[Tags],1):wh_table[[#This Row],[Tags]], "&lt;&gt;[Questions][Divisions]")))</f>
        <v>35.06805555555556</v>
      </c>
    </row>
    <row r="1526" spans="1:11" ht="15" customHeight="1" x14ac:dyDescent="0.35">
      <c r="A1526" s="25">
        <v>215</v>
      </c>
      <c r="B1526" s="21">
        <v>46086</v>
      </c>
      <c r="C1526" s="22">
        <v>0.5625</v>
      </c>
      <c r="D1526" s="20" t="s">
        <v>1953</v>
      </c>
      <c r="E1526" s="23" t="s">
        <v>2842</v>
      </c>
      <c r="F1526" s="20"/>
      <c r="G1526" s="22" cm="1">
        <f t="array" ref="G152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8.3333333333333037E-3</v>
      </c>
      <c r="H1526" s="22" t="str">
        <f>IF(wh_table[[#This Row],[Subject 1]]&lt;&gt;"Sitting Adjourned", "", SUMIF(wh_table[Day], wh_table[[#This Row],[Day]],wh_table[Duration]))</f>
        <v/>
      </c>
      <c r="I1526" s="24">
        <f>SUM(INDEX(wh_table[Duration],1):wh_table[[#This Row],[Duration]])</f>
        <v>48.940277777777744</v>
      </c>
      <c r="J1526" s="22" t="str">
        <f>IF(wh_table[[#This Row],[Subject 1]]&lt;&gt;"Sitting Adjourned", "", SUMIFS(wh_table[Duration], wh_table[Day], wh_table[[#This Row],[Day]], wh_table[Tags], "&lt;&gt;[Questions]", wh_table[Tags], "&lt;&gt;[Questions][Divisions]"))</f>
        <v/>
      </c>
      <c r="K1526" s="24">
        <f>IF(wh_table[[#This Row],[Tags]]="[Questions]","",IF(wh_table[[#This Row],[Tags]]="[Questions][Divisions]","",SUMIFS(INDEX(wh_table[Duration],1):wh_table[[#This Row],[Duration]], INDEX(wh_table[Tags],1):wh_table[[#This Row],[Tags]], "&lt;&gt;[Questions]",INDEX(wh_table[Tags],1):wh_table[[#This Row],[Tags]], "&lt;&gt;[Questions][Divisions]")))</f>
        <v>35.076388888888893</v>
      </c>
    </row>
    <row r="1527" spans="1:11" ht="15" customHeight="1" x14ac:dyDescent="0.35">
      <c r="A1527" s="25">
        <v>215</v>
      </c>
      <c r="B1527" s="21">
        <v>46086</v>
      </c>
      <c r="C1527" s="103">
        <v>0.5708333333333333</v>
      </c>
      <c r="D1527" s="104" t="s">
        <v>28</v>
      </c>
      <c r="E1527" s="105" t="s">
        <v>2200</v>
      </c>
      <c r="F1527" s="104"/>
      <c r="G1527" s="103" cm="1">
        <f t="array" ref="G152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527" s="103" t="str">
        <f>IF(wh_table[[#This Row],[Subject 1]]&lt;&gt;"Sitting Adjourned", "", SUMIF(wh_table[Day], wh_table[[#This Row],[Day]],wh_table[Duration]))</f>
        <v/>
      </c>
      <c r="I1527" s="24">
        <f>SUM(INDEX(wh_table[Duration],1):wh_table[[#This Row],[Duration]])</f>
        <v>48.940277777777744</v>
      </c>
      <c r="J1527" s="103" t="str">
        <f>IF(wh_table[[#This Row],[Subject 1]]&lt;&gt;"Sitting Adjourned", "", SUMIFS(wh_table[Duration], wh_table[Day], wh_table[[#This Row],[Day]], wh_table[Tags], "&lt;&gt;[Questions]", wh_table[Tags], "&lt;&gt;[Questions][Divisions]"))</f>
        <v/>
      </c>
      <c r="K1527" s="24">
        <f>IF(wh_table[[#This Row],[Tags]]="[Questions]","",IF(wh_table[[#This Row],[Tags]]="[Questions][Divisions]","",SUMIFS(INDEX(wh_table[Duration],1):wh_table[[#This Row],[Duration]], INDEX(wh_table[Tags],1):wh_table[[#This Row],[Tags]], "&lt;&gt;[Questions]",INDEX(wh_table[Tags],1):wh_table[[#This Row],[Tags]], "&lt;&gt;[Questions][Divisions]")))</f>
        <v>35.076388888888893</v>
      </c>
    </row>
    <row r="1528" spans="1:11" ht="15" customHeight="1" x14ac:dyDescent="0.35">
      <c r="A1528" s="25">
        <v>215</v>
      </c>
      <c r="B1528" s="21">
        <v>46086</v>
      </c>
      <c r="C1528" s="103">
        <v>0.5708333333333333</v>
      </c>
      <c r="D1528" s="20" t="s">
        <v>1953</v>
      </c>
      <c r="E1528" s="23" t="s">
        <v>2842</v>
      </c>
      <c r="F1528" s="104"/>
      <c r="G1528" s="103" cm="1">
        <f t="array" ref="G152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5.4166666666666696E-2</v>
      </c>
      <c r="H1528" s="103" t="str">
        <f>IF(wh_table[[#This Row],[Subject 1]]&lt;&gt;"Sitting Adjourned", "", SUMIF(wh_table[Day], wh_table[[#This Row],[Day]],wh_table[Duration]))</f>
        <v/>
      </c>
      <c r="I1528" s="24">
        <f>SUM(INDEX(wh_table[Duration],1):wh_table[[#This Row],[Duration]])</f>
        <v>48.994444444444412</v>
      </c>
      <c r="J1528" s="103" t="str">
        <f>IF(wh_table[[#This Row],[Subject 1]]&lt;&gt;"Sitting Adjourned", "", SUMIFS(wh_table[Duration], wh_table[Day], wh_table[[#This Row],[Day]], wh_table[Tags], "&lt;&gt;[Questions]", wh_table[Tags], "&lt;&gt;[Questions][Divisions]"))</f>
        <v/>
      </c>
      <c r="K1528" s="24">
        <f>IF(wh_table[[#This Row],[Tags]]="[Questions]","",IF(wh_table[[#This Row],[Tags]]="[Questions][Divisions]","",SUMIFS(INDEX(wh_table[Duration],1):wh_table[[#This Row],[Duration]], INDEX(wh_table[Tags],1):wh_table[[#This Row],[Tags]], "&lt;&gt;[Questions]",INDEX(wh_table[Tags],1):wh_table[[#This Row],[Tags]], "&lt;&gt;[Questions][Divisions]")))</f>
        <v>35.13055555555556</v>
      </c>
    </row>
    <row r="1529" spans="1:11" ht="15" customHeight="1" x14ac:dyDescent="0.35">
      <c r="A1529" s="25">
        <v>215</v>
      </c>
      <c r="B1529" s="21">
        <v>46086</v>
      </c>
      <c r="C1529" s="103">
        <v>0.625</v>
      </c>
      <c r="D1529" s="104" t="s">
        <v>1953</v>
      </c>
      <c r="E1529" s="105" t="s">
        <v>2843</v>
      </c>
      <c r="F1529" s="104"/>
      <c r="G1529" s="103" cm="1">
        <f t="array" ref="G152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5.2777777777777812E-2</v>
      </c>
      <c r="H1529" s="103" t="str">
        <f>IF(wh_table[[#This Row],[Subject 1]]&lt;&gt;"Sitting Adjourned", "", SUMIF(wh_table[Day], wh_table[[#This Row],[Day]],wh_table[Duration]))</f>
        <v/>
      </c>
      <c r="I1529" s="24">
        <f>SUM(INDEX(wh_table[Duration],1):wh_table[[#This Row],[Duration]])</f>
        <v>49.047222222222189</v>
      </c>
      <c r="J1529" s="103" t="str">
        <f>IF(wh_table[[#This Row],[Subject 1]]&lt;&gt;"Sitting Adjourned", "", SUMIFS(wh_table[Duration], wh_table[Day], wh_table[[#This Row],[Day]], wh_table[Tags], "&lt;&gt;[Questions]", wh_table[Tags], "&lt;&gt;[Questions][Divisions]"))</f>
        <v/>
      </c>
      <c r="K1529" s="24">
        <f>IF(wh_table[[#This Row],[Tags]]="[Questions]","",IF(wh_table[[#This Row],[Tags]]="[Questions][Divisions]","",SUMIFS(INDEX(wh_table[Duration],1):wh_table[[#This Row],[Duration]], INDEX(wh_table[Tags],1):wh_table[[#This Row],[Tags]], "&lt;&gt;[Questions]",INDEX(wh_table[Tags],1):wh_table[[#This Row],[Tags]], "&lt;&gt;[Questions][Divisions]")))</f>
        <v>35.183333333333337</v>
      </c>
    </row>
    <row r="1530" spans="1:11" ht="15" customHeight="1" x14ac:dyDescent="0.35">
      <c r="A1530" s="63">
        <v>215</v>
      </c>
      <c r="B1530" s="64">
        <v>46086</v>
      </c>
      <c r="C1530" s="100">
        <v>0.67777777777777781</v>
      </c>
      <c r="D1530" s="101" t="s">
        <v>1840</v>
      </c>
      <c r="E1530" s="102"/>
      <c r="F1530" s="101"/>
      <c r="G1530" s="100" t="str" cm="1">
        <f t="array" ref="G153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530" s="100">
        <f>IF(wh_table[[#This Row],[Subject 1]]&lt;&gt;"Sitting Adjourned", "", SUMIF(wh_table[Day], wh_table[[#This Row],[Day]],wh_table[Duration]))</f>
        <v>0.11527777777777781</v>
      </c>
      <c r="I1530" s="90">
        <f>SUM(INDEX(wh_table[Duration],1):wh_table[[#This Row],[Duration]])</f>
        <v>49.047222222222189</v>
      </c>
      <c r="J1530" s="100">
        <f>IF(wh_table[[#This Row],[Subject 1]]&lt;&gt;"Sitting Adjourned", "", SUMIFS(wh_table[Duration], wh_table[Day], wh_table[[#This Row],[Day]], wh_table[Tags], "&lt;&gt;[Questions]", wh_table[Tags], "&lt;&gt;[Questions][Divisions]"))</f>
        <v>0.11527777777777781</v>
      </c>
      <c r="K1530" s="90">
        <f>IF(wh_table[[#This Row],[Tags]]="[Questions]","",IF(wh_table[[#This Row],[Tags]]="[Questions][Divisions]","",SUMIFS(INDEX(wh_table[Duration],1):wh_table[[#This Row],[Duration]], INDEX(wh_table[Tags],1):wh_table[[#This Row],[Tags]], "&lt;&gt;[Questions]",INDEX(wh_table[Tags],1):wh_table[[#This Row],[Tags]], "&lt;&gt;[Questions][Divisions]")))</f>
        <v>35.183333333333337</v>
      </c>
    </row>
    <row r="1531" spans="1:11" ht="15" customHeight="1" x14ac:dyDescent="0.35">
      <c r="A1531" s="25">
        <v>216</v>
      </c>
      <c r="B1531" s="21">
        <v>46090</v>
      </c>
      <c r="C1531" s="22">
        <v>0.75</v>
      </c>
      <c r="D1531" s="20" t="s">
        <v>1955</v>
      </c>
      <c r="E1531" s="23" t="s">
        <v>2714</v>
      </c>
      <c r="F1531" s="20"/>
      <c r="G1531" s="22" cm="1">
        <f t="array" ref="G153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2.5000000000000022E-2</v>
      </c>
      <c r="H1531" s="22" t="str">
        <f>IF(wh_table[[#This Row],[Subject 1]]&lt;&gt;"Sitting Adjourned", "", SUMIF(wh_table[Day], wh_table[[#This Row],[Day]],wh_table[Duration]))</f>
        <v/>
      </c>
      <c r="I1531" s="24">
        <f>SUM(INDEX(wh_table[Duration],1):wh_table[[#This Row],[Duration]])</f>
        <v>49.072222222222187</v>
      </c>
      <c r="J1531" s="22" t="str">
        <f>IF(wh_table[[#This Row],[Subject 1]]&lt;&gt;"Sitting Adjourned", "", SUMIFS(wh_table[Duration], wh_table[Day], wh_table[[#This Row],[Day]], wh_table[Tags], "&lt;&gt;[Questions]", wh_table[Tags], "&lt;&gt;[Questions][Divisions]"))</f>
        <v/>
      </c>
      <c r="K1531" s="24">
        <f>IF(wh_table[[#This Row],[Tags]]="[Questions]","",IF(wh_table[[#This Row],[Tags]]="[Questions][Divisions]","",SUMIFS(INDEX(wh_table[Duration],1):wh_table[[#This Row],[Duration]], INDEX(wh_table[Tags],1):wh_table[[#This Row],[Tags]], "&lt;&gt;[Questions]",INDEX(wh_table[Tags],1):wh_table[[#This Row],[Tags]], "&lt;&gt;[Questions][Divisions]")))</f>
        <v>35.208333333333336</v>
      </c>
    </row>
    <row r="1532" spans="1:11" ht="15" customHeight="1" x14ac:dyDescent="0.35">
      <c r="A1532" s="25">
        <v>216</v>
      </c>
      <c r="B1532" s="21">
        <v>46090</v>
      </c>
      <c r="C1532" s="22">
        <v>0.77500000000000002</v>
      </c>
      <c r="D1532" s="20" t="s">
        <v>28</v>
      </c>
      <c r="E1532" s="23" t="s">
        <v>2715</v>
      </c>
      <c r="F1532" s="20"/>
      <c r="G1532" s="22" cm="1">
        <f t="array" ref="G153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532" s="22" t="str">
        <f>IF(wh_table[[#This Row],[Subject 1]]&lt;&gt;"Sitting Adjourned", "", SUMIF(wh_table[Day], wh_table[[#This Row],[Day]],wh_table[Duration]))</f>
        <v/>
      </c>
      <c r="I1532" s="24">
        <f>SUM(INDEX(wh_table[Duration],1):wh_table[[#This Row],[Duration]])</f>
        <v>49.072222222222187</v>
      </c>
      <c r="J1532" s="22" t="str">
        <f>IF(wh_table[[#This Row],[Subject 1]]&lt;&gt;"Sitting Adjourned", "", SUMIFS(wh_table[Duration], wh_table[Day], wh_table[[#This Row],[Day]], wh_table[Tags], "&lt;&gt;[Questions]", wh_table[Tags], "&lt;&gt;[Questions][Divisions]"))</f>
        <v/>
      </c>
      <c r="K1532" s="24">
        <f>IF(wh_table[[#This Row],[Tags]]="[Questions]","",IF(wh_table[[#This Row],[Tags]]="[Questions][Divisions]","",SUMIFS(INDEX(wh_table[Duration],1):wh_table[[#This Row],[Duration]], INDEX(wh_table[Tags],1):wh_table[[#This Row],[Tags]], "&lt;&gt;[Questions]",INDEX(wh_table[Tags],1):wh_table[[#This Row],[Tags]], "&lt;&gt;[Questions][Divisions]")))</f>
        <v>35.208333333333336</v>
      </c>
    </row>
    <row r="1533" spans="1:11" ht="15" customHeight="1" x14ac:dyDescent="0.35">
      <c r="A1533" s="25">
        <v>216</v>
      </c>
      <c r="B1533" s="21">
        <v>46090</v>
      </c>
      <c r="C1533" s="22">
        <v>0.77500000000000002</v>
      </c>
      <c r="D1533" s="20" t="s">
        <v>1955</v>
      </c>
      <c r="E1533" s="23" t="s">
        <v>2714</v>
      </c>
      <c r="F1533" s="20"/>
      <c r="G1533" s="22" cm="1">
        <f t="array" ref="G153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3.3333333333333326E-2</v>
      </c>
      <c r="H1533" s="22" t="str">
        <f>IF(wh_table[[#This Row],[Subject 1]]&lt;&gt;"Sitting Adjourned", "", SUMIF(wh_table[Day], wh_table[[#This Row],[Day]],wh_table[Duration]))</f>
        <v/>
      </c>
      <c r="I1533" s="24">
        <f>SUM(INDEX(wh_table[Duration],1):wh_table[[#This Row],[Duration]])</f>
        <v>49.105555555555519</v>
      </c>
      <c r="J1533" s="22" t="str">
        <f>IF(wh_table[[#This Row],[Subject 1]]&lt;&gt;"Sitting Adjourned", "", SUMIFS(wh_table[Duration], wh_table[Day], wh_table[[#This Row],[Day]], wh_table[Tags], "&lt;&gt;[Questions]", wh_table[Tags], "&lt;&gt;[Questions][Divisions]"))</f>
        <v/>
      </c>
      <c r="K1533" s="24">
        <f>IF(wh_table[[#This Row],[Tags]]="[Questions]","",IF(wh_table[[#This Row],[Tags]]="[Questions][Divisions]","",SUMIFS(INDEX(wh_table[Duration],1):wh_table[[#This Row],[Duration]], INDEX(wh_table[Tags],1):wh_table[[#This Row],[Tags]], "&lt;&gt;[Questions]",INDEX(wh_table[Tags],1):wh_table[[#This Row],[Tags]], "&lt;&gt;[Questions][Divisions]")))</f>
        <v>35.241666666666667</v>
      </c>
    </row>
    <row r="1534" spans="1:11" ht="15" customHeight="1" x14ac:dyDescent="0.35">
      <c r="A1534" s="63">
        <v>216</v>
      </c>
      <c r="B1534" s="64">
        <v>46090</v>
      </c>
      <c r="C1534" s="87">
        <v>0.80833333333333335</v>
      </c>
      <c r="D1534" s="88" t="s">
        <v>1840</v>
      </c>
      <c r="E1534" s="89"/>
      <c r="F1534" s="88"/>
      <c r="G1534" s="87" t="str" cm="1">
        <f t="array" ref="G153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534" s="87">
        <f>IF(wh_table[[#This Row],[Subject 1]]&lt;&gt;"Sitting Adjourned", "", SUMIF(wh_table[Day], wh_table[[#This Row],[Day]],wh_table[Duration]))</f>
        <v>5.8333333333333348E-2</v>
      </c>
      <c r="I1534" s="90">
        <f>SUM(INDEX(wh_table[Duration],1):wh_table[[#This Row],[Duration]])</f>
        <v>49.105555555555519</v>
      </c>
      <c r="J1534" s="87">
        <f>IF(wh_table[[#This Row],[Subject 1]]&lt;&gt;"Sitting Adjourned", "", SUMIFS(wh_table[Duration], wh_table[Day], wh_table[[#This Row],[Day]], wh_table[Tags], "&lt;&gt;[Questions]", wh_table[Tags], "&lt;&gt;[Questions][Divisions]"))</f>
        <v>5.8333333333333348E-2</v>
      </c>
      <c r="K1534" s="90">
        <f>IF(wh_table[[#This Row],[Tags]]="[Questions]","",IF(wh_table[[#This Row],[Tags]]="[Questions][Divisions]","",SUMIFS(INDEX(wh_table[Duration],1):wh_table[[#This Row],[Duration]], INDEX(wh_table[Tags],1):wh_table[[#This Row],[Tags]], "&lt;&gt;[Questions]",INDEX(wh_table[Tags],1):wh_table[[#This Row],[Tags]], "&lt;&gt;[Questions][Divisions]")))</f>
        <v>35.241666666666667</v>
      </c>
    </row>
    <row r="1535" spans="1:11" ht="15" customHeight="1" x14ac:dyDescent="0.35">
      <c r="A1535" s="25">
        <v>217</v>
      </c>
      <c r="B1535" s="21">
        <v>46091</v>
      </c>
      <c r="C1535" s="22">
        <v>0.39583333333333331</v>
      </c>
      <c r="D1535" s="20" t="s">
        <v>1833</v>
      </c>
      <c r="E1535" s="23" t="s">
        <v>2716</v>
      </c>
      <c r="F1535" s="20"/>
      <c r="G1535" s="22" cm="1">
        <f t="array" ref="G153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5.2777777777777812E-2</v>
      </c>
      <c r="H1535" s="22" t="str">
        <f>IF(wh_table[[#This Row],[Subject 1]]&lt;&gt;"Sitting Adjourned", "", SUMIF(wh_table[Day], wh_table[[#This Row],[Day]],wh_table[Duration]))</f>
        <v/>
      </c>
      <c r="I1535" s="24">
        <f>SUM(INDEX(wh_table[Duration],1):wh_table[[#This Row],[Duration]])</f>
        <v>49.158333333333296</v>
      </c>
      <c r="J1535" s="22" t="str">
        <f>IF(wh_table[[#This Row],[Subject 1]]&lt;&gt;"Sitting Adjourned", "", SUMIFS(wh_table[Duration], wh_table[Day], wh_table[[#This Row],[Day]], wh_table[Tags], "&lt;&gt;[Questions]", wh_table[Tags], "&lt;&gt;[Questions][Divisions]"))</f>
        <v/>
      </c>
      <c r="K1535" s="24">
        <f>IF(wh_table[[#This Row],[Tags]]="[Questions]","",IF(wh_table[[#This Row],[Tags]]="[Questions][Divisions]","",SUMIFS(INDEX(wh_table[Duration],1):wh_table[[#This Row],[Duration]], INDEX(wh_table[Tags],1):wh_table[[#This Row],[Tags]], "&lt;&gt;[Questions]",INDEX(wh_table[Tags],1):wh_table[[#This Row],[Tags]], "&lt;&gt;[Questions][Divisions]")))</f>
        <v>35.294444444444444</v>
      </c>
    </row>
    <row r="1536" spans="1:11" ht="15" customHeight="1" x14ac:dyDescent="0.35">
      <c r="A1536" s="25">
        <v>217</v>
      </c>
      <c r="B1536" s="21">
        <v>46091</v>
      </c>
      <c r="C1536" s="22">
        <v>0.44861111111111113</v>
      </c>
      <c r="D1536" s="20" t="s">
        <v>15</v>
      </c>
      <c r="E1536" s="23"/>
      <c r="F1536" s="20"/>
      <c r="G1536" s="22" cm="1">
        <f t="array" ref="G153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7.6388888888888618E-3</v>
      </c>
      <c r="H1536" s="22" t="str">
        <f>IF(wh_table[[#This Row],[Subject 1]]&lt;&gt;"Sitting Adjourned", "", SUMIF(wh_table[Day], wh_table[[#This Row],[Day]],wh_table[Duration]))</f>
        <v/>
      </c>
      <c r="I1536" s="24">
        <f>SUM(INDEX(wh_table[Duration],1):wh_table[[#This Row],[Duration]])</f>
        <v>49.165972222222187</v>
      </c>
      <c r="J1536" s="22" t="str">
        <f>IF(wh_table[[#This Row],[Subject 1]]&lt;&gt;"Sitting Adjourned", "", SUMIFS(wh_table[Duration], wh_table[Day], wh_table[[#This Row],[Day]], wh_table[Tags], "&lt;&gt;[Questions]", wh_table[Tags], "&lt;&gt;[Questions][Divisions]"))</f>
        <v/>
      </c>
      <c r="K1536" s="24">
        <f>IF(wh_table[[#This Row],[Tags]]="[Questions]","",IF(wh_table[[#This Row],[Tags]]="[Questions][Divisions]","",SUMIFS(INDEX(wh_table[Duration],1):wh_table[[#This Row],[Duration]], INDEX(wh_table[Tags],1):wh_table[[#This Row],[Tags]], "&lt;&gt;[Questions]",INDEX(wh_table[Tags],1):wh_table[[#This Row],[Tags]], "&lt;&gt;[Questions][Divisions]")))</f>
        <v>35.302083333333336</v>
      </c>
    </row>
    <row r="1537" spans="1:11" ht="15" customHeight="1" x14ac:dyDescent="0.35">
      <c r="A1537" s="25">
        <v>217</v>
      </c>
      <c r="B1537" s="21">
        <v>46091</v>
      </c>
      <c r="C1537" s="22">
        <v>0.45624999999999999</v>
      </c>
      <c r="D1537" s="20" t="s">
        <v>1833</v>
      </c>
      <c r="E1537" s="23" t="s">
        <v>2717</v>
      </c>
      <c r="F1537" s="20"/>
      <c r="G1537" s="22" cm="1">
        <f t="array" ref="G153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1.7361111111111105E-2</v>
      </c>
      <c r="H1537" s="22" t="str">
        <f>IF(wh_table[[#This Row],[Subject 1]]&lt;&gt;"Sitting Adjourned", "", SUMIF(wh_table[Day], wh_table[[#This Row],[Day]],wh_table[Duration]))</f>
        <v/>
      </c>
      <c r="I1537" s="24">
        <f>SUM(INDEX(wh_table[Duration],1):wh_table[[#This Row],[Duration]])</f>
        <v>49.183333333333302</v>
      </c>
      <c r="J1537" s="22" t="str">
        <f>IF(wh_table[[#This Row],[Subject 1]]&lt;&gt;"Sitting Adjourned", "", SUMIFS(wh_table[Duration], wh_table[Day], wh_table[[#This Row],[Day]], wh_table[Tags], "&lt;&gt;[Questions]", wh_table[Tags], "&lt;&gt;[Questions][Divisions]"))</f>
        <v/>
      </c>
      <c r="K1537" s="24">
        <f>IF(wh_table[[#This Row],[Tags]]="[Questions]","",IF(wh_table[[#This Row],[Tags]]="[Questions][Divisions]","",SUMIFS(INDEX(wh_table[Duration],1):wh_table[[#This Row],[Duration]], INDEX(wh_table[Tags],1):wh_table[[#This Row],[Tags]], "&lt;&gt;[Questions]",INDEX(wh_table[Tags],1):wh_table[[#This Row],[Tags]], "&lt;&gt;[Questions][Divisions]")))</f>
        <v>35.31944444444445</v>
      </c>
    </row>
    <row r="1538" spans="1:11" ht="15" customHeight="1" x14ac:dyDescent="0.35">
      <c r="A1538" s="25">
        <v>217</v>
      </c>
      <c r="B1538" s="21">
        <v>46091</v>
      </c>
      <c r="C1538" s="22">
        <v>0.47361111111111109</v>
      </c>
      <c r="D1538" s="20" t="s">
        <v>15</v>
      </c>
      <c r="E1538" s="23"/>
      <c r="F1538" s="20" t="s">
        <v>1836</v>
      </c>
      <c r="G1538" s="22" cm="1">
        <f t="array" ref="G153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0.13055555555555554</v>
      </c>
      <c r="H1538" s="22" t="str">
        <f>IF(wh_table[[#This Row],[Subject 1]]&lt;&gt;"Sitting Adjourned", "", SUMIF(wh_table[Day], wh_table[[#This Row],[Day]],wh_table[Duration]))</f>
        <v/>
      </c>
      <c r="I1538" s="24">
        <f>SUM(INDEX(wh_table[Duration],1):wh_table[[#This Row],[Duration]])</f>
        <v>49.313888888888854</v>
      </c>
      <c r="J1538" s="22" t="str">
        <f>IF(wh_table[[#This Row],[Subject 1]]&lt;&gt;"Sitting Adjourned", "", SUMIFS(wh_table[Duration], wh_table[Day], wh_table[[#This Row],[Day]], wh_table[Tags], "&lt;&gt;[Questions]", wh_table[Tags], "&lt;&gt;[Questions][Divisions]"))</f>
        <v/>
      </c>
      <c r="K1538" s="24" t="str">
        <f>IF(wh_table[[#This Row],[Tags]]="[Questions]","",IF(wh_table[[#This Row],[Tags]]="[Questions][Divisions]","",SUMIFS(INDEX(wh_table[Duration],1):wh_table[[#This Row],[Duration]], INDEX(wh_table[Tags],1):wh_table[[#This Row],[Tags]], "&lt;&gt;[Questions]",INDEX(wh_table[Tags],1):wh_table[[#This Row],[Tags]], "&lt;&gt;[Questions][Divisions]")))</f>
        <v/>
      </c>
    </row>
    <row r="1539" spans="1:11" ht="15" customHeight="1" x14ac:dyDescent="0.35">
      <c r="A1539" s="25">
        <v>217</v>
      </c>
      <c r="B1539" s="21">
        <v>46091</v>
      </c>
      <c r="C1539" s="22">
        <v>0.60416666666666663</v>
      </c>
      <c r="D1539" s="20" t="s">
        <v>1833</v>
      </c>
      <c r="E1539" s="23" t="s">
        <v>2718</v>
      </c>
      <c r="F1539" s="20"/>
      <c r="G1539" s="22" cm="1">
        <f t="array" ref="G153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5.9722222222222232E-2</v>
      </c>
      <c r="H1539" s="22" t="str">
        <f>IF(wh_table[[#This Row],[Subject 1]]&lt;&gt;"Sitting Adjourned", "", SUMIF(wh_table[Day], wh_table[[#This Row],[Day]],wh_table[Duration]))</f>
        <v/>
      </c>
      <c r="I1539" s="24">
        <f>SUM(INDEX(wh_table[Duration],1):wh_table[[#This Row],[Duration]])</f>
        <v>49.373611111111074</v>
      </c>
      <c r="J1539" s="22" t="str">
        <f>IF(wh_table[[#This Row],[Subject 1]]&lt;&gt;"Sitting Adjourned", "", SUMIFS(wh_table[Duration], wh_table[Day], wh_table[[#This Row],[Day]], wh_table[Tags], "&lt;&gt;[Questions]", wh_table[Tags], "&lt;&gt;[Questions][Divisions]"))</f>
        <v/>
      </c>
      <c r="K1539" s="24">
        <f>IF(wh_table[[#This Row],[Tags]]="[Questions]","",IF(wh_table[[#This Row],[Tags]]="[Questions][Divisions]","",SUMIFS(INDEX(wh_table[Duration],1):wh_table[[#This Row],[Duration]], INDEX(wh_table[Tags],1):wh_table[[#This Row],[Tags]], "&lt;&gt;[Questions]",INDEX(wh_table[Tags],1):wh_table[[#This Row],[Tags]], "&lt;&gt;[Questions][Divisions]")))</f>
        <v>35.37916666666667</v>
      </c>
    </row>
    <row r="1540" spans="1:11" ht="15" customHeight="1" x14ac:dyDescent="0.35">
      <c r="A1540" s="25">
        <v>217</v>
      </c>
      <c r="B1540" s="21">
        <v>46091</v>
      </c>
      <c r="C1540" s="22">
        <v>0.66388888888888886</v>
      </c>
      <c r="D1540" s="20" t="s">
        <v>15</v>
      </c>
      <c r="E1540" s="23"/>
      <c r="F1540" s="20"/>
      <c r="G1540" s="22" cm="1">
        <f t="array" ref="G154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2.7777777777777679E-3</v>
      </c>
      <c r="H1540" s="22" t="str">
        <f>IF(wh_table[[#This Row],[Subject 1]]&lt;&gt;"Sitting Adjourned", "", SUMIF(wh_table[Day], wh_table[[#This Row],[Day]],wh_table[Duration]))</f>
        <v/>
      </c>
      <c r="I1540" s="24">
        <f>SUM(INDEX(wh_table[Duration],1):wh_table[[#This Row],[Duration]])</f>
        <v>49.376388888888854</v>
      </c>
      <c r="J1540" s="22" t="str">
        <f>IF(wh_table[[#This Row],[Subject 1]]&lt;&gt;"Sitting Adjourned", "", SUMIFS(wh_table[Duration], wh_table[Day], wh_table[[#This Row],[Day]], wh_table[Tags], "&lt;&gt;[Questions]", wh_table[Tags], "&lt;&gt;[Questions][Divisions]"))</f>
        <v/>
      </c>
      <c r="K1540" s="24">
        <f>IF(wh_table[[#This Row],[Tags]]="[Questions]","",IF(wh_table[[#This Row],[Tags]]="[Questions][Divisions]","",SUMIFS(INDEX(wh_table[Duration],1):wh_table[[#This Row],[Duration]], INDEX(wh_table[Tags],1):wh_table[[#This Row],[Tags]], "&lt;&gt;[Questions]",INDEX(wh_table[Tags],1):wh_table[[#This Row],[Tags]], "&lt;&gt;[Questions][Divisions]")))</f>
        <v>35.38194444444445</v>
      </c>
    </row>
    <row r="1541" spans="1:11" ht="15" customHeight="1" x14ac:dyDescent="0.35">
      <c r="A1541" s="25">
        <v>217</v>
      </c>
      <c r="B1541" s="21">
        <v>46091</v>
      </c>
      <c r="C1541" s="22">
        <v>0.66666666666666663</v>
      </c>
      <c r="D1541" s="20" t="s">
        <v>1833</v>
      </c>
      <c r="E1541" s="23" t="s">
        <v>2719</v>
      </c>
      <c r="F1541" s="20"/>
      <c r="G1541" s="22" cm="1">
        <f t="array" ref="G154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541" s="22" t="str">
        <f>IF(wh_table[[#This Row],[Subject 1]]&lt;&gt;"Sitting Adjourned", "", SUMIF(wh_table[Day], wh_table[[#This Row],[Day]],wh_table[Duration]))</f>
        <v/>
      </c>
      <c r="I1541" s="24">
        <f>SUM(INDEX(wh_table[Duration],1):wh_table[[#This Row],[Duration]])</f>
        <v>49.39722222222219</v>
      </c>
      <c r="J1541" s="22" t="str">
        <f>IF(wh_table[[#This Row],[Subject 1]]&lt;&gt;"Sitting Adjourned", "", SUMIFS(wh_table[Duration], wh_table[Day], wh_table[[#This Row],[Day]], wh_table[Tags], "&lt;&gt;[Questions]", wh_table[Tags], "&lt;&gt;[Questions][Divisions]"))</f>
        <v/>
      </c>
      <c r="K1541" s="24">
        <f>IF(wh_table[[#This Row],[Tags]]="[Questions]","",IF(wh_table[[#This Row],[Tags]]="[Questions][Divisions]","",SUMIFS(INDEX(wh_table[Duration],1):wh_table[[#This Row],[Duration]], INDEX(wh_table[Tags],1):wh_table[[#This Row],[Tags]], "&lt;&gt;[Questions]",INDEX(wh_table[Tags],1):wh_table[[#This Row],[Tags]], "&lt;&gt;[Questions][Divisions]")))</f>
        <v>35.402777777777786</v>
      </c>
    </row>
    <row r="1542" spans="1:11" ht="15" customHeight="1" x14ac:dyDescent="0.35">
      <c r="A1542" s="25">
        <v>217</v>
      </c>
      <c r="B1542" s="21">
        <v>46091</v>
      </c>
      <c r="C1542" s="22">
        <v>0.6875</v>
      </c>
      <c r="D1542" s="20" t="s">
        <v>1833</v>
      </c>
      <c r="E1542" s="23" t="s">
        <v>2720</v>
      </c>
      <c r="F1542" s="20"/>
      <c r="G1542" s="22" cm="1">
        <f t="array" ref="G154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1542" s="22" t="str">
        <f>IF(wh_table[[#This Row],[Subject 1]]&lt;&gt;"Sitting Adjourned", "", SUMIF(wh_table[Day], wh_table[[#This Row],[Day]],wh_table[Duration]))</f>
        <v/>
      </c>
      <c r="I1542" s="24">
        <f>SUM(INDEX(wh_table[Duration],1):wh_table[[#This Row],[Duration]])</f>
        <v>49.438888888888854</v>
      </c>
      <c r="J1542" s="22" t="str">
        <f>IF(wh_table[[#This Row],[Subject 1]]&lt;&gt;"Sitting Adjourned", "", SUMIFS(wh_table[Duration], wh_table[Day], wh_table[[#This Row],[Day]], wh_table[Tags], "&lt;&gt;[Questions]", wh_table[Tags], "&lt;&gt;[Questions][Divisions]"))</f>
        <v/>
      </c>
      <c r="K1542" s="24">
        <f>IF(wh_table[[#This Row],[Tags]]="[Questions]","",IF(wh_table[[#This Row],[Tags]]="[Questions][Divisions]","",SUMIFS(INDEX(wh_table[Duration],1):wh_table[[#This Row],[Duration]], INDEX(wh_table[Tags],1):wh_table[[#This Row],[Tags]], "&lt;&gt;[Questions]",INDEX(wh_table[Tags],1):wh_table[[#This Row],[Tags]], "&lt;&gt;[Questions][Divisions]")))</f>
        <v>35.44444444444445</v>
      </c>
    </row>
    <row r="1543" spans="1:11" ht="15" customHeight="1" x14ac:dyDescent="0.35">
      <c r="A1543" s="63">
        <v>217</v>
      </c>
      <c r="B1543" s="64">
        <v>46091</v>
      </c>
      <c r="C1543" s="87">
        <v>0.72916666666666663</v>
      </c>
      <c r="D1543" s="88" t="s">
        <v>1840</v>
      </c>
      <c r="E1543" s="89"/>
      <c r="F1543" s="88"/>
      <c r="G1543" s="87" t="str" cm="1">
        <f t="array" ref="G154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543" s="87">
        <f>IF(wh_table[[#This Row],[Subject 1]]&lt;&gt;"Sitting Adjourned", "", SUMIF(wh_table[Day], wh_table[[#This Row],[Day]],wh_table[Duration]))</f>
        <v>0.33333333333333331</v>
      </c>
      <c r="I1543" s="90">
        <f>SUM(INDEX(wh_table[Duration],1):wh_table[[#This Row],[Duration]])</f>
        <v>49.438888888888854</v>
      </c>
      <c r="J1543" s="87">
        <f>IF(wh_table[[#This Row],[Subject 1]]&lt;&gt;"Sitting Adjourned", "", SUMIFS(wh_table[Duration], wh_table[Day], wh_table[[#This Row],[Day]], wh_table[Tags], "&lt;&gt;[Questions]", wh_table[Tags], "&lt;&gt;[Questions][Divisions]"))</f>
        <v>0.20277777777777778</v>
      </c>
      <c r="K1543" s="90">
        <f>IF(wh_table[[#This Row],[Tags]]="[Questions]","",IF(wh_table[[#This Row],[Tags]]="[Questions][Divisions]","",SUMIFS(INDEX(wh_table[Duration],1):wh_table[[#This Row],[Duration]], INDEX(wh_table[Tags],1):wh_table[[#This Row],[Tags]], "&lt;&gt;[Questions]",INDEX(wh_table[Tags],1):wh_table[[#This Row],[Tags]], "&lt;&gt;[Questions][Divisions]")))</f>
        <v>35.44444444444445</v>
      </c>
    </row>
    <row r="1544" spans="1:11" ht="15" customHeight="1" x14ac:dyDescent="0.35">
      <c r="A1544" s="25">
        <v>218</v>
      </c>
      <c r="B1544" s="21">
        <v>46092</v>
      </c>
      <c r="C1544" s="22">
        <v>0.39583333333333331</v>
      </c>
      <c r="D1544" s="20" t="s">
        <v>1833</v>
      </c>
      <c r="E1544" s="23" t="s">
        <v>2721</v>
      </c>
      <c r="F1544" s="20"/>
      <c r="G1544" s="22" cm="1">
        <f t="array" ref="G154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5.6944444444444464E-2</v>
      </c>
      <c r="H1544" s="22" t="str">
        <f>IF(wh_table[[#This Row],[Subject 1]]&lt;&gt;"Sitting Adjourned", "", SUMIF(wh_table[Day], wh_table[[#This Row],[Day]],wh_table[Duration]))</f>
        <v/>
      </c>
      <c r="I1544" s="24">
        <f>SUM(INDEX(wh_table[Duration],1):wh_table[[#This Row],[Duration]])</f>
        <v>49.495833333333302</v>
      </c>
      <c r="J1544" s="22" t="str">
        <f>IF(wh_table[[#This Row],[Subject 1]]&lt;&gt;"Sitting Adjourned", "", SUMIFS(wh_table[Duration], wh_table[Day], wh_table[[#This Row],[Day]], wh_table[Tags], "&lt;&gt;[Questions]", wh_table[Tags], "&lt;&gt;[Questions][Divisions]"))</f>
        <v/>
      </c>
      <c r="K1544" s="24">
        <f>IF(wh_table[[#This Row],[Tags]]="[Questions]","",IF(wh_table[[#This Row],[Tags]]="[Questions][Divisions]","",SUMIFS(INDEX(wh_table[Duration],1):wh_table[[#This Row],[Duration]], INDEX(wh_table[Tags],1):wh_table[[#This Row],[Tags]], "&lt;&gt;[Questions]",INDEX(wh_table[Tags],1):wh_table[[#This Row],[Tags]], "&lt;&gt;[Questions][Divisions]")))</f>
        <v>35.501388888888897</v>
      </c>
    </row>
    <row r="1545" spans="1:11" ht="15" customHeight="1" x14ac:dyDescent="0.35">
      <c r="A1545" s="25">
        <v>218</v>
      </c>
      <c r="B1545" s="21">
        <v>46092</v>
      </c>
      <c r="C1545" s="22">
        <v>0.45277777777777778</v>
      </c>
      <c r="D1545" s="20" t="s">
        <v>15</v>
      </c>
      <c r="E1545" s="23"/>
      <c r="F1545" s="20" t="s">
        <v>1836</v>
      </c>
      <c r="G1545" s="22" cm="1">
        <f t="array" ref="G154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0.15138888888888885</v>
      </c>
      <c r="H1545" s="22" t="str">
        <f>IF(wh_table[[#This Row],[Subject 1]]&lt;&gt;"Sitting Adjourned", "", SUMIF(wh_table[Day], wh_table[[#This Row],[Day]],wh_table[Duration]))</f>
        <v/>
      </c>
      <c r="I1545" s="24">
        <f>SUM(INDEX(wh_table[Duration],1):wh_table[[#This Row],[Duration]])</f>
        <v>49.64722222222219</v>
      </c>
      <c r="J1545" s="22" t="str">
        <f>IF(wh_table[[#This Row],[Subject 1]]&lt;&gt;"Sitting Adjourned", "", SUMIFS(wh_table[Duration], wh_table[Day], wh_table[[#This Row],[Day]], wh_table[Tags], "&lt;&gt;[Questions]", wh_table[Tags], "&lt;&gt;[Questions][Divisions]"))</f>
        <v/>
      </c>
      <c r="K1545" s="24" t="str">
        <f>IF(wh_table[[#This Row],[Tags]]="[Questions]","",IF(wh_table[[#This Row],[Tags]]="[Questions][Divisions]","",SUMIFS(INDEX(wh_table[Duration],1):wh_table[[#This Row],[Duration]], INDEX(wh_table[Tags],1):wh_table[[#This Row],[Tags]], "&lt;&gt;[Questions]",INDEX(wh_table[Tags],1):wh_table[[#This Row],[Tags]], "&lt;&gt;[Questions][Divisions]")))</f>
        <v/>
      </c>
    </row>
    <row r="1546" spans="1:11" ht="15" customHeight="1" x14ac:dyDescent="0.35">
      <c r="A1546" s="25">
        <v>218</v>
      </c>
      <c r="B1546" s="21">
        <v>46092</v>
      </c>
      <c r="C1546" s="22">
        <v>0.60416666666666663</v>
      </c>
      <c r="D1546" s="20" t="s">
        <v>1833</v>
      </c>
      <c r="E1546" s="23" t="s">
        <v>2722</v>
      </c>
      <c r="F1546" s="20"/>
      <c r="G1546" s="22" cm="1">
        <f t="array" ref="G154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5.6250000000000022E-2</v>
      </c>
      <c r="H1546" s="22" t="str">
        <f>IF(wh_table[[#This Row],[Subject 1]]&lt;&gt;"Sitting Adjourned", "", SUMIF(wh_table[Day], wh_table[[#This Row],[Day]],wh_table[Duration]))</f>
        <v/>
      </c>
      <c r="I1546" s="24">
        <f>SUM(INDEX(wh_table[Duration],1):wh_table[[#This Row],[Duration]])</f>
        <v>49.703472222222189</v>
      </c>
      <c r="J1546" s="22" t="str">
        <f>IF(wh_table[[#This Row],[Subject 1]]&lt;&gt;"Sitting Adjourned", "", SUMIFS(wh_table[Duration], wh_table[Day], wh_table[[#This Row],[Day]], wh_table[Tags], "&lt;&gt;[Questions]", wh_table[Tags], "&lt;&gt;[Questions][Divisions]"))</f>
        <v/>
      </c>
      <c r="K1546" s="24">
        <f>IF(wh_table[[#This Row],[Tags]]="[Questions]","",IF(wh_table[[#This Row],[Tags]]="[Questions][Divisions]","",SUMIFS(INDEX(wh_table[Duration],1):wh_table[[#This Row],[Duration]], INDEX(wh_table[Tags],1):wh_table[[#This Row],[Tags]], "&lt;&gt;[Questions]",INDEX(wh_table[Tags],1):wh_table[[#This Row],[Tags]], "&lt;&gt;[Questions][Divisions]")))</f>
        <v>35.557638888888896</v>
      </c>
    </row>
    <row r="1547" spans="1:11" ht="15" customHeight="1" x14ac:dyDescent="0.35">
      <c r="A1547" s="25">
        <v>218</v>
      </c>
      <c r="B1547" s="21">
        <v>46092</v>
      </c>
      <c r="C1547" s="22">
        <v>0.66041666666666665</v>
      </c>
      <c r="D1547" s="20" t="s">
        <v>15</v>
      </c>
      <c r="E1547" s="23"/>
      <c r="F1547" s="20"/>
      <c r="G1547" s="22" cm="1">
        <f t="array" ref="G154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4.8611111111110938E-3</v>
      </c>
      <c r="H1547" s="22" t="str">
        <f>IF(wh_table[[#This Row],[Subject 1]]&lt;&gt;"Sitting Adjourned", "", SUMIF(wh_table[Day], wh_table[[#This Row],[Day]],wh_table[Duration]))</f>
        <v/>
      </c>
      <c r="I1547" s="24">
        <f>SUM(INDEX(wh_table[Duration],1):wh_table[[#This Row],[Duration]])</f>
        <v>49.7083333333333</v>
      </c>
      <c r="J1547" s="22" t="str">
        <f>IF(wh_table[[#This Row],[Subject 1]]&lt;&gt;"Sitting Adjourned", "", SUMIFS(wh_table[Duration], wh_table[Day], wh_table[[#This Row],[Day]], wh_table[Tags], "&lt;&gt;[Questions]", wh_table[Tags], "&lt;&gt;[Questions][Divisions]"))</f>
        <v/>
      </c>
      <c r="K1547" s="24">
        <f>IF(wh_table[[#This Row],[Tags]]="[Questions]","",IF(wh_table[[#This Row],[Tags]]="[Questions][Divisions]","",SUMIFS(INDEX(wh_table[Duration],1):wh_table[[#This Row],[Duration]], INDEX(wh_table[Tags],1):wh_table[[#This Row],[Tags]], "&lt;&gt;[Questions]",INDEX(wh_table[Tags],1):wh_table[[#This Row],[Tags]], "&lt;&gt;[Questions][Divisions]")))</f>
        <v>35.562500000000007</v>
      </c>
    </row>
    <row r="1548" spans="1:11" ht="15" customHeight="1" x14ac:dyDescent="0.35">
      <c r="A1548" s="25">
        <v>218</v>
      </c>
      <c r="B1548" s="21">
        <v>46092</v>
      </c>
      <c r="C1548" s="22">
        <v>0.66527777777777775</v>
      </c>
      <c r="D1548" s="20" t="s">
        <v>1833</v>
      </c>
      <c r="E1548" s="23" t="s">
        <v>2723</v>
      </c>
      <c r="F1548" s="20"/>
      <c r="G1548" s="22" cm="1">
        <f t="array" ref="G154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2.0138888888888928E-2</v>
      </c>
      <c r="H1548" s="22" t="str">
        <f>IF(wh_table[[#This Row],[Subject 1]]&lt;&gt;"Sitting Adjourned", "", SUMIF(wh_table[Day], wh_table[[#This Row],[Day]],wh_table[Duration]))</f>
        <v/>
      </c>
      <c r="I1548" s="24">
        <f>SUM(INDEX(wh_table[Duration],1):wh_table[[#This Row],[Duration]])</f>
        <v>49.728472222222187</v>
      </c>
      <c r="J1548" s="22" t="str">
        <f>IF(wh_table[[#This Row],[Subject 1]]&lt;&gt;"Sitting Adjourned", "", SUMIFS(wh_table[Duration], wh_table[Day], wh_table[[#This Row],[Day]], wh_table[Tags], "&lt;&gt;[Questions]", wh_table[Tags], "&lt;&gt;[Questions][Divisions]"))</f>
        <v/>
      </c>
      <c r="K1548" s="24">
        <f>IF(wh_table[[#This Row],[Tags]]="[Questions]","",IF(wh_table[[#This Row],[Tags]]="[Questions][Divisions]","",SUMIFS(INDEX(wh_table[Duration],1):wh_table[[#This Row],[Duration]], INDEX(wh_table[Tags],1):wh_table[[#This Row],[Tags]], "&lt;&gt;[Questions]",INDEX(wh_table[Tags],1):wh_table[[#This Row],[Tags]], "&lt;&gt;[Questions][Divisions]")))</f>
        <v>35.582638888888894</v>
      </c>
    </row>
    <row r="1549" spans="1:11" ht="15" customHeight="1" x14ac:dyDescent="0.35">
      <c r="A1549" s="25">
        <v>218</v>
      </c>
      <c r="B1549" s="21">
        <v>46092</v>
      </c>
      <c r="C1549" s="22">
        <v>0.68541666666666667</v>
      </c>
      <c r="D1549" s="20" t="s">
        <v>1833</v>
      </c>
      <c r="E1549" s="23" t="s">
        <v>2724</v>
      </c>
      <c r="F1549" s="20"/>
      <c r="G1549" s="22" cm="1">
        <f t="array" ref="G154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4.2361111111111072E-2</v>
      </c>
      <c r="H1549" s="22" t="str">
        <f>IF(wh_table[[#This Row],[Subject 1]]&lt;&gt;"Sitting Adjourned", "", SUMIF(wh_table[Day], wh_table[[#This Row],[Day]],wh_table[Duration]))</f>
        <v/>
      </c>
      <c r="I1549" s="24">
        <f>SUM(INDEX(wh_table[Duration],1):wh_table[[#This Row],[Duration]])</f>
        <v>49.7708333333333</v>
      </c>
      <c r="J1549" s="22" t="str">
        <f>IF(wh_table[[#This Row],[Subject 1]]&lt;&gt;"Sitting Adjourned", "", SUMIFS(wh_table[Duration], wh_table[Day], wh_table[[#This Row],[Day]], wh_table[Tags], "&lt;&gt;[Questions]", wh_table[Tags], "&lt;&gt;[Questions][Divisions]"))</f>
        <v/>
      </c>
      <c r="K1549" s="24">
        <f>IF(wh_table[[#This Row],[Tags]]="[Questions]","",IF(wh_table[[#This Row],[Tags]]="[Questions][Divisions]","",SUMIFS(INDEX(wh_table[Duration],1):wh_table[[#This Row],[Duration]], INDEX(wh_table[Tags],1):wh_table[[#This Row],[Tags]], "&lt;&gt;[Questions]",INDEX(wh_table[Tags],1):wh_table[[#This Row],[Tags]], "&lt;&gt;[Questions][Divisions]")))</f>
        <v>35.625000000000007</v>
      </c>
    </row>
    <row r="1550" spans="1:11" ht="15" customHeight="1" x14ac:dyDescent="0.35">
      <c r="A1550" s="63">
        <v>218</v>
      </c>
      <c r="B1550" s="64">
        <v>46092</v>
      </c>
      <c r="C1550" s="87">
        <v>0.72777777777777775</v>
      </c>
      <c r="D1550" s="88" t="s">
        <v>1840</v>
      </c>
      <c r="E1550" s="89"/>
      <c r="F1550" s="88"/>
      <c r="G1550" s="87" t="str" cm="1">
        <f t="array" ref="G155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550" s="87">
        <f>IF(wh_table[[#This Row],[Subject 1]]&lt;&gt;"Sitting Adjourned", "", SUMIF(wh_table[Day], wh_table[[#This Row],[Day]],wh_table[Duration]))</f>
        <v>0.33194444444444443</v>
      </c>
      <c r="I1550" s="90">
        <f>SUM(INDEX(wh_table[Duration],1):wh_table[[#This Row],[Duration]])</f>
        <v>49.7708333333333</v>
      </c>
      <c r="J1550" s="87">
        <f>IF(wh_table[[#This Row],[Subject 1]]&lt;&gt;"Sitting Adjourned", "", SUMIFS(wh_table[Duration], wh_table[Day], wh_table[[#This Row],[Day]], wh_table[Tags], "&lt;&gt;[Questions]", wh_table[Tags], "&lt;&gt;[Questions][Divisions]"))</f>
        <v>0.18055555555555558</v>
      </c>
      <c r="K1550" s="90">
        <f>IF(wh_table[[#This Row],[Tags]]="[Questions]","",IF(wh_table[[#This Row],[Tags]]="[Questions][Divisions]","",SUMIFS(INDEX(wh_table[Duration],1):wh_table[[#This Row],[Duration]], INDEX(wh_table[Tags],1):wh_table[[#This Row],[Tags]], "&lt;&gt;[Questions]",INDEX(wh_table[Tags],1):wh_table[[#This Row],[Tags]], "&lt;&gt;[Questions][Divisions]")))</f>
        <v>35.625000000000007</v>
      </c>
    </row>
    <row r="1551" spans="1:11" ht="15" customHeight="1" x14ac:dyDescent="0.35">
      <c r="A1551" s="25">
        <v>219</v>
      </c>
      <c r="B1551" s="21">
        <v>46093</v>
      </c>
      <c r="C1551" s="22">
        <v>0.5625</v>
      </c>
      <c r="D1551" s="20" t="s">
        <v>1953</v>
      </c>
      <c r="E1551" s="23" t="s">
        <v>2725</v>
      </c>
      <c r="F1551" s="20"/>
      <c r="G1551" s="22" cm="1">
        <f t="array" ref="G155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2.5000000000000022E-2</v>
      </c>
      <c r="H1551" s="22" t="str">
        <f>IF(wh_table[[#This Row],[Subject 1]]&lt;&gt;"Sitting Adjourned", "", SUMIF(wh_table[Day], wh_table[[#This Row],[Day]],wh_table[Duration]))</f>
        <v/>
      </c>
      <c r="I1551" s="24">
        <f>SUM(INDEX(wh_table[Duration],1):wh_table[[#This Row],[Duration]])</f>
        <v>49.795833333333299</v>
      </c>
      <c r="J1551" s="22" t="str">
        <f>IF(wh_table[[#This Row],[Subject 1]]&lt;&gt;"Sitting Adjourned", "", SUMIFS(wh_table[Duration], wh_table[Day], wh_table[[#This Row],[Day]], wh_table[Tags], "&lt;&gt;[Questions]", wh_table[Tags], "&lt;&gt;[Questions][Divisions]"))</f>
        <v/>
      </c>
      <c r="K1551" s="24">
        <f>IF(wh_table[[#This Row],[Tags]]="[Questions]","",IF(wh_table[[#This Row],[Tags]]="[Questions][Divisions]","",SUMIFS(INDEX(wh_table[Duration],1):wh_table[[#This Row],[Duration]], INDEX(wh_table[Tags],1):wh_table[[#This Row],[Tags]], "&lt;&gt;[Questions]",INDEX(wh_table[Tags],1):wh_table[[#This Row],[Tags]], "&lt;&gt;[Questions][Divisions]")))</f>
        <v>35.650000000000006</v>
      </c>
    </row>
    <row r="1552" spans="1:11" ht="15" customHeight="1" x14ac:dyDescent="0.35">
      <c r="A1552" s="25">
        <v>219</v>
      </c>
      <c r="B1552" s="21">
        <v>46093</v>
      </c>
      <c r="C1552" s="22">
        <v>0.58750000000000002</v>
      </c>
      <c r="D1552" s="20" t="s">
        <v>15</v>
      </c>
      <c r="E1552" s="23"/>
      <c r="F1552" s="20"/>
      <c r="G1552" s="22" cm="1">
        <f t="array" ref="G155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3.7499999999999978E-2</v>
      </c>
      <c r="H1552" s="22" t="str">
        <f>IF(wh_table[[#This Row],[Subject 1]]&lt;&gt;"Sitting Adjourned", "", SUMIF(wh_table[Day], wh_table[[#This Row],[Day]],wh_table[Duration]))</f>
        <v/>
      </c>
      <c r="I1552" s="24">
        <f>SUM(INDEX(wh_table[Duration],1):wh_table[[#This Row],[Duration]])</f>
        <v>49.8333333333333</v>
      </c>
      <c r="J1552" s="22" t="str">
        <f>IF(wh_table[[#This Row],[Subject 1]]&lt;&gt;"Sitting Adjourned", "", SUMIFS(wh_table[Duration], wh_table[Day], wh_table[[#This Row],[Day]], wh_table[Tags], "&lt;&gt;[Questions]", wh_table[Tags], "&lt;&gt;[Questions][Divisions]"))</f>
        <v/>
      </c>
      <c r="K1552" s="24">
        <f>IF(wh_table[[#This Row],[Tags]]="[Questions]","",IF(wh_table[[#This Row],[Tags]]="[Questions][Divisions]","",SUMIFS(INDEX(wh_table[Duration],1):wh_table[[#This Row],[Duration]], INDEX(wh_table[Tags],1):wh_table[[#This Row],[Tags]], "&lt;&gt;[Questions]",INDEX(wh_table[Tags],1):wh_table[[#This Row],[Tags]], "&lt;&gt;[Questions][Divisions]")))</f>
        <v>35.687500000000007</v>
      </c>
    </row>
    <row r="1553" spans="1:11" ht="15" customHeight="1" x14ac:dyDescent="0.35">
      <c r="A1553" s="25">
        <v>219</v>
      </c>
      <c r="B1553" s="21">
        <v>46093</v>
      </c>
      <c r="C1553" s="22">
        <v>0.625</v>
      </c>
      <c r="D1553" s="20" t="s">
        <v>1953</v>
      </c>
      <c r="E1553" s="23" t="s">
        <v>2726</v>
      </c>
      <c r="F1553" s="20"/>
      <c r="G1553" s="22" cm="1">
        <f t="array" ref="G155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4.0277777777777746E-2</v>
      </c>
      <c r="H1553" s="22" t="str">
        <f>IF(wh_table[[#This Row],[Subject 1]]&lt;&gt;"Sitting Adjourned", "", SUMIF(wh_table[Day], wh_table[[#This Row],[Day]],wh_table[Duration]))</f>
        <v/>
      </c>
      <c r="I1553" s="24">
        <f>SUM(INDEX(wh_table[Duration],1):wh_table[[#This Row],[Duration]])</f>
        <v>49.873611111111074</v>
      </c>
      <c r="J1553" s="22" t="str">
        <f>IF(wh_table[[#This Row],[Subject 1]]&lt;&gt;"Sitting Adjourned", "", SUMIFS(wh_table[Duration], wh_table[Day], wh_table[[#This Row],[Day]], wh_table[Tags], "&lt;&gt;[Questions]", wh_table[Tags], "&lt;&gt;[Questions][Divisions]"))</f>
        <v/>
      </c>
      <c r="K1553" s="24">
        <f>IF(wh_table[[#This Row],[Tags]]="[Questions]","",IF(wh_table[[#This Row],[Tags]]="[Questions][Divisions]","",SUMIFS(INDEX(wh_table[Duration],1):wh_table[[#This Row],[Duration]], INDEX(wh_table[Tags],1):wh_table[[#This Row],[Tags]], "&lt;&gt;[Questions]",INDEX(wh_table[Tags],1):wh_table[[#This Row],[Tags]], "&lt;&gt;[Questions][Divisions]")))</f>
        <v>35.727777777777781</v>
      </c>
    </row>
    <row r="1554" spans="1:11" ht="15" customHeight="1" x14ac:dyDescent="0.35">
      <c r="A1554" s="63">
        <v>219</v>
      </c>
      <c r="B1554" s="64">
        <v>46093</v>
      </c>
      <c r="C1554" s="87">
        <v>0.66527777777777775</v>
      </c>
      <c r="D1554" s="88" t="s">
        <v>1840</v>
      </c>
      <c r="E1554" s="89"/>
      <c r="F1554" s="88"/>
      <c r="G1554" s="87" t="str" cm="1">
        <f t="array" ref="G155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554" s="87">
        <f>IF(wh_table[[#This Row],[Subject 1]]&lt;&gt;"Sitting Adjourned", "", SUMIF(wh_table[Day], wh_table[[#This Row],[Day]],wh_table[Duration]))</f>
        <v>0.10277777777777775</v>
      </c>
      <c r="I1554" s="90">
        <f>SUM(INDEX(wh_table[Duration],1):wh_table[[#This Row],[Duration]])</f>
        <v>49.873611111111074</v>
      </c>
      <c r="J1554" s="87">
        <f>IF(wh_table[[#This Row],[Subject 1]]&lt;&gt;"Sitting Adjourned", "", SUMIFS(wh_table[Duration], wh_table[Day], wh_table[[#This Row],[Day]], wh_table[Tags], "&lt;&gt;[Questions]", wh_table[Tags], "&lt;&gt;[Questions][Divisions]"))</f>
        <v>0.10277777777777775</v>
      </c>
      <c r="K1554" s="90">
        <f>IF(wh_table[[#This Row],[Tags]]="[Questions]","",IF(wh_table[[#This Row],[Tags]]="[Questions][Divisions]","",SUMIFS(INDEX(wh_table[Duration],1):wh_table[[#This Row],[Duration]], INDEX(wh_table[Tags],1):wh_table[[#This Row],[Tags]], "&lt;&gt;[Questions]",INDEX(wh_table[Tags],1):wh_table[[#This Row],[Tags]], "&lt;&gt;[Questions][Divisions]")))</f>
        <v>35.727777777777781</v>
      </c>
    </row>
    <row r="1555" spans="1:11" ht="15" customHeight="1" x14ac:dyDescent="0.35">
      <c r="A1555" s="25">
        <v>220</v>
      </c>
      <c r="B1555" s="21">
        <v>46097</v>
      </c>
      <c r="C1555" s="22">
        <v>0.6875</v>
      </c>
      <c r="D1555" s="20" t="s">
        <v>1955</v>
      </c>
      <c r="E1555" s="23" t="s">
        <v>2727</v>
      </c>
      <c r="F1555" s="20"/>
      <c r="G1555" s="22" cm="1">
        <f t="array" ref="G155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4.513888888888884E-2</v>
      </c>
      <c r="H1555" s="22" t="str">
        <f>IF(wh_table[[#This Row],[Subject 1]]&lt;&gt;"Sitting Adjourned", "", SUMIF(wh_table[Day], wh_table[[#This Row],[Day]],wh_table[Duration]))</f>
        <v/>
      </c>
      <c r="I1555" s="24">
        <f>SUM(INDEX(wh_table[Duration],1):wh_table[[#This Row],[Duration]])</f>
        <v>49.91874999999996</v>
      </c>
      <c r="J1555" s="22" t="str">
        <f>IF(wh_table[[#This Row],[Subject 1]]&lt;&gt;"Sitting Adjourned", "", SUMIFS(wh_table[Duration], wh_table[Day], wh_table[[#This Row],[Day]], wh_table[Tags], "&lt;&gt;[Questions]", wh_table[Tags], "&lt;&gt;[Questions][Divisions]"))</f>
        <v/>
      </c>
      <c r="K1555" s="24">
        <f>IF(wh_table[[#This Row],[Tags]]="[Questions]","",IF(wh_table[[#This Row],[Tags]]="[Questions][Divisions]","",SUMIFS(INDEX(wh_table[Duration],1):wh_table[[#This Row],[Duration]], INDEX(wh_table[Tags],1):wh_table[[#This Row],[Tags]], "&lt;&gt;[Questions]",INDEX(wh_table[Tags],1):wh_table[[#This Row],[Tags]], "&lt;&gt;[Questions][Divisions]")))</f>
        <v>35.772916666666667</v>
      </c>
    </row>
    <row r="1556" spans="1:11" ht="15" customHeight="1" x14ac:dyDescent="0.35">
      <c r="A1556" s="63">
        <v>220</v>
      </c>
      <c r="B1556" s="64">
        <v>46097</v>
      </c>
      <c r="C1556" s="87">
        <v>0.73263888888888884</v>
      </c>
      <c r="D1556" s="88" t="s">
        <v>1840</v>
      </c>
      <c r="E1556" s="89"/>
      <c r="F1556" s="88"/>
      <c r="G1556" s="87" t="str" cm="1">
        <f t="array" ref="G155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556" s="87">
        <f>IF(wh_table[[#This Row],[Subject 1]]&lt;&gt;"Sitting Adjourned", "", SUMIF(wh_table[Day], wh_table[[#This Row],[Day]],wh_table[Duration]))</f>
        <v>4.513888888888884E-2</v>
      </c>
      <c r="I1556" s="90">
        <f>SUM(INDEX(wh_table[Duration],1):wh_table[[#This Row],[Duration]])</f>
        <v>49.91874999999996</v>
      </c>
      <c r="J1556" s="87">
        <f>IF(wh_table[[#This Row],[Subject 1]]&lt;&gt;"Sitting Adjourned", "", SUMIFS(wh_table[Duration], wh_table[Day], wh_table[[#This Row],[Day]], wh_table[Tags], "&lt;&gt;[Questions]", wh_table[Tags], "&lt;&gt;[Questions][Divisions]"))</f>
        <v>4.513888888888884E-2</v>
      </c>
      <c r="K1556" s="90">
        <f>IF(wh_table[[#This Row],[Tags]]="[Questions]","",IF(wh_table[[#This Row],[Tags]]="[Questions][Divisions]","",SUMIFS(INDEX(wh_table[Duration],1):wh_table[[#This Row],[Duration]], INDEX(wh_table[Tags],1):wh_table[[#This Row],[Tags]], "&lt;&gt;[Questions]",INDEX(wh_table[Tags],1):wh_table[[#This Row],[Tags]], "&lt;&gt;[Questions][Divisions]")))</f>
        <v>35.772916666666667</v>
      </c>
    </row>
    <row r="1557" spans="1:11" ht="15" customHeight="1" x14ac:dyDescent="0.35">
      <c r="A1557" s="25">
        <v>221</v>
      </c>
      <c r="B1557" s="21">
        <v>46098</v>
      </c>
      <c r="C1557" s="22">
        <v>0.39583333333333331</v>
      </c>
      <c r="D1557" s="20" t="s">
        <v>1833</v>
      </c>
      <c r="E1557" s="23" t="s">
        <v>2728</v>
      </c>
      <c r="F1557" s="20"/>
      <c r="G1557" s="22" cm="1">
        <f t="array" ref="G155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1.0416666666666685E-2</v>
      </c>
      <c r="H1557" s="22" t="str">
        <f>IF(wh_table[[#This Row],[Subject 1]]&lt;&gt;"Sitting Adjourned", "", SUMIF(wh_table[Day], wh_table[[#This Row],[Day]],wh_table[Duration]))</f>
        <v/>
      </c>
      <c r="I1557" s="24">
        <f>SUM(INDEX(wh_table[Duration],1):wh_table[[#This Row],[Duration]])</f>
        <v>49.929166666666625</v>
      </c>
      <c r="J1557" s="22" t="str">
        <f>IF(wh_table[[#This Row],[Subject 1]]&lt;&gt;"Sitting Adjourned", "", SUMIFS(wh_table[Duration], wh_table[Day], wh_table[[#This Row],[Day]], wh_table[Tags], "&lt;&gt;[Questions]", wh_table[Tags], "&lt;&gt;[Questions][Divisions]"))</f>
        <v/>
      </c>
      <c r="K1557" s="24">
        <f>IF(wh_table[[#This Row],[Tags]]="[Questions]","",IF(wh_table[[#This Row],[Tags]]="[Questions][Divisions]","",SUMIFS(INDEX(wh_table[Duration],1):wh_table[[#This Row],[Duration]], INDEX(wh_table[Tags],1):wh_table[[#This Row],[Tags]], "&lt;&gt;[Questions]",INDEX(wh_table[Tags],1):wh_table[[#This Row],[Tags]], "&lt;&gt;[Questions][Divisions]")))</f>
        <v>35.783333333333331</v>
      </c>
    </row>
    <row r="1558" spans="1:11" ht="15" customHeight="1" x14ac:dyDescent="0.35">
      <c r="A1558" s="25">
        <v>221</v>
      </c>
      <c r="B1558" s="21">
        <v>46098</v>
      </c>
      <c r="C1558" s="22">
        <v>0.40625</v>
      </c>
      <c r="D1558" s="20" t="s">
        <v>28</v>
      </c>
      <c r="E1558" s="23" t="s">
        <v>2713</v>
      </c>
      <c r="F1558" s="20"/>
      <c r="G1558" s="22" cm="1">
        <f t="array" ref="G155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558" s="22" t="str">
        <f>IF(wh_table[[#This Row],[Subject 1]]&lt;&gt;"Sitting Adjourned", "", SUMIF(wh_table[Day], wh_table[[#This Row],[Day]],wh_table[Duration]))</f>
        <v/>
      </c>
      <c r="I1558" s="24">
        <f>SUM(INDEX(wh_table[Duration],1):wh_table[[#This Row],[Duration]])</f>
        <v>49.929166666666625</v>
      </c>
      <c r="J1558" s="22" t="str">
        <f>IF(wh_table[[#This Row],[Subject 1]]&lt;&gt;"Sitting Adjourned", "", SUMIFS(wh_table[Duration], wh_table[Day], wh_table[[#This Row],[Day]], wh_table[Tags], "&lt;&gt;[Questions]", wh_table[Tags], "&lt;&gt;[Questions][Divisions]"))</f>
        <v/>
      </c>
      <c r="K1558" s="24">
        <f>IF(wh_table[[#This Row],[Tags]]="[Questions]","",IF(wh_table[[#This Row],[Tags]]="[Questions][Divisions]","",SUMIFS(INDEX(wh_table[Duration],1):wh_table[[#This Row],[Duration]], INDEX(wh_table[Tags],1):wh_table[[#This Row],[Tags]], "&lt;&gt;[Questions]",INDEX(wh_table[Tags],1):wh_table[[#This Row],[Tags]], "&lt;&gt;[Questions][Divisions]")))</f>
        <v>35.783333333333331</v>
      </c>
    </row>
    <row r="1559" spans="1:11" ht="15" customHeight="1" x14ac:dyDescent="0.35">
      <c r="A1559" s="25">
        <v>221</v>
      </c>
      <c r="B1559" s="21">
        <v>46098</v>
      </c>
      <c r="C1559" s="22">
        <v>0.40625</v>
      </c>
      <c r="D1559" s="20" t="s">
        <v>1833</v>
      </c>
      <c r="E1559" s="23" t="s">
        <v>2728</v>
      </c>
      <c r="F1559" s="20"/>
      <c r="G1559" s="22" cm="1">
        <f t="array" ref="G155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4.8611111111111105E-2</v>
      </c>
      <c r="H1559" s="22" t="str">
        <f>IF(wh_table[[#This Row],[Subject 1]]&lt;&gt;"Sitting Adjourned", "", SUMIF(wh_table[Day], wh_table[[#This Row],[Day]],wh_table[Duration]))</f>
        <v/>
      </c>
      <c r="I1559" s="24">
        <f>SUM(INDEX(wh_table[Duration],1):wh_table[[#This Row],[Duration]])</f>
        <v>49.977777777777739</v>
      </c>
      <c r="J1559" s="22" t="str">
        <f>IF(wh_table[[#This Row],[Subject 1]]&lt;&gt;"Sitting Adjourned", "", SUMIFS(wh_table[Duration], wh_table[Day], wh_table[[#This Row],[Day]], wh_table[Tags], "&lt;&gt;[Questions]", wh_table[Tags], "&lt;&gt;[Questions][Divisions]"))</f>
        <v/>
      </c>
      <c r="K1559" s="24">
        <f>IF(wh_table[[#This Row],[Tags]]="[Questions]","",IF(wh_table[[#This Row],[Tags]]="[Questions][Divisions]","",SUMIFS(INDEX(wh_table[Duration],1):wh_table[[#This Row],[Duration]], INDEX(wh_table[Tags],1):wh_table[[#This Row],[Tags]], "&lt;&gt;[Questions]",INDEX(wh_table[Tags],1):wh_table[[#This Row],[Tags]], "&lt;&gt;[Questions][Divisions]")))</f>
        <v>35.831944444444446</v>
      </c>
    </row>
    <row r="1560" spans="1:11" ht="15" customHeight="1" x14ac:dyDescent="0.35">
      <c r="A1560" s="25">
        <v>221</v>
      </c>
      <c r="B1560" s="21">
        <v>46098</v>
      </c>
      <c r="C1560" s="22">
        <v>0.4548611111111111</v>
      </c>
      <c r="D1560" s="20" t="s">
        <v>15</v>
      </c>
      <c r="E1560" s="23"/>
      <c r="F1560" s="20"/>
      <c r="G1560" s="22" cm="1">
        <f t="array" ref="G156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3.4722222222222099E-3</v>
      </c>
      <c r="H1560" s="22" t="str">
        <f>IF(wh_table[[#This Row],[Subject 1]]&lt;&gt;"Sitting Adjourned", "", SUMIF(wh_table[Day], wh_table[[#This Row],[Day]],wh_table[Duration]))</f>
        <v/>
      </c>
      <c r="I1560" s="24">
        <f>SUM(INDEX(wh_table[Duration],1):wh_table[[#This Row],[Duration]])</f>
        <v>49.98124999999996</v>
      </c>
      <c r="J1560" s="22" t="str">
        <f>IF(wh_table[[#This Row],[Subject 1]]&lt;&gt;"Sitting Adjourned", "", SUMIFS(wh_table[Duration], wh_table[Day], wh_table[[#This Row],[Day]], wh_table[Tags], "&lt;&gt;[Questions]", wh_table[Tags], "&lt;&gt;[Questions][Divisions]"))</f>
        <v/>
      </c>
      <c r="K1560" s="24">
        <f>IF(wh_table[[#This Row],[Tags]]="[Questions]","",IF(wh_table[[#This Row],[Tags]]="[Questions][Divisions]","",SUMIFS(INDEX(wh_table[Duration],1):wh_table[[#This Row],[Duration]], INDEX(wh_table[Tags],1):wh_table[[#This Row],[Tags]], "&lt;&gt;[Questions]",INDEX(wh_table[Tags],1):wh_table[[#This Row],[Tags]], "&lt;&gt;[Questions][Divisions]")))</f>
        <v>35.835416666666667</v>
      </c>
    </row>
    <row r="1561" spans="1:11" ht="15" customHeight="1" x14ac:dyDescent="0.35">
      <c r="A1561" s="25">
        <v>221</v>
      </c>
      <c r="B1561" s="21">
        <v>46098</v>
      </c>
      <c r="C1561" s="22">
        <v>0.45833333333333331</v>
      </c>
      <c r="D1561" s="20" t="s">
        <v>1833</v>
      </c>
      <c r="E1561" s="23" t="s">
        <v>2729</v>
      </c>
      <c r="F1561" s="20"/>
      <c r="G1561" s="22" cm="1">
        <f t="array" ref="G156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1.3194444444444453E-2</v>
      </c>
      <c r="H1561" s="22" t="str">
        <f>IF(wh_table[[#This Row],[Subject 1]]&lt;&gt;"Sitting Adjourned", "", SUMIF(wh_table[Day], wh_table[[#This Row],[Day]],wh_table[Duration]))</f>
        <v/>
      </c>
      <c r="I1561" s="24">
        <f>SUM(INDEX(wh_table[Duration],1):wh_table[[#This Row],[Duration]])</f>
        <v>49.994444444444404</v>
      </c>
      <c r="J1561" s="22" t="str">
        <f>IF(wh_table[[#This Row],[Subject 1]]&lt;&gt;"Sitting Adjourned", "", SUMIFS(wh_table[Duration], wh_table[Day], wh_table[[#This Row],[Day]], wh_table[Tags], "&lt;&gt;[Questions]", wh_table[Tags], "&lt;&gt;[Questions][Divisions]"))</f>
        <v/>
      </c>
      <c r="K1561" s="24">
        <f>IF(wh_table[[#This Row],[Tags]]="[Questions]","",IF(wh_table[[#This Row],[Tags]]="[Questions][Divisions]","",SUMIFS(INDEX(wh_table[Duration],1):wh_table[[#This Row],[Duration]], INDEX(wh_table[Tags],1):wh_table[[#This Row],[Tags]], "&lt;&gt;[Questions]",INDEX(wh_table[Tags],1):wh_table[[#This Row],[Tags]], "&lt;&gt;[Questions][Divisions]")))</f>
        <v>35.848611111111111</v>
      </c>
    </row>
    <row r="1562" spans="1:11" ht="15" customHeight="1" x14ac:dyDescent="0.35">
      <c r="A1562" s="25">
        <v>221</v>
      </c>
      <c r="B1562" s="21">
        <v>46098</v>
      </c>
      <c r="C1562" s="22">
        <v>0.47152777777777777</v>
      </c>
      <c r="D1562" s="20" t="s">
        <v>15</v>
      </c>
      <c r="E1562" s="23"/>
      <c r="F1562" s="20" t="s">
        <v>1836</v>
      </c>
      <c r="G1562" s="22" cm="1">
        <f t="array" ref="G156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0.13263888888888886</v>
      </c>
      <c r="H1562" s="22" t="str">
        <f>IF(wh_table[[#This Row],[Subject 1]]&lt;&gt;"Sitting Adjourned", "", SUMIF(wh_table[Day], wh_table[[#This Row],[Day]],wh_table[Duration]))</f>
        <v/>
      </c>
      <c r="I1562" s="24">
        <f>SUM(INDEX(wh_table[Duration],1):wh_table[[#This Row],[Duration]])</f>
        <v>50.127083333333296</v>
      </c>
      <c r="J1562" s="22" t="str">
        <f>IF(wh_table[[#This Row],[Subject 1]]&lt;&gt;"Sitting Adjourned", "", SUMIFS(wh_table[Duration], wh_table[Day], wh_table[[#This Row],[Day]], wh_table[Tags], "&lt;&gt;[Questions]", wh_table[Tags], "&lt;&gt;[Questions][Divisions]"))</f>
        <v/>
      </c>
      <c r="K1562" s="24" t="str">
        <f>IF(wh_table[[#This Row],[Tags]]="[Questions]","",IF(wh_table[[#This Row],[Tags]]="[Questions][Divisions]","",SUMIFS(INDEX(wh_table[Duration],1):wh_table[[#This Row],[Duration]], INDEX(wh_table[Tags],1):wh_table[[#This Row],[Tags]], "&lt;&gt;[Questions]",INDEX(wh_table[Tags],1):wh_table[[#This Row],[Tags]], "&lt;&gt;[Questions][Divisions]")))</f>
        <v/>
      </c>
    </row>
    <row r="1563" spans="1:11" ht="15" customHeight="1" x14ac:dyDescent="0.35">
      <c r="A1563" s="25">
        <v>221</v>
      </c>
      <c r="B1563" s="21">
        <v>46098</v>
      </c>
      <c r="C1563" s="22">
        <v>0.60416666666666663</v>
      </c>
      <c r="D1563" s="20" t="s">
        <v>1833</v>
      </c>
      <c r="E1563" s="23" t="s">
        <v>2730</v>
      </c>
      <c r="F1563" s="20"/>
      <c r="G1563" s="22" cm="1">
        <f t="array" ref="G156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1.3888888888888951E-2</v>
      </c>
      <c r="H1563" s="22" t="str">
        <f>IF(wh_table[[#This Row],[Subject 1]]&lt;&gt;"Sitting Adjourned", "", SUMIF(wh_table[Day], wh_table[[#This Row],[Day]],wh_table[Duration]))</f>
        <v/>
      </c>
      <c r="I1563" s="24">
        <f>SUM(INDEX(wh_table[Duration],1):wh_table[[#This Row],[Duration]])</f>
        <v>50.140972222222182</v>
      </c>
      <c r="J1563" s="22" t="str">
        <f>IF(wh_table[[#This Row],[Subject 1]]&lt;&gt;"Sitting Adjourned", "", SUMIFS(wh_table[Duration], wh_table[Day], wh_table[[#This Row],[Day]], wh_table[Tags], "&lt;&gt;[Questions]", wh_table[Tags], "&lt;&gt;[Questions][Divisions]"))</f>
        <v/>
      </c>
      <c r="K1563" s="24">
        <f>IF(wh_table[[#This Row],[Tags]]="[Questions]","",IF(wh_table[[#This Row],[Tags]]="[Questions][Divisions]","",SUMIFS(INDEX(wh_table[Duration],1):wh_table[[#This Row],[Duration]], INDEX(wh_table[Tags],1):wh_table[[#This Row],[Tags]], "&lt;&gt;[Questions]",INDEX(wh_table[Tags],1):wh_table[[#This Row],[Tags]], "&lt;&gt;[Questions][Divisions]")))</f>
        <v>35.862499999999997</v>
      </c>
    </row>
    <row r="1564" spans="1:11" ht="15" customHeight="1" x14ac:dyDescent="0.35">
      <c r="A1564" s="25">
        <v>221</v>
      </c>
      <c r="B1564" s="21">
        <v>46098</v>
      </c>
      <c r="C1564" s="22">
        <v>0.61805555555555558</v>
      </c>
      <c r="D1564" s="20" t="s">
        <v>28</v>
      </c>
      <c r="E1564" s="23" t="s">
        <v>2085</v>
      </c>
      <c r="F1564" s="20"/>
      <c r="G1564" s="22" cm="1">
        <f t="array" ref="G156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564" s="22" t="str">
        <f>IF(wh_table[[#This Row],[Subject 1]]&lt;&gt;"Sitting Adjourned", "", SUMIF(wh_table[Day], wh_table[[#This Row],[Day]],wh_table[Duration]))</f>
        <v/>
      </c>
      <c r="I1564" s="24">
        <f>SUM(INDEX(wh_table[Duration],1):wh_table[[#This Row],[Duration]])</f>
        <v>50.140972222222182</v>
      </c>
      <c r="J1564" s="22" t="str">
        <f>IF(wh_table[[#This Row],[Subject 1]]&lt;&gt;"Sitting Adjourned", "", SUMIFS(wh_table[Duration], wh_table[Day], wh_table[[#This Row],[Day]], wh_table[Tags], "&lt;&gt;[Questions]", wh_table[Tags], "&lt;&gt;[Questions][Divisions]"))</f>
        <v/>
      </c>
      <c r="K1564" s="24">
        <f>IF(wh_table[[#This Row],[Tags]]="[Questions]","",IF(wh_table[[#This Row],[Tags]]="[Questions][Divisions]","",SUMIFS(INDEX(wh_table[Duration],1):wh_table[[#This Row],[Duration]], INDEX(wh_table[Tags],1):wh_table[[#This Row],[Tags]], "&lt;&gt;[Questions]",INDEX(wh_table[Tags],1):wh_table[[#This Row],[Tags]], "&lt;&gt;[Questions][Divisions]")))</f>
        <v>35.862499999999997</v>
      </c>
    </row>
    <row r="1565" spans="1:11" ht="15" customHeight="1" x14ac:dyDescent="0.35">
      <c r="A1565" s="25">
        <v>221</v>
      </c>
      <c r="B1565" s="21">
        <v>46098</v>
      </c>
      <c r="C1565" s="22">
        <v>0.61805555555555558</v>
      </c>
      <c r="D1565" s="20" t="s">
        <v>1833</v>
      </c>
      <c r="E1565" s="23" t="s">
        <v>2730</v>
      </c>
      <c r="F1565" s="20"/>
      <c r="G1565" s="22" cm="1">
        <f t="array" ref="G156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4.8611111111111049E-2</v>
      </c>
      <c r="H1565" s="22" t="str">
        <f>IF(wh_table[[#This Row],[Subject 1]]&lt;&gt;"Sitting Adjourned", "", SUMIF(wh_table[Day], wh_table[[#This Row],[Day]],wh_table[Duration]))</f>
        <v/>
      </c>
      <c r="I1565" s="24">
        <f>SUM(INDEX(wh_table[Duration],1):wh_table[[#This Row],[Duration]])</f>
        <v>50.189583333333296</v>
      </c>
      <c r="J1565" s="22" t="str">
        <f>IF(wh_table[[#This Row],[Subject 1]]&lt;&gt;"Sitting Adjourned", "", SUMIFS(wh_table[Duration], wh_table[Day], wh_table[[#This Row],[Day]], wh_table[Tags], "&lt;&gt;[Questions]", wh_table[Tags], "&lt;&gt;[Questions][Divisions]"))</f>
        <v/>
      </c>
      <c r="K1565" s="24">
        <f>IF(wh_table[[#This Row],[Tags]]="[Questions]","",IF(wh_table[[#This Row],[Tags]]="[Questions][Divisions]","",SUMIFS(INDEX(wh_table[Duration],1):wh_table[[#This Row],[Duration]], INDEX(wh_table[Tags],1):wh_table[[#This Row],[Tags]], "&lt;&gt;[Questions]",INDEX(wh_table[Tags],1):wh_table[[#This Row],[Tags]], "&lt;&gt;[Questions][Divisions]")))</f>
        <v>35.911111111111111</v>
      </c>
    </row>
    <row r="1566" spans="1:11" ht="15" customHeight="1" x14ac:dyDescent="0.35">
      <c r="A1566" s="25">
        <v>221</v>
      </c>
      <c r="B1566" s="21">
        <v>46098</v>
      </c>
      <c r="C1566" s="22">
        <v>0.66666666666666663</v>
      </c>
      <c r="D1566" s="20" t="s">
        <v>1833</v>
      </c>
      <c r="E1566" s="23" t="s">
        <v>2731</v>
      </c>
      <c r="F1566" s="20"/>
      <c r="G1566" s="22" cm="1">
        <f t="array" ref="G156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566" s="22" t="str">
        <f>IF(wh_table[[#This Row],[Subject 1]]&lt;&gt;"Sitting Adjourned", "", SUMIF(wh_table[Day], wh_table[[#This Row],[Day]],wh_table[Duration]))</f>
        <v/>
      </c>
      <c r="I1566" s="24">
        <f>SUM(INDEX(wh_table[Duration],1):wh_table[[#This Row],[Duration]])</f>
        <v>50.210416666666632</v>
      </c>
      <c r="J1566" s="22" t="str">
        <f>IF(wh_table[[#This Row],[Subject 1]]&lt;&gt;"Sitting Adjourned", "", SUMIFS(wh_table[Duration], wh_table[Day], wh_table[[#This Row],[Day]], wh_table[Tags], "&lt;&gt;[Questions]", wh_table[Tags], "&lt;&gt;[Questions][Divisions]"))</f>
        <v/>
      </c>
      <c r="K1566" s="24">
        <f>IF(wh_table[[#This Row],[Tags]]="[Questions]","",IF(wh_table[[#This Row],[Tags]]="[Questions][Divisions]","",SUMIFS(INDEX(wh_table[Duration],1):wh_table[[#This Row],[Duration]], INDEX(wh_table[Tags],1):wh_table[[#This Row],[Tags]], "&lt;&gt;[Questions]",INDEX(wh_table[Tags],1):wh_table[[#This Row],[Tags]], "&lt;&gt;[Questions][Divisions]")))</f>
        <v>35.931944444444447</v>
      </c>
    </row>
    <row r="1567" spans="1:11" ht="15" customHeight="1" x14ac:dyDescent="0.35">
      <c r="A1567" s="25">
        <v>221</v>
      </c>
      <c r="B1567" s="21">
        <v>46098</v>
      </c>
      <c r="C1567" s="22">
        <v>0.6875</v>
      </c>
      <c r="D1567" s="20" t="s">
        <v>1833</v>
      </c>
      <c r="E1567" s="23" t="s">
        <v>2732</v>
      </c>
      <c r="F1567" s="20"/>
      <c r="G1567" s="22" cm="1">
        <f t="array" ref="G156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1.4583333333333282E-2</v>
      </c>
      <c r="H1567" s="22" t="str">
        <f>IF(wh_table[[#This Row],[Subject 1]]&lt;&gt;"Sitting Adjourned", "", SUMIF(wh_table[Day], wh_table[[#This Row],[Day]],wh_table[Duration]))</f>
        <v/>
      </c>
      <c r="I1567" s="24">
        <f>SUM(INDEX(wh_table[Duration],1):wh_table[[#This Row],[Duration]])</f>
        <v>50.224999999999966</v>
      </c>
      <c r="J1567" s="22" t="str">
        <f>IF(wh_table[[#This Row],[Subject 1]]&lt;&gt;"Sitting Adjourned", "", SUMIFS(wh_table[Duration], wh_table[Day], wh_table[[#This Row],[Day]], wh_table[Tags], "&lt;&gt;[Questions]", wh_table[Tags], "&lt;&gt;[Questions][Divisions]"))</f>
        <v/>
      </c>
      <c r="K1567" s="24">
        <f>IF(wh_table[[#This Row],[Tags]]="[Questions]","",IF(wh_table[[#This Row],[Tags]]="[Questions][Divisions]","",SUMIFS(INDEX(wh_table[Duration],1):wh_table[[#This Row],[Duration]], INDEX(wh_table[Tags],1):wh_table[[#This Row],[Tags]], "&lt;&gt;[Questions]",INDEX(wh_table[Tags],1):wh_table[[#This Row],[Tags]], "&lt;&gt;[Questions][Divisions]")))</f>
        <v>35.946527777777781</v>
      </c>
    </row>
    <row r="1568" spans="1:11" ht="15" customHeight="1" x14ac:dyDescent="0.35">
      <c r="A1568" s="25">
        <v>221</v>
      </c>
      <c r="B1568" s="21">
        <v>46098</v>
      </c>
      <c r="C1568" s="22">
        <v>0.70208333333333328</v>
      </c>
      <c r="D1568" s="20" t="s">
        <v>28</v>
      </c>
      <c r="E1568" s="23" t="s">
        <v>2733</v>
      </c>
      <c r="F1568" s="20"/>
      <c r="G1568" s="22" cm="1">
        <f t="array" ref="G156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568" s="22" t="str">
        <f>IF(wh_table[[#This Row],[Subject 1]]&lt;&gt;"Sitting Adjourned", "", SUMIF(wh_table[Day], wh_table[[#This Row],[Day]],wh_table[Duration]))</f>
        <v/>
      </c>
      <c r="I1568" s="24">
        <f>SUM(INDEX(wh_table[Duration],1):wh_table[[#This Row],[Duration]])</f>
        <v>50.224999999999966</v>
      </c>
      <c r="J1568" s="22" t="str">
        <f>IF(wh_table[[#This Row],[Subject 1]]&lt;&gt;"Sitting Adjourned", "", SUMIFS(wh_table[Duration], wh_table[Day], wh_table[[#This Row],[Day]], wh_table[Tags], "&lt;&gt;[Questions]", wh_table[Tags], "&lt;&gt;[Questions][Divisions]"))</f>
        <v/>
      </c>
      <c r="K1568" s="24">
        <f>IF(wh_table[[#This Row],[Tags]]="[Questions]","",IF(wh_table[[#This Row],[Tags]]="[Questions][Divisions]","",SUMIFS(INDEX(wh_table[Duration],1):wh_table[[#This Row],[Duration]], INDEX(wh_table[Tags],1):wh_table[[#This Row],[Tags]], "&lt;&gt;[Questions]",INDEX(wh_table[Tags],1):wh_table[[#This Row],[Tags]], "&lt;&gt;[Questions][Divisions]")))</f>
        <v>35.946527777777781</v>
      </c>
    </row>
    <row r="1569" spans="1:11" ht="15" customHeight="1" x14ac:dyDescent="0.35">
      <c r="A1569" s="25">
        <v>221</v>
      </c>
      <c r="B1569" s="21">
        <v>46098</v>
      </c>
      <c r="C1569" s="22">
        <v>0.70208333333333328</v>
      </c>
      <c r="D1569" s="20" t="s">
        <v>1833</v>
      </c>
      <c r="E1569" s="23" t="s">
        <v>2732</v>
      </c>
      <c r="F1569" s="20"/>
      <c r="G1569" s="22" cm="1">
        <f t="array" ref="G156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2.7083333333333348E-2</v>
      </c>
      <c r="H1569" s="22" t="str">
        <f>IF(wh_table[[#This Row],[Subject 1]]&lt;&gt;"Sitting Adjourned", "", SUMIF(wh_table[Day], wh_table[[#This Row],[Day]],wh_table[Duration]))</f>
        <v/>
      </c>
      <c r="I1569" s="24">
        <f>SUM(INDEX(wh_table[Duration],1):wh_table[[#This Row],[Duration]])</f>
        <v>50.252083333333296</v>
      </c>
      <c r="J1569" s="22" t="str">
        <f>IF(wh_table[[#This Row],[Subject 1]]&lt;&gt;"Sitting Adjourned", "", SUMIFS(wh_table[Duration], wh_table[Day], wh_table[[#This Row],[Day]], wh_table[Tags], "&lt;&gt;[Questions]", wh_table[Tags], "&lt;&gt;[Questions][Divisions]"))</f>
        <v/>
      </c>
      <c r="K1569" s="24">
        <f>IF(wh_table[[#This Row],[Tags]]="[Questions]","",IF(wh_table[[#This Row],[Tags]]="[Questions][Divisions]","",SUMIFS(INDEX(wh_table[Duration],1):wh_table[[#This Row],[Duration]], INDEX(wh_table[Tags],1):wh_table[[#This Row],[Tags]], "&lt;&gt;[Questions]",INDEX(wh_table[Tags],1):wh_table[[#This Row],[Tags]], "&lt;&gt;[Questions][Divisions]")))</f>
        <v>35.973611111111111</v>
      </c>
    </row>
    <row r="1570" spans="1:11" ht="15" customHeight="1" x14ac:dyDescent="0.35">
      <c r="A1570" s="63">
        <v>221</v>
      </c>
      <c r="B1570" s="64">
        <v>46098</v>
      </c>
      <c r="C1570" s="87">
        <v>0.72916666666666663</v>
      </c>
      <c r="D1570" s="88" t="s">
        <v>1840</v>
      </c>
      <c r="E1570" s="89"/>
      <c r="F1570" s="88"/>
      <c r="G1570" s="87" t="str" cm="1">
        <f t="array" ref="G157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570" s="87">
        <f>IF(wh_table[[#This Row],[Subject 1]]&lt;&gt;"Sitting Adjourned", "", SUMIF(wh_table[Day], wh_table[[#This Row],[Day]],wh_table[Duration]))</f>
        <v>0.33333333333333331</v>
      </c>
      <c r="I1570" s="90">
        <f>SUM(INDEX(wh_table[Duration],1):wh_table[[#This Row],[Duration]])</f>
        <v>50.252083333333296</v>
      </c>
      <c r="J1570" s="87">
        <f>IF(wh_table[[#This Row],[Subject 1]]&lt;&gt;"Sitting Adjourned", "", SUMIFS(wh_table[Duration], wh_table[Day], wh_table[[#This Row],[Day]], wh_table[Tags], "&lt;&gt;[Questions]", wh_table[Tags], "&lt;&gt;[Questions][Divisions]"))</f>
        <v>0.20069444444444445</v>
      </c>
      <c r="K1570" s="90">
        <f>IF(wh_table[[#This Row],[Tags]]="[Questions]","",IF(wh_table[[#This Row],[Tags]]="[Questions][Divisions]","",SUMIFS(INDEX(wh_table[Duration],1):wh_table[[#This Row],[Duration]], INDEX(wh_table[Tags],1):wh_table[[#This Row],[Tags]], "&lt;&gt;[Questions]",INDEX(wh_table[Tags],1):wh_table[[#This Row],[Tags]], "&lt;&gt;[Questions][Divisions]")))</f>
        <v>35.973611111111111</v>
      </c>
    </row>
    <row r="1571" spans="1:11" ht="15" customHeight="1" x14ac:dyDescent="0.35">
      <c r="A1571" s="25">
        <v>222</v>
      </c>
      <c r="B1571" s="21">
        <v>46099</v>
      </c>
      <c r="C1571" s="22">
        <v>0.39583333333333331</v>
      </c>
      <c r="D1571" s="20" t="s">
        <v>1833</v>
      </c>
      <c r="E1571" s="23" t="s">
        <v>2734</v>
      </c>
      <c r="F1571" s="20"/>
      <c r="G1571" s="22" cm="1">
        <f t="array" ref="G157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9.0277777777778012E-3</v>
      </c>
      <c r="H1571" s="22" t="str">
        <f>IF(wh_table[[#This Row],[Subject 1]]&lt;&gt;"Sitting Adjourned", "", SUMIF(wh_table[Day], wh_table[[#This Row],[Day]],wh_table[Duration]))</f>
        <v/>
      </c>
      <c r="I1571" s="24">
        <f>SUM(INDEX(wh_table[Duration],1):wh_table[[#This Row],[Duration]])</f>
        <v>50.26111111111107</v>
      </c>
      <c r="J1571" s="22" t="str">
        <f>IF(wh_table[[#This Row],[Subject 1]]&lt;&gt;"Sitting Adjourned", "", SUMIFS(wh_table[Duration], wh_table[Day], wh_table[[#This Row],[Day]], wh_table[Tags], "&lt;&gt;[Questions]", wh_table[Tags], "&lt;&gt;[Questions][Divisions]"))</f>
        <v/>
      </c>
      <c r="K1571" s="24">
        <f>IF(wh_table[[#This Row],[Tags]]="[Questions]","",IF(wh_table[[#This Row],[Tags]]="[Questions][Divisions]","",SUMIFS(INDEX(wh_table[Duration],1):wh_table[[#This Row],[Duration]], INDEX(wh_table[Tags],1):wh_table[[#This Row],[Tags]], "&lt;&gt;[Questions]",INDEX(wh_table[Tags],1):wh_table[[#This Row],[Tags]], "&lt;&gt;[Questions][Divisions]")))</f>
        <v>35.982638888888886</v>
      </c>
    </row>
    <row r="1572" spans="1:11" ht="15" customHeight="1" x14ac:dyDescent="0.35">
      <c r="A1572" s="25">
        <v>222</v>
      </c>
      <c r="B1572" s="21">
        <v>46099</v>
      </c>
      <c r="C1572" s="22">
        <v>0.40486111111111112</v>
      </c>
      <c r="D1572" s="20" t="s">
        <v>28</v>
      </c>
      <c r="E1572" s="23" t="s">
        <v>2735</v>
      </c>
      <c r="F1572" s="20"/>
      <c r="G1572" s="22" cm="1">
        <f t="array" ref="G157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572" s="22" t="str">
        <f>IF(wh_table[[#This Row],[Subject 1]]&lt;&gt;"Sitting Adjourned", "", SUMIF(wh_table[Day], wh_table[[#This Row],[Day]],wh_table[Duration]))</f>
        <v/>
      </c>
      <c r="I1572" s="24">
        <f>SUM(INDEX(wh_table[Duration],1):wh_table[[#This Row],[Duration]])</f>
        <v>50.26111111111107</v>
      </c>
      <c r="J1572" s="22" t="str">
        <f>IF(wh_table[[#This Row],[Subject 1]]&lt;&gt;"Sitting Adjourned", "", SUMIFS(wh_table[Duration], wh_table[Day], wh_table[[#This Row],[Day]], wh_table[Tags], "&lt;&gt;[Questions]", wh_table[Tags], "&lt;&gt;[Questions][Divisions]"))</f>
        <v/>
      </c>
      <c r="K1572" s="24">
        <f>IF(wh_table[[#This Row],[Tags]]="[Questions]","",IF(wh_table[[#This Row],[Tags]]="[Questions][Divisions]","",SUMIFS(INDEX(wh_table[Duration],1):wh_table[[#This Row],[Duration]], INDEX(wh_table[Tags],1):wh_table[[#This Row],[Tags]], "&lt;&gt;[Questions]",INDEX(wh_table[Tags],1):wh_table[[#This Row],[Tags]], "&lt;&gt;[Questions][Divisions]")))</f>
        <v>35.982638888888886</v>
      </c>
    </row>
    <row r="1573" spans="1:11" ht="15" customHeight="1" x14ac:dyDescent="0.35">
      <c r="A1573" s="25">
        <v>222</v>
      </c>
      <c r="B1573" s="21">
        <v>46099</v>
      </c>
      <c r="C1573" s="22">
        <v>0.40486111111111112</v>
      </c>
      <c r="D1573" s="20" t="s">
        <v>1833</v>
      </c>
      <c r="E1573" s="23" t="s">
        <v>2734</v>
      </c>
      <c r="F1573" s="20"/>
      <c r="G1573" s="22" cm="1">
        <f t="array" ref="G157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4.8611111111111105E-2</v>
      </c>
      <c r="H1573" s="22" t="str">
        <f>IF(wh_table[[#This Row],[Subject 1]]&lt;&gt;"Sitting Adjourned", "", SUMIF(wh_table[Day], wh_table[[#This Row],[Day]],wh_table[Duration]))</f>
        <v/>
      </c>
      <c r="I1573" s="24">
        <f>SUM(INDEX(wh_table[Duration],1):wh_table[[#This Row],[Duration]])</f>
        <v>50.309722222222184</v>
      </c>
      <c r="J1573" s="22" t="str">
        <f>IF(wh_table[[#This Row],[Subject 1]]&lt;&gt;"Sitting Adjourned", "", SUMIFS(wh_table[Duration], wh_table[Day], wh_table[[#This Row],[Day]], wh_table[Tags], "&lt;&gt;[Questions]", wh_table[Tags], "&lt;&gt;[Questions][Divisions]"))</f>
        <v/>
      </c>
      <c r="K1573" s="24">
        <f>IF(wh_table[[#This Row],[Tags]]="[Questions]","",IF(wh_table[[#This Row],[Tags]]="[Questions][Divisions]","",SUMIFS(INDEX(wh_table[Duration],1):wh_table[[#This Row],[Duration]], INDEX(wh_table[Tags],1):wh_table[[#This Row],[Tags]], "&lt;&gt;[Questions]",INDEX(wh_table[Tags],1):wh_table[[#This Row],[Tags]], "&lt;&gt;[Questions][Divisions]")))</f>
        <v>36.03125</v>
      </c>
    </row>
    <row r="1574" spans="1:11" ht="15" customHeight="1" x14ac:dyDescent="0.35">
      <c r="A1574" s="25">
        <v>222</v>
      </c>
      <c r="B1574" s="21">
        <v>46099</v>
      </c>
      <c r="C1574" s="22">
        <v>0.45347222222222222</v>
      </c>
      <c r="D1574" s="20" t="s">
        <v>15</v>
      </c>
      <c r="E1574" s="23"/>
      <c r="F1574" s="20"/>
      <c r="G1574" s="22" cm="1">
        <f t="array" ref="G157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4.8611111111110938E-3</v>
      </c>
      <c r="H1574" s="22" t="str">
        <f>IF(wh_table[[#This Row],[Subject 1]]&lt;&gt;"Sitting Adjourned", "", SUMIF(wh_table[Day], wh_table[[#This Row],[Day]],wh_table[Duration]))</f>
        <v/>
      </c>
      <c r="I1574" s="24">
        <f>SUM(INDEX(wh_table[Duration],1):wh_table[[#This Row],[Duration]])</f>
        <v>50.314583333333296</v>
      </c>
      <c r="J1574" s="22" t="str">
        <f>IF(wh_table[[#This Row],[Subject 1]]&lt;&gt;"Sitting Adjourned", "", SUMIFS(wh_table[Duration], wh_table[Day], wh_table[[#This Row],[Day]], wh_table[Tags], "&lt;&gt;[Questions]", wh_table[Tags], "&lt;&gt;[Questions][Divisions]"))</f>
        <v/>
      </c>
      <c r="K1574" s="24">
        <f>IF(wh_table[[#This Row],[Tags]]="[Questions]","",IF(wh_table[[#This Row],[Tags]]="[Questions][Divisions]","",SUMIFS(INDEX(wh_table[Duration],1):wh_table[[#This Row],[Duration]], INDEX(wh_table[Tags],1):wh_table[[#This Row],[Tags]], "&lt;&gt;[Questions]",INDEX(wh_table[Tags],1):wh_table[[#This Row],[Tags]], "&lt;&gt;[Questions][Divisions]")))</f>
        <v>36.036111111111111</v>
      </c>
    </row>
    <row r="1575" spans="1:11" ht="15" customHeight="1" x14ac:dyDescent="0.35">
      <c r="A1575" s="25">
        <v>222</v>
      </c>
      <c r="B1575" s="21">
        <v>46099</v>
      </c>
      <c r="C1575" s="22">
        <v>0.45833333333333331</v>
      </c>
      <c r="D1575" s="20" t="s">
        <v>1833</v>
      </c>
      <c r="E1575" s="23" t="s">
        <v>2736</v>
      </c>
      <c r="F1575" s="20"/>
      <c r="G1575" s="22" cm="1">
        <f t="array" ref="G157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575" s="22" t="str">
        <f>IF(wh_table[[#This Row],[Subject 1]]&lt;&gt;"Sitting Adjourned", "", SUMIF(wh_table[Day], wh_table[[#This Row],[Day]],wh_table[Duration]))</f>
        <v/>
      </c>
      <c r="I1575" s="24">
        <f>SUM(INDEX(wh_table[Duration],1):wh_table[[#This Row],[Duration]])</f>
        <v>50.335416666666632</v>
      </c>
      <c r="J1575" s="22" t="str">
        <f>IF(wh_table[[#This Row],[Subject 1]]&lt;&gt;"Sitting Adjourned", "", SUMIFS(wh_table[Duration], wh_table[Day], wh_table[[#This Row],[Day]], wh_table[Tags], "&lt;&gt;[Questions]", wh_table[Tags], "&lt;&gt;[Questions][Divisions]"))</f>
        <v/>
      </c>
      <c r="K1575" s="24">
        <f>IF(wh_table[[#This Row],[Tags]]="[Questions]","",IF(wh_table[[#This Row],[Tags]]="[Questions][Divisions]","",SUMIFS(INDEX(wh_table[Duration],1):wh_table[[#This Row],[Duration]], INDEX(wh_table[Tags],1):wh_table[[#This Row],[Tags]], "&lt;&gt;[Questions]",INDEX(wh_table[Tags],1):wh_table[[#This Row],[Tags]], "&lt;&gt;[Questions][Divisions]")))</f>
        <v>36.056944444444447</v>
      </c>
    </row>
    <row r="1576" spans="1:11" ht="15" customHeight="1" x14ac:dyDescent="0.35">
      <c r="A1576" s="25">
        <v>222</v>
      </c>
      <c r="B1576" s="21">
        <v>46099</v>
      </c>
      <c r="C1576" s="22">
        <v>0.47916666666666669</v>
      </c>
      <c r="D1576" s="20" t="s">
        <v>15</v>
      </c>
      <c r="E1576" s="23"/>
      <c r="F1576" s="20" t="s">
        <v>1836</v>
      </c>
      <c r="G1576" s="22" cm="1">
        <f t="array" ref="G157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1576" s="22" t="str">
        <f>IF(wh_table[[#This Row],[Subject 1]]&lt;&gt;"Sitting Adjourned", "", SUMIF(wh_table[Day], wh_table[[#This Row],[Day]],wh_table[Duration]))</f>
        <v/>
      </c>
      <c r="I1576" s="24">
        <f>SUM(INDEX(wh_table[Duration],1):wh_table[[#This Row],[Duration]])</f>
        <v>50.460416666666632</v>
      </c>
      <c r="J1576" s="22" t="str">
        <f>IF(wh_table[[#This Row],[Subject 1]]&lt;&gt;"Sitting Adjourned", "", SUMIFS(wh_table[Duration], wh_table[Day], wh_table[[#This Row],[Day]], wh_table[Tags], "&lt;&gt;[Questions]", wh_table[Tags], "&lt;&gt;[Questions][Divisions]"))</f>
        <v/>
      </c>
      <c r="K1576" s="24" t="str">
        <f>IF(wh_table[[#This Row],[Tags]]="[Questions]","",IF(wh_table[[#This Row],[Tags]]="[Questions][Divisions]","",SUMIFS(INDEX(wh_table[Duration],1):wh_table[[#This Row],[Duration]], INDEX(wh_table[Tags],1):wh_table[[#This Row],[Tags]], "&lt;&gt;[Questions]",INDEX(wh_table[Tags],1):wh_table[[#This Row],[Tags]], "&lt;&gt;[Questions][Divisions]")))</f>
        <v/>
      </c>
    </row>
    <row r="1577" spans="1:11" ht="15" customHeight="1" x14ac:dyDescent="0.35">
      <c r="A1577" s="25">
        <v>222</v>
      </c>
      <c r="B1577" s="21">
        <v>46099</v>
      </c>
      <c r="C1577" s="22">
        <v>0.60416666666666663</v>
      </c>
      <c r="D1577" s="20" t="s">
        <v>1833</v>
      </c>
      <c r="E1577" s="23" t="s">
        <v>2737</v>
      </c>
      <c r="F1577" s="20"/>
      <c r="G1577" s="22" cm="1">
        <f t="array" ref="G157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577" s="22" t="str">
        <f>IF(wh_table[[#This Row],[Subject 1]]&lt;&gt;"Sitting Adjourned", "", SUMIF(wh_table[Day], wh_table[[#This Row],[Day]],wh_table[Duration]))</f>
        <v/>
      </c>
      <c r="I1577" s="24">
        <f>SUM(INDEX(wh_table[Duration],1):wh_table[[#This Row],[Duration]])</f>
        <v>50.522916666666632</v>
      </c>
      <c r="J1577" s="22" t="str">
        <f>IF(wh_table[[#This Row],[Subject 1]]&lt;&gt;"Sitting Adjourned", "", SUMIFS(wh_table[Duration], wh_table[Day], wh_table[[#This Row],[Day]], wh_table[Tags], "&lt;&gt;[Questions]", wh_table[Tags], "&lt;&gt;[Questions][Divisions]"))</f>
        <v/>
      </c>
      <c r="K1577" s="24">
        <f>IF(wh_table[[#This Row],[Tags]]="[Questions]","",IF(wh_table[[#This Row],[Tags]]="[Questions][Divisions]","",SUMIFS(INDEX(wh_table[Duration],1):wh_table[[#This Row],[Duration]], INDEX(wh_table[Tags],1):wh_table[[#This Row],[Tags]], "&lt;&gt;[Questions]",INDEX(wh_table[Tags],1):wh_table[[#This Row],[Tags]], "&lt;&gt;[Questions][Divisions]")))</f>
        <v>36.119444444444447</v>
      </c>
    </row>
    <row r="1578" spans="1:11" ht="15" customHeight="1" x14ac:dyDescent="0.35">
      <c r="A1578" s="25">
        <v>222</v>
      </c>
      <c r="B1578" s="21">
        <v>46099</v>
      </c>
      <c r="C1578" s="22">
        <v>0.66666666666666663</v>
      </c>
      <c r="D1578" s="20" t="s">
        <v>15</v>
      </c>
      <c r="E1578" s="23"/>
      <c r="F1578" s="20" t="s">
        <v>53</v>
      </c>
      <c r="G1578" s="22" cm="1">
        <f t="array" ref="G157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8.3333333333334147E-3</v>
      </c>
      <c r="H1578" s="22" t="str">
        <f>IF(wh_table[[#This Row],[Subject 1]]&lt;&gt;"Sitting Adjourned", "", SUMIF(wh_table[Day], wh_table[[#This Row],[Day]],wh_table[Duration]))</f>
        <v/>
      </c>
      <c r="I1578" s="24">
        <f>SUM(INDEX(wh_table[Duration],1):wh_table[[#This Row],[Duration]])</f>
        <v>50.531249999999964</v>
      </c>
      <c r="J1578" s="22" t="str">
        <f>IF(wh_table[[#This Row],[Subject 1]]&lt;&gt;"Sitting Adjourned", "", SUMIFS(wh_table[Duration], wh_table[Day], wh_table[[#This Row],[Day]], wh_table[Tags], "&lt;&gt;[Questions]", wh_table[Tags], "&lt;&gt;[Questions][Divisions]"))</f>
        <v/>
      </c>
      <c r="K1578" s="24">
        <f>IF(wh_table[[#This Row],[Tags]]="[Questions]","",IF(wh_table[[#This Row],[Tags]]="[Questions][Divisions]","",SUMIFS(INDEX(wh_table[Duration],1):wh_table[[#This Row],[Duration]], INDEX(wh_table[Tags],1):wh_table[[#This Row],[Tags]], "&lt;&gt;[Questions]",INDEX(wh_table[Tags],1):wh_table[[#This Row],[Tags]], "&lt;&gt;[Questions][Divisions]")))</f>
        <v>36.12777777777778</v>
      </c>
    </row>
    <row r="1579" spans="1:11" ht="15" customHeight="1" x14ac:dyDescent="0.35">
      <c r="A1579" s="25">
        <v>222</v>
      </c>
      <c r="B1579" s="21">
        <v>46099</v>
      </c>
      <c r="C1579" s="22">
        <v>0.67500000000000004</v>
      </c>
      <c r="D1579" s="20" t="s">
        <v>1833</v>
      </c>
      <c r="E1579" s="23" t="s">
        <v>2738</v>
      </c>
      <c r="F1579" s="20"/>
      <c r="G1579" s="22" cm="1">
        <f t="array" ref="G157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1.2499999999999956E-2</v>
      </c>
      <c r="H1579" s="22" t="str">
        <f>IF(wh_table[[#This Row],[Subject 1]]&lt;&gt;"Sitting Adjourned", "", SUMIF(wh_table[Day], wh_table[[#This Row],[Day]],wh_table[Duration]))</f>
        <v/>
      </c>
      <c r="I1579" s="24">
        <f>SUM(INDEX(wh_table[Duration],1):wh_table[[#This Row],[Duration]])</f>
        <v>50.543749999999967</v>
      </c>
      <c r="J1579" s="22" t="str">
        <f>IF(wh_table[[#This Row],[Subject 1]]&lt;&gt;"Sitting Adjourned", "", SUMIFS(wh_table[Duration], wh_table[Day], wh_table[[#This Row],[Day]], wh_table[Tags], "&lt;&gt;[Questions]", wh_table[Tags], "&lt;&gt;[Questions][Divisions]"))</f>
        <v/>
      </c>
      <c r="K1579" s="24">
        <f>IF(wh_table[[#This Row],[Tags]]="[Questions]","",IF(wh_table[[#This Row],[Tags]]="[Questions][Divisions]","",SUMIFS(INDEX(wh_table[Duration],1):wh_table[[#This Row],[Duration]], INDEX(wh_table[Tags],1):wh_table[[#This Row],[Tags]], "&lt;&gt;[Questions]",INDEX(wh_table[Tags],1):wh_table[[#This Row],[Tags]], "&lt;&gt;[Questions][Divisions]")))</f>
        <v>36.140277777777783</v>
      </c>
    </row>
    <row r="1580" spans="1:11" ht="15" customHeight="1" x14ac:dyDescent="0.35">
      <c r="A1580" s="25">
        <v>222</v>
      </c>
      <c r="B1580" s="21">
        <v>46099</v>
      </c>
      <c r="C1580" s="22">
        <v>0.6875</v>
      </c>
      <c r="D1580" s="20" t="s">
        <v>15</v>
      </c>
      <c r="E1580" s="23"/>
      <c r="F1580" s="20"/>
      <c r="G1580" s="22" cm="1">
        <f t="array" ref="G158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8.3333333333333037E-3</v>
      </c>
      <c r="H1580" s="22" t="str">
        <f>IF(wh_table[[#This Row],[Subject 1]]&lt;&gt;"Sitting Adjourned", "", SUMIF(wh_table[Day], wh_table[[#This Row],[Day]],wh_table[Duration]))</f>
        <v/>
      </c>
      <c r="I1580" s="24">
        <f>SUM(INDEX(wh_table[Duration],1):wh_table[[#This Row],[Duration]])</f>
        <v>50.5520833333333</v>
      </c>
      <c r="J1580" s="22" t="str">
        <f>IF(wh_table[[#This Row],[Subject 1]]&lt;&gt;"Sitting Adjourned", "", SUMIFS(wh_table[Duration], wh_table[Day], wh_table[[#This Row],[Day]], wh_table[Tags], "&lt;&gt;[Questions]", wh_table[Tags], "&lt;&gt;[Questions][Divisions]"))</f>
        <v/>
      </c>
      <c r="K1580" s="24">
        <f>IF(wh_table[[#This Row],[Tags]]="[Questions]","",IF(wh_table[[#This Row],[Tags]]="[Questions][Divisions]","",SUMIFS(INDEX(wh_table[Duration],1):wh_table[[#This Row],[Duration]], INDEX(wh_table[Tags],1):wh_table[[#This Row],[Tags]], "&lt;&gt;[Questions]",INDEX(wh_table[Tags],1):wh_table[[#This Row],[Tags]], "&lt;&gt;[Questions][Divisions]")))</f>
        <v>36.148611111111116</v>
      </c>
    </row>
    <row r="1581" spans="1:11" ht="15" customHeight="1" x14ac:dyDescent="0.35">
      <c r="A1581" s="25">
        <v>222</v>
      </c>
      <c r="B1581" s="21">
        <v>46099</v>
      </c>
      <c r="C1581" s="22">
        <v>0.6958333333333333</v>
      </c>
      <c r="D1581" s="20" t="s">
        <v>1833</v>
      </c>
      <c r="E1581" s="23" t="s">
        <v>2739</v>
      </c>
      <c r="F1581" s="20"/>
      <c r="G1581" s="22" cm="1">
        <f t="array" ref="G158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1.8055555555555602E-2</v>
      </c>
      <c r="H1581" s="22" t="str">
        <f>IF(wh_table[[#This Row],[Subject 1]]&lt;&gt;"Sitting Adjourned", "", SUMIF(wh_table[Day], wh_table[[#This Row],[Day]],wh_table[Duration]))</f>
        <v/>
      </c>
      <c r="I1581" s="24">
        <f>SUM(INDEX(wh_table[Duration],1):wh_table[[#This Row],[Duration]])</f>
        <v>50.570138888888856</v>
      </c>
      <c r="J1581" s="22" t="str">
        <f>IF(wh_table[[#This Row],[Subject 1]]&lt;&gt;"Sitting Adjourned", "", SUMIFS(wh_table[Duration], wh_table[Day], wh_table[[#This Row],[Day]], wh_table[Tags], "&lt;&gt;[Questions]", wh_table[Tags], "&lt;&gt;[Questions][Divisions]"))</f>
        <v/>
      </c>
      <c r="K1581" s="24">
        <f>IF(wh_table[[#This Row],[Tags]]="[Questions]","",IF(wh_table[[#This Row],[Tags]]="[Questions][Divisions]","",SUMIFS(INDEX(wh_table[Duration],1):wh_table[[#This Row],[Duration]], INDEX(wh_table[Tags],1):wh_table[[#This Row],[Tags]], "&lt;&gt;[Questions]",INDEX(wh_table[Tags],1):wh_table[[#This Row],[Tags]], "&lt;&gt;[Questions][Divisions]")))</f>
        <v>36.166666666666671</v>
      </c>
    </row>
    <row r="1582" spans="1:11" ht="15" customHeight="1" x14ac:dyDescent="0.35">
      <c r="A1582" s="25">
        <v>222</v>
      </c>
      <c r="B1582" s="21">
        <v>46099</v>
      </c>
      <c r="C1582" s="22">
        <v>0.71388888888888891</v>
      </c>
      <c r="D1582" s="20" t="s">
        <v>28</v>
      </c>
      <c r="E1582" s="23" t="s">
        <v>2740</v>
      </c>
      <c r="F1582" s="20"/>
      <c r="G1582" s="22" cm="1">
        <f t="array" ref="G158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582" s="22" t="str">
        <f>IF(wh_table[[#This Row],[Subject 1]]&lt;&gt;"Sitting Adjourned", "", SUMIF(wh_table[Day], wh_table[[#This Row],[Day]],wh_table[Duration]))</f>
        <v/>
      </c>
      <c r="I1582" s="24">
        <f>SUM(INDEX(wh_table[Duration],1):wh_table[[#This Row],[Duration]])</f>
        <v>50.570138888888856</v>
      </c>
      <c r="J1582" s="22" t="str">
        <f>IF(wh_table[[#This Row],[Subject 1]]&lt;&gt;"Sitting Adjourned", "", SUMIFS(wh_table[Duration], wh_table[Day], wh_table[[#This Row],[Day]], wh_table[Tags], "&lt;&gt;[Questions]", wh_table[Tags], "&lt;&gt;[Questions][Divisions]"))</f>
        <v/>
      </c>
      <c r="K1582" s="24">
        <f>IF(wh_table[[#This Row],[Tags]]="[Questions]","",IF(wh_table[[#This Row],[Tags]]="[Questions][Divisions]","",SUMIFS(INDEX(wh_table[Duration],1):wh_table[[#This Row],[Duration]], INDEX(wh_table[Tags],1):wh_table[[#This Row],[Tags]], "&lt;&gt;[Questions]",INDEX(wh_table[Tags],1):wh_table[[#This Row],[Tags]], "&lt;&gt;[Questions][Divisions]")))</f>
        <v>36.166666666666671</v>
      </c>
    </row>
    <row r="1583" spans="1:11" ht="15" customHeight="1" x14ac:dyDescent="0.35">
      <c r="A1583" s="25">
        <v>222</v>
      </c>
      <c r="B1583" s="21">
        <v>46099</v>
      </c>
      <c r="C1583" s="22">
        <v>0.71388888888888891</v>
      </c>
      <c r="D1583" s="20" t="s">
        <v>1833</v>
      </c>
      <c r="E1583" s="23" t="s">
        <v>2739</v>
      </c>
      <c r="F1583" s="20"/>
      <c r="G1583" s="22" cm="1">
        <f t="array" ref="G158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2.3611111111111138E-2</v>
      </c>
      <c r="H1583" s="22" t="str">
        <f>IF(wh_table[[#This Row],[Subject 1]]&lt;&gt;"Sitting Adjourned", "", SUMIF(wh_table[Day], wh_table[[#This Row],[Day]],wh_table[Duration]))</f>
        <v/>
      </c>
      <c r="I1583" s="24">
        <f>SUM(INDEX(wh_table[Duration],1):wh_table[[#This Row],[Duration]])</f>
        <v>50.593749999999964</v>
      </c>
      <c r="J1583" s="22" t="str">
        <f>IF(wh_table[[#This Row],[Subject 1]]&lt;&gt;"Sitting Adjourned", "", SUMIFS(wh_table[Duration], wh_table[Day], wh_table[[#This Row],[Day]], wh_table[Tags], "&lt;&gt;[Questions]", wh_table[Tags], "&lt;&gt;[Questions][Divisions]"))</f>
        <v/>
      </c>
      <c r="K1583" s="24">
        <f>IF(wh_table[[#This Row],[Tags]]="[Questions]","",IF(wh_table[[#This Row],[Tags]]="[Questions][Divisions]","",SUMIFS(INDEX(wh_table[Duration],1):wh_table[[#This Row],[Duration]], INDEX(wh_table[Tags],1):wh_table[[#This Row],[Tags]], "&lt;&gt;[Questions]",INDEX(wh_table[Tags],1):wh_table[[#This Row],[Tags]], "&lt;&gt;[Questions][Divisions]")))</f>
        <v>36.19027777777778</v>
      </c>
    </row>
    <row r="1584" spans="1:11" ht="15" customHeight="1" x14ac:dyDescent="0.35">
      <c r="A1584" s="63">
        <v>222</v>
      </c>
      <c r="B1584" s="64">
        <v>46099</v>
      </c>
      <c r="C1584" s="87">
        <v>0.73750000000000004</v>
      </c>
      <c r="D1584" s="88" t="s">
        <v>1840</v>
      </c>
      <c r="E1584" s="89"/>
      <c r="F1584" s="88"/>
      <c r="G1584" s="87" t="str" cm="1">
        <f t="array" ref="G158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584" s="87">
        <f>IF(wh_table[[#This Row],[Subject 1]]&lt;&gt;"Sitting Adjourned", "", SUMIF(wh_table[Day], wh_table[[#This Row],[Day]],wh_table[Duration]))</f>
        <v>0.34166666666666673</v>
      </c>
      <c r="I1584" s="90">
        <f>SUM(INDEX(wh_table[Duration],1):wh_table[[#This Row],[Duration]])</f>
        <v>50.593749999999964</v>
      </c>
      <c r="J1584" s="87">
        <f>IF(wh_table[[#This Row],[Subject 1]]&lt;&gt;"Sitting Adjourned", "", SUMIFS(wh_table[Duration], wh_table[Day], wh_table[[#This Row],[Day]], wh_table[Tags], "&lt;&gt;[Questions]", wh_table[Tags], "&lt;&gt;[Questions][Divisions]"))</f>
        <v>0.21666666666666679</v>
      </c>
      <c r="K1584" s="90">
        <f>IF(wh_table[[#This Row],[Tags]]="[Questions]","",IF(wh_table[[#This Row],[Tags]]="[Questions][Divisions]","",SUMIFS(INDEX(wh_table[Duration],1):wh_table[[#This Row],[Duration]], INDEX(wh_table[Tags],1):wh_table[[#This Row],[Tags]], "&lt;&gt;[Questions]",INDEX(wh_table[Tags],1):wh_table[[#This Row],[Tags]], "&lt;&gt;[Questions][Divisions]")))</f>
        <v>36.19027777777778</v>
      </c>
    </row>
    <row r="1585" spans="1:11" ht="15" customHeight="1" x14ac:dyDescent="0.35">
      <c r="A1585" s="25">
        <v>223</v>
      </c>
      <c r="B1585" s="21">
        <v>46100</v>
      </c>
      <c r="C1585" s="22">
        <v>0.5625</v>
      </c>
      <c r="D1585" s="20" t="s">
        <v>2494</v>
      </c>
      <c r="E1585" s="23" t="s">
        <v>2741</v>
      </c>
      <c r="F1585" s="20"/>
      <c r="G1585" s="22" cm="1">
        <f t="array" ref="G158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5.7638888888888906E-2</v>
      </c>
      <c r="H1585" s="22" t="str">
        <f>IF(wh_table[[#This Row],[Subject 1]]&lt;&gt;"Sitting Adjourned", "", SUMIF(wh_table[Day], wh_table[[#This Row],[Day]],wh_table[Duration]))</f>
        <v/>
      </c>
      <c r="I1585" s="24">
        <f>SUM(INDEX(wh_table[Duration],1):wh_table[[#This Row],[Duration]])</f>
        <v>50.651388888888853</v>
      </c>
      <c r="J1585" s="22" t="str">
        <f>IF(wh_table[[#This Row],[Subject 1]]&lt;&gt;"Sitting Adjourned", "", SUMIFS(wh_table[Duration], wh_table[Day], wh_table[[#This Row],[Day]], wh_table[Tags], "&lt;&gt;[Questions]", wh_table[Tags], "&lt;&gt;[Questions][Divisions]"))</f>
        <v/>
      </c>
      <c r="K1585" s="24">
        <f>IF(wh_table[[#This Row],[Tags]]="[Questions]","",IF(wh_table[[#This Row],[Tags]]="[Questions][Divisions]","",SUMIFS(INDEX(wh_table[Duration],1):wh_table[[#This Row],[Duration]], INDEX(wh_table[Tags],1):wh_table[[#This Row],[Tags]], "&lt;&gt;[Questions]",INDEX(wh_table[Tags],1):wh_table[[#This Row],[Tags]], "&lt;&gt;[Questions][Divisions]")))</f>
        <v>36.247916666666669</v>
      </c>
    </row>
    <row r="1586" spans="1:11" ht="15" customHeight="1" x14ac:dyDescent="0.35">
      <c r="A1586" s="25">
        <v>223</v>
      </c>
      <c r="B1586" s="21">
        <v>46100</v>
      </c>
      <c r="C1586" s="22">
        <v>0.62013888888888891</v>
      </c>
      <c r="D1586" s="20" t="s">
        <v>15</v>
      </c>
      <c r="E1586" s="23"/>
      <c r="F1586" s="20"/>
      <c r="G1586" s="22" cm="1">
        <f t="array" ref="G158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4.8611111111110938E-3</v>
      </c>
      <c r="H1586" s="22" t="str">
        <f>IF(wh_table[[#This Row],[Subject 1]]&lt;&gt;"Sitting Adjourned", "", SUMIF(wh_table[Day], wh_table[[#This Row],[Day]],wh_table[Duration]))</f>
        <v/>
      </c>
      <c r="I1586" s="24">
        <f>SUM(INDEX(wh_table[Duration],1):wh_table[[#This Row],[Duration]])</f>
        <v>50.656249999999964</v>
      </c>
      <c r="J1586" s="22" t="str">
        <f>IF(wh_table[[#This Row],[Subject 1]]&lt;&gt;"Sitting Adjourned", "", SUMIFS(wh_table[Duration], wh_table[Day], wh_table[[#This Row],[Day]], wh_table[Tags], "&lt;&gt;[Questions]", wh_table[Tags], "&lt;&gt;[Questions][Divisions]"))</f>
        <v/>
      </c>
      <c r="K1586" s="24">
        <f>IF(wh_table[[#This Row],[Tags]]="[Questions]","",IF(wh_table[[#This Row],[Tags]]="[Questions][Divisions]","",SUMIFS(INDEX(wh_table[Duration],1):wh_table[[#This Row],[Duration]], INDEX(wh_table[Tags],1):wh_table[[#This Row],[Tags]], "&lt;&gt;[Questions]",INDEX(wh_table[Tags],1):wh_table[[#This Row],[Tags]], "&lt;&gt;[Questions][Divisions]")))</f>
        <v>36.25277777777778</v>
      </c>
    </row>
    <row r="1587" spans="1:11" ht="15" customHeight="1" x14ac:dyDescent="0.35">
      <c r="A1587" s="25">
        <v>223</v>
      </c>
      <c r="B1587" s="21">
        <v>46100</v>
      </c>
      <c r="C1587" s="22">
        <v>0.625</v>
      </c>
      <c r="D1587" s="20" t="s">
        <v>1953</v>
      </c>
      <c r="E1587" s="23" t="s">
        <v>2742</v>
      </c>
      <c r="F1587" s="20"/>
      <c r="G1587" s="22" cm="1">
        <f t="array" ref="G158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5.3472222222222254E-2</v>
      </c>
      <c r="H1587" s="22" t="str">
        <f>IF(wh_table[[#This Row],[Subject 1]]&lt;&gt;"Sitting Adjourned", "", SUMIF(wh_table[Day], wh_table[[#This Row],[Day]],wh_table[Duration]))</f>
        <v/>
      </c>
      <c r="I1587" s="24">
        <f>SUM(INDEX(wh_table[Duration],1):wh_table[[#This Row],[Duration]])</f>
        <v>50.70972222222219</v>
      </c>
      <c r="J1587" s="22" t="str">
        <f>IF(wh_table[[#This Row],[Subject 1]]&lt;&gt;"Sitting Adjourned", "", SUMIFS(wh_table[Duration], wh_table[Day], wh_table[[#This Row],[Day]], wh_table[Tags], "&lt;&gt;[Questions]", wh_table[Tags], "&lt;&gt;[Questions][Divisions]"))</f>
        <v/>
      </c>
      <c r="K1587" s="24">
        <f>IF(wh_table[[#This Row],[Tags]]="[Questions]","",IF(wh_table[[#This Row],[Tags]]="[Questions][Divisions]","",SUMIFS(INDEX(wh_table[Duration],1):wh_table[[#This Row],[Duration]], INDEX(wh_table[Tags],1):wh_table[[#This Row],[Tags]], "&lt;&gt;[Questions]",INDEX(wh_table[Tags],1):wh_table[[#This Row],[Tags]], "&lt;&gt;[Questions][Divisions]")))</f>
        <v>36.306250000000006</v>
      </c>
    </row>
    <row r="1588" spans="1:11" ht="15" customHeight="1" x14ac:dyDescent="0.35">
      <c r="A1588" s="63">
        <v>223</v>
      </c>
      <c r="B1588" s="64">
        <v>46100</v>
      </c>
      <c r="C1588" s="87">
        <v>0.67847222222222225</v>
      </c>
      <c r="D1588" s="88" t="s">
        <v>1840</v>
      </c>
      <c r="E1588" s="89"/>
      <c r="F1588" s="88"/>
      <c r="G1588" s="87" t="str" cm="1">
        <f t="array" ref="G158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588" s="87">
        <f>IF(wh_table[[#This Row],[Subject 1]]&lt;&gt;"Sitting Adjourned", "", SUMIF(wh_table[Day], wh_table[[#This Row],[Day]],wh_table[Duration]))</f>
        <v>0.11597222222222225</v>
      </c>
      <c r="I1588" s="90">
        <f>SUM(INDEX(wh_table[Duration],1):wh_table[[#This Row],[Duration]])</f>
        <v>50.70972222222219</v>
      </c>
      <c r="J1588" s="87">
        <f>IF(wh_table[[#This Row],[Subject 1]]&lt;&gt;"Sitting Adjourned", "", SUMIFS(wh_table[Duration], wh_table[Day], wh_table[[#This Row],[Day]], wh_table[Tags], "&lt;&gt;[Questions]", wh_table[Tags], "&lt;&gt;[Questions][Divisions]"))</f>
        <v>0.11597222222222225</v>
      </c>
      <c r="K1588" s="90">
        <f>IF(wh_table[[#This Row],[Tags]]="[Questions]","",IF(wh_table[[#This Row],[Tags]]="[Questions][Divisions]","",SUMIFS(INDEX(wh_table[Duration],1):wh_table[[#This Row],[Duration]], INDEX(wh_table[Tags],1):wh_table[[#This Row],[Tags]], "&lt;&gt;[Questions]",INDEX(wh_table[Tags],1):wh_table[[#This Row],[Tags]], "&lt;&gt;[Questions][Divisions]")))</f>
        <v>36.306250000000006</v>
      </c>
    </row>
    <row r="1589" spans="1:11" ht="15" customHeight="1" x14ac:dyDescent="0.35">
      <c r="A1589" s="25">
        <v>224</v>
      </c>
      <c r="B1589" s="21">
        <v>46104</v>
      </c>
      <c r="C1589" s="22">
        <v>0.6875</v>
      </c>
      <c r="D1589" s="20" t="s">
        <v>1955</v>
      </c>
      <c r="E1589" s="23" t="s">
        <v>2743</v>
      </c>
      <c r="F1589" s="20"/>
      <c r="G1589" s="22" cm="1">
        <f t="array" ref="G158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8.3333333333333037E-3</v>
      </c>
      <c r="H1589" s="22" t="str">
        <f>IF(wh_table[[#This Row],[Subject 1]]&lt;&gt;"Sitting Adjourned", "", SUMIF(wh_table[Day], wh_table[[#This Row],[Day]],wh_table[Duration]))</f>
        <v/>
      </c>
      <c r="I1589" s="24">
        <f>SUM(INDEX(wh_table[Duration],1):wh_table[[#This Row],[Duration]])</f>
        <v>50.718055555555523</v>
      </c>
      <c r="J1589" s="22" t="str">
        <f>IF(wh_table[[#This Row],[Subject 1]]&lt;&gt;"Sitting Adjourned", "", SUMIFS(wh_table[Duration], wh_table[Day], wh_table[[#This Row],[Day]], wh_table[Tags], "&lt;&gt;[Questions]", wh_table[Tags], "&lt;&gt;[Questions][Divisions]"))</f>
        <v/>
      </c>
      <c r="K1589" s="24">
        <f>IF(wh_table[[#This Row],[Tags]]="[Questions]","",IF(wh_table[[#This Row],[Tags]]="[Questions][Divisions]","",SUMIFS(INDEX(wh_table[Duration],1):wh_table[[#This Row],[Duration]], INDEX(wh_table[Tags],1):wh_table[[#This Row],[Tags]], "&lt;&gt;[Questions]",INDEX(wh_table[Tags],1):wh_table[[#This Row],[Tags]], "&lt;&gt;[Questions][Divisions]")))</f>
        <v>36.314583333333339</v>
      </c>
    </row>
    <row r="1590" spans="1:11" ht="15" customHeight="1" x14ac:dyDescent="0.35">
      <c r="A1590" s="25">
        <v>224</v>
      </c>
      <c r="B1590" s="21">
        <v>46104</v>
      </c>
      <c r="C1590" s="22">
        <v>0.6958333333333333</v>
      </c>
      <c r="D1590" s="20" t="s">
        <v>28</v>
      </c>
      <c r="E1590" s="23" t="s">
        <v>2744</v>
      </c>
      <c r="F1590" s="20"/>
      <c r="G1590" s="22" cm="1">
        <f t="array" ref="G159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590" s="22" t="str">
        <f>IF(wh_table[[#This Row],[Subject 1]]&lt;&gt;"Sitting Adjourned", "", SUMIF(wh_table[Day], wh_table[[#This Row],[Day]],wh_table[Duration]))</f>
        <v/>
      </c>
      <c r="I1590" s="24">
        <f>SUM(INDEX(wh_table[Duration],1):wh_table[[#This Row],[Duration]])</f>
        <v>50.718055555555523</v>
      </c>
      <c r="J1590" s="22" t="str">
        <f>IF(wh_table[[#This Row],[Subject 1]]&lt;&gt;"Sitting Adjourned", "", SUMIFS(wh_table[Duration], wh_table[Day], wh_table[[#This Row],[Day]], wh_table[Tags], "&lt;&gt;[Questions]", wh_table[Tags], "&lt;&gt;[Questions][Divisions]"))</f>
        <v/>
      </c>
      <c r="K1590" s="24">
        <f>IF(wh_table[[#This Row],[Tags]]="[Questions]","",IF(wh_table[[#This Row],[Tags]]="[Questions][Divisions]","",SUMIFS(INDEX(wh_table[Duration],1):wh_table[[#This Row],[Duration]], INDEX(wh_table[Tags],1):wh_table[[#This Row],[Tags]], "&lt;&gt;[Questions]",INDEX(wh_table[Tags],1):wh_table[[#This Row],[Tags]], "&lt;&gt;[Questions][Divisions]")))</f>
        <v>36.314583333333339</v>
      </c>
    </row>
    <row r="1591" spans="1:11" ht="15" customHeight="1" x14ac:dyDescent="0.35">
      <c r="A1591" s="25">
        <v>224</v>
      </c>
      <c r="B1591" s="21">
        <v>46104</v>
      </c>
      <c r="C1591" s="22">
        <v>0.6958333333333333</v>
      </c>
      <c r="D1591" s="20" t="s">
        <v>1955</v>
      </c>
      <c r="E1591" s="23" t="s">
        <v>2743</v>
      </c>
      <c r="F1591" s="20"/>
      <c r="G1591" s="22" cm="1">
        <f t="array" ref="G159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4.4444444444444509E-2</v>
      </c>
      <c r="H1591" s="22" t="str">
        <f>IF(wh_table[[#This Row],[Subject 1]]&lt;&gt;"Sitting Adjourned", "", SUMIF(wh_table[Day], wh_table[[#This Row],[Day]],wh_table[Duration]))</f>
        <v/>
      </c>
      <c r="I1591" s="24">
        <f>SUM(INDEX(wh_table[Duration],1):wh_table[[#This Row],[Duration]])</f>
        <v>50.762499999999967</v>
      </c>
      <c r="J1591" s="22" t="str">
        <f>IF(wh_table[[#This Row],[Subject 1]]&lt;&gt;"Sitting Adjourned", "", SUMIFS(wh_table[Duration], wh_table[Day], wh_table[[#This Row],[Day]], wh_table[Tags], "&lt;&gt;[Questions]", wh_table[Tags], "&lt;&gt;[Questions][Divisions]"))</f>
        <v/>
      </c>
      <c r="K1591" s="24">
        <f>IF(wh_table[[#This Row],[Tags]]="[Questions]","",IF(wh_table[[#This Row],[Tags]]="[Questions][Divisions]","",SUMIFS(INDEX(wh_table[Duration],1):wh_table[[#This Row],[Duration]], INDEX(wh_table[Tags],1):wh_table[[#This Row],[Tags]], "&lt;&gt;[Questions]",INDEX(wh_table[Tags],1):wh_table[[#This Row],[Tags]], "&lt;&gt;[Questions][Divisions]")))</f>
        <v>36.359027777777783</v>
      </c>
    </row>
    <row r="1592" spans="1:11" ht="15" customHeight="1" x14ac:dyDescent="0.35">
      <c r="A1592" s="25">
        <v>224</v>
      </c>
      <c r="B1592" s="21">
        <v>46104</v>
      </c>
      <c r="C1592" s="22">
        <v>0.74027777777777781</v>
      </c>
      <c r="D1592" s="20" t="s">
        <v>15</v>
      </c>
      <c r="E1592" s="23"/>
      <c r="F1592" s="20"/>
      <c r="G1592" s="22" cm="1">
        <f t="array" ref="G159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9.7222222222221877E-3</v>
      </c>
      <c r="H1592" s="22" t="str">
        <f>IF(wh_table[[#This Row],[Subject 1]]&lt;&gt;"Sitting Adjourned", "", SUMIF(wh_table[Day], wh_table[[#This Row],[Day]],wh_table[Duration]))</f>
        <v/>
      </c>
      <c r="I1592" s="24">
        <f>SUM(INDEX(wh_table[Duration],1):wh_table[[#This Row],[Duration]])</f>
        <v>50.77222222222219</v>
      </c>
      <c r="J1592" s="22" t="str">
        <f>IF(wh_table[[#This Row],[Subject 1]]&lt;&gt;"Sitting Adjourned", "", SUMIFS(wh_table[Duration], wh_table[Day], wh_table[[#This Row],[Day]], wh_table[Tags], "&lt;&gt;[Questions]", wh_table[Tags], "&lt;&gt;[Questions][Divisions]"))</f>
        <v/>
      </c>
      <c r="K1592" s="24">
        <f>IF(wh_table[[#This Row],[Tags]]="[Questions]","",IF(wh_table[[#This Row],[Tags]]="[Questions][Divisions]","",SUMIFS(INDEX(wh_table[Duration],1):wh_table[[#This Row],[Duration]], INDEX(wh_table[Tags],1):wh_table[[#This Row],[Tags]], "&lt;&gt;[Questions]",INDEX(wh_table[Tags],1):wh_table[[#This Row],[Tags]], "&lt;&gt;[Questions][Divisions]")))</f>
        <v>36.368750000000006</v>
      </c>
    </row>
    <row r="1593" spans="1:11" ht="15" customHeight="1" x14ac:dyDescent="0.35">
      <c r="A1593" s="25">
        <v>224</v>
      </c>
      <c r="B1593" s="21">
        <v>46104</v>
      </c>
      <c r="C1593" s="22">
        <v>0.75</v>
      </c>
      <c r="D1593" s="20" t="s">
        <v>1955</v>
      </c>
      <c r="E1593" s="23" t="s">
        <v>2745</v>
      </c>
      <c r="F1593" s="20"/>
      <c r="G1593" s="22" cm="1">
        <f t="array" ref="G159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4.7222222222222276E-2</v>
      </c>
      <c r="H1593" s="22" t="str">
        <f>IF(wh_table[[#This Row],[Subject 1]]&lt;&gt;"Sitting Adjourned", "", SUMIF(wh_table[Day], wh_table[[#This Row],[Day]],wh_table[Duration]))</f>
        <v/>
      </c>
      <c r="I1593" s="24">
        <f>SUM(INDEX(wh_table[Duration],1):wh_table[[#This Row],[Duration]])</f>
        <v>50.819444444444414</v>
      </c>
      <c r="J1593" s="22" t="str">
        <f>IF(wh_table[[#This Row],[Subject 1]]&lt;&gt;"Sitting Adjourned", "", SUMIFS(wh_table[Duration], wh_table[Day], wh_table[[#This Row],[Day]], wh_table[Tags], "&lt;&gt;[Questions]", wh_table[Tags], "&lt;&gt;[Questions][Divisions]"))</f>
        <v/>
      </c>
      <c r="K1593" s="24">
        <f>IF(wh_table[[#This Row],[Tags]]="[Questions]","",IF(wh_table[[#This Row],[Tags]]="[Questions][Divisions]","",SUMIFS(INDEX(wh_table[Duration],1):wh_table[[#This Row],[Duration]], INDEX(wh_table[Tags],1):wh_table[[#This Row],[Tags]], "&lt;&gt;[Questions]",INDEX(wh_table[Tags],1):wh_table[[#This Row],[Tags]], "&lt;&gt;[Questions][Divisions]")))</f>
        <v>36.41597222222223</v>
      </c>
    </row>
    <row r="1594" spans="1:11" ht="15" customHeight="1" x14ac:dyDescent="0.35">
      <c r="A1594" s="63">
        <v>224</v>
      </c>
      <c r="B1594" s="64">
        <v>46104</v>
      </c>
      <c r="C1594" s="87">
        <v>0.79722222222222228</v>
      </c>
      <c r="D1594" s="88" t="s">
        <v>1840</v>
      </c>
      <c r="E1594" s="89"/>
      <c r="F1594" s="88"/>
      <c r="G1594" s="87" t="str" cm="1">
        <f t="array" ref="G159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594" s="87">
        <f>IF(wh_table[[#This Row],[Subject 1]]&lt;&gt;"Sitting Adjourned", "", SUMIF(wh_table[Day], wh_table[[#This Row],[Day]],wh_table[Duration]))</f>
        <v>0.10972222222222228</v>
      </c>
      <c r="I1594" s="90">
        <f>SUM(INDEX(wh_table[Duration],1):wh_table[[#This Row],[Duration]])</f>
        <v>50.819444444444414</v>
      </c>
      <c r="J1594" s="87">
        <f>IF(wh_table[[#This Row],[Subject 1]]&lt;&gt;"Sitting Adjourned", "", SUMIFS(wh_table[Duration], wh_table[Day], wh_table[[#This Row],[Day]], wh_table[Tags], "&lt;&gt;[Questions]", wh_table[Tags], "&lt;&gt;[Questions][Divisions]"))</f>
        <v>0.10972222222222228</v>
      </c>
      <c r="K1594" s="90">
        <f>IF(wh_table[[#This Row],[Tags]]="[Questions]","",IF(wh_table[[#This Row],[Tags]]="[Questions][Divisions]","",SUMIFS(INDEX(wh_table[Duration],1):wh_table[[#This Row],[Duration]], INDEX(wh_table[Tags],1):wh_table[[#This Row],[Tags]], "&lt;&gt;[Questions]",INDEX(wh_table[Tags],1):wh_table[[#This Row],[Tags]], "&lt;&gt;[Questions][Divisions]")))</f>
        <v>36.41597222222223</v>
      </c>
    </row>
    <row r="1595" spans="1:11" ht="15" customHeight="1" x14ac:dyDescent="0.35">
      <c r="A1595" s="25">
        <v>225</v>
      </c>
      <c r="B1595" s="21">
        <v>46105</v>
      </c>
      <c r="C1595" s="22">
        <v>0.39583333333333331</v>
      </c>
      <c r="D1595" s="20" t="s">
        <v>1833</v>
      </c>
      <c r="E1595" s="23" t="s">
        <v>2746</v>
      </c>
      <c r="F1595" s="20"/>
      <c r="G1595" s="22" cm="1">
        <f t="array" ref="G159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595" s="22" t="str">
        <f>IF(wh_table[[#This Row],[Subject 1]]&lt;&gt;"Sitting Adjourned", "", SUMIF(wh_table[Day], wh_table[[#This Row],[Day]],wh_table[Duration]))</f>
        <v/>
      </c>
      <c r="I1595" s="24">
        <f>SUM(INDEX(wh_table[Duration],1):wh_table[[#This Row],[Duration]])</f>
        <v>50.881944444444414</v>
      </c>
      <c r="J1595" s="22" t="str">
        <f>IF(wh_table[[#This Row],[Subject 1]]&lt;&gt;"Sitting Adjourned", "", SUMIFS(wh_table[Duration], wh_table[Day], wh_table[[#This Row],[Day]], wh_table[Tags], "&lt;&gt;[Questions]", wh_table[Tags], "&lt;&gt;[Questions][Divisions]"))</f>
        <v/>
      </c>
      <c r="K1595" s="24">
        <f>IF(wh_table[[#This Row],[Tags]]="[Questions]","",IF(wh_table[[#This Row],[Tags]]="[Questions][Divisions]","",SUMIFS(INDEX(wh_table[Duration],1):wh_table[[#This Row],[Duration]], INDEX(wh_table[Tags],1):wh_table[[#This Row],[Tags]], "&lt;&gt;[Questions]",INDEX(wh_table[Tags],1):wh_table[[#This Row],[Tags]], "&lt;&gt;[Questions][Divisions]")))</f>
        <v>36.47847222222223</v>
      </c>
    </row>
    <row r="1596" spans="1:11" ht="15" customHeight="1" x14ac:dyDescent="0.35">
      <c r="A1596" s="25">
        <v>225</v>
      </c>
      <c r="B1596" s="21">
        <v>46105</v>
      </c>
      <c r="C1596" s="22">
        <v>0.45833333333333331</v>
      </c>
      <c r="D1596" s="20" t="s">
        <v>1833</v>
      </c>
      <c r="E1596" s="23" t="s">
        <v>2747</v>
      </c>
      <c r="F1596" s="20"/>
      <c r="G1596" s="22" cm="1">
        <f t="array" ref="G159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2.0138888888888928E-2</v>
      </c>
      <c r="H1596" s="22" t="str">
        <f>IF(wh_table[[#This Row],[Subject 1]]&lt;&gt;"Sitting Adjourned", "", SUMIF(wh_table[Day], wh_table[[#This Row],[Day]],wh_table[Duration]))</f>
        <v/>
      </c>
      <c r="I1596" s="24">
        <f>SUM(INDEX(wh_table[Duration],1):wh_table[[#This Row],[Duration]])</f>
        <v>50.902083333333302</v>
      </c>
      <c r="J1596" s="22" t="str">
        <f>IF(wh_table[[#This Row],[Subject 1]]&lt;&gt;"Sitting Adjourned", "", SUMIFS(wh_table[Duration], wh_table[Day], wh_table[[#This Row],[Day]], wh_table[Tags], "&lt;&gt;[Questions]", wh_table[Tags], "&lt;&gt;[Questions][Divisions]"))</f>
        <v/>
      </c>
      <c r="K1596" s="24">
        <f>IF(wh_table[[#This Row],[Tags]]="[Questions]","",IF(wh_table[[#This Row],[Tags]]="[Questions][Divisions]","",SUMIFS(INDEX(wh_table[Duration],1):wh_table[[#This Row],[Duration]], INDEX(wh_table[Tags],1):wh_table[[#This Row],[Tags]], "&lt;&gt;[Questions]",INDEX(wh_table[Tags],1):wh_table[[#This Row],[Tags]], "&lt;&gt;[Questions][Divisions]")))</f>
        <v>36.498611111111117</v>
      </c>
    </row>
    <row r="1597" spans="1:11" ht="15" customHeight="1" x14ac:dyDescent="0.35">
      <c r="A1597" s="25">
        <v>225</v>
      </c>
      <c r="B1597" s="21">
        <v>46105</v>
      </c>
      <c r="C1597" s="22">
        <v>0.47847222222222224</v>
      </c>
      <c r="D1597" s="20" t="s">
        <v>15</v>
      </c>
      <c r="E1597" s="23"/>
      <c r="F1597" s="20" t="s">
        <v>1836</v>
      </c>
      <c r="G1597" s="22" cm="1">
        <f t="array" ref="G159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0.12569444444444439</v>
      </c>
      <c r="H1597" s="22" t="str">
        <f>IF(wh_table[[#This Row],[Subject 1]]&lt;&gt;"Sitting Adjourned", "", SUMIF(wh_table[Day], wh_table[[#This Row],[Day]],wh_table[Duration]))</f>
        <v/>
      </c>
      <c r="I1597" s="24">
        <f>SUM(INDEX(wh_table[Duration],1):wh_table[[#This Row],[Duration]])</f>
        <v>51.027777777777743</v>
      </c>
      <c r="J1597" s="22" t="str">
        <f>IF(wh_table[[#This Row],[Subject 1]]&lt;&gt;"Sitting Adjourned", "", SUMIFS(wh_table[Duration], wh_table[Day], wh_table[[#This Row],[Day]], wh_table[Tags], "&lt;&gt;[Questions]", wh_table[Tags], "&lt;&gt;[Questions][Divisions]"))</f>
        <v/>
      </c>
      <c r="K1597" s="24" t="str">
        <f>IF(wh_table[[#This Row],[Tags]]="[Questions]","",IF(wh_table[[#This Row],[Tags]]="[Questions][Divisions]","",SUMIFS(INDEX(wh_table[Duration],1):wh_table[[#This Row],[Duration]], INDEX(wh_table[Tags],1):wh_table[[#This Row],[Tags]], "&lt;&gt;[Questions]",INDEX(wh_table[Tags],1):wh_table[[#This Row],[Tags]], "&lt;&gt;[Questions][Divisions]")))</f>
        <v/>
      </c>
    </row>
    <row r="1598" spans="1:11" ht="15" customHeight="1" x14ac:dyDescent="0.35">
      <c r="A1598" s="25">
        <v>225</v>
      </c>
      <c r="B1598" s="21">
        <v>46105</v>
      </c>
      <c r="C1598" s="22">
        <v>0.60416666666666663</v>
      </c>
      <c r="D1598" s="20" t="s">
        <v>1833</v>
      </c>
      <c r="E1598" s="23" t="s">
        <v>2748</v>
      </c>
      <c r="F1598" s="20"/>
      <c r="G1598" s="22" cm="1">
        <f t="array" ref="G159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5.4166666666666696E-2</v>
      </c>
      <c r="H1598" s="22" t="str">
        <f>IF(wh_table[[#This Row],[Subject 1]]&lt;&gt;"Sitting Adjourned", "", SUMIF(wh_table[Day], wh_table[[#This Row],[Day]],wh_table[Duration]))</f>
        <v/>
      </c>
      <c r="I1598" s="24">
        <f>SUM(INDEX(wh_table[Duration],1):wh_table[[#This Row],[Duration]])</f>
        <v>51.08194444444441</v>
      </c>
      <c r="J1598" s="22" t="str">
        <f>IF(wh_table[[#This Row],[Subject 1]]&lt;&gt;"Sitting Adjourned", "", SUMIFS(wh_table[Duration], wh_table[Day], wh_table[[#This Row],[Day]], wh_table[Tags], "&lt;&gt;[Questions]", wh_table[Tags], "&lt;&gt;[Questions][Divisions]"))</f>
        <v/>
      </c>
      <c r="K1598" s="24">
        <f>IF(wh_table[[#This Row],[Tags]]="[Questions]","",IF(wh_table[[#This Row],[Tags]]="[Questions][Divisions]","",SUMIFS(INDEX(wh_table[Duration],1):wh_table[[#This Row],[Duration]], INDEX(wh_table[Tags],1):wh_table[[#This Row],[Tags]], "&lt;&gt;[Questions]",INDEX(wh_table[Tags],1):wh_table[[#This Row],[Tags]], "&lt;&gt;[Questions][Divisions]")))</f>
        <v>36.552777777777784</v>
      </c>
    </row>
    <row r="1599" spans="1:11" ht="15" customHeight="1" x14ac:dyDescent="0.35">
      <c r="A1599" s="25">
        <v>225</v>
      </c>
      <c r="B1599" s="21">
        <v>46105</v>
      </c>
      <c r="C1599" s="22">
        <v>0.65833333333333333</v>
      </c>
      <c r="D1599" s="20" t="s">
        <v>15</v>
      </c>
      <c r="E1599" s="23"/>
      <c r="F1599" s="20"/>
      <c r="G1599" s="22" cm="1">
        <f t="array" ref="G159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8.3333333333333037E-3</v>
      </c>
      <c r="H1599" s="22" t="str">
        <f>IF(wh_table[[#This Row],[Subject 1]]&lt;&gt;"Sitting Adjourned", "", SUMIF(wh_table[Day], wh_table[[#This Row],[Day]],wh_table[Duration]))</f>
        <v/>
      </c>
      <c r="I1599" s="24">
        <f>SUM(INDEX(wh_table[Duration],1):wh_table[[#This Row],[Duration]])</f>
        <v>51.090277777777743</v>
      </c>
      <c r="J1599" s="22" t="str">
        <f>IF(wh_table[[#This Row],[Subject 1]]&lt;&gt;"Sitting Adjourned", "", SUMIFS(wh_table[Duration], wh_table[Day], wh_table[[#This Row],[Day]], wh_table[Tags], "&lt;&gt;[Questions]", wh_table[Tags], "&lt;&gt;[Questions][Divisions]"))</f>
        <v/>
      </c>
      <c r="K1599" s="24">
        <f>IF(wh_table[[#This Row],[Tags]]="[Questions]","",IF(wh_table[[#This Row],[Tags]]="[Questions][Divisions]","",SUMIFS(INDEX(wh_table[Duration],1):wh_table[[#This Row],[Duration]], INDEX(wh_table[Tags],1):wh_table[[#This Row],[Tags]], "&lt;&gt;[Questions]",INDEX(wh_table[Tags],1):wh_table[[#This Row],[Tags]], "&lt;&gt;[Questions][Divisions]")))</f>
        <v>36.561111111111117</v>
      </c>
    </row>
    <row r="1600" spans="1:11" ht="15" customHeight="1" x14ac:dyDescent="0.35">
      <c r="A1600" s="25">
        <v>225</v>
      </c>
      <c r="B1600" s="21">
        <v>46105</v>
      </c>
      <c r="C1600" s="22">
        <v>0.66666666666666663</v>
      </c>
      <c r="D1600" s="20" t="s">
        <v>15</v>
      </c>
      <c r="E1600" s="23"/>
      <c r="F1600" s="20" t="s">
        <v>53</v>
      </c>
      <c r="G1600" s="22" cm="1">
        <f t="array" ref="G160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8.3333333333334147E-3</v>
      </c>
      <c r="H1600" s="22" t="str">
        <f>IF(wh_table[[#This Row],[Subject 1]]&lt;&gt;"Sitting Adjourned", "", SUMIF(wh_table[Day], wh_table[[#This Row],[Day]],wh_table[Duration]))</f>
        <v/>
      </c>
      <c r="I1600" s="24">
        <f>SUM(INDEX(wh_table[Duration],1):wh_table[[#This Row],[Duration]])</f>
        <v>51.098611111111076</v>
      </c>
      <c r="J1600" s="22" t="str">
        <f>IF(wh_table[[#This Row],[Subject 1]]&lt;&gt;"Sitting Adjourned", "", SUMIFS(wh_table[Duration], wh_table[Day], wh_table[[#This Row],[Day]], wh_table[Tags], "&lt;&gt;[Questions]", wh_table[Tags], "&lt;&gt;[Questions][Divisions]"))</f>
        <v/>
      </c>
      <c r="K1600" s="24">
        <f>IF(wh_table[[#This Row],[Tags]]="[Questions]","",IF(wh_table[[#This Row],[Tags]]="[Questions][Divisions]","",SUMIFS(INDEX(wh_table[Duration],1):wh_table[[#This Row],[Duration]], INDEX(wh_table[Tags],1):wh_table[[#This Row],[Tags]], "&lt;&gt;[Questions]",INDEX(wh_table[Tags],1):wh_table[[#This Row],[Tags]], "&lt;&gt;[Questions][Divisions]")))</f>
        <v>36.56944444444445</v>
      </c>
    </row>
    <row r="1601" spans="1:11" ht="15" customHeight="1" x14ac:dyDescent="0.35">
      <c r="A1601" s="25">
        <v>225</v>
      </c>
      <c r="B1601" s="21">
        <v>46105</v>
      </c>
      <c r="C1601" s="22">
        <v>0.67500000000000004</v>
      </c>
      <c r="D1601" s="20" t="s">
        <v>1833</v>
      </c>
      <c r="E1601" s="23" t="s">
        <v>2749</v>
      </c>
      <c r="F1601" s="20"/>
      <c r="G1601" s="22" cm="1">
        <f t="array" ref="G160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1.9444444444444375E-2</v>
      </c>
      <c r="H1601" s="22" t="str">
        <f>IF(wh_table[[#This Row],[Subject 1]]&lt;&gt;"Sitting Adjourned", "", SUMIF(wh_table[Day], wh_table[[#This Row],[Day]],wh_table[Duration]))</f>
        <v/>
      </c>
      <c r="I1601" s="24">
        <f>SUM(INDEX(wh_table[Duration],1):wh_table[[#This Row],[Duration]])</f>
        <v>51.118055555555522</v>
      </c>
      <c r="J1601" s="22" t="str">
        <f>IF(wh_table[[#This Row],[Subject 1]]&lt;&gt;"Sitting Adjourned", "", SUMIFS(wh_table[Duration], wh_table[Day], wh_table[[#This Row],[Day]], wh_table[Tags], "&lt;&gt;[Questions]", wh_table[Tags], "&lt;&gt;[Questions][Divisions]"))</f>
        <v/>
      </c>
      <c r="K1601" s="24">
        <f>IF(wh_table[[#This Row],[Tags]]="[Questions]","",IF(wh_table[[#This Row],[Tags]]="[Questions][Divisions]","",SUMIFS(INDEX(wh_table[Duration],1):wh_table[[#This Row],[Duration]], INDEX(wh_table[Tags],1):wh_table[[#This Row],[Tags]], "&lt;&gt;[Questions]",INDEX(wh_table[Tags],1):wh_table[[#This Row],[Tags]], "&lt;&gt;[Questions][Divisions]")))</f>
        <v>36.588888888888896</v>
      </c>
    </row>
    <row r="1602" spans="1:11" ht="15" customHeight="1" x14ac:dyDescent="0.35">
      <c r="A1602" s="25">
        <v>225</v>
      </c>
      <c r="B1602" s="21">
        <v>46105</v>
      </c>
      <c r="C1602" s="22">
        <v>0.69444444444444442</v>
      </c>
      <c r="D1602" s="20" t="s">
        <v>1833</v>
      </c>
      <c r="E1602" s="23" t="s">
        <v>2750</v>
      </c>
      <c r="F1602" s="20"/>
      <c r="G1602" s="22" cm="1">
        <f t="array" ref="G160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2.430555555555558E-2</v>
      </c>
      <c r="H1602" s="22" t="str">
        <f>IF(wh_table[[#This Row],[Subject 1]]&lt;&gt;"Sitting Adjourned", "", SUMIF(wh_table[Day], wh_table[[#This Row],[Day]],wh_table[Duration]))</f>
        <v/>
      </c>
      <c r="I1602" s="24">
        <f>SUM(INDEX(wh_table[Duration],1):wh_table[[#This Row],[Duration]])</f>
        <v>51.142361111111079</v>
      </c>
      <c r="J1602" s="22" t="str">
        <f>IF(wh_table[[#This Row],[Subject 1]]&lt;&gt;"Sitting Adjourned", "", SUMIFS(wh_table[Duration], wh_table[Day], wh_table[[#This Row],[Day]], wh_table[Tags], "&lt;&gt;[Questions]", wh_table[Tags], "&lt;&gt;[Questions][Divisions]"))</f>
        <v/>
      </c>
      <c r="K1602" s="24">
        <f>IF(wh_table[[#This Row],[Tags]]="[Questions]","",IF(wh_table[[#This Row],[Tags]]="[Questions][Divisions]","",SUMIFS(INDEX(wh_table[Duration],1):wh_table[[#This Row],[Duration]], INDEX(wh_table[Tags],1):wh_table[[#This Row],[Tags]], "&lt;&gt;[Questions]",INDEX(wh_table[Tags],1):wh_table[[#This Row],[Tags]], "&lt;&gt;[Questions][Divisions]")))</f>
        <v>36.613194444444453</v>
      </c>
    </row>
    <row r="1603" spans="1:11" ht="15" customHeight="1" x14ac:dyDescent="0.35">
      <c r="A1603" s="63">
        <v>225</v>
      </c>
      <c r="B1603" s="64">
        <v>46105</v>
      </c>
      <c r="C1603" s="87">
        <v>0.71875</v>
      </c>
      <c r="D1603" s="88" t="s">
        <v>1840</v>
      </c>
      <c r="E1603" s="89"/>
      <c r="F1603" s="88"/>
      <c r="G1603" s="87" t="str" cm="1">
        <f t="array" ref="G160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603" s="87">
        <f>IF(wh_table[[#This Row],[Subject 1]]&lt;&gt;"Sitting Adjourned", "", SUMIF(wh_table[Day], wh_table[[#This Row],[Day]],wh_table[Duration]))</f>
        <v>0.32291666666666669</v>
      </c>
      <c r="I1603" s="90">
        <f>SUM(INDEX(wh_table[Duration],1):wh_table[[#This Row],[Duration]])</f>
        <v>51.142361111111079</v>
      </c>
      <c r="J1603" s="87">
        <f>IF(wh_table[[#This Row],[Subject 1]]&lt;&gt;"Sitting Adjourned", "", SUMIFS(wh_table[Duration], wh_table[Day], wh_table[[#This Row],[Day]], wh_table[Tags], "&lt;&gt;[Questions]", wh_table[Tags], "&lt;&gt;[Questions][Divisions]"))</f>
        <v>0.1972222222222223</v>
      </c>
      <c r="K1603" s="90">
        <f>IF(wh_table[[#This Row],[Tags]]="[Questions]","",IF(wh_table[[#This Row],[Tags]]="[Questions][Divisions]","",SUMIFS(INDEX(wh_table[Duration],1):wh_table[[#This Row],[Duration]], INDEX(wh_table[Tags],1):wh_table[[#This Row],[Tags]], "&lt;&gt;[Questions]",INDEX(wh_table[Tags],1):wh_table[[#This Row],[Tags]], "&lt;&gt;[Questions][Divisions]")))</f>
        <v>36.613194444444453</v>
      </c>
    </row>
    <row r="1604" spans="1:11" ht="15" customHeight="1" x14ac:dyDescent="0.35">
      <c r="A1604" s="25">
        <v>226</v>
      </c>
      <c r="B1604" s="21">
        <v>46106</v>
      </c>
      <c r="C1604" s="22">
        <v>0.39583333333333331</v>
      </c>
      <c r="D1604" s="20" t="s">
        <v>1833</v>
      </c>
      <c r="E1604" s="23" t="s">
        <v>2751</v>
      </c>
      <c r="F1604" s="20"/>
      <c r="G1604" s="22" cm="1">
        <f t="array" ref="G160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5.4166666666666696E-2</v>
      </c>
      <c r="H1604" s="22" t="str">
        <f>IF(wh_table[[#This Row],[Subject 1]]&lt;&gt;"Sitting Adjourned", "", SUMIF(wh_table[Day], wh_table[[#This Row],[Day]],wh_table[Duration]))</f>
        <v/>
      </c>
      <c r="I1604" s="24">
        <f>SUM(INDEX(wh_table[Duration],1):wh_table[[#This Row],[Duration]])</f>
        <v>51.196527777777746</v>
      </c>
      <c r="J1604" s="22" t="str">
        <f>IF(wh_table[[#This Row],[Subject 1]]&lt;&gt;"Sitting Adjourned", "", SUMIFS(wh_table[Duration], wh_table[Day], wh_table[[#This Row],[Day]], wh_table[Tags], "&lt;&gt;[Questions]", wh_table[Tags], "&lt;&gt;[Questions][Divisions]"))</f>
        <v/>
      </c>
      <c r="K1604" s="24">
        <f>IF(wh_table[[#This Row],[Tags]]="[Questions]","",IF(wh_table[[#This Row],[Tags]]="[Questions][Divisions]","",SUMIFS(INDEX(wh_table[Duration],1):wh_table[[#This Row],[Duration]], INDEX(wh_table[Tags],1):wh_table[[#This Row],[Tags]], "&lt;&gt;[Questions]",INDEX(wh_table[Tags],1):wh_table[[#This Row],[Tags]], "&lt;&gt;[Questions][Divisions]")))</f>
        <v>36.66736111111112</v>
      </c>
    </row>
    <row r="1605" spans="1:11" ht="15" customHeight="1" x14ac:dyDescent="0.35">
      <c r="A1605" s="25">
        <v>226</v>
      </c>
      <c r="B1605" s="21">
        <v>46106</v>
      </c>
      <c r="C1605" s="22">
        <v>0.45</v>
      </c>
      <c r="D1605" s="20" t="s">
        <v>15</v>
      </c>
      <c r="E1605" s="23"/>
      <c r="F1605" s="20"/>
      <c r="G1605" s="22" cm="1">
        <f t="array" ref="G160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6.9444444444444198E-3</v>
      </c>
      <c r="H1605" s="22" t="str">
        <f>IF(wh_table[[#This Row],[Subject 1]]&lt;&gt;"Sitting Adjourned", "", SUMIF(wh_table[Day], wh_table[[#This Row],[Day]],wh_table[Duration]))</f>
        <v/>
      </c>
      <c r="I1605" s="24">
        <f>SUM(INDEX(wh_table[Duration],1):wh_table[[#This Row],[Duration]])</f>
        <v>51.203472222222189</v>
      </c>
      <c r="J1605" s="22" t="str">
        <f>IF(wh_table[[#This Row],[Subject 1]]&lt;&gt;"Sitting Adjourned", "", SUMIFS(wh_table[Duration], wh_table[Day], wh_table[[#This Row],[Day]], wh_table[Tags], "&lt;&gt;[Questions]", wh_table[Tags], "&lt;&gt;[Questions][Divisions]"))</f>
        <v/>
      </c>
      <c r="K1605" s="24">
        <f>IF(wh_table[[#This Row],[Tags]]="[Questions]","",IF(wh_table[[#This Row],[Tags]]="[Questions][Divisions]","",SUMIFS(INDEX(wh_table[Duration],1):wh_table[[#This Row],[Duration]], INDEX(wh_table[Tags],1):wh_table[[#This Row],[Tags]], "&lt;&gt;[Questions]",INDEX(wh_table[Tags],1):wh_table[[#This Row],[Tags]], "&lt;&gt;[Questions][Divisions]")))</f>
        <v>36.674305555555563</v>
      </c>
    </row>
    <row r="1606" spans="1:11" ht="15" customHeight="1" x14ac:dyDescent="0.35">
      <c r="A1606" s="25">
        <v>226</v>
      </c>
      <c r="B1606" s="21">
        <v>46106</v>
      </c>
      <c r="C1606" s="22">
        <v>0.45694444444444443</v>
      </c>
      <c r="D1606" s="20" t="s">
        <v>1833</v>
      </c>
      <c r="E1606" s="23" t="s">
        <v>2752</v>
      </c>
      <c r="F1606" s="20"/>
      <c r="G1606" s="22" cm="1">
        <f t="array" ref="G160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1.7361111111111105E-2</v>
      </c>
      <c r="H1606" s="22" t="str">
        <f>IF(wh_table[[#This Row],[Subject 1]]&lt;&gt;"Sitting Adjourned", "", SUMIF(wh_table[Day], wh_table[[#This Row],[Day]],wh_table[Duration]))</f>
        <v/>
      </c>
      <c r="I1606" s="24">
        <f>SUM(INDEX(wh_table[Duration],1):wh_table[[#This Row],[Duration]])</f>
        <v>51.220833333333303</v>
      </c>
      <c r="J1606" s="22" t="str">
        <f>IF(wh_table[[#This Row],[Subject 1]]&lt;&gt;"Sitting Adjourned", "", SUMIFS(wh_table[Duration], wh_table[Day], wh_table[[#This Row],[Day]], wh_table[Tags], "&lt;&gt;[Questions]", wh_table[Tags], "&lt;&gt;[Questions][Divisions]"))</f>
        <v/>
      </c>
      <c r="K1606" s="24">
        <f>IF(wh_table[[#This Row],[Tags]]="[Questions]","",IF(wh_table[[#This Row],[Tags]]="[Questions][Divisions]","",SUMIFS(INDEX(wh_table[Duration],1):wh_table[[#This Row],[Duration]], INDEX(wh_table[Tags],1):wh_table[[#This Row],[Tags]], "&lt;&gt;[Questions]",INDEX(wh_table[Tags],1):wh_table[[#This Row],[Tags]], "&lt;&gt;[Questions][Divisions]")))</f>
        <v>36.691666666666677</v>
      </c>
    </row>
    <row r="1607" spans="1:11" ht="15" customHeight="1" x14ac:dyDescent="0.35">
      <c r="A1607" s="25">
        <v>226</v>
      </c>
      <c r="B1607" s="21">
        <v>46106</v>
      </c>
      <c r="C1607" s="22">
        <v>0.47430555555555554</v>
      </c>
      <c r="D1607" s="20" t="s">
        <v>15</v>
      </c>
      <c r="E1607" s="23"/>
      <c r="F1607" s="20" t="s">
        <v>1836</v>
      </c>
      <c r="G1607" s="22" cm="1">
        <f t="array" ref="G160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0.12986111111111109</v>
      </c>
      <c r="H1607" s="22" t="str">
        <f>IF(wh_table[[#This Row],[Subject 1]]&lt;&gt;"Sitting Adjourned", "", SUMIF(wh_table[Day], wh_table[[#This Row],[Day]],wh_table[Duration]))</f>
        <v/>
      </c>
      <c r="I1607" s="24">
        <f>SUM(INDEX(wh_table[Duration],1):wh_table[[#This Row],[Duration]])</f>
        <v>51.350694444444414</v>
      </c>
      <c r="J1607" s="22" t="str">
        <f>IF(wh_table[[#This Row],[Subject 1]]&lt;&gt;"Sitting Adjourned", "", SUMIFS(wh_table[Duration], wh_table[Day], wh_table[[#This Row],[Day]], wh_table[Tags], "&lt;&gt;[Questions]", wh_table[Tags], "&lt;&gt;[Questions][Divisions]"))</f>
        <v/>
      </c>
      <c r="K1607" s="24" t="str">
        <f>IF(wh_table[[#This Row],[Tags]]="[Questions]","",IF(wh_table[[#This Row],[Tags]]="[Questions][Divisions]","",SUMIFS(INDEX(wh_table[Duration],1):wh_table[[#This Row],[Duration]], INDEX(wh_table[Tags],1):wh_table[[#This Row],[Tags]], "&lt;&gt;[Questions]",INDEX(wh_table[Tags],1):wh_table[[#This Row],[Tags]], "&lt;&gt;[Questions][Divisions]")))</f>
        <v/>
      </c>
    </row>
    <row r="1608" spans="1:11" ht="15" customHeight="1" x14ac:dyDescent="0.35">
      <c r="A1608" s="25">
        <v>226</v>
      </c>
      <c r="B1608" s="21">
        <v>46106</v>
      </c>
      <c r="C1608" s="22">
        <v>0.60416666666666663</v>
      </c>
      <c r="D1608" s="20" t="s">
        <v>1833</v>
      </c>
      <c r="E1608" s="23" t="s">
        <v>2753</v>
      </c>
      <c r="F1608" s="20"/>
      <c r="G1608" s="22" cm="1">
        <f t="array" ref="G160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2.2222222222222254E-2</v>
      </c>
      <c r="H1608" s="22" t="str">
        <f>IF(wh_table[[#This Row],[Subject 1]]&lt;&gt;"Sitting Adjourned", "", SUMIF(wh_table[Day], wh_table[[#This Row],[Day]],wh_table[Duration]))</f>
        <v/>
      </c>
      <c r="I1608" s="24">
        <f>SUM(INDEX(wh_table[Duration],1):wh_table[[#This Row],[Duration]])</f>
        <v>51.37291666666664</v>
      </c>
      <c r="J1608" s="22" t="str">
        <f>IF(wh_table[[#This Row],[Subject 1]]&lt;&gt;"Sitting Adjourned", "", SUMIFS(wh_table[Duration], wh_table[Day], wh_table[[#This Row],[Day]], wh_table[Tags], "&lt;&gt;[Questions]", wh_table[Tags], "&lt;&gt;[Questions][Divisions]"))</f>
        <v/>
      </c>
      <c r="K1608" s="24">
        <f>IF(wh_table[[#This Row],[Tags]]="[Questions]","",IF(wh_table[[#This Row],[Tags]]="[Questions][Divisions]","",SUMIFS(INDEX(wh_table[Duration],1):wh_table[[#This Row],[Duration]], INDEX(wh_table[Tags],1):wh_table[[#This Row],[Tags]], "&lt;&gt;[Questions]",INDEX(wh_table[Tags],1):wh_table[[#This Row],[Tags]], "&lt;&gt;[Questions][Divisions]")))</f>
        <v>36.713888888888903</v>
      </c>
    </row>
    <row r="1609" spans="1:11" ht="15" customHeight="1" x14ac:dyDescent="0.35">
      <c r="A1609" s="25">
        <v>226</v>
      </c>
      <c r="B1609" s="21">
        <v>46106</v>
      </c>
      <c r="C1609" s="22">
        <v>0.62638888888888888</v>
      </c>
      <c r="D1609" s="20" t="s">
        <v>15</v>
      </c>
      <c r="E1609" s="23"/>
      <c r="F1609" s="20" t="s">
        <v>53</v>
      </c>
      <c r="G1609" s="22" cm="1">
        <f t="array" ref="G160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4.7222222222222276E-2</v>
      </c>
      <c r="H1609" s="22" t="str">
        <f>IF(wh_table[[#This Row],[Subject 1]]&lt;&gt;"Sitting Adjourned", "", SUMIF(wh_table[Day], wh_table[[#This Row],[Day]],wh_table[Duration]))</f>
        <v/>
      </c>
      <c r="I1609" s="24">
        <f>SUM(INDEX(wh_table[Duration],1):wh_table[[#This Row],[Duration]])</f>
        <v>51.420138888888864</v>
      </c>
      <c r="J1609" s="22" t="str">
        <f>IF(wh_table[[#This Row],[Subject 1]]&lt;&gt;"Sitting Adjourned", "", SUMIFS(wh_table[Duration], wh_table[Day], wh_table[[#This Row],[Day]], wh_table[Tags], "&lt;&gt;[Questions]", wh_table[Tags], "&lt;&gt;[Questions][Divisions]"))</f>
        <v/>
      </c>
      <c r="K1609" s="24">
        <f>IF(wh_table[[#This Row],[Tags]]="[Questions]","",IF(wh_table[[#This Row],[Tags]]="[Questions][Divisions]","",SUMIFS(INDEX(wh_table[Duration],1):wh_table[[#This Row],[Duration]], INDEX(wh_table[Tags],1):wh_table[[#This Row],[Tags]], "&lt;&gt;[Questions]",INDEX(wh_table[Tags],1):wh_table[[#This Row],[Tags]], "&lt;&gt;[Questions][Divisions]")))</f>
        <v>36.761111111111127</v>
      </c>
    </row>
    <row r="1610" spans="1:11" ht="15" customHeight="1" x14ac:dyDescent="0.35">
      <c r="A1610" s="25">
        <v>226</v>
      </c>
      <c r="B1610" s="21">
        <v>46106</v>
      </c>
      <c r="C1610" s="22">
        <v>0.67361111111111116</v>
      </c>
      <c r="D1610" s="20" t="s">
        <v>1833</v>
      </c>
      <c r="E1610" s="23" t="s">
        <v>2753</v>
      </c>
      <c r="F1610" s="20"/>
      <c r="G1610" s="22" cm="1">
        <f t="array" ref="G161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3.819444444444442E-2</v>
      </c>
      <c r="H1610" s="22" t="str">
        <f>IF(wh_table[[#This Row],[Subject 1]]&lt;&gt;"Sitting Adjourned", "", SUMIF(wh_table[Day], wh_table[[#This Row],[Day]],wh_table[Duration]))</f>
        <v/>
      </c>
      <c r="I1610" s="24">
        <f>SUM(INDEX(wh_table[Duration],1):wh_table[[#This Row],[Duration]])</f>
        <v>51.458333333333307</v>
      </c>
      <c r="J1610" s="22" t="str">
        <f>IF(wh_table[[#This Row],[Subject 1]]&lt;&gt;"Sitting Adjourned", "", SUMIFS(wh_table[Duration], wh_table[Day], wh_table[[#This Row],[Day]], wh_table[Tags], "&lt;&gt;[Questions]", wh_table[Tags], "&lt;&gt;[Questions][Divisions]"))</f>
        <v/>
      </c>
      <c r="K1610" s="24">
        <f>IF(wh_table[[#This Row],[Tags]]="[Questions]","",IF(wh_table[[#This Row],[Tags]]="[Questions][Divisions]","",SUMIFS(INDEX(wh_table[Duration],1):wh_table[[#This Row],[Duration]], INDEX(wh_table[Tags],1):wh_table[[#This Row],[Tags]], "&lt;&gt;[Questions]",INDEX(wh_table[Tags],1):wh_table[[#This Row],[Tags]], "&lt;&gt;[Questions][Divisions]")))</f>
        <v>36.79930555555557</v>
      </c>
    </row>
    <row r="1611" spans="1:11" ht="15" customHeight="1" x14ac:dyDescent="0.35">
      <c r="A1611" s="25">
        <v>226</v>
      </c>
      <c r="B1611" s="21">
        <v>46106</v>
      </c>
      <c r="C1611" s="22">
        <v>0.71180555555555558</v>
      </c>
      <c r="D1611" s="20" t="s">
        <v>1833</v>
      </c>
      <c r="E1611" s="23" t="s">
        <v>2754</v>
      </c>
      <c r="F1611" s="20"/>
      <c r="G1611" s="22" cm="1">
        <f t="array" ref="G161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1.9444444444444375E-2</v>
      </c>
      <c r="H1611" s="22" t="str">
        <f>IF(wh_table[[#This Row],[Subject 1]]&lt;&gt;"Sitting Adjourned", "", SUMIF(wh_table[Day], wh_table[[#This Row],[Day]],wh_table[Duration]))</f>
        <v/>
      </c>
      <c r="I1611" s="24">
        <f>SUM(INDEX(wh_table[Duration],1):wh_table[[#This Row],[Duration]])</f>
        <v>51.477777777777753</v>
      </c>
      <c r="J1611" s="22" t="str">
        <f>IF(wh_table[[#This Row],[Subject 1]]&lt;&gt;"Sitting Adjourned", "", SUMIFS(wh_table[Duration], wh_table[Day], wh_table[[#This Row],[Day]], wh_table[Tags], "&lt;&gt;[Questions]", wh_table[Tags], "&lt;&gt;[Questions][Divisions]"))</f>
        <v/>
      </c>
      <c r="K1611" s="24">
        <f>IF(wh_table[[#This Row],[Tags]]="[Questions]","",IF(wh_table[[#This Row],[Tags]]="[Questions][Divisions]","",SUMIFS(INDEX(wh_table[Duration],1):wh_table[[#This Row],[Duration]], INDEX(wh_table[Tags],1):wh_table[[#This Row],[Tags]], "&lt;&gt;[Questions]",INDEX(wh_table[Tags],1):wh_table[[#This Row],[Tags]], "&lt;&gt;[Questions][Divisions]")))</f>
        <v>36.818750000000016</v>
      </c>
    </row>
    <row r="1612" spans="1:11" ht="15" customHeight="1" x14ac:dyDescent="0.35">
      <c r="A1612" s="25">
        <v>226</v>
      </c>
      <c r="B1612" s="21">
        <v>46106</v>
      </c>
      <c r="C1612" s="22">
        <v>0.73124999999999996</v>
      </c>
      <c r="D1612" s="20" t="s">
        <v>1833</v>
      </c>
      <c r="E1612" s="23" t="s">
        <v>2755</v>
      </c>
      <c r="F1612" s="20"/>
      <c r="G1612" s="22" cm="1">
        <f t="array" ref="G161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4.0277777777777857E-2</v>
      </c>
      <c r="H1612" s="22" t="str">
        <f>IF(wh_table[[#This Row],[Subject 1]]&lt;&gt;"Sitting Adjourned", "", SUMIF(wh_table[Day], wh_table[[#This Row],[Day]],wh_table[Duration]))</f>
        <v/>
      </c>
      <c r="I1612" s="24">
        <f>SUM(INDEX(wh_table[Duration],1):wh_table[[#This Row],[Duration]])</f>
        <v>51.518055555555534</v>
      </c>
      <c r="J1612" s="22" t="str">
        <f>IF(wh_table[[#This Row],[Subject 1]]&lt;&gt;"Sitting Adjourned", "", SUMIFS(wh_table[Duration], wh_table[Day], wh_table[[#This Row],[Day]], wh_table[Tags], "&lt;&gt;[Questions]", wh_table[Tags], "&lt;&gt;[Questions][Divisions]"))</f>
        <v/>
      </c>
      <c r="K1612" s="24">
        <f>IF(wh_table[[#This Row],[Tags]]="[Questions]","",IF(wh_table[[#This Row],[Tags]]="[Questions][Divisions]","",SUMIFS(INDEX(wh_table[Duration],1):wh_table[[#This Row],[Duration]], INDEX(wh_table[Tags],1):wh_table[[#This Row],[Tags]], "&lt;&gt;[Questions]",INDEX(wh_table[Tags],1):wh_table[[#This Row],[Tags]], "&lt;&gt;[Questions][Divisions]")))</f>
        <v>36.859027777777797</v>
      </c>
    </row>
    <row r="1613" spans="1:11" ht="15" customHeight="1" x14ac:dyDescent="0.35">
      <c r="A1613" s="63">
        <v>226</v>
      </c>
      <c r="B1613" s="64">
        <v>46106</v>
      </c>
      <c r="C1613" s="87">
        <v>0.77152777777777781</v>
      </c>
      <c r="D1613" s="88" t="s">
        <v>1840</v>
      </c>
      <c r="E1613" s="89"/>
      <c r="F1613" s="88"/>
      <c r="G1613" s="87" t="str" cm="1">
        <f t="array" ref="G161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613" s="87">
        <f>IF(wh_table[[#This Row],[Subject 1]]&lt;&gt;"Sitting Adjourned", "", SUMIF(wh_table[Day], wh_table[[#This Row],[Day]],wh_table[Duration]))</f>
        <v>0.3756944444444445</v>
      </c>
      <c r="I1613" s="90">
        <f>SUM(INDEX(wh_table[Duration],1):wh_table[[#This Row],[Duration]])</f>
        <v>51.518055555555534</v>
      </c>
      <c r="J1613" s="87">
        <f>IF(wh_table[[#This Row],[Subject 1]]&lt;&gt;"Sitting Adjourned", "", SUMIFS(wh_table[Duration], wh_table[Day], wh_table[[#This Row],[Day]], wh_table[Tags], "&lt;&gt;[Questions]", wh_table[Tags], "&lt;&gt;[Questions][Divisions]"))</f>
        <v>0.2458333333333334</v>
      </c>
      <c r="K1613" s="90">
        <f>IF(wh_table[[#This Row],[Tags]]="[Questions]","",IF(wh_table[[#This Row],[Tags]]="[Questions][Divisions]","",SUMIFS(INDEX(wh_table[Duration],1):wh_table[[#This Row],[Duration]], INDEX(wh_table[Tags],1):wh_table[[#This Row],[Tags]], "&lt;&gt;[Questions]",INDEX(wh_table[Tags],1):wh_table[[#This Row],[Tags]], "&lt;&gt;[Questions][Divisions]")))</f>
        <v>36.859027777777797</v>
      </c>
    </row>
    <row r="1614" spans="1:11" ht="15" customHeight="1" x14ac:dyDescent="0.35">
      <c r="A1614" s="25">
        <v>227</v>
      </c>
      <c r="B1614" s="21">
        <v>46107</v>
      </c>
      <c r="C1614" s="22">
        <v>0.5625</v>
      </c>
      <c r="D1614" s="20" t="s">
        <v>1953</v>
      </c>
      <c r="E1614" s="23" t="s">
        <v>2756</v>
      </c>
      <c r="F1614" s="20"/>
      <c r="G1614" s="22" cm="1">
        <f t="array" ref="G161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6.3194444444444442E-2</v>
      </c>
      <c r="H1614" s="22" t="str">
        <f>IF(wh_table[[#This Row],[Subject 1]]&lt;&gt;"Sitting Adjourned", "", SUMIF(wh_table[Day], wh_table[[#This Row],[Day]],wh_table[Duration]))</f>
        <v/>
      </c>
      <c r="I1614" s="24">
        <f>SUM(INDEX(wh_table[Duration],1):wh_table[[#This Row],[Duration]])</f>
        <v>51.581249999999976</v>
      </c>
      <c r="J1614" s="22" t="str">
        <f>IF(wh_table[[#This Row],[Subject 1]]&lt;&gt;"Sitting Adjourned", "", SUMIFS(wh_table[Duration], wh_table[Day], wh_table[[#This Row],[Day]], wh_table[Tags], "&lt;&gt;[Questions]", wh_table[Tags], "&lt;&gt;[Questions][Divisions]"))</f>
        <v/>
      </c>
      <c r="K1614" s="24">
        <f>IF(wh_table[[#This Row],[Tags]]="[Questions]","",IF(wh_table[[#This Row],[Tags]]="[Questions][Divisions]","",SUMIFS(INDEX(wh_table[Duration],1):wh_table[[#This Row],[Duration]], INDEX(wh_table[Tags],1):wh_table[[#This Row],[Tags]], "&lt;&gt;[Questions]",INDEX(wh_table[Tags],1):wh_table[[#This Row],[Tags]], "&lt;&gt;[Questions][Divisions]")))</f>
        <v>36.922222222222238</v>
      </c>
    </row>
    <row r="1615" spans="1:11" ht="15" customHeight="1" x14ac:dyDescent="0.35">
      <c r="A1615" s="25">
        <v>227</v>
      </c>
      <c r="B1615" s="21">
        <v>46107</v>
      </c>
      <c r="C1615" s="22">
        <v>0.62569444444444444</v>
      </c>
      <c r="D1615" s="20" t="s">
        <v>1953</v>
      </c>
      <c r="E1615" s="23" t="s">
        <v>2757</v>
      </c>
      <c r="F1615" s="20"/>
      <c r="G1615" s="22" cm="1">
        <f t="array" ref="G161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5.1388888888888928E-2</v>
      </c>
      <c r="H1615" s="22" t="str">
        <f>IF(wh_table[[#This Row],[Subject 1]]&lt;&gt;"Sitting Adjourned", "", SUMIF(wh_table[Day], wh_table[[#This Row],[Day]],wh_table[Duration]))</f>
        <v/>
      </c>
      <c r="I1615" s="24">
        <f>SUM(INDEX(wh_table[Duration],1):wh_table[[#This Row],[Duration]])</f>
        <v>51.632638888888863</v>
      </c>
      <c r="J1615" s="22" t="str">
        <f>IF(wh_table[[#This Row],[Subject 1]]&lt;&gt;"Sitting Adjourned", "", SUMIFS(wh_table[Duration], wh_table[Day], wh_table[[#This Row],[Day]], wh_table[Tags], "&lt;&gt;[Questions]", wh_table[Tags], "&lt;&gt;[Questions][Divisions]"))</f>
        <v/>
      </c>
      <c r="K1615" s="24">
        <f>IF(wh_table[[#This Row],[Tags]]="[Questions]","",IF(wh_table[[#This Row],[Tags]]="[Questions][Divisions]","",SUMIFS(INDEX(wh_table[Duration],1):wh_table[[#This Row],[Duration]], INDEX(wh_table[Tags],1):wh_table[[#This Row],[Tags]], "&lt;&gt;[Questions]",INDEX(wh_table[Tags],1):wh_table[[#This Row],[Tags]], "&lt;&gt;[Questions][Divisions]")))</f>
        <v>36.973611111111126</v>
      </c>
    </row>
    <row r="1616" spans="1:11" ht="15" customHeight="1" x14ac:dyDescent="0.35">
      <c r="A1616" s="63">
        <v>227</v>
      </c>
      <c r="B1616" s="64">
        <v>46107</v>
      </c>
      <c r="C1616" s="87">
        <v>0.67708333333333337</v>
      </c>
      <c r="D1616" s="88" t="s">
        <v>1840</v>
      </c>
      <c r="E1616" s="89"/>
      <c r="F1616" s="88"/>
      <c r="G1616" s="87" t="str" cm="1">
        <f t="array" ref="G161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616" s="87">
        <f>IF(wh_table[[#This Row],[Subject 1]]&lt;&gt;"Sitting Adjourned", "", SUMIF(wh_table[Day], wh_table[[#This Row],[Day]],wh_table[Duration]))</f>
        <v>0.11458333333333337</v>
      </c>
      <c r="I1616" s="90">
        <f>SUM(INDEX(wh_table[Duration],1):wh_table[[#This Row],[Duration]])</f>
        <v>51.632638888888863</v>
      </c>
      <c r="J1616" s="87">
        <f>IF(wh_table[[#This Row],[Subject 1]]&lt;&gt;"Sitting Adjourned", "", SUMIFS(wh_table[Duration], wh_table[Day], wh_table[[#This Row],[Day]], wh_table[Tags], "&lt;&gt;[Questions]", wh_table[Tags], "&lt;&gt;[Questions][Divisions]"))</f>
        <v>0.11458333333333337</v>
      </c>
      <c r="K1616" s="90">
        <f>IF(wh_table[[#This Row],[Tags]]="[Questions]","",IF(wh_table[[#This Row],[Tags]]="[Questions][Divisions]","",SUMIFS(INDEX(wh_table[Duration],1):wh_table[[#This Row],[Duration]], INDEX(wh_table[Tags],1):wh_table[[#This Row],[Tags]], "&lt;&gt;[Questions]",INDEX(wh_table[Tags],1):wh_table[[#This Row],[Tags]], "&lt;&gt;[Questions][Divisions]")))</f>
        <v>36.973611111111126</v>
      </c>
    </row>
    <row r="1617" spans="1:11" ht="15" customHeight="1" x14ac:dyDescent="0.35">
      <c r="A1617" s="25">
        <v>228</v>
      </c>
      <c r="B1617" s="21">
        <v>46125</v>
      </c>
      <c r="C1617" s="22">
        <v>0.6875</v>
      </c>
      <c r="D1617" s="20" t="s">
        <v>1955</v>
      </c>
      <c r="E1617" s="23" t="s">
        <v>2758</v>
      </c>
      <c r="F1617" s="20"/>
      <c r="G1617" s="22" cm="1">
        <f t="array" ref="G161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5.555555555555558E-2</v>
      </c>
      <c r="H1617" s="22" t="str">
        <f>IF(wh_table[[#This Row],[Subject 1]]&lt;&gt;"Sitting Adjourned", "", SUMIF(wh_table[Day], wh_table[[#This Row],[Day]],wh_table[Duration]))</f>
        <v/>
      </c>
      <c r="I1617" s="24">
        <f>SUM(INDEX(wh_table[Duration],1):wh_table[[#This Row],[Duration]])</f>
        <v>51.68819444444442</v>
      </c>
      <c r="J1617" s="22" t="str">
        <f>IF(wh_table[[#This Row],[Subject 1]]&lt;&gt;"Sitting Adjourned", "", SUMIFS(wh_table[Duration], wh_table[Day], wh_table[[#This Row],[Day]], wh_table[Tags], "&lt;&gt;[Questions]", wh_table[Tags], "&lt;&gt;[Questions][Divisions]"))</f>
        <v/>
      </c>
      <c r="K1617" s="24">
        <f>IF(wh_table[[#This Row],[Tags]]="[Questions]","",IF(wh_table[[#This Row],[Tags]]="[Questions][Divisions]","",SUMIFS(INDEX(wh_table[Duration],1):wh_table[[#This Row],[Duration]], INDEX(wh_table[Tags],1):wh_table[[#This Row],[Tags]], "&lt;&gt;[Questions]",INDEX(wh_table[Tags],1):wh_table[[#This Row],[Tags]], "&lt;&gt;[Questions][Divisions]")))</f>
        <v>37.029166666666683</v>
      </c>
    </row>
    <row r="1618" spans="1:11" ht="15" customHeight="1" x14ac:dyDescent="0.35">
      <c r="A1618" s="25">
        <v>228</v>
      </c>
      <c r="B1618" s="21">
        <v>46125</v>
      </c>
      <c r="C1618" s="22">
        <v>0.74305555555555558</v>
      </c>
      <c r="D1618" s="20" t="s">
        <v>15</v>
      </c>
      <c r="E1618" s="23"/>
      <c r="F1618" s="20"/>
      <c r="G1618" s="22" cm="1">
        <f t="array" ref="G161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6.9444444444444198E-3</v>
      </c>
      <c r="H1618" s="22" t="str">
        <f>IF(wh_table[[#This Row],[Subject 1]]&lt;&gt;"Sitting Adjourned", "", SUMIF(wh_table[Day], wh_table[[#This Row],[Day]],wh_table[Duration]))</f>
        <v/>
      </c>
      <c r="I1618" s="24">
        <f>SUM(INDEX(wh_table[Duration],1):wh_table[[#This Row],[Duration]])</f>
        <v>51.695138888888863</v>
      </c>
      <c r="J1618" s="22" t="str">
        <f>IF(wh_table[[#This Row],[Subject 1]]&lt;&gt;"Sitting Adjourned", "", SUMIFS(wh_table[Duration], wh_table[Day], wh_table[[#This Row],[Day]], wh_table[Tags], "&lt;&gt;[Questions]", wh_table[Tags], "&lt;&gt;[Questions][Divisions]"))</f>
        <v/>
      </c>
      <c r="K1618" s="24">
        <f>IF(wh_table[[#This Row],[Tags]]="[Questions]","",IF(wh_table[[#This Row],[Tags]]="[Questions][Divisions]","",SUMIFS(INDEX(wh_table[Duration],1):wh_table[[#This Row],[Duration]], INDEX(wh_table[Tags],1):wh_table[[#This Row],[Tags]], "&lt;&gt;[Questions]",INDEX(wh_table[Tags],1):wh_table[[#This Row],[Tags]], "&lt;&gt;[Questions][Divisions]")))</f>
        <v>37.036111111111126</v>
      </c>
    </row>
    <row r="1619" spans="1:11" ht="15" customHeight="1" x14ac:dyDescent="0.35">
      <c r="A1619" s="25">
        <v>228</v>
      </c>
      <c r="B1619" s="21">
        <v>46125</v>
      </c>
      <c r="C1619" s="22">
        <v>0.75</v>
      </c>
      <c r="D1619" s="20" t="s">
        <v>1955</v>
      </c>
      <c r="E1619" s="23" t="s">
        <v>2759</v>
      </c>
      <c r="F1619" s="20"/>
      <c r="G1619" s="22" cm="1">
        <f t="array" ref="G161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4.7222222222222276E-2</v>
      </c>
      <c r="H1619" s="22" t="str">
        <f>IF(wh_table[[#This Row],[Subject 1]]&lt;&gt;"Sitting Adjourned", "", SUMIF(wh_table[Day], wh_table[[#This Row],[Day]],wh_table[Duration]))</f>
        <v/>
      </c>
      <c r="I1619" s="24">
        <f>SUM(INDEX(wh_table[Duration],1):wh_table[[#This Row],[Duration]])</f>
        <v>51.742361111111087</v>
      </c>
      <c r="J1619" s="22" t="str">
        <f>IF(wh_table[[#This Row],[Subject 1]]&lt;&gt;"Sitting Adjourned", "", SUMIFS(wh_table[Duration], wh_table[Day], wh_table[[#This Row],[Day]], wh_table[Tags], "&lt;&gt;[Questions]", wh_table[Tags], "&lt;&gt;[Questions][Divisions]"))</f>
        <v/>
      </c>
      <c r="K1619" s="24">
        <f>IF(wh_table[[#This Row],[Tags]]="[Questions]","",IF(wh_table[[#This Row],[Tags]]="[Questions][Divisions]","",SUMIFS(INDEX(wh_table[Duration],1):wh_table[[#This Row],[Duration]], INDEX(wh_table[Tags],1):wh_table[[#This Row],[Tags]], "&lt;&gt;[Questions]",INDEX(wh_table[Tags],1):wh_table[[#This Row],[Tags]], "&lt;&gt;[Questions][Divisions]")))</f>
        <v>37.08333333333335</v>
      </c>
    </row>
    <row r="1620" spans="1:11" ht="15" customHeight="1" x14ac:dyDescent="0.35">
      <c r="A1620" s="63">
        <v>228</v>
      </c>
      <c r="B1620" s="64">
        <v>46125</v>
      </c>
      <c r="C1620" s="87">
        <v>0.79722222222222228</v>
      </c>
      <c r="D1620" s="88" t="s">
        <v>1840</v>
      </c>
      <c r="E1620" s="89"/>
      <c r="F1620" s="88"/>
      <c r="G1620" s="87" t="str" cm="1">
        <f t="array" ref="G162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620" s="87">
        <f>IF(wh_table[[#This Row],[Subject 1]]&lt;&gt;"Sitting Adjourned", "", SUMIF(wh_table[Day], wh_table[[#This Row],[Day]],wh_table[Duration]))</f>
        <v>0.10972222222222228</v>
      </c>
      <c r="I1620" s="90">
        <f>SUM(INDEX(wh_table[Duration],1):wh_table[[#This Row],[Duration]])</f>
        <v>51.742361111111087</v>
      </c>
      <c r="J1620" s="87">
        <f>IF(wh_table[[#This Row],[Subject 1]]&lt;&gt;"Sitting Adjourned", "", SUMIFS(wh_table[Duration], wh_table[Day], wh_table[[#This Row],[Day]], wh_table[Tags], "&lt;&gt;[Questions]", wh_table[Tags], "&lt;&gt;[Questions][Divisions]"))</f>
        <v>0.10972222222222228</v>
      </c>
      <c r="K1620" s="90">
        <f>IF(wh_table[[#This Row],[Tags]]="[Questions]","",IF(wh_table[[#This Row],[Tags]]="[Questions][Divisions]","",SUMIFS(INDEX(wh_table[Duration],1):wh_table[[#This Row],[Duration]], INDEX(wh_table[Tags],1):wh_table[[#This Row],[Tags]], "&lt;&gt;[Questions]",INDEX(wh_table[Tags],1):wh_table[[#This Row],[Tags]], "&lt;&gt;[Questions][Divisions]")))</f>
        <v>37.08333333333335</v>
      </c>
    </row>
    <row r="1621" spans="1:11" ht="15" customHeight="1" x14ac:dyDescent="0.35">
      <c r="A1621" s="25">
        <v>229</v>
      </c>
      <c r="B1621" s="21">
        <v>46126</v>
      </c>
      <c r="C1621" s="22">
        <v>0.39583333333333331</v>
      </c>
      <c r="D1621" s="20" t="s">
        <v>1833</v>
      </c>
      <c r="E1621" s="23" t="s">
        <v>2760</v>
      </c>
      <c r="F1621" s="20"/>
      <c r="G1621" s="22" cm="1">
        <f t="array" ref="G162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621" s="22" t="str">
        <f>IF(wh_table[[#This Row],[Subject 1]]&lt;&gt;"Sitting Adjourned", "", SUMIF(wh_table[Day], wh_table[[#This Row],[Day]],wh_table[Duration]))</f>
        <v/>
      </c>
      <c r="I1621" s="24">
        <f>SUM(INDEX(wh_table[Duration],1):wh_table[[#This Row],[Duration]])</f>
        <v>51.804861111111087</v>
      </c>
      <c r="J1621" s="22" t="str">
        <f>IF(wh_table[[#This Row],[Subject 1]]&lt;&gt;"Sitting Adjourned", "", SUMIFS(wh_table[Duration], wh_table[Day], wh_table[[#This Row],[Day]], wh_table[Tags], "&lt;&gt;[Questions]", wh_table[Tags], "&lt;&gt;[Questions][Divisions]"))</f>
        <v/>
      </c>
      <c r="K1621" s="24">
        <f>IF(wh_table[[#This Row],[Tags]]="[Questions]","",IF(wh_table[[#This Row],[Tags]]="[Questions][Divisions]","",SUMIFS(INDEX(wh_table[Duration],1):wh_table[[#This Row],[Duration]], INDEX(wh_table[Tags],1):wh_table[[#This Row],[Tags]], "&lt;&gt;[Questions]",INDEX(wh_table[Tags],1):wh_table[[#This Row],[Tags]], "&lt;&gt;[Questions][Divisions]")))</f>
        <v>37.14583333333335</v>
      </c>
    </row>
    <row r="1622" spans="1:11" ht="15" customHeight="1" x14ac:dyDescent="0.35">
      <c r="A1622" s="25">
        <v>229</v>
      </c>
      <c r="B1622" s="21">
        <v>46126</v>
      </c>
      <c r="C1622" s="22">
        <v>0.45833333333333331</v>
      </c>
      <c r="D1622" s="20" t="s">
        <v>1833</v>
      </c>
      <c r="E1622" s="23" t="s">
        <v>2761</v>
      </c>
      <c r="F1622" s="20"/>
      <c r="G1622" s="22" cm="1">
        <f t="array" ref="G162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622" s="22" t="str">
        <f>IF(wh_table[[#This Row],[Subject 1]]&lt;&gt;"Sitting Adjourned", "", SUMIF(wh_table[Day], wh_table[[#This Row],[Day]],wh_table[Duration]))</f>
        <v/>
      </c>
      <c r="I1622" s="24">
        <f>SUM(INDEX(wh_table[Duration],1):wh_table[[#This Row],[Duration]])</f>
        <v>51.825694444444423</v>
      </c>
      <c r="J1622" s="22" t="str">
        <f>IF(wh_table[[#This Row],[Subject 1]]&lt;&gt;"Sitting Adjourned", "", SUMIFS(wh_table[Duration], wh_table[Day], wh_table[[#This Row],[Day]], wh_table[Tags], "&lt;&gt;[Questions]", wh_table[Tags], "&lt;&gt;[Questions][Divisions]"))</f>
        <v/>
      </c>
      <c r="K1622" s="24">
        <f>IF(wh_table[[#This Row],[Tags]]="[Questions]","",IF(wh_table[[#This Row],[Tags]]="[Questions][Divisions]","",SUMIFS(INDEX(wh_table[Duration],1):wh_table[[#This Row],[Duration]], INDEX(wh_table[Tags],1):wh_table[[#This Row],[Tags]], "&lt;&gt;[Questions]",INDEX(wh_table[Tags],1):wh_table[[#This Row],[Tags]], "&lt;&gt;[Questions][Divisions]")))</f>
        <v>37.166666666666686</v>
      </c>
    </row>
    <row r="1623" spans="1:11" ht="15" customHeight="1" x14ac:dyDescent="0.35">
      <c r="A1623" s="25">
        <v>229</v>
      </c>
      <c r="B1623" s="21">
        <v>46126</v>
      </c>
      <c r="C1623" s="22">
        <v>0.47916666666666669</v>
      </c>
      <c r="D1623" s="20" t="s">
        <v>15</v>
      </c>
      <c r="E1623" s="23"/>
      <c r="F1623" s="20" t="s">
        <v>1836</v>
      </c>
      <c r="G1623" s="22" cm="1">
        <f t="array" ref="G162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1623" s="22" t="str">
        <f>IF(wh_table[[#This Row],[Subject 1]]&lt;&gt;"Sitting Adjourned", "", SUMIF(wh_table[Day], wh_table[[#This Row],[Day]],wh_table[Duration]))</f>
        <v/>
      </c>
      <c r="I1623" s="24">
        <f>SUM(INDEX(wh_table[Duration],1):wh_table[[#This Row],[Duration]])</f>
        <v>51.950694444444423</v>
      </c>
      <c r="J1623" s="22" t="str">
        <f>IF(wh_table[[#This Row],[Subject 1]]&lt;&gt;"Sitting Adjourned", "", SUMIFS(wh_table[Duration], wh_table[Day], wh_table[[#This Row],[Day]], wh_table[Tags], "&lt;&gt;[Questions]", wh_table[Tags], "&lt;&gt;[Questions][Divisions]"))</f>
        <v/>
      </c>
      <c r="K1623" s="24" t="str">
        <f>IF(wh_table[[#This Row],[Tags]]="[Questions]","",IF(wh_table[[#This Row],[Tags]]="[Questions][Divisions]","",SUMIFS(INDEX(wh_table[Duration],1):wh_table[[#This Row],[Duration]], INDEX(wh_table[Tags],1):wh_table[[#This Row],[Tags]], "&lt;&gt;[Questions]",INDEX(wh_table[Tags],1):wh_table[[#This Row],[Tags]], "&lt;&gt;[Questions][Divisions]")))</f>
        <v/>
      </c>
    </row>
    <row r="1624" spans="1:11" ht="15" customHeight="1" x14ac:dyDescent="0.35">
      <c r="A1624" s="25">
        <v>229</v>
      </c>
      <c r="B1624" s="21">
        <v>46126</v>
      </c>
      <c r="C1624" s="22">
        <v>0.60416666666666663</v>
      </c>
      <c r="D1624" s="20" t="s">
        <v>1833</v>
      </c>
      <c r="E1624" s="23" t="s">
        <v>2762</v>
      </c>
      <c r="F1624" s="20"/>
      <c r="G1624" s="22" cm="1">
        <f t="array" ref="G162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624" s="22" t="str">
        <f>IF(wh_table[[#This Row],[Subject 1]]&lt;&gt;"Sitting Adjourned", "", SUMIF(wh_table[Day], wh_table[[#This Row],[Day]],wh_table[Duration]))</f>
        <v/>
      </c>
      <c r="I1624" s="24">
        <f>SUM(INDEX(wh_table[Duration],1):wh_table[[#This Row],[Duration]])</f>
        <v>52.013194444444423</v>
      </c>
      <c r="J1624" s="22" t="str">
        <f>IF(wh_table[[#This Row],[Subject 1]]&lt;&gt;"Sitting Adjourned", "", SUMIFS(wh_table[Duration], wh_table[Day], wh_table[[#This Row],[Day]], wh_table[Tags], "&lt;&gt;[Questions]", wh_table[Tags], "&lt;&gt;[Questions][Divisions]"))</f>
        <v/>
      </c>
      <c r="K1624" s="24">
        <f>IF(wh_table[[#This Row],[Tags]]="[Questions]","",IF(wh_table[[#This Row],[Tags]]="[Questions][Divisions]","",SUMIFS(INDEX(wh_table[Duration],1):wh_table[[#This Row],[Duration]], INDEX(wh_table[Tags],1):wh_table[[#This Row],[Tags]], "&lt;&gt;[Questions]",INDEX(wh_table[Tags],1):wh_table[[#This Row],[Tags]], "&lt;&gt;[Questions][Divisions]")))</f>
        <v>37.229166666666686</v>
      </c>
    </row>
    <row r="1625" spans="1:11" ht="15" customHeight="1" x14ac:dyDescent="0.35">
      <c r="A1625" s="25">
        <v>229</v>
      </c>
      <c r="B1625" s="21">
        <v>46126</v>
      </c>
      <c r="C1625" s="22">
        <v>0.66666666666666663</v>
      </c>
      <c r="D1625" s="20" t="s">
        <v>1833</v>
      </c>
      <c r="E1625" s="23" t="s">
        <v>2763</v>
      </c>
      <c r="F1625" s="20"/>
      <c r="G1625" s="22" cm="1">
        <f t="array" ref="G162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625" s="22" t="str">
        <f>IF(wh_table[[#This Row],[Subject 1]]&lt;&gt;"Sitting Adjourned", "", SUMIF(wh_table[Day], wh_table[[#This Row],[Day]],wh_table[Duration]))</f>
        <v/>
      </c>
      <c r="I1625" s="24">
        <f>SUM(INDEX(wh_table[Duration],1):wh_table[[#This Row],[Duration]])</f>
        <v>52.034027777777759</v>
      </c>
      <c r="J1625" s="22" t="str">
        <f>IF(wh_table[[#This Row],[Subject 1]]&lt;&gt;"Sitting Adjourned", "", SUMIFS(wh_table[Duration], wh_table[Day], wh_table[[#This Row],[Day]], wh_table[Tags], "&lt;&gt;[Questions]", wh_table[Tags], "&lt;&gt;[Questions][Divisions]"))</f>
        <v/>
      </c>
      <c r="K1625" s="24">
        <f>IF(wh_table[[#This Row],[Tags]]="[Questions]","",IF(wh_table[[#This Row],[Tags]]="[Questions][Divisions]","",SUMIFS(INDEX(wh_table[Duration],1):wh_table[[#This Row],[Duration]], INDEX(wh_table[Tags],1):wh_table[[#This Row],[Tags]], "&lt;&gt;[Questions]",INDEX(wh_table[Tags],1):wh_table[[#This Row],[Tags]], "&lt;&gt;[Questions][Divisions]")))</f>
        <v>37.250000000000021</v>
      </c>
    </row>
    <row r="1626" spans="1:11" ht="15" customHeight="1" x14ac:dyDescent="0.35">
      <c r="A1626" s="25">
        <v>229</v>
      </c>
      <c r="B1626" s="21">
        <v>46126</v>
      </c>
      <c r="C1626" s="22">
        <v>0.6875</v>
      </c>
      <c r="D1626" s="20" t="s">
        <v>1833</v>
      </c>
      <c r="E1626" s="23" t="s">
        <v>2764</v>
      </c>
      <c r="F1626" s="20"/>
      <c r="G1626" s="22" cm="1">
        <f t="array" ref="G162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1626" s="22" t="str">
        <f>IF(wh_table[[#This Row],[Subject 1]]&lt;&gt;"Sitting Adjourned", "", SUMIF(wh_table[Day], wh_table[[#This Row],[Day]],wh_table[Duration]))</f>
        <v/>
      </c>
      <c r="I1626" s="24">
        <f>SUM(INDEX(wh_table[Duration],1):wh_table[[#This Row],[Duration]])</f>
        <v>52.075694444444423</v>
      </c>
      <c r="J1626" s="22" t="str">
        <f>IF(wh_table[[#This Row],[Subject 1]]&lt;&gt;"Sitting Adjourned", "", SUMIFS(wh_table[Duration], wh_table[Day], wh_table[[#This Row],[Day]], wh_table[Tags], "&lt;&gt;[Questions]", wh_table[Tags], "&lt;&gt;[Questions][Divisions]"))</f>
        <v/>
      </c>
      <c r="K1626" s="24">
        <f>IF(wh_table[[#This Row],[Tags]]="[Questions]","",IF(wh_table[[#This Row],[Tags]]="[Questions][Divisions]","",SUMIFS(INDEX(wh_table[Duration],1):wh_table[[#This Row],[Duration]], INDEX(wh_table[Tags],1):wh_table[[#This Row],[Tags]], "&lt;&gt;[Questions]",INDEX(wh_table[Tags],1):wh_table[[#This Row],[Tags]], "&lt;&gt;[Questions][Divisions]")))</f>
        <v>37.291666666666686</v>
      </c>
    </row>
    <row r="1627" spans="1:11" ht="15" customHeight="1" x14ac:dyDescent="0.35">
      <c r="A1627" s="63">
        <v>229</v>
      </c>
      <c r="B1627" s="64">
        <v>46126</v>
      </c>
      <c r="C1627" s="87">
        <v>0.72916666666666663</v>
      </c>
      <c r="D1627" s="88" t="s">
        <v>1840</v>
      </c>
      <c r="E1627" s="89"/>
      <c r="F1627" s="88"/>
      <c r="G1627" s="87" t="str" cm="1">
        <f t="array" ref="G162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627" s="87">
        <f>IF(wh_table[[#This Row],[Subject 1]]&lt;&gt;"Sitting Adjourned", "", SUMIF(wh_table[Day], wh_table[[#This Row],[Day]],wh_table[Duration]))</f>
        <v>0.33333333333333331</v>
      </c>
      <c r="I1627" s="90">
        <f>SUM(INDEX(wh_table[Duration],1):wh_table[[#This Row],[Duration]])</f>
        <v>52.075694444444423</v>
      </c>
      <c r="J1627" s="87">
        <f>IF(wh_table[[#This Row],[Subject 1]]&lt;&gt;"Sitting Adjourned", "", SUMIFS(wh_table[Duration], wh_table[Day], wh_table[[#This Row],[Day]], wh_table[Tags], "&lt;&gt;[Questions]", wh_table[Tags], "&lt;&gt;[Questions][Divisions]"))</f>
        <v>0.20833333333333337</v>
      </c>
      <c r="K1627" s="90">
        <f>IF(wh_table[[#This Row],[Tags]]="[Questions]","",IF(wh_table[[#This Row],[Tags]]="[Questions][Divisions]","",SUMIFS(INDEX(wh_table[Duration],1):wh_table[[#This Row],[Duration]], INDEX(wh_table[Tags],1):wh_table[[#This Row],[Tags]], "&lt;&gt;[Questions]",INDEX(wh_table[Tags],1):wh_table[[#This Row],[Tags]], "&lt;&gt;[Questions][Divisions]")))</f>
        <v>37.291666666666686</v>
      </c>
    </row>
    <row r="1628" spans="1:11" ht="15" customHeight="1" x14ac:dyDescent="0.35">
      <c r="A1628" s="25">
        <v>230</v>
      </c>
      <c r="B1628" s="21">
        <v>46127</v>
      </c>
      <c r="C1628" s="22">
        <v>0.39583333333333331</v>
      </c>
      <c r="D1628" s="20" t="s">
        <v>1833</v>
      </c>
      <c r="E1628" s="23" t="s">
        <v>2765</v>
      </c>
      <c r="F1628" s="20"/>
      <c r="G1628" s="22" cm="1">
        <f t="array" ref="G162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1.0416666666666685E-2</v>
      </c>
      <c r="H1628" s="22" t="str">
        <f>IF(wh_table[[#This Row],[Subject 1]]&lt;&gt;"Sitting Adjourned", "", SUMIF(wh_table[Day], wh_table[[#This Row],[Day]],wh_table[Duration]))</f>
        <v/>
      </c>
      <c r="I1628" s="24">
        <f>SUM(INDEX(wh_table[Duration],1):wh_table[[#This Row],[Duration]])</f>
        <v>52.086111111111087</v>
      </c>
      <c r="J1628" s="22" t="str">
        <f>IF(wh_table[[#This Row],[Subject 1]]&lt;&gt;"Sitting Adjourned", "", SUMIFS(wh_table[Duration], wh_table[Day], wh_table[[#This Row],[Day]], wh_table[Tags], "&lt;&gt;[Questions]", wh_table[Tags], "&lt;&gt;[Questions][Divisions]"))</f>
        <v/>
      </c>
      <c r="K1628" s="24">
        <f>IF(wh_table[[#This Row],[Tags]]="[Questions]","",IF(wh_table[[#This Row],[Tags]]="[Questions][Divisions]","",SUMIFS(INDEX(wh_table[Duration],1):wh_table[[#This Row],[Duration]], INDEX(wh_table[Tags],1):wh_table[[#This Row],[Tags]], "&lt;&gt;[Questions]",INDEX(wh_table[Tags],1):wh_table[[#This Row],[Tags]], "&lt;&gt;[Questions][Divisions]")))</f>
        <v>37.30208333333335</v>
      </c>
    </row>
    <row r="1629" spans="1:11" ht="15" customHeight="1" x14ac:dyDescent="0.35">
      <c r="A1629" s="25">
        <v>230</v>
      </c>
      <c r="B1629" s="21">
        <v>46127</v>
      </c>
      <c r="C1629" s="22">
        <v>0.40625</v>
      </c>
      <c r="D1629" s="20" t="s">
        <v>28</v>
      </c>
      <c r="E1629" s="23" t="s">
        <v>2766</v>
      </c>
      <c r="F1629" s="20"/>
      <c r="G1629" s="22" cm="1">
        <f t="array" ref="G162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629" s="22" t="str">
        <f>IF(wh_table[[#This Row],[Subject 1]]&lt;&gt;"Sitting Adjourned", "", SUMIF(wh_table[Day], wh_table[[#This Row],[Day]],wh_table[Duration]))</f>
        <v/>
      </c>
      <c r="I1629" s="24">
        <f>SUM(INDEX(wh_table[Duration],1):wh_table[[#This Row],[Duration]])</f>
        <v>52.086111111111087</v>
      </c>
      <c r="J1629" s="22" t="str">
        <f>IF(wh_table[[#This Row],[Subject 1]]&lt;&gt;"Sitting Adjourned", "", SUMIFS(wh_table[Duration], wh_table[Day], wh_table[[#This Row],[Day]], wh_table[Tags], "&lt;&gt;[Questions]", wh_table[Tags], "&lt;&gt;[Questions][Divisions]"))</f>
        <v/>
      </c>
      <c r="K1629" s="24">
        <f>IF(wh_table[[#This Row],[Tags]]="[Questions]","",IF(wh_table[[#This Row],[Tags]]="[Questions][Divisions]","",SUMIFS(INDEX(wh_table[Duration],1):wh_table[[#This Row],[Duration]], INDEX(wh_table[Tags],1):wh_table[[#This Row],[Tags]], "&lt;&gt;[Questions]",INDEX(wh_table[Tags],1):wh_table[[#This Row],[Tags]], "&lt;&gt;[Questions][Divisions]")))</f>
        <v>37.30208333333335</v>
      </c>
    </row>
    <row r="1630" spans="1:11" ht="15" customHeight="1" x14ac:dyDescent="0.35">
      <c r="A1630" s="25">
        <v>230</v>
      </c>
      <c r="B1630" s="21">
        <v>46127</v>
      </c>
      <c r="C1630" s="22">
        <v>0.40625</v>
      </c>
      <c r="D1630" s="20" t="s">
        <v>1833</v>
      </c>
      <c r="E1630" s="23" t="s">
        <v>2765</v>
      </c>
      <c r="F1630" s="20"/>
      <c r="G1630" s="22" cm="1">
        <f t="array" ref="G163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5.2083333333333315E-2</v>
      </c>
      <c r="H1630" s="22" t="str">
        <f>IF(wh_table[[#This Row],[Subject 1]]&lt;&gt;"Sitting Adjourned", "", SUMIF(wh_table[Day], wh_table[[#This Row],[Day]],wh_table[Duration]))</f>
        <v/>
      </c>
      <c r="I1630" s="24">
        <f>SUM(INDEX(wh_table[Duration],1):wh_table[[#This Row],[Duration]])</f>
        <v>52.138194444444423</v>
      </c>
      <c r="J1630" s="22" t="str">
        <f>IF(wh_table[[#This Row],[Subject 1]]&lt;&gt;"Sitting Adjourned", "", SUMIFS(wh_table[Duration], wh_table[Day], wh_table[[#This Row],[Day]], wh_table[Tags], "&lt;&gt;[Questions]", wh_table[Tags], "&lt;&gt;[Questions][Divisions]"))</f>
        <v/>
      </c>
      <c r="K1630" s="24">
        <f>IF(wh_table[[#This Row],[Tags]]="[Questions]","",IF(wh_table[[#This Row],[Tags]]="[Questions][Divisions]","",SUMIFS(INDEX(wh_table[Duration],1):wh_table[[#This Row],[Duration]], INDEX(wh_table[Tags],1):wh_table[[#This Row],[Tags]], "&lt;&gt;[Questions]",INDEX(wh_table[Tags],1):wh_table[[#This Row],[Tags]], "&lt;&gt;[Questions][Divisions]")))</f>
        <v>37.354166666666686</v>
      </c>
    </row>
    <row r="1631" spans="1:11" ht="15" customHeight="1" x14ac:dyDescent="0.35">
      <c r="A1631" s="25">
        <v>230</v>
      </c>
      <c r="B1631" s="21">
        <v>46127</v>
      </c>
      <c r="C1631" s="22">
        <v>0.45833333333333331</v>
      </c>
      <c r="D1631" s="20" t="s">
        <v>1833</v>
      </c>
      <c r="E1631" s="23" t="s">
        <v>2767</v>
      </c>
      <c r="F1631" s="20"/>
      <c r="G1631" s="22" cm="1">
        <f t="array" ref="G163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1.5972222222222221E-2</v>
      </c>
      <c r="H1631" s="22" t="str">
        <f>IF(wh_table[[#This Row],[Subject 1]]&lt;&gt;"Sitting Adjourned", "", SUMIF(wh_table[Day], wh_table[[#This Row],[Day]],wh_table[Duration]))</f>
        <v/>
      </c>
      <c r="I1631" s="24">
        <f>SUM(INDEX(wh_table[Duration],1):wh_table[[#This Row],[Duration]])</f>
        <v>52.154166666666647</v>
      </c>
      <c r="J1631" s="22" t="str">
        <f>IF(wh_table[[#This Row],[Subject 1]]&lt;&gt;"Sitting Adjourned", "", SUMIFS(wh_table[Duration], wh_table[Day], wh_table[[#This Row],[Day]], wh_table[Tags], "&lt;&gt;[Questions]", wh_table[Tags], "&lt;&gt;[Questions][Divisions]"))</f>
        <v/>
      </c>
      <c r="K1631" s="24">
        <f>IF(wh_table[[#This Row],[Tags]]="[Questions]","",IF(wh_table[[#This Row],[Tags]]="[Questions][Divisions]","",SUMIFS(INDEX(wh_table[Duration],1):wh_table[[#This Row],[Duration]], INDEX(wh_table[Tags],1):wh_table[[#This Row],[Tags]], "&lt;&gt;[Questions]",INDEX(wh_table[Tags],1):wh_table[[#This Row],[Tags]], "&lt;&gt;[Questions][Divisions]")))</f>
        <v>37.37013888888891</v>
      </c>
    </row>
    <row r="1632" spans="1:11" ht="15" customHeight="1" x14ac:dyDescent="0.35">
      <c r="A1632" s="25">
        <v>230</v>
      </c>
      <c r="B1632" s="21">
        <v>46127</v>
      </c>
      <c r="C1632" s="22">
        <v>0.47430555555555554</v>
      </c>
      <c r="D1632" s="20" t="s">
        <v>15</v>
      </c>
      <c r="E1632" s="23"/>
      <c r="F1632" s="20"/>
      <c r="G1632" s="22" cm="1">
        <f t="array" ref="G163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0.12986111111111109</v>
      </c>
      <c r="H1632" s="22" t="str">
        <f>IF(wh_table[[#This Row],[Subject 1]]&lt;&gt;"Sitting Adjourned", "", SUMIF(wh_table[Day], wh_table[[#This Row],[Day]],wh_table[Duration]))</f>
        <v/>
      </c>
      <c r="I1632" s="24">
        <f>SUM(INDEX(wh_table[Duration],1):wh_table[[#This Row],[Duration]])</f>
        <v>52.284027777777759</v>
      </c>
      <c r="J1632" s="22" t="str">
        <f>IF(wh_table[[#This Row],[Subject 1]]&lt;&gt;"Sitting Adjourned", "", SUMIFS(wh_table[Duration], wh_table[Day], wh_table[[#This Row],[Day]], wh_table[Tags], "&lt;&gt;[Questions]", wh_table[Tags], "&lt;&gt;[Questions][Divisions]"))</f>
        <v/>
      </c>
      <c r="K1632" s="24">
        <f>IF(wh_table[[#This Row],[Tags]]="[Questions]","",IF(wh_table[[#This Row],[Tags]]="[Questions][Divisions]","",SUMIFS(INDEX(wh_table[Duration],1):wh_table[[#This Row],[Duration]], INDEX(wh_table[Tags],1):wh_table[[#This Row],[Tags]], "&lt;&gt;[Questions]",INDEX(wh_table[Tags],1):wh_table[[#This Row],[Tags]], "&lt;&gt;[Questions][Divisions]")))</f>
        <v>37.500000000000021</v>
      </c>
    </row>
    <row r="1633" spans="1:11" ht="15" customHeight="1" x14ac:dyDescent="0.35">
      <c r="A1633" s="25">
        <v>230</v>
      </c>
      <c r="B1633" s="21">
        <v>46127</v>
      </c>
      <c r="C1633" s="22">
        <v>0.60416666666666663</v>
      </c>
      <c r="D1633" s="20" t="s">
        <v>1833</v>
      </c>
      <c r="E1633" s="23" t="s">
        <v>2768</v>
      </c>
      <c r="F1633" s="20"/>
      <c r="G1633" s="22" cm="1">
        <f t="array" ref="G163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3.8888888888888973E-2</v>
      </c>
      <c r="H1633" s="22" t="str">
        <f>IF(wh_table[[#This Row],[Subject 1]]&lt;&gt;"Sitting Adjourned", "", SUMIF(wh_table[Day], wh_table[[#This Row],[Day]],wh_table[Duration]))</f>
        <v/>
      </c>
      <c r="I1633" s="24">
        <f>SUM(INDEX(wh_table[Duration],1):wh_table[[#This Row],[Duration]])</f>
        <v>52.32291666666665</v>
      </c>
      <c r="J1633" s="22" t="str">
        <f>IF(wh_table[[#This Row],[Subject 1]]&lt;&gt;"Sitting Adjourned", "", SUMIFS(wh_table[Duration], wh_table[Day], wh_table[[#This Row],[Day]], wh_table[Tags], "&lt;&gt;[Questions]", wh_table[Tags], "&lt;&gt;[Questions][Divisions]"))</f>
        <v/>
      </c>
      <c r="K1633" s="24">
        <f>IF(wh_table[[#This Row],[Tags]]="[Questions]","",IF(wh_table[[#This Row],[Tags]]="[Questions][Divisions]","",SUMIFS(INDEX(wh_table[Duration],1):wh_table[[#This Row],[Duration]], INDEX(wh_table[Tags],1):wh_table[[#This Row],[Tags]], "&lt;&gt;[Questions]",INDEX(wh_table[Tags],1):wh_table[[#This Row],[Tags]], "&lt;&gt;[Questions][Divisions]")))</f>
        <v>37.538888888888913</v>
      </c>
    </row>
    <row r="1634" spans="1:11" ht="15" customHeight="1" x14ac:dyDescent="0.35">
      <c r="A1634" s="25">
        <v>230</v>
      </c>
      <c r="B1634" s="21">
        <v>46127</v>
      </c>
      <c r="C1634" s="22">
        <v>0.6430555555555556</v>
      </c>
      <c r="D1634" s="20" t="s">
        <v>15</v>
      </c>
      <c r="E1634" s="23"/>
      <c r="F1634" s="20" t="s">
        <v>53</v>
      </c>
      <c r="G1634" s="22" cm="1">
        <f t="array" ref="G163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7.2222222222222188E-2</v>
      </c>
      <c r="H1634" s="22" t="str">
        <f>IF(wh_table[[#This Row],[Subject 1]]&lt;&gt;"Sitting Adjourned", "", SUMIF(wh_table[Day], wh_table[[#This Row],[Day]],wh_table[Duration]))</f>
        <v/>
      </c>
      <c r="I1634" s="24">
        <f>SUM(INDEX(wh_table[Duration],1):wh_table[[#This Row],[Duration]])</f>
        <v>52.395138888888873</v>
      </c>
      <c r="J1634" s="22" t="str">
        <f>IF(wh_table[[#This Row],[Subject 1]]&lt;&gt;"Sitting Adjourned", "", SUMIFS(wh_table[Duration], wh_table[Day], wh_table[[#This Row],[Day]], wh_table[Tags], "&lt;&gt;[Questions]", wh_table[Tags], "&lt;&gt;[Questions][Divisions]"))</f>
        <v/>
      </c>
      <c r="K1634" s="24">
        <f>IF(wh_table[[#This Row],[Tags]]="[Questions]","",IF(wh_table[[#This Row],[Tags]]="[Questions][Divisions]","",SUMIFS(INDEX(wh_table[Duration],1):wh_table[[#This Row],[Duration]], INDEX(wh_table[Tags],1):wh_table[[#This Row],[Tags]], "&lt;&gt;[Questions]",INDEX(wh_table[Tags],1):wh_table[[#This Row],[Tags]], "&lt;&gt;[Questions][Divisions]")))</f>
        <v>37.611111111111136</v>
      </c>
    </row>
    <row r="1635" spans="1:11" ht="15" customHeight="1" x14ac:dyDescent="0.35">
      <c r="A1635" s="25">
        <v>230</v>
      </c>
      <c r="B1635" s="21">
        <v>46127</v>
      </c>
      <c r="C1635" s="22">
        <v>0.71527777777777779</v>
      </c>
      <c r="D1635" s="20" t="s">
        <v>1833</v>
      </c>
      <c r="E1635" s="23" t="s">
        <v>2769</v>
      </c>
      <c r="F1635" s="20"/>
      <c r="G1635" s="22" cm="1">
        <f t="array" ref="G163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2.0138888888888928E-2</v>
      </c>
      <c r="H1635" s="22" t="str">
        <f>IF(wh_table[[#This Row],[Subject 1]]&lt;&gt;"Sitting Adjourned", "", SUMIF(wh_table[Day], wh_table[[#This Row],[Day]],wh_table[Duration]))</f>
        <v/>
      </c>
      <c r="I1635" s="24">
        <f>SUM(INDEX(wh_table[Duration],1):wh_table[[#This Row],[Duration]])</f>
        <v>52.41527777777776</v>
      </c>
      <c r="J1635" s="22" t="str">
        <f>IF(wh_table[[#This Row],[Subject 1]]&lt;&gt;"Sitting Adjourned", "", SUMIFS(wh_table[Duration], wh_table[Day], wh_table[[#This Row],[Day]], wh_table[Tags], "&lt;&gt;[Questions]", wh_table[Tags], "&lt;&gt;[Questions][Divisions]"))</f>
        <v/>
      </c>
      <c r="K1635" s="24">
        <f>IF(wh_table[[#This Row],[Tags]]="[Questions]","",IF(wh_table[[#This Row],[Tags]]="[Questions][Divisions]","",SUMIFS(INDEX(wh_table[Duration],1):wh_table[[#This Row],[Duration]], INDEX(wh_table[Tags],1):wh_table[[#This Row],[Tags]], "&lt;&gt;[Questions]",INDEX(wh_table[Tags],1):wh_table[[#This Row],[Tags]], "&lt;&gt;[Questions][Divisions]")))</f>
        <v>37.631250000000023</v>
      </c>
    </row>
    <row r="1636" spans="1:11" ht="15" customHeight="1" x14ac:dyDescent="0.35">
      <c r="A1636" s="25">
        <v>230</v>
      </c>
      <c r="B1636" s="21">
        <v>46127</v>
      </c>
      <c r="C1636" s="22">
        <v>0.73541666666666672</v>
      </c>
      <c r="D1636" s="20" t="s">
        <v>1833</v>
      </c>
      <c r="E1636" s="23" t="s">
        <v>2770</v>
      </c>
      <c r="F1636" s="20"/>
      <c r="G1636" s="22" cm="1">
        <f t="array" ref="G163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2.7083333333333237E-2</v>
      </c>
      <c r="H1636" s="22" t="str">
        <f>IF(wh_table[[#This Row],[Subject 1]]&lt;&gt;"Sitting Adjourned", "", SUMIF(wh_table[Day], wh_table[[#This Row],[Day]],wh_table[Duration]))</f>
        <v/>
      </c>
      <c r="I1636" s="24">
        <f>SUM(INDEX(wh_table[Duration],1):wh_table[[#This Row],[Duration]])</f>
        <v>52.44236111111109</v>
      </c>
      <c r="J1636" s="22" t="str">
        <f>IF(wh_table[[#This Row],[Subject 1]]&lt;&gt;"Sitting Adjourned", "", SUMIFS(wh_table[Duration], wh_table[Day], wh_table[[#This Row],[Day]], wh_table[Tags], "&lt;&gt;[Questions]", wh_table[Tags], "&lt;&gt;[Questions][Divisions]"))</f>
        <v/>
      </c>
      <c r="K1636" s="24">
        <f>IF(wh_table[[#This Row],[Tags]]="[Questions]","",IF(wh_table[[#This Row],[Tags]]="[Questions][Divisions]","",SUMIFS(INDEX(wh_table[Duration],1):wh_table[[#This Row],[Duration]], INDEX(wh_table[Tags],1):wh_table[[#This Row],[Tags]], "&lt;&gt;[Questions]",INDEX(wh_table[Tags],1):wh_table[[#This Row],[Tags]], "&lt;&gt;[Questions][Divisions]")))</f>
        <v>37.658333333333353</v>
      </c>
    </row>
    <row r="1637" spans="1:11" ht="15" customHeight="1" x14ac:dyDescent="0.35">
      <c r="A1637" s="63">
        <v>230</v>
      </c>
      <c r="B1637" s="64">
        <v>46127</v>
      </c>
      <c r="C1637" s="87">
        <v>0.76249999999999996</v>
      </c>
      <c r="D1637" s="88" t="s">
        <v>1840</v>
      </c>
      <c r="E1637" s="89"/>
      <c r="F1637" s="88"/>
      <c r="G1637" s="87" t="str" cm="1">
        <f t="array" ref="G163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637" s="87">
        <f>IF(wh_table[[#This Row],[Subject 1]]&lt;&gt;"Sitting Adjourned", "", SUMIF(wh_table[Day], wh_table[[#This Row],[Day]],wh_table[Duration]))</f>
        <v>0.36666666666666664</v>
      </c>
      <c r="I1637" s="90">
        <f>SUM(INDEX(wh_table[Duration],1):wh_table[[#This Row],[Duration]])</f>
        <v>52.44236111111109</v>
      </c>
      <c r="J1637" s="87">
        <f>IF(wh_table[[#This Row],[Subject 1]]&lt;&gt;"Sitting Adjourned", "", SUMIFS(wh_table[Duration], wh_table[Day], wh_table[[#This Row],[Day]], wh_table[Tags], "&lt;&gt;[Questions]", wh_table[Tags], "&lt;&gt;[Questions][Divisions]"))</f>
        <v>0.36666666666666664</v>
      </c>
      <c r="K1637" s="90">
        <f>IF(wh_table[[#This Row],[Tags]]="[Questions]","",IF(wh_table[[#This Row],[Tags]]="[Questions][Divisions]","",SUMIFS(INDEX(wh_table[Duration],1):wh_table[[#This Row],[Duration]], INDEX(wh_table[Tags],1):wh_table[[#This Row],[Tags]], "&lt;&gt;[Questions]",INDEX(wh_table[Tags],1):wh_table[[#This Row],[Tags]], "&lt;&gt;[Questions][Divisions]")))</f>
        <v>37.658333333333353</v>
      </c>
    </row>
    <row r="1638" spans="1:11" ht="15" customHeight="1" x14ac:dyDescent="0.35">
      <c r="A1638" s="25">
        <v>231</v>
      </c>
      <c r="B1638" s="21">
        <v>46128</v>
      </c>
      <c r="C1638" s="22">
        <v>0.5625</v>
      </c>
      <c r="D1638" s="20" t="s">
        <v>2284</v>
      </c>
      <c r="E1638" s="23" t="s">
        <v>2771</v>
      </c>
      <c r="F1638" s="20"/>
      <c r="G1638" s="22" cm="1">
        <f t="array" ref="G163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1.388888888888884E-2</v>
      </c>
      <c r="H1638" s="22" t="str">
        <f>IF(wh_table[[#This Row],[Subject 1]]&lt;&gt;"Sitting Adjourned", "", SUMIF(wh_table[Day], wh_table[[#This Row],[Day]],wh_table[Duration]))</f>
        <v/>
      </c>
      <c r="I1638" s="24">
        <f>SUM(INDEX(wh_table[Duration],1):wh_table[[#This Row],[Duration]])</f>
        <v>52.456249999999976</v>
      </c>
      <c r="J1638" s="22" t="str">
        <f>IF(wh_table[[#This Row],[Subject 1]]&lt;&gt;"Sitting Adjourned", "", SUMIFS(wh_table[Duration], wh_table[Day], wh_table[[#This Row],[Day]], wh_table[Tags], "&lt;&gt;[Questions]", wh_table[Tags], "&lt;&gt;[Questions][Divisions]"))</f>
        <v/>
      </c>
      <c r="K1638" s="24">
        <f>IF(wh_table[[#This Row],[Tags]]="[Questions]","",IF(wh_table[[#This Row],[Tags]]="[Questions][Divisions]","",SUMIFS(INDEX(wh_table[Duration],1):wh_table[[#This Row],[Duration]], INDEX(wh_table[Tags],1):wh_table[[#This Row],[Tags]], "&lt;&gt;[Questions]",INDEX(wh_table[Tags],1):wh_table[[#This Row],[Tags]], "&lt;&gt;[Questions][Divisions]")))</f>
        <v>37.672222222222238</v>
      </c>
    </row>
    <row r="1639" spans="1:11" ht="15" customHeight="1" x14ac:dyDescent="0.35">
      <c r="A1639" s="25">
        <v>231</v>
      </c>
      <c r="B1639" s="21">
        <v>46128</v>
      </c>
      <c r="C1639" s="22">
        <v>0.57638888888888884</v>
      </c>
      <c r="D1639" s="20" t="s">
        <v>1953</v>
      </c>
      <c r="E1639" s="23" t="s">
        <v>2772</v>
      </c>
      <c r="F1639" s="20"/>
      <c r="G1639" s="22" cm="1">
        <f t="array" ref="G163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4.7916666666666718E-2</v>
      </c>
      <c r="H1639" s="22" t="str">
        <f>IF(wh_table[[#This Row],[Subject 1]]&lt;&gt;"Sitting Adjourned", "", SUMIF(wh_table[Day], wh_table[[#This Row],[Day]],wh_table[Duration]))</f>
        <v/>
      </c>
      <c r="I1639" s="24">
        <f>SUM(INDEX(wh_table[Duration],1):wh_table[[#This Row],[Duration]])</f>
        <v>52.504166666666642</v>
      </c>
      <c r="J1639" s="22" t="str">
        <f>IF(wh_table[[#This Row],[Subject 1]]&lt;&gt;"Sitting Adjourned", "", SUMIFS(wh_table[Duration], wh_table[Day], wh_table[[#This Row],[Day]], wh_table[Tags], "&lt;&gt;[Questions]", wh_table[Tags], "&lt;&gt;[Questions][Divisions]"))</f>
        <v/>
      </c>
      <c r="K1639" s="24">
        <f>IF(wh_table[[#This Row],[Tags]]="[Questions]","",IF(wh_table[[#This Row],[Tags]]="[Questions][Divisions]","",SUMIFS(INDEX(wh_table[Duration],1):wh_table[[#This Row],[Duration]], INDEX(wh_table[Tags],1):wh_table[[#This Row],[Tags]], "&lt;&gt;[Questions]",INDEX(wh_table[Tags],1):wh_table[[#This Row],[Tags]], "&lt;&gt;[Questions][Divisions]")))</f>
        <v>37.720138888888904</v>
      </c>
    </row>
    <row r="1640" spans="1:11" ht="15" customHeight="1" x14ac:dyDescent="0.35">
      <c r="A1640" s="25">
        <v>231</v>
      </c>
      <c r="B1640" s="21">
        <v>46128</v>
      </c>
      <c r="C1640" s="22">
        <v>0.62430555555555556</v>
      </c>
      <c r="D1640" s="20" t="s">
        <v>15</v>
      </c>
      <c r="E1640" s="23"/>
      <c r="F1640" s="20"/>
      <c r="G1640" s="22" cm="1">
        <f t="array" ref="G164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7.6388888888888618E-3</v>
      </c>
      <c r="H1640" s="22" t="str">
        <f>IF(wh_table[[#This Row],[Subject 1]]&lt;&gt;"Sitting Adjourned", "", SUMIF(wh_table[Day], wh_table[[#This Row],[Day]],wh_table[Duration]))</f>
        <v/>
      </c>
      <c r="I1640" s="24">
        <f>SUM(INDEX(wh_table[Duration],1):wh_table[[#This Row],[Duration]])</f>
        <v>52.511805555555533</v>
      </c>
      <c r="J1640" s="22" t="str">
        <f>IF(wh_table[[#This Row],[Subject 1]]&lt;&gt;"Sitting Adjourned", "", SUMIFS(wh_table[Duration], wh_table[Day], wh_table[[#This Row],[Day]], wh_table[Tags], "&lt;&gt;[Questions]", wh_table[Tags], "&lt;&gt;[Questions][Divisions]"))</f>
        <v/>
      </c>
      <c r="K1640" s="24">
        <f>IF(wh_table[[#This Row],[Tags]]="[Questions]","",IF(wh_table[[#This Row],[Tags]]="[Questions][Divisions]","",SUMIFS(INDEX(wh_table[Duration],1):wh_table[[#This Row],[Duration]], INDEX(wh_table[Tags],1):wh_table[[#This Row],[Tags]], "&lt;&gt;[Questions]",INDEX(wh_table[Tags],1):wh_table[[#This Row],[Tags]], "&lt;&gt;[Questions][Divisions]")))</f>
        <v>37.727777777777796</v>
      </c>
    </row>
    <row r="1641" spans="1:11" ht="15" customHeight="1" x14ac:dyDescent="0.35">
      <c r="A1641" s="25">
        <v>231</v>
      </c>
      <c r="B1641" s="21">
        <v>46128</v>
      </c>
      <c r="C1641" s="22">
        <v>0.63194444444444442</v>
      </c>
      <c r="D1641" s="20" t="s">
        <v>1953</v>
      </c>
      <c r="E1641" s="23" t="s">
        <v>2773</v>
      </c>
      <c r="F1641" s="20"/>
      <c r="G1641" s="22" cm="1">
        <f t="array" ref="G164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1.1805555555555625E-2</v>
      </c>
      <c r="H1641" s="22" t="str">
        <f>IF(wh_table[[#This Row],[Subject 1]]&lt;&gt;"Sitting Adjourned", "", SUMIF(wh_table[Day], wh_table[[#This Row],[Day]],wh_table[Duration]))</f>
        <v/>
      </c>
      <c r="I1641" s="24">
        <f>SUM(INDEX(wh_table[Duration],1):wh_table[[#This Row],[Duration]])</f>
        <v>52.523611111111087</v>
      </c>
      <c r="J1641" s="22" t="str">
        <f>IF(wh_table[[#This Row],[Subject 1]]&lt;&gt;"Sitting Adjourned", "", SUMIFS(wh_table[Duration], wh_table[Day], wh_table[[#This Row],[Day]], wh_table[Tags], "&lt;&gt;[Questions]", wh_table[Tags], "&lt;&gt;[Questions][Divisions]"))</f>
        <v/>
      </c>
      <c r="K1641" s="24">
        <f>IF(wh_table[[#This Row],[Tags]]="[Questions]","",IF(wh_table[[#This Row],[Tags]]="[Questions][Divisions]","",SUMIFS(INDEX(wh_table[Duration],1):wh_table[[#This Row],[Duration]], INDEX(wh_table[Tags],1):wh_table[[#This Row],[Tags]], "&lt;&gt;[Questions]",INDEX(wh_table[Tags],1):wh_table[[#This Row],[Tags]], "&lt;&gt;[Questions][Divisions]")))</f>
        <v>37.73958333333335</v>
      </c>
    </row>
    <row r="1642" spans="1:11" ht="15" customHeight="1" x14ac:dyDescent="0.35">
      <c r="A1642" s="25">
        <v>231</v>
      </c>
      <c r="B1642" s="21">
        <v>46128</v>
      </c>
      <c r="C1642" s="22">
        <v>0.64375000000000004</v>
      </c>
      <c r="D1642" s="20" t="s">
        <v>28</v>
      </c>
      <c r="E1642" s="23" t="s">
        <v>2774</v>
      </c>
      <c r="F1642" s="20"/>
      <c r="G1642" s="22" cm="1">
        <f t="array" ref="G164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642" s="22" t="str">
        <f>IF(wh_table[[#This Row],[Subject 1]]&lt;&gt;"Sitting Adjourned", "", SUMIF(wh_table[Day], wh_table[[#This Row],[Day]],wh_table[Duration]))</f>
        <v/>
      </c>
      <c r="I1642" s="24">
        <f>SUM(INDEX(wh_table[Duration],1):wh_table[[#This Row],[Duration]])</f>
        <v>52.523611111111087</v>
      </c>
      <c r="J1642" s="22" t="str">
        <f>IF(wh_table[[#This Row],[Subject 1]]&lt;&gt;"Sitting Adjourned", "", SUMIFS(wh_table[Duration], wh_table[Day], wh_table[[#This Row],[Day]], wh_table[Tags], "&lt;&gt;[Questions]", wh_table[Tags], "&lt;&gt;[Questions][Divisions]"))</f>
        <v/>
      </c>
      <c r="K1642" s="24">
        <f>IF(wh_table[[#This Row],[Tags]]="[Questions]","",IF(wh_table[[#This Row],[Tags]]="[Questions][Divisions]","",SUMIFS(INDEX(wh_table[Duration],1):wh_table[[#This Row],[Duration]], INDEX(wh_table[Tags],1):wh_table[[#This Row],[Tags]], "&lt;&gt;[Questions]",INDEX(wh_table[Tags],1):wh_table[[#This Row],[Tags]], "&lt;&gt;[Questions][Divisions]")))</f>
        <v>37.73958333333335</v>
      </c>
    </row>
    <row r="1643" spans="1:11" ht="15" customHeight="1" x14ac:dyDescent="0.35">
      <c r="A1643" s="25">
        <v>231</v>
      </c>
      <c r="B1643" s="21">
        <v>46128</v>
      </c>
      <c r="C1643" s="22">
        <v>0.64375000000000004</v>
      </c>
      <c r="D1643" s="20" t="s">
        <v>1953</v>
      </c>
      <c r="E1643" s="23" t="s">
        <v>2773</v>
      </c>
      <c r="F1643" s="20"/>
      <c r="G1643" s="22" cm="1">
        <f t="array" ref="G164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4.3749999999999956E-2</v>
      </c>
      <c r="H1643" s="22" t="str">
        <f>IF(wh_table[[#This Row],[Subject 1]]&lt;&gt;"Sitting Adjourned", "", SUMIF(wh_table[Day], wh_table[[#This Row],[Day]],wh_table[Duration]))</f>
        <v/>
      </c>
      <c r="I1643" s="24">
        <f>SUM(INDEX(wh_table[Duration],1):wh_table[[#This Row],[Duration]])</f>
        <v>52.56736111111109</v>
      </c>
      <c r="J1643" s="22" t="str">
        <f>IF(wh_table[[#This Row],[Subject 1]]&lt;&gt;"Sitting Adjourned", "", SUMIFS(wh_table[Duration], wh_table[Day], wh_table[[#This Row],[Day]], wh_table[Tags], "&lt;&gt;[Questions]", wh_table[Tags], "&lt;&gt;[Questions][Divisions]"))</f>
        <v/>
      </c>
      <c r="K1643" s="24">
        <f>IF(wh_table[[#This Row],[Tags]]="[Questions]","",IF(wh_table[[#This Row],[Tags]]="[Questions][Divisions]","",SUMIFS(INDEX(wh_table[Duration],1):wh_table[[#This Row],[Duration]], INDEX(wh_table[Tags],1):wh_table[[#This Row],[Tags]], "&lt;&gt;[Questions]",INDEX(wh_table[Tags],1):wh_table[[#This Row],[Tags]], "&lt;&gt;[Questions][Divisions]")))</f>
        <v>37.783333333333353</v>
      </c>
    </row>
    <row r="1644" spans="1:11" ht="15" customHeight="1" x14ac:dyDescent="0.35">
      <c r="A1644" s="63">
        <v>231</v>
      </c>
      <c r="B1644" s="64">
        <v>46128</v>
      </c>
      <c r="C1644" s="87">
        <v>0.6875</v>
      </c>
      <c r="D1644" s="88" t="s">
        <v>1840</v>
      </c>
      <c r="E1644" s="89"/>
      <c r="F1644" s="88"/>
      <c r="G1644" s="87" t="str" cm="1">
        <f t="array" ref="G164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644" s="87">
        <f>IF(wh_table[[#This Row],[Subject 1]]&lt;&gt;"Sitting Adjourned", "", SUMIF(wh_table[Day], wh_table[[#This Row],[Day]],wh_table[Duration]))</f>
        <v>0.125</v>
      </c>
      <c r="I1644" s="90">
        <f>SUM(INDEX(wh_table[Duration],1):wh_table[[#This Row],[Duration]])</f>
        <v>52.56736111111109</v>
      </c>
      <c r="J1644" s="87">
        <f>IF(wh_table[[#This Row],[Subject 1]]&lt;&gt;"Sitting Adjourned", "", SUMIFS(wh_table[Duration], wh_table[Day], wh_table[[#This Row],[Day]], wh_table[Tags], "&lt;&gt;[Questions]", wh_table[Tags], "&lt;&gt;[Questions][Divisions]"))</f>
        <v>0.125</v>
      </c>
      <c r="K1644" s="90">
        <f>IF(wh_table[[#This Row],[Tags]]="[Questions]","",IF(wh_table[[#This Row],[Tags]]="[Questions][Divisions]","",SUMIFS(INDEX(wh_table[Duration],1):wh_table[[#This Row],[Duration]], INDEX(wh_table[Tags],1):wh_table[[#This Row],[Tags]], "&lt;&gt;[Questions]",INDEX(wh_table[Tags],1):wh_table[[#This Row],[Tags]], "&lt;&gt;[Questions][Divisions]")))</f>
        <v>37.783333333333353</v>
      </c>
    </row>
    <row r="1645" spans="1:11" ht="15" customHeight="1" x14ac:dyDescent="0.35">
      <c r="A1645" s="25">
        <v>232</v>
      </c>
      <c r="B1645" s="21">
        <v>46132</v>
      </c>
      <c r="C1645" s="22">
        <v>0.6875</v>
      </c>
      <c r="D1645" s="20" t="s">
        <v>1955</v>
      </c>
      <c r="E1645" s="23" t="s">
        <v>2775</v>
      </c>
      <c r="F1645" s="20"/>
      <c r="G1645" s="22" cm="1">
        <f t="array" ref="G164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9.722222222222221E-2</v>
      </c>
      <c r="H1645" s="22" t="str">
        <f>IF(wh_table[[#This Row],[Subject 1]]&lt;&gt;"Sitting Adjourned", "", SUMIF(wh_table[Day], wh_table[[#This Row],[Day]],wh_table[Duration]))</f>
        <v/>
      </c>
      <c r="I1645" s="24">
        <f>SUM(INDEX(wh_table[Duration],1):wh_table[[#This Row],[Duration]])</f>
        <v>52.664583333333312</v>
      </c>
      <c r="J1645" s="22" t="str">
        <f>IF(wh_table[[#This Row],[Subject 1]]&lt;&gt;"Sitting Adjourned", "", SUMIFS(wh_table[Duration], wh_table[Day], wh_table[[#This Row],[Day]], wh_table[Tags], "&lt;&gt;[Questions]", wh_table[Tags], "&lt;&gt;[Questions][Divisions]"))</f>
        <v/>
      </c>
      <c r="K1645" s="24">
        <f>IF(wh_table[[#This Row],[Tags]]="[Questions]","",IF(wh_table[[#This Row],[Tags]]="[Questions][Divisions]","",SUMIFS(INDEX(wh_table[Duration],1):wh_table[[#This Row],[Duration]], INDEX(wh_table[Tags],1):wh_table[[#This Row],[Tags]], "&lt;&gt;[Questions]",INDEX(wh_table[Tags],1):wh_table[[#This Row],[Tags]], "&lt;&gt;[Questions][Divisions]")))</f>
        <v>37.880555555555574</v>
      </c>
    </row>
    <row r="1646" spans="1:11" ht="15" customHeight="1" x14ac:dyDescent="0.35">
      <c r="A1646" s="63">
        <v>232</v>
      </c>
      <c r="B1646" s="64">
        <v>46132</v>
      </c>
      <c r="C1646" s="87">
        <v>0.78472222222222221</v>
      </c>
      <c r="D1646" s="88" t="s">
        <v>1840</v>
      </c>
      <c r="E1646" s="89"/>
      <c r="F1646" s="88"/>
      <c r="G1646" s="87" t="str" cm="1">
        <f t="array" ref="G164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646" s="87">
        <f>IF(wh_table[[#This Row],[Subject 1]]&lt;&gt;"Sitting Adjourned", "", SUMIF(wh_table[Day], wh_table[[#This Row],[Day]],wh_table[Duration]))</f>
        <v>9.722222222222221E-2</v>
      </c>
      <c r="I1646" s="90">
        <f>SUM(INDEX(wh_table[Duration],1):wh_table[[#This Row],[Duration]])</f>
        <v>52.664583333333312</v>
      </c>
      <c r="J1646" s="87">
        <f>IF(wh_table[[#This Row],[Subject 1]]&lt;&gt;"Sitting Adjourned", "", SUMIFS(wh_table[Duration], wh_table[Day], wh_table[[#This Row],[Day]], wh_table[Tags], "&lt;&gt;[Questions]", wh_table[Tags], "&lt;&gt;[Questions][Divisions]"))</f>
        <v>9.722222222222221E-2</v>
      </c>
      <c r="K1646" s="90">
        <f>IF(wh_table[[#This Row],[Tags]]="[Questions]","",IF(wh_table[[#This Row],[Tags]]="[Questions][Divisions]","",SUMIFS(INDEX(wh_table[Duration],1):wh_table[[#This Row],[Duration]], INDEX(wh_table[Tags],1):wh_table[[#This Row],[Tags]], "&lt;&gt;[Questions]",INDEX(wh_table[Tags],1):wh_table[[#This Row],[Tags]], "&lt;&gt;[Questions][Divisions]")))</f>
        <v>37.880555555555574</v>
      </c>
    </row>
    <row r="1647" spans="1:11" ht="15" customHeight="1" x14ac:dyDescent="0.35">
      <c r="A1647" s="25">
        <v>233</v>
      </c>
      <c r="B1647" s="21">
        <v>46133</v>
      </c>
      <c r="C1647" s="22">
        <v>0.39583333333333331</v>
      </c>
      <c r="D1647" s="20" t="s">
        <v>1833</v>
      </c>
      <c r="E1647" s="23" t="s">
        <v>2776</v>
      </c>
      <c r="F1647" s="20"/>
      <c r="G1647" s="22" cm="1">
        <f t="array" ref="G164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5.0694444444444486E-2</v>
      </c>
      <c r="H1647" s="22" t="str">
        <f>IF(wh_table[[#This Row],[Subject 1]]&lt;&gt;"Sitting Adjourned", "", SUMIF(wh_table[Day], wh_table[[#This Row],[Day]],wh_table[Duration]))</f>
        <v/>
      </c>
      <c r="I1647" s="24">
        <f>SUM(INDEX(wh_table[Duration],1):wh_table[[#This Row],[Duration]])</f>
        <v>52.715277777777757</v>
      </c>
      <c r="J1647" s="22" t="str">
        <f>IF(wh_table[[#This Row],[Subject 1]]&lt;&gt;"Sitting Adjourned", "", SUMIFS(wh_table[Duration], wh_table[Day], wh_table[[#This Row],[Day]], wh_table[Tags], "&lt;&gt;[Questions]", wh_table[Tags], "&lt;&gt;[Questions][Divisions]"))</f>
        <v/>
      </c>
      <c r="K1647" s="24">
        <f>IF(wh_table[[#This Row],[Tags]]="[Questions]","",IF(wh_table[[#This Row],[Tags]]="[Questions][Divisions]","",SUMIFS(INDEX(wh_table[Duration],1):wh_table[[#This Row],[Duration]], INDEX(wh_table[Tags],1):wh_table[[#This Row],[Tags]], "&lt;&gt;[Questions]",INDEX(wh_table[Tags],1):wh_table[[#This Row],[Tags]], "&lt;&gt;[Questions][Divisions]")))</f>
        <v>37.93125000000002</v>
      </c>
    </row>
    <row r="1648" spans="1:11" ht="15" customHeight="1" x14ac:dyDescent="0.35">
      <c r="A1648" s="25">
        <v>233</v>
      </c>
      <c r="B1648" s="21">
        <v>46133</v>
      </c>
      <c r="C1648" s="22">
        <v>0.4465277777777778</v>
      </c>
      <c r="D1648" s="20" t="s">
        <v>15</v>
      </c>
      <c r="E1648" s="23"/>
      <c r="F1648" s="20"/>
      <c r="G1648" s="22" cm="1">
        <f t="array" ref="G164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1.1805555555555514E-2</v>
      </c>
      <c r="H1648" s="22" t="str">
        <f>IF(wh_table[[#This Row],[Subject 1]]&lt;&gt;"Sitting Adjourned", "", SUMIF(wh_table[Day], wh_table[[#This Row],[Day]],wh_table[Duration]))</f>
        <v/>
      </c>
      <c r="I1648" s="24">
        <f>SUM(INDEX(wh_table[Duration],1):wh_table[[#This Row],[Duration]])</f>
        <v>52.727083333333312</v>
      </c>
      <c r="J1648" s="22" t="str">
        <f>IF(wh_table[[#This Row],[Subject 1]]&lt;&gt;"Sitting Adjourned", "", SUMIFS(wh_table[Duration], wh_table[Day], wh_table[[#This Row],[Day]], wh_table[Tags], "&lt;&gt;[Questions]", wh_table[Tags], "&lt;&gt;[Questions][Divisions]"))</f>
        <v/>
      </c>
      <c r="K1648" s="24">
        <f>IF(wh_table[[#This Row],[Tags]]="[Questions]","",IF(wh_table[[#This Row],[Tags]]="[Questions][Divisions]","",SUMIFS(INDEX(wh_table[Duration],1):wh_table[[#This Row],[Duration]], INDEX(wh_table[Tags],1):wh_table[[#This Row],[Tags]], "&lt;&gt;[Questions]",INDEX(wh_table[Tags],1):wh_table[[#This Row],[Tags]], "&lt;&gt;[Questions][Divisions]")))</f>
        <v>37.943055555555574</v>
      </c>
    </row>
    <row r="1649" spans="1:11" ht="15" customHeight="1" x14ac:dyDescent="0.35">
      <c r="A1649" s="25">
        <v>233</v>
      </c>
      <c r="B1649" s="21">
        <v>46133</v>
      </c>
      <c r="C1649" s="22">
        <v>0.45833333333333331</v>
      </c>
      <c r="D1649" s="20" t="s">
        <v>1833</v>
      </c>
      <c r="E1649" s="23" t="s">
        <v>2777</v>
      </c>
      <c r="F1649" s="20"/>
      <c r="G1649" s="22" cm="1">
        <f t="array" ref="G164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1.8750000000000044E-2</v>
      </c>
      <c r="H1649" s="22" t="str">
        <f>IF(wh_table[[#This Row],[Subject 1]]&lt;&gt;"Sitting Adjourned", "", SUMIF(wh_table[Day], wh_table[[#This Row],[Day]],wh_table[Duration]))</f>
        <v/>
      </c>
      <c r="I1649" s="24">
        <f>SUM(INDEX(wh_table[Duration],1):wh_table[[#This Row],[Duration]])</f>
        <v>52.745833333333309</v>
      </c>
      <c r="J1649" s="22" t="str">
        <f>IF(wh_table[[#This Row],[Subject 1]]&lt;&gt;"Sitting Adjourned", "", SUMIFS(wh_table[Duration], wh_table[Day], wh_table[[#This Row],[Day]], wh_table[Tags], "&lt;&gt;[Questions]", wh_table[Tags], "&lt;&gt;[Questions][Divisions]"))</f>
        <v/>
      </c>
      <c r="K1649" s="24">
        <f>IF(wh_table[[#This Row],[Tags]]="[Questions]","",IF(wh_table[[#This Row],[Tags]]="[Questions][Divisions]","",SUMIFS(INDEX(wh_table[Duration],1):wh_table[[#This Row],[Duration]], INDEX(wh_table[Tags],1):wh_table[[#This Row],[Tags]], "&lt;&gt;[Questions]",INDEX(wh_table[Tags],1):wh_table[[#This Row],[Tags]], "&lt;&gt;[Questions][Divisions]")))</f>
        <v>37.961805555555571</v>
      </c>
    </row>
    <row r="1650" spans="1:11" ht="15" customHeight="1" x14ac:dyDescent="0.35">
      <c r="A1650" s="25">
        <v>233</v>
      </c>
      <c r="B1650" s="21">
        <v>46133</v>
      </c>
      <c r="C1650" s="22">
        <v>0.47708333333333336</v>
      </c>
      <c r="D1650" s="20" t="s">
        <v>15</v>
      </c>
      <c r="E1650" s="23"/>
      <c r="F1650" s="20" t="s">
        <v>1836</v>
      </c>
      <c r="G1650" s="22" cm="1">
        <f t="array" ref="G165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0.12708333333333327</v>
      </c>
      <c r="H1650" s="22" t="str">
        <f>IF(wh_table[[#This Row],[Subject 1]]&lt;&gt;"Sitting Adjourned", "", SUMIF(wh_table[Day], wh_table[[#This Row],[Day]],wh_table[Duration]))</f>
        <v/>
      </c>
      <c r="I1650" s="24">
        <f>SUM(INDEX(wh_table[Duration],1):wh_table[[#This Row],[Duration]])</f>
        <v>52.87291666666664</v>
      </c>
      <c r="J1650" s="22" t="str">
        <f>IF(wh_table[[#This Row],[Subject 1]]&lt;&gt;"Sitting Adjourned", "", SUMIFS(wh_table[Duration], wh_table[Day], wh_table[[#This Row],[Day]], wh_table[Tags], "&lt;&gt;[Questions]", wh_table[Tags], "&lt;&gt;[Questions][Divisions]"))</f>
        <v/>
      </c>
      <c r="K1650" s="24" t="str">
        <f>IF(wh_table[[#This Row],[Tags]]="[Questions]","",IF(wh_table[[#This Row],[Tags]]="[Questions][Divisions]","",SUMIFS(INDEX(wh_table[Duration],1):wh_table[[#This Row],[Duration]], INDEX(wh_table[Tags],1):wh_table[[#This Row],[Tags]], "&lt;&gt;[Questions]",INDEX(wh_table[Tags],1):wh_table[[#This Row],[Tags]], "&lt;&gt;[Questions][Divisions]")))</f>
        <v/>
      </c>
    </row>
    <row r="1651" spans="1:11" ht="15" customHeight="1" x14ac:dyDescent="0.35">
      <c r="A1651" s="25">
        <v>233</v>
      </c>
      <c r="B1651" s="21">
        <v>46133</v>
      </c>
      <c r="C1651" s="22">
        <v>0.60416666666666663</v>
      </c>
      <c r="D1651" s="20" t="s">
        <v>1833</v>
      </c>
      <c r="E1651" s="23" t="s">
        <v>2778</v>
      </c>
      <c r="F1651" s="20"/>
      <c r="G1651" s="22" cm="1">
        <f t="array" ref="G165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5.8333333333333348E-2</v>
      </c>
      <c r="H1651" s="22" t="str">
        <f>IF(wh_table[[#This Row],[Subject 1]]&lt;&gt;"Sitting Adjourned", "", SUMIF(wh_table[Day], wh_table[[#This Row],[Day]],wh_table[Duration]))</f>
        <v/>
      </c>
      <c r="I1651" s="24">
        <f>SUM(INDEX(wh_table[Duration],1):wh_table[[#This Row],[Duration]])</f>
        <v>52.93124999999997</v>
      </c>
      <c r="J1651" s="22" t="str">
        <f>IF(wh_table[[#This Row],[Subject 1]]&lt;&gt;"Sitting Adjourned", "", SUMIFS(wh_table[Duration], wh_table[Day], wh_table[[#This Row],[Day]], wh_table[Tags], "&lt;&gt;[Questions]", wh_table[Tags], "&lt;&gt;[Questions][Divisions]"))</f>
        <v/>
      </c>
      <c r="K1651" s="24">
        <f>IF(wh_table[[#This Row],[Tags]]="[Questions]","",IF(wh_table[[#This Row],[Tags]]="[Questions][Divisions]","",SUMIFS(INDEX(wh_table[Duration],1):wh_table[[#This Row],[Duration]], INDEX(wh_table[Tags],1):wh_table[[#This Row],[Tags]], "&lt;&gt;[Questions]",INDEX(wh_table[Tags],1):wh_table[[#This Row],[Tags]], "&lt;&gt;[Questions][Divisions]")))</f>
        <v>38.020138888888901</v>
      </c>
    </row>
    <row r="1652" spans="1:11" ht="15" customHeight="1" x14ac:dyDescent="0.35">
      <c r="A1652" s="25">
        <v>233</v>
      </c>
      <c r="B1652" s="21">
        <v>46133</v>
      </c>
      <c r="C1652" s="22">
        <v>0.66249999999999998</v>
      </c>
      <c r="D1652" s="20" t="s">
        <v>15</v>
      </c>
      <c r="E1652" s="23"/>
      <c r="F1652" s="20"/>
      <c r="G1652" s="22" cm="1">
        <f t="array" ref="G165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4.1666666666666519E-3</v>
      </c>
      <c r="H1652" s="22" t="str">
        <f>IF(wh_table[[#This Row],[Subject 1]]&lt;&gt;"Sitting Adjourned", "", SUMIF(wh_table[Day], wh_table[[#This Row],[Day]],wh_table[Duration]))</f>
        <v/>
      </c>
      <c r="I1652" s="24">
        <f>SUM(INDEX(wh_table[Duration],1):wh_table[[#This Row],[Duration]])</f>
        <v>52.93541666666664</v>
      </c>
      <c r="J1652" s="22" t="str">
        <f>IF(wh_table[[#This Row],[Subject 1]]&lt;&gt;"Sitting Adjourned", "", SUMIFS(wh_table[Duration], wh_table[Day], wh_table[[#This Row],[Day]], wh_table[Tags], "&lt;&gt;[Questions]", wh_table[Tags], "&lt;&gt;[Questions][Divisions]"))</f>
        <v/>
      </c>
      <c r="K1652" s="24">
        <f>IF(wh_table[[#This Row],[Tags]]="[Questions]","",IF(wh_table[[#This Row],[Tags]]="[Questions][Divisions]","",SUMIFS(INDEX(wh_table[Duration],1):wh_table[[#This Row],[Duration]], INDEX(wh_table[Tags],1):wh_table[[#This Row],[Tags]], "&lt;&gt;[Questions]",INDEX(wh_table[Tags],1):wh_table[[#This Row],[Tags]], "&lt;&gt;[Questions][Divisions]")))</f>
        <v>38.024305555555571</v>
      </c>
    </row>
    <row r="1653" spans="1:11" ht="15" customHeight="1" x14ac:dyDescent="0.35">
      <c r="A1653" s="25">
        <v>233</v>
      </c>
      <c r="B1653" s="21">
        <v>46133</v>
      </c>
      <c r="C1653" s="22">
        <v>0.66666666666666663</v>
      </c>
      <c r="D1653" s="20" t="s">
        <v>1833</v>
      </c>
      <c r="E1653" s="23" t="s">
        <v>2779</v>
      </c>
      <c r="F1653" s="20"/>
      <c r="G1653" s="22" cm="1">
        <f t="array" ref="G165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653" s="22" t="str">
        <f>IF(wh_table[[#This Row],[Subject 1]]&lt;&gt;"Sitting Adjourned", "", SUMIF(wh_table[Day], wh_table[[#This Row],[Day]],wh_table[Duration]))</f>
        <v/>
      </c>
      <c r="I1653" s="24">
        <f>SUM(INDEX(wh_table[Duration],1):wh_table[[#This Row],[Duration]])</f>
        <v>52.956249999999976</v>
      </c>
      <c r="J1653" s="22" t="str">
        <f>IF(wh_table[[#This Row],[Subject 1]]&lt;&gt;"Sitting Adjourned", "", SUMIFS(wh_table[Duration], wh_table[Day], wh_table[[#This Row],[Day]], wh_table[Tags], "&lt;&gt;[Questions]", wh_table[Tags], "&lt;&gt;[Questions][Divisions]"))</f>
        <v/>
      </c>
      <c r="K1653" s="24">
        <f>IF(wh_table[[#This Row],[Tags]]="[Questions]","",IF(wh_table[[#This Row],[Tags]]="[Questions][Divisions]","",SUMIFS(INDEX(wh_table[Duration],1):wh_table[[#This Row],[Duration]], INDEX(wh_table[Tags],1):wh_table[[#This Row],[Tags]], "&lt;&gt;[Questions]",INDEX(wh_table[Tags],1):wh_table[[#This Row],[Tags]], "&lt;&gt;[Questions][Divisions]")))</f>
        <v>38.045138888888907</v>
      </c>
    </row>
    <row r="1654" spans="1:11" ht="15" customHeight="1" x14ac:dyDescent="0.35">
      <c r="A1654" s="25">
        <v>233</v>
      </c>
      <c r="B1654" s="21">
        <v>46133</v>
      </c>
      <c r="C1654" s="22">
        <v>0.6875</v>
      </c>
      <c r="D1654" s="20" t="s">
        <v>1833</v>
      </c>
      <c r="E1654" s="23" t="s">
        <v>2780</v>
      </c>
      <c r="F1654" s="20"/>
      <c r="G1654" s="22" cm="1">
        <f t="array" ref="G165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3.819444444444442E-2</v>
      </c>
      <c r="H1654" s="22" t="str">
        <f>IF(wh_table[[#This Row],[Subject 1]]&lt;&gt;"Sitting Adjourned", "", SUMIF(wh_table[Day], wh_table[[#This Row],[Day]],wh_table[Duration]))</f>
        <v/>
      </c>
      <c r="I1654" s="24">
        <f>SUM(INDEX(wh_table[Duration],1):wh_table[[#This Row],[Duration]])</f>
        <v>52.994444444444419</v>
      </c>
      <c r="J1654" s="22" t="str">
        <f>IF(wh_table[[#This Row],[Subject 1]]&lt;&gt;"Sitting Adjourned", "", SUMIFS(wh_table[Duration], wh_table[Day], wh_table[[#This Row],[Day]], wh_table[Tags], "&lt;&gt;[Questions]", wh_table[Tags], "&lt;&gt;[Questions][Divisions]"))</f>
        <v/>
      </c>
      <c r="K1654" s="24">
        <f>IF(wh_table[[#This Row],[Tags]]="[Questions]","",IF(wh_table[[#This Row],[Tags]]="[Questions][Divisions]","",SUMIFS(INDEX(wh_table[Duration],1):wh_table[[#This Row],[Duration]], INDEX(wh_table[Tags],1):wh_table[[#This Row],[Tags]], "&lt;&gt;[Questions]",INDEX(wh_table[Tags],1):wh_table[[#This Row],[Tags]], "&lt;&gt;[Questions][Divisions]")))</f>
        <v>38.08333333333335</v>
      </c>
    </row>
    <row r="1655" spans="1:11" ht="15" customHeight="1" x14ac:dyDescent="0.35">
      <c r="A1655" s="63">
        <v>233</v>
      </c>
      <c r="B1655" s="64">
        <v>46133</v>
      </c>
      <c r="C1655" s="87">
        <v>0.72569444444444442</v>
      </c>
      <c r="D1655" s="88" t="s">
        <v>1840</v>
      </c>
      <c r="E1655" s="89"/>
      <c r="F1655" s="88"/>
      <c r="G1655" s="87" t="str" cm="1">
        <f t="array" ref="G165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655" s="87">
        <f>IF(wh_table[[#This Row],[Subject 1]]&lt;&gt;"Sitting Adjourned", "", SUMIF(wh_table[Day], wh_table[[#This Row],[Day]],wh_table[Duration]))</f>
        <v>0.3298611111111111</v>
      </c>
      <c r="I1655" s="90">
        <f>SUM(INDEX(wh_table[Duration],1):wh_table[[#This Row],[Duration]])</f>
        <v>52.994444444444419</v>
      </c>
      <c r="J1655" s="87">
        <f>IF(wh_table[[#This Row],[Subject 1]]&lt;&gt;"Sitting Adjourned", "", SUMIFS(wh_table[Duration], wh_table[Day], wh_table[[#This Row],[Day]], wh_table[Tags], "&lt;&gt;[Questions]", wh_table[Tags], "&lt;&gt;[Questions][Divisions]"))</f>
        <v>0.20277777777777783</v>
      </c>
      <c r="K1655" s="90">
        <f>IF(wh_table[[#This Row],[Tags]]="[Questions]","",IF(wh_table[[#This Row],[Tags]]="[Questions][Divisions]","",SUMIFS(INDEX(wh_table[Duration],1):wh_table[[#This Row],[Duration]], INDEX(wh_table[Tags],1):wh_table[[#This Row],[Tags]], "&lt;&gt;[Questions]",INDEX(wh_table[Tags],1):wh_table[[#This Row],[Tags]], "&lt;&gt;[Questions][Divisions]")))</f>
        <v>38.08333333333335</v>
      </c>
    </row>
    <row r="1656" spans="1:11" ht="15" customHeight="1" x14ac:dyDescent="0.35">
      <c r="A1656" s="25">
        <v>234</v>
      </c>
      <c r="B1656" s="21">
        <v>46134</v>
      </c>
      <c r="C1656" s="22">
        <v>0.39583333333333331</v>
      </c>
      <c r="D1656" s="20" t="s">
        <v>1833</v>
      </c>
      <c r="E1656" s="23" t="s">
        <v>2781</v>
      </c>
      <c r="F1656" s="20"/>
      <c r="G1656" s="22" cm="1">
        <f t="array" ref="G165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5.3472222222222254E-2</v>
      </c>
      <c r="H1656" s="22" t="str">
        <f>IF(wh_table[[#This Row],[Subject 1]]&lt;&gt;"Sitting Adjourned", "", SUMIF(wh_table[Day], wh_table[[#This Row],[Day]],wh_table[Duration]))</f>
        <v/>
      </c>
      <c r="I1656" s="24">
        <f>SUM(INDEX(wh_table[Duration],1):wh_table[[#This Row],[Duration]])</f>
        <v>53.047916666666644</v>
      </c>
      <c r="J1656" s="22" t="str">
        <f>IF(wh_table[[#This Row],[Subject 1]]&lt;&gt;"Sitting Adjourned", "", SUMIFS(wh_table[Duration], wh_table[Day], wh_table[[#This Row],[Day]], wh_table[Tags], "&lt;&gt;[Questions]", wh_table[Tags], "&lt;&gt;[Questions][Divisions]"))</f>
        <v/>
      </c>
      <c r="K1656" s="24">
        <f>IF(wh_table[[#This Row],[Tags]]="[Questions]","",IF(wh_table[[#This Row],[Tags]]="[Questions][Divisions]","",SUMIFS(INDEX(wh_table[Duration],1):wh_table[[#This Row],[Duration]], INDEX(wh_table[Tags],1):wh_table[[#This Row],[Tags]], "&lt;&gt;[Questions]",INDEX(wh_table[Tags],1):wh_table[[#This Row],[Tags]], "&lt;&gt;[Questions][Divisions]")))</f>
        <v>38.136805555555576</v>
      </c>
    </row>
    <row r="1657" spans="1:11" ht="15" customHeight="1" x14ac:dyDescent="0.35">
      <c r="A1657" s="25">
        <v>234</v>
      </c>
      <c r="B1657" s="21">
        <v>46134</v>
      </c>
      <c r="C1657" s="22">
        <v>0.44930555555555557</v>
      </c>
      <c r="D1657" s="20" t="s">
        <v>15</v>
      </c>
      <c r="E1657" s="23"/>
      <c r="F1657" s="20"/>
      <c r="G1657" s="22" cm="1">
        <f t="array" ref="G165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9.0277777777777457E-3</v>
      </c>
      <c r="H1657" s="22" t="str">
        <f>IF(wh_table[[#This Row],[Subject 1]]&lt;&gt;"Sitting Adjourned", "", SUMIF(wh_table[Day], wh_table[[#This Row],[Day]],wh_table[Duration]))</f>
        <v/>
      </c>
      <c r="I1657" s="24">
        <f>SUM(INDEX(wh_table[Duration],1):wh_table[[#This Row],[Duration]])</f>
        <v>53.056944444444419</v>
      </c>
      <c r="J1657" s="22" t="str">
        <f>IF(wh_table[[#This Row],[Subject 1]]&lt;&gt;"Sitting Adjourned", "", SUMIFS(wh_table[Duration], wh_table[Day], wh_table[[#This Row],[Day]], wh_table[Tags], "&lt;&gt;[Questions]", wh_table[Tags], "&lt;&gt;[Questions][Divisions]"))</f>
        <v/>
      </c>
      <c r="K1657" s="24">
        <f>IF(wh_table[[#This Row],[Tags]]="[Questions]","",IF(wh_table[[#This Row],[Tags]]="[Questions][Divisions]","",SUMIFS(INDEX(wh_table[Duration],1):wh_table[[#This Row],[Duration]], INDEX(wh_table[Tags],1):wh_table[[#This Row],[Tags]], "&lt;&gt;[Questions]",INDEX(wh_table[Tags],1):wh_table[[#This Row],[Tags]], "&lt;&gt;[Questions][Divisions]")))</f>
        <v>38.14583333333335</v>
      </c>
    </row>
    <row r="1658" spans="1:11" ht="15" customHeight="1" x14ac:dyDescent="0.35">
      <c r="A1658" s="25">
        <v>234</v>
      </c>
      <c r="B1658" s="21">
        <v>46134</v>
      </c>
      <c r="C1658" s="22">
        <v>0.45833333333333331</v>
      </c>
      <c r="D1658" s="20" t="s">
        <v>1833</v>
      </c>
      <c r="E1658" s="23" t="s">
        <v>2782</v>
      </c>
      <c r="F1658" s="20"/>
      <c r="G1658" s="22" cm="1">
        <f t="array" ref="G165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1.9444444444444486E-2</v>
      </c>
      <c r="H1658" s="22" t="str">
        <f>IF(wh_table[[#This Row],[Subject 1]]&lt;&gt;"Sitting Adjourned", "", SUMIF(wh_table[Day], wh_table[[#This Row],[Day]],wh_table[Duration]))</f>
        <v/>
      </c>
      <c r="I1658" s="24">
        <f>SUM(INDEX(wh_table[Duration],1):wh_table[[#This Row],[Duration]])</f>
        <v>53.076388888888864</v>
      </c>
      <c r="J1658" s="22" t="str">
        <f>IF(wh_table[[#This Row],[Subject 1]]&lt;&gt;"Sitting Adjourned", "", SUMIFS(wh_table[Duration], wh_table[Day], wh_table[[#This Row],[Day]], wh_table[Tags], "&lt;&gt;[Questions]", wh_table[Tags], "&lt;&gt;[Questions][Divisions]"))</f>
        <v/>
      </c>
      <c r="K1658" s="24">
        <f>IF(wh_table[[#This Row],[Tags]]="[Questions]","",IF(wh_table[[#This Row],[Tags]]="[Questions][Divisions]","",SUMIFS(INDEX(wh_table[Duration],1):wh_table[[#This Row],[Duration]], INDEX(wh_table[Tags],1):wh_table[[#This Row],[Tags]], "&lt;&gt;[Questions]",INDEX(wh_table[Tags],1):wh_table[[#This Row],[Tags]], "&lt;&gt;[Questions][Divisions]")))</f>
        <v>38.165277777777796</v>
      </c>
    </row>
    <row r="1659" spans="1:11" ht="15" customHeight="1" x14ac:dyDescent="0.35">
      <c r="A1659" s="25">
        <v>234</v>
      </c>
      <c r="B1659" s="21">
        <v>46134</v>
      </c>
      <c r="C1659" s="22">
        <v>0.4777777777777778</v>
      </c>
      <c r="D1659" s="20" t="s">
        <v>15</v>
      </c>
      <c r="E1659" s="23"/>
      <c r="F1659" s="20" t="s">
        <v>1836</v>
      </c>
      <c r="G1659" s="22" cm="1">
        <f t="array" ref="G165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0.12638888888888883</v>
      </c>
      <c r="H1659" s="22" t="str">
        <f>IF(wh_table[[#This Row],[Subject 1]]&lt;&gt;"Sitting Adjourned", "", SUMIF(wh_table[Day], wh_table[[#This Row],[Day]],wh_table[Duration]))</f>
        <v/>
      </c>
      <c r="I1659" s="24">
        <f>SUM(INDEX(wh_table[Duration],1):wh_table[[#This Row],[Duration]])</f>
        <v>53.202777777777754</v>
      </c>
      <c r="J1659" s="22" t="str">
        <f>IF(wh_table[[#This Row],[Subject 1]]&lt;&gt;"Sitting Adjourned", "", SUMIFS(wh_table[Duration], wh_table[Day], wh_table[[#This Row],[Day]], wh_table[Tags], "&lt;&gt;[Questions]", wh_table[Tags], "&lt;&gt;[Questions][Divisions]"))</f>
        <v/>
      </c>
      <c r="K1659" s="24" t="str">
        <f>IF(wh_table[[#This Row],[Tags]]="[Questions]","",IF(wh_table[[#This Row],[Tags]]="[Questions][Divisions]","",SUMIFS(INDEX(wh_table[Duration],1):wh_table[[#This Row],[Duration]], INDEX(wh_table[Tags],1):wh_table[[#This Row],[Tags]], "&lt;&gt;[Questions]",INDEX(wh_table[Tags],1):wh_table[[#This Row],[Tags]], "&lt;&gt;[Questions][Divisions]")))</f>
        <v/>
      </c>
    </row>
    <row r="1660" spans="1:11" ht="15" customHeight="1" x14ac:dyDescent="0.35">
      <c r="A1660" s="25">
        <v>234</v>
      </c>
      <c r="B1660" s="21">
        <v>46134</v>
      </c>
      <c r="C1660" s="22">
        <v>0.60416666666666663</v>
      </c>
      <c r="D1660" s="20" t="s">
        <v>1833</v>
      </c>
      <c r="E1660" s="23" t="s">
        <v>2783</v>
      </c>
      <c r="F1660" s="20"/>
      <c r="G1660" s="22" cm="1">
        <f t="array" ref="G166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660" s="22" t="str">
        <f>IF(wh_table[[#This Row],[Subject 1]]&lt;&gt;"Sitting Adjourned", "", SUMIF(wh_table[Day], wh_table[[#This Row],[Day]],wh_table[Duration]))</f>
        <v/>
      </c>
      <c r="I1660" s="24">
        <f>SUM(INDEX(wh_table[Duration],1):wh_table[[#This Row],[Duration]])</f>
        <v>53.22361111111109</v>
      </c>
      <c r="J1660" s="22" t="str">
        <f>IF(wh_table[[#This Row],[Subject 1]]&lt;&gt;"Sitting Adjourned", "", SUMIFS(wh_table[Duration], wh_table[Day], wh_table[[#This Row],[Day]], wh_table[Tags], "&lt;&gt;[Questions]", wh_table[Tags], "&lt;&gt;[Questions][Divisions]"))</f>
        <v/>
      </c>
      <c r="K1660" s="24">
        <f>IF(wh_table[[#This Row],[Tags]]="[Questions]","",IF(wh_table[[#This Row],[Tags]]="[Questions][Divisions]","",SUMIFS(INDEX(wh_table[Duration],1):wh_table[[#This Row],[Duration]], INDEX(wh_table[Tags],1):wh_table[[#This Row],[Tags]], "&lt;&gt;[Questions]",INDEX(wh_table[Tags],1):wh_table[[#This Row],[Tags]], "&lt;&gt;[Questions][Divisions]")))</f>
        <v>38.186111111111131</v>
      </c>
    </row>
    <row r="1661" spans="1:11" ht="15" customHeight="1" x14ac:dyDescent="0.35">
      <c r="A1661" s="25">
        <v>234</v>
      </c>
      <c r="B1661" s="21">
        <v>46134</v>
      </c>
      <c r="C1661" s="22">
        <v>0.625</v>
      </c>
      <c r="D1661" s="20" t="s">
        <v>15</v>
      </c>
      <c r="E1661" s="23"/>
      <c r="F1661" s="20" t="s">
        <v>53</v>
      </c>
      <c r="G1661" s="22" cm="1">
        <f t="array" ref="G166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9.0277777777777457E-3</v>
      </c>
      <c r="H1661" s="22" t="str">
        <f>IF(wh_table[[#This Row],[Subject 1]]&lt;&gt;"Sitting Adjourned", "", SUMIF(wh_table[Day], wh_table[[#This Row],[Day]],wh_table[Duration]))</f>
        <v/>
      </c>
      <c r="I1661" s="24">
        <f>SUM(INDEX(wh_table[Duration],1):wh_table[[#This Row],[Duration]])</f>
        <v>53.232638888888864</v>
      </c>
      <c r="J1661" s="22" t="str">
        <f>IF(wh_table[[#This Row],[Subject 1]]&lt;&gt;"Sitting Adjourned", "", SUMIFS(wh_table[Duration], wh_table[Day], wh_table[[#This Row],[Day]], wh_table[Tags], "&lt;&gt;[Questions]", wh_table[Tags], "&lt;&gt;[Questions][Divisions]"))</f>
        <v/>
      </c>
      <c r="K1661" s="24">
        <f>IF(wh_table[[#This Row],[Tags]]="[Questions]","",IF(wh_table[[#This Row],[Tags]]="[Questions][Divisions]","",SUMIFS(INDEX(wh_table[Duration],1):wh_table[[#This Row],[Duration]], INDEX(wh_table[Tags],1):wh_table[[#This Row],[Tags]], "&lt;&gt;[Questions]",INDEX(wh_table[Tags],1):wh_table[[#This Row],[Tags]], "&lt;&gt;[Questions][Divisions]")))</f>
        <v>38.195138888888906</v>
      </c>
    </row>
    <row r="1662" spans="1:11" ht="15" customHeight="1" x14ac:dyDescent="0.35">
      <c r="A1662" s="25">
        <v>234</v>
      </c>
      <c r="B1662" s="21">
        <v>46134</v>
      </c>
      <c r="C1662" s="22">
        <v>0.63402777777777775</v>
      </c>
      <c r="D1662" s="20" t="s">
        <v>1833</v>
      </c>
      <c r="E1662" s="23" t="s">
        <v>2783</v>
      </c>
      <c r="F1662" s="20"/>
      <c r="G1662" s="22" cm="1">
        <f t="array" ref="G166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4.0277777777777857E-2</v>
      </c>
      <c r="H1662" s="22" t="str">
        <f>IF(wh_table[[#This Row],[Subject 1]]&lt;&gt;"Sitting Adjourned", "", SUMIF(wh_table[Day], wh_table[[#This Row],[Day]],wh_table[Duration]))</f>
        <v/>
      </c>
      <c r="I1662" s="24">
        <f>SUM(INDEX(wh_table[Duration],1):wh_table[[#This Row],[Duration]])</f>
        <v>53.272916666666646</v>
      </c>
      <c r="J1662" s="22" t="str">
        <f>IF(wh_table[[#This Row],[Subject 1]]&lt;&gt;"Sitting Adjourned", "", SUMIFS(wh_table[Duration], wh_table[Day], wh_table[[#This Row],[Day]], wh_table[Tags], "&lt;&gt;[Questions]", wh_table[Tags], "&lt;&gt;[Questions][Divisions]"))</f>
        <v/>
      </c>
      <c r="K1662" s="24">
        <f>IF(wh_table[[#This Row],[Tags]]="[Questions]","",IF(wh_table[[#This Row],[Tags]]="[Questions][Divisions]","",SUMIFS(INDEX(wh_table[Duration],1):wh_table[[#This Row],[Duration]], INDEX(wh_table[Tags],1):wh_table[[#This Row],[Tags]], "&lt;&gt;[Questions]",INDEX(wh_table[Tags],1):wh_table[[#This Row],[Tags]], "&lt;&gt;[Questions][Divisions]")))</f>
        <v>38.23541666666668</v>
      </c>
    </row>
    <row r="1663" spans="1:11" ht="15" customHeight="1" x14ac:dyDescent="0.35">
      <c r="A1663" s="25">
        <v>234</v>
      </c>
      <c r="B1663" s="21">
        <v>46134</v>
      </c>
      <c r="C1663" s="22">
        <v>0.6743055555555556</v>
      </c>
      <c r="D1663" s="20" t="s">
        <v>1833</v>
      </c>
      <c r="E1663" s="23" t="s">
        <v>2784</v>
      </c>
      <c r="F1663" s="20"/>
      <c r="G1663" s="22" cm="1">
        <f t="array" ref="G166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2.7777777777777679E-3</v>
      </c>
      <c r="H1663" s="22" t="str">
        <f>IF(wh_table[[#This Row],[Subject 1]]&lt;&gt;"Sitting Adjourned", "", SUMIF(wh_table[Day], wh_table[[#This Row],[Day]],wh_table[Duration]))</f>
        <v/>
      </c>
      <c r="I1663" s="24">
        <f>SUM(INDEX(wh_table[Duration],1):wh_table[[#This Row],[Duration]])</f>
        <v>53.275694444444426</v>
      </c>
      <c r="J1663" s="22" t="str">
        <f>IF(wh_table[[#This Row],[Subject 1]]&lt;&gt;"Sitting Adjourned", "", SUMIFS(wh_table[Duration], wh_table[Day], wh_table[[#This Row],[Day]], wh_table[Tags], "&lt;&gt;[Questions]", wh_table[Tags], "&lt;&gt;[Questions][Divisions]"))</f>
        <v/>
      </c>
      <c r="K1663" s="24">
        <f>IF(wh_table[[#This Row],[Tags]]="[Questions]","",IF(wh_table[[#This Row],[Tags]]="[Questions][Divisions]","",SUMIFS(INDEX(wh_table[Duration],1):wh_table[[#This Row],[Duration]], INDEX(wh_table[Tags],1):wh_table[[#This Row],[Tags]], "&lt;&gt;[Questions]",INDEX(wh_table[Tags],1):wh_table[[#This Row],[Tags]], "&lt;&gt;[Questions][Divisions]")))</f>
        <v>38.23819444444446</v>
      </c>
    </row>
    <row r="1664" spans="1:11" ht="15" customHeight="1" x14ac:dyDescent="0.35">
      <c r="A1664" s="25">
        <v>234</v>
      </c>
      <c r="B1664" s="21">
        <v>46134</v>
      </c>
      <c r="C1664" s="22">
        <v>0.67708333333333337</v>
      </c>
      <c r="D1664" s="20" t="s">
        <v>15</v>
      </c>
      <c r="E1664" s="23"/>
      <c r="F1664" s="20" t="s">
        <v>53</v>
      </c>
      <c r="G1664" s="22" cm="1">
        <f t="array" ref="G166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6.9444444444444198E-3</v>
      </c>
      <c r="H1664" s="22" t="str">
        <f>IF(wh_table[[#This Row],[Subject 1]]&lt;&gt;"Sitting Adjourned", "", SUMIF(wh_table[Day], wh_table[[#This Row],[Day]],wh_table[Duration]))</f>
        <v/>
      </c>
      <c r="I1664" s="24">
        <f>SUM(INDEX(wh_table[Duration],1):wh_table[[#This Row],[Duration]])</f>
        <v>53.282638888888869</v>
      </c>
      <c r="J1664" s="22" t="str">
        <f>IF(wh_table[[#This Row],[Subject 1]]&lt;&gt;"Sitting Adjourned", "", SUMIFS(wh_table[Duration], wh_table[Day], wh_table[[#This Row],[Day]], wh_table[Tags], "&lt;&gt;[Questions]", wh_table[Tags], "&lt;&gt;[Questions][Divisions]"))</f>
        <v/>
      </c>
      <c r="K1664" s="24">
        <f>IF(wh_table[[#This Row],[Tags]]="[Questions]","",IF(wh_table[[#This Row],[Tags]]="[Questions][Divisions]","",SUMIFS(INDEX(wh_table[Duration],1):wh_table[[#This Row],[Duration]], INDEX(wh_table[Tags],1):wh_table[[#This Row],[Tags]], "&lt;&gt;[Questions]",INDEX(wh_table[Tags],1):wh_table[[#This Row],[Tags]], "&lt;&gt;[Questions][Divisions]")))</f>
        <v>38.245138888888903</v>
      </c>
    </row>
    <row r="1665" spans="1:11" ht="15" customHeight="1" x14ac:dyDescent="0.35">
      <c r="A1665" s="25">
        <v>234</v>
      </c>
      <c r="B1665" s="21">
        <v>46134</v>
      </c>
      <c r="C1665" s="22">
        <v>0.68402777777777779</v>
      </c>
      <c r="D1665" s="20" t="s">
        <v>1833</v>
      </c>
      <c r="E1665" s="23" t="s">
        <v>2784</v>
      </c>
      <c r="F1665" s="20"/>
      <c r="G1665" s="22" cm="1">
        <f t="array" ref="G166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1.4583333333333282E-2</v>
      </c>
      <c r="H1665" s="22" t="str">
        <f>IF(wh_table[[#This Row],[Subject 1]]&lt;&gt;"Sitting Adjourned", "", SUMIF(wh_table[Day], wh_table[[#This Row],[Day]],wh_table[Duration]))</f>
        <v/>
      </c>
      <c r="I1665" s="24">
        <f>SUM(INDEX(wh_table[Duration],1):wh_table[[#This Row],[Duration]])</f>
        <v>53.297222222222203</v>
      </c>
      <c r="J1665" s="22" t="str">
        <f>IF(wh_table[[#This Row],[Subject 1]]&lt;&gt;"Sitting Adjourned", "", SUMIFS(wh_table[Duration], wh_table[Day], wh_table[[#This Row],[Day]], wh_table[Tags], "&lt;&gt;[Questions]", wh_table[Tags], "&lt;&gt;[Questions][Divisions]"))</f>
        <v/>
      </c>
      <c r="K1665" s="24">
        <f>IF(wh_table[[#This Row],[Tags]]="[Questions]","",IF(wh_table[[#This Row],[Tags]]="[Questions][Divisions]","",SUMIFS(INDEX(wh_table[Duration],1):wh_table[[#This Row],[Duration]], INDEX(wh_table[Tags],1):wh_table[[#This Row],[Tags]], "&lt;&gt;[Questions]",INDEX(wh_table[Tags],1):wh_table[[#This Row],[Tags]], "&lt;&gt;[Questions][Divisions]")))</f>
        <v>38.259722222222237</v>
      </c>
    </row>
    <row r="1666" spans="1:11" ht="15" customHeight="1" x14ac:dyDescent="0.35">
      <c r="A1666" s="25">
        <v>234</v>
      </c>
      <c r="B1666" s="21">
        <v>46134</v>
      </c>
      <c r="C1666" s="22">
        <v>0.69861111111111107</v>
      </c>
      <c r="D1666" s="20" t="s">
        <v>1833</v>
      </c>
      <c r="E1666" s="23" t="s">
        <v>2785</v>
      </c>
      <c r="F1666" s="20"/>
      <c r="G1666" s="22" cm="1">
        <f t="array" ref="G166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3.6805555555555647E-2</v>
      </c>
      <c r="H1666" s="22" t="str">
        <f>IF(wh_table[[#This Row],[Subject 1]]&lt;&gt;"Sitting Adjourned", "", SUMIF(wh_table[Day], wh_table[[#This Row],[Day]],wh_table[Duration]))</f>
        <v/>
      </c>
      <c r="I1666" s="24">
        <f>SUM(INDEX(wh_table[Duration],1):wh_table[[#This Row],[Duration]])</f>
        <v>53.334027777777756</v>
      </c>
      <c r="J1666" s="22" t="str">
        <f>IF(wh_table[[#This Row],[Subject 1]]&lt;&gt;"Sitting Adjourned", "", SUMIFS(wh_table[Duration], wh_table[Day], wh_table[[#This Row],[Day]], wh_table[Tags], "&lt;&gt;[Questions]", wh_table[Tags], "&lt;&gt;[Questions][Divisions]"))</f>
        <v/>
      </c>
      <c r="K1666" s="24">
        <f>IF(wh_table[[#This Row],[Tags]]="[Questions]","",IF(wh_table[[#This Row],[Tags]]="[Questions][Divisions]","",SUMIFS(INDEX(wh_table[Duration],1):wh_table[[#This Row],[Duration]], INDEX(wh_table[Tags],1):wh_table[[#This Row],[Tags]], "&lt;&gt;[Questions]",INDEX(wh_table[Tags],1):wh_table[[#This Row],[Tags]], "&lt;&gt;[Questions][Divisions]")))</f>
        <v>38.29652777777779</v>
      </c>
    </row>
    <row r="1667" spans="1:11" ht="15" customHeight="1" x14ac:dyDescent="0.35">
      <c r="A1667" s="63">
        <v>234</v>
      </c>
      <c r="B1667" s="64">
        <v>46134</v>
      </c>
      <c r="C1667" s="87">
        <v>0.73541666666666672</v>
      </c>
      <c r="D1667" s="88" t="s">
        <v>1840</v>
      </c>
      <c r="E1667" s="89"/>
      <c r="F1667" s="88"/>
      <c r="G1667" s="87" t="str" cm="1">
        <f t="array" ref="G166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667" s="87">
        <f>IF(wh_table[[#This Row],[Subject 1]]&lt;&gt;"Sitting Adjourned", "", SUMIF(wh_table[Day], wh_table[[#This Row],[Day]],wh_table[Duration]))</f>
        <v>0.3395833333333334</v>
      </c>
      <c r="I1667" s="90">
        <f>SUM(INDEX(wh_table[Duration],1):wh_table[[#This Row],[Duration]])</f>
        <v>53.334027777777756</v>
      </c>
      <c r="J1667" s="87">
        <f>IF(wh_table[[#This Row],[Subject 1]]&lt;&gt;"Sitting Adjourned", "", SUMIFS(wh_table[Duration], wh_table[Day], wh_table[[#This Row],[Day]], wh_table[Tags], "&lt;&gt;[Questions]", wh_table[Tags], "&lt;&gt;[Questions][Divisions]"))</f>
        <v>0.21319444444444458</v>
      </c>
      <c r="K1667" s="90">
        <f>IF(wh_table[[#This Row],[Tags]]="[Questions]","",IF(wh_table[[#This Row],[Tags]]="[Questions][Divisions]","",SUMIFS(INDEX(wh_table[Duration],1):wh_table[[#This Row],[Duration]], INDEX(wh_table[Tags],1):wh_table[[#This Row],[Tags]], "&lt;&gt;[Questions]",INDEX(wh_table[Tags],1):wh_table[[#This Row],[Tags]], "&lt;&gt;[Questions][Divisions]")))</f>
        <v>38.29652777777779</v>
      </c>
    </row>
    <row r="1668" spans="1:11" ht="15" customHeight="1" x14ac:dyDescent="0.35">
      <c r="A1668" s="25">
        <v>235</v>
      </c>
      <c r="B1668" s="21">
        <v>46135</v>
      </c>
      <c r="C1668" s="22">
        <v>0.5625</v>
      </c>
      <c r="D1668" s="20" t="s">
        <v>1953</v>
      </c>
      <c r="E1668" s="23" t="s">
        <v>2786</v>
      </c>
      <c r="F1668" s="20"/>
      <c r="G1668" s="22" cm="1">
        <f t="array" ref="G166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3.2638888888888884E-2</v>
      </c>
      <c r="H1668" s="22" t="str">
        <f>IF(wh_table[[#This Row],[Subject 1]]&lt;&gt;"Sitting Adjourned", "", SUMIF(wh_table[Day], wh_table[[#This Row],[Day]],wh_table[Duration]))</f>
        <v/>
      </c>
      <c r="I1668" s="24">
        <f>SUM(INDEX(wh_table[Duration],1):wh_table[[#This Row],[Duration]])</f>
        <v>53.366666666666646</v>
      </c>
      <c r="J1668" s="22" t="str">
        <f>IF(wh_table[[#This Row],[Subject 1]]&lt;&gt;"Sitting Adjourned", "", SUMIFS(wh_table[Duration], wh_table[Day], wh_table[[#This Row],[Day]], wh_table[Tags], "&lt;&gt;[Questions]", wh_table[Tags], "&lt;&gt;[Questions][Divisions]"))</f>
        <v/>
      </c>
      <c r="K1668" s="24">
        <f>IF(wh_table[[#This Row],[Tags]]="[Questions]","",IF(wh_table[[#This Row],[Tags]]="[Questions][Divisions]","",SUMIFS(INDEX(wh_table[Duration],1):wh_table[[#This Row],[Duration]], INDEX(wh_table[Tags],1):wh_table[[#This Row],[Tags]], "&lt;&gt;[Questions]",INDEX(wh_table[Tags],1):wh_table[[#This Row],[Tags]], "&lt;&gt;[Questions][Divisions]")))</f>
        <v>38.32916666666668</v>
      </c>
    </row>
    <row r="1669" spans="1:11" ht="15" customHeight="1" x14ac:dyDescent="0.35">
      <c r="A1669" s="25">
        <v>235</v>
      </c>
      <c r="B1669" s="21">
        <v>46135</v>
      </c>
      <c r="C1669" s="22">
        <v>0.59513888888888888</v>
      </c>
      <c r="D1669" s="20" t="s">
        <v>15</v>
      </c>
      <c r="E1669" s="23"/>
      <c r="F1669" s="20"/>
      <c r="G1669" s="22" cm="1">
        <f t="array" ref="G166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2.9861111111111116E-2</v>
      </c>
      <c r="H1669" s="22" t="str">
        <f>IF(wh_table[[#This Row],[Subject 1]]&lt;&gt;"Sitting Adjourned", "", SUMIF(wh_table[Day], wh_table[[#This Row],[Day]],wh_table[Duration]))</f>
        <v/>
      </c>
      <c r="I1669" s="24">
        <f>SUM(INDEX(wh_table[Duration],1):wh_table[[#This Row],[Duration]])</f>
        <v>53.396527777777756</v>
      </c>
      <c r="J1669" s="22" t="str">
        <f>IF(wh_table[[#This Row],[Subject 1]]&lt;&gt;"Sitting Adjourned", "", SUMIFS(wh_table[Duration], wh_table[Day], wh_table[[#This Row],[Day]], wh_table[Tags], "&lt;&gt;[Questions]", wh_table[Tags], "&lt;&gt;[Questions][Divisions]"))</f>
        <v/>
      </c>
      <c r="K1669" s="24">
        <f>IF(wh_table[[#This Row],[Tags]]="[Questions]","",IF(wh_table[[#This Row],[Tags]]="[Questions][Divisions]","",SUMIFS(INDEX(wh_table[Duration],1):wh_table[[#This Row],[Duration]], INDEX(wh_table[Tags],1):wh_table[[#This Row],[Tags]], "&lt;&gt;[Questions]",INDEX(wh_table[Tags],1):wh_table[[#This Row],[Tags]], "&lt;&gt;[Questions][Divisions]")))</f>
        <v>38.35902777777779</v>
      </c>
    </row>
    <row r="1670" spans="1:11" ht="15" customHeight="1" x14ac:dyDescent="0.35">
      <c r="A1670" s="25">
        <v>235</v>
      </c>
      <c r="B1670" s="21">
        <v>46135</v>
      </c>
      <c r="C1670" s="22">
        <v>0.625</v>
      </c>
      <c r="D1670" s="20" t="s">
        <v>1953</v>
      </c>
      <c r="E1670" s="23" t="s">
        <v>2787</v>
      </c>
      <c r="F1670" s="20"/>
      <c r="G1670" s="22" cm="1">
        <f t="array" ref="G167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5.6944444444444464E-2</v>
      </c>
      <c r="H1670" s="22" t="str">
        <f>IF(wh_table[[#This Row],[Subject 1]]&lt;&gt;"Sitting Adjourned", "", SUMIF(wh_table[Day], wh_table[[#This Row],[Day]],wh_table[Duration]))</f>
        <v/>
      </c>
      <c r="I1670" s="24">
        <f>SUM(INDEX(wh_table[Duration],1):wh_table[[#This Row],[Duration]])</f>
        <v>53.453472222222203</v>
      </c>
      <c r="J1670" s="22" t="str">
        <f>IF(wh_table[[#This Row],[Subject 1]]&lt;&gt;"Sitting Adjourned", "", SUMIFS(wh_table[Duration], wh_table[Day], wh_table[[#This Row],[Day]], wh_table[Tags], "&lt;&gt;[Questions]", wh_table[Tags], "&lt;&gt;[Questions][Divisions]"))</f>
        <v/>
      </c>
      <c r="K1670" s="24">
        <f>IF(wh_table[[#This Row],[Tags]]="[Questions]","",IF(wh_table[[#This Row],[Tags]]="[Questions][Divisions]","",SUMIFS(INDEX(wh_table[Duration],1):wh_table[[#This Row],[Duration]], INDEX(wh_table[Tags],1):wh_table[[#This Row],[Tags]], "&lt;&gt;[Questions]",INDEX(wh_table[Tags],1):wh_table[[#This Row],[Tags]], "&lt;&gt;[Questions][Divisions]")))</f>
        <v>38.415972222222237</v>
      </c>
    </row>
    <row r="1671" spans="1:11" ht="15" customHeight="1" x14ac:dyDescent="0.35">
      <c r="A1671" s="63">
        <v>235</v>
      </c>
      <c r="B1671" s="64">
        <v>46135</v>
      </c>
      <c r="C1671" s="87">
        <v>0.68194444444444446</v>
      </c>
      <c r="D1671" s="88" t="s">
        <v>1840</v>
      </c>
      <c r="E1671" s="89"/>
      <c r="F1671" s="88"/>
      <c r="G1671" s="87" t="str" cm="1">
        <f t="array" ref="G167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671" s="87">
        <f>IF(wh_table[[#This Row],[Subject 1]]&lt;&gt;"Sitting Adjourned", "", SUMIF(wh_table[Day], wh_table[[#This Row],[Day]],wh_table[Duration]))</f>
        <v>0.11944444444444446</v>
      </c>
      <c r="I1671" s="90">
        <f>SUM(INDEX(wh_table[Duration],1):wh_table[[#This Row],[Duration]])</f>
        <v>53.453472222222203</v>
      </c>
      <c r="J1671" s="87">
        <f>IF(wh_table[[#This Row],[Subject 1]]&lt;&gt;"Sitting Adjourned", "", SUMIFS(wh_table[Duration], wh_table[Day], wh_table[[#This Row],[Day]], wh_table[Tags], "&lt;&gt;[Questions]", wh_table[Tags], "&lt;&gt;[Questions][Divisions]"))</f>
        <v>0.11944444444444446</v>
      </c>
      <c r="K1671" s="90">
        <f>IF(wh_table[[#This Row],[Tags]]="[Questions]","",IF(wh_table[[#This Row],[Tags]]="[Questions][Divisions]","",SUMIFS(INDEX(wh_table[Duration],1):wh_table[[#This Row],[Duration]], INDEX(wh_table[Tags],1):wh_table[[#This Row],[Tags]], "&lt;&gt;[Questions]",INDEX(wh_table[Tags],1):wh_table[[#This Row],[Tags]], "&lt;&gt;[Questions][Divisions]")))</f>
        <v>38.415972222222237</v>
      </c>
    </row>
    <row r="1672" spans="1:11" ht="15" customHeight="1" x14ac:dyDescent="0.35">
      <c r="A1672" s="25">
        <v>236</v>
      </c>
      <c r="B1672" s="21">
        <v>46139</v>
      </c>
      <c r="C1672" s="22">
        <v>0.6875</v>
      </c>
      <c r="D1672" s="20" t="s">
        <v>1955</v>
      </c>
      <c r="E1672" s="23" t="s">
        <v>2788</v>
      </c>
      <c r="F1672" s="20"/>
      <c r="G1672" s="22" cm="1">
        <f t="array" ref="G167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9.2361111111111116E-2</v>
      </c>
      <c r="H1672" s="22" t="str">
        <f>IF(wh_table[[#This Row],[Subject 1]]&lt;&gt;"Sitting Adjourned", "", SUMIF(wh_table[Day], wh_table[[#This Row],[Day]],wh_table[Duration]))</f>
        <v/>
      </c>
      <c r="I1672" s="24">
        <f>SUM(INDEX(wh_table[Duration],1):wh_table[[#This Row],[Duration]])</f>
        <v>53.545833333333313</v>
      </c>
      <c r="J1672" s="22" t="str">
        <f>IF(wh_table[[#This Row],[Subject 1]]&lt;&gt;"Sitting Adjourned", "", SUMIFS(wh_table[Duration], wh_table[Day], wh_table[[#This Row],[Day]], wh_table[Tags], "&lt;&gt;[Questions]", wh_table[Tags], "&lt;&gt;[Questions][Divisions]"))</f>
        <v/>
      </c>
      <c r="K1672" s="24">
        <f>IF(wh_table[[#This Row],[Tags]]="[Questions]","",IF(wh_table[[#This Row],[Tags]]="[Questions][Divisions]","",SUMIFS(INDEX(wh_table[Duration],1):wh_table[[#This Row],[Duration]], INDEX(wh_table[Tags],1):wh_table[[#This Row],[Tags]], "&lt;&gt;[Questions]",INDEX(wh_table[Tags],1):wh_table[[#This Row],[Tags]], "&lt;&gt;[Questions][Divisions]")))</f>
        <v>38.508333333333347</v>
      </c>
    </row>
    <row r="1673" spans="1:11" ht="15" customHeight="1" x14ac:dyDescent="0.35">
      <c r="A1673" s="63">
        <v>236</v>
      </c>
      <c r="B1673" s="64">
        <v>46139</v>
      </c>
      <c r="C1673" s="87">
        <v>0.77986111111111112</v>
      </c>
      <c r="D1673" s="88" t="s">
        <v>1840</v>
      </c>
      <c r="E1673" s="89"/>
      <c r="F1673" s="88"/>
      <c r="G1673" s="87" t="str" cm="1">
        <f t="array" ref="G167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673" s="87">
        <f>IF(wh_table[[#This Row],[Subject 1]]&lt;&gt;"Sitting Adjourned", "", SUMIF(wh_table[Day], wh_table[[#This Row],[Day]],wh_table[Duration]))</f>
        <v>9.2361111111111116E-2</v>
      </c>
      <c r="I1673" s="90">
        <f>SUM(INDEX(wh_table[Duration],1):wh_table[[#This Row],[Duration]])</f>
        <v>53.545833333333313</v>
      </c>
      <c r="J1673" s="87">
        <f>IF(wh_table[[#This Row],[Subject 1]]&lt;&gt;"Sitting Adjourned", "", SUMIFS(wh_table[Duration], wh_table[Day], wh_table[[#This Row],[Day]], wh_table[Tags], "&lt;&gt;[Questions]", wh_table[Tags], "&lt;&gt;[Questions][Divisions]"))</f>
        <v>9.2361111111111116E-2</v>
      </c>
      <c r="K1673" s="90">
        <f>IF(wh_table[[#This Row],[Tags]]="[Questions]","",IF(wh_table[[#This Row],[Tags]]="[Questions][Divisions]","",SUMIFS(INDEX(wh_table[Duration],1):wh_table[[#This Row],[Duration]], INDEX(wh_table[Tags],1):wh_table[[#This Row],[Tags]], "&lt;&gt;[Questions]",INDEX(wh_table[Tags],1):wh_table[[#This Row],[Tags]], "&lt;&gt;[Questions][Divisions]")))</f>
        <v>38.508333333333347</v>
      </c>
    </row>
    <row r="1674" spans="1:11" ht="15" customHeight="1" x14ac:dyDescent="0.35">
      <c r="A1674" s="25">
        <v>237</v>
      </c>
      <c r="B1674" s="21">
        <v>46140</v>
      </c>
      <c r="C1674" s="22">
        <v>0.39583333333333331</v>
      </c>
      <c r="D1674" s="20" t="s">
        <v>1833</v>
      </c>
      <c r="E1674" s="23" t="s">
        <v>2789</v>
      </c>
      <c r="F1674" s="20"/>
      <c r="G1674" s="22" cm="1">
        <f t="array" ref="G167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1.2500000000000011E-2</v>
      </c>
      <c r="H1674" s="22" t="str">
        <f>IF(wh_table[[#This Row],[Subject 1]]&lt;&gt;"Sitting Adjourned", "", SUMIF(wh_table[Day], wh_table[[#This Row],[Day]],wh_table[Duration]))</f>
        <v/>
      </c>
      <c r="I1674" s="24">
        <f>SUM(INDEX(wh_table[Duration],1):wh_table[[#This Row],[Duration]])</f>
        <v>53.558333333333316</v>
      </c>
      <c r="J1674" s="22" t="str">
        <f>IF(wh_table[[#This Row],[Subject 1]]&lt;&gt;"Sitting Adjourned", "", SUMIFS(wh_table[Duration], wh_table[Day], wh_table[[#This Row],[Day]], wh_table[Tags], "&lt;&gt;[Questions]", wh_table[Tags], "&lt;&gt;[Questions][Divisions]"))</f>
        <v/>
      </c>
      <c r="K1674" s="24">
        <f>IF(wh_table[[#This Row],[Tags]]="[Questions]","",IF(wh_table[[#This Row],[Tags]]="[Questions][Divisions]","",SUMIFS(INDEX(wh_table[Duration],1):wh_table[[#This Row],[Duration]], INDEX(wh_table[Tags],1):wh_table[[#This Row],[Tags]], "&lt;&gt;[Questions]",INDEX(wh_table[Tags],1):wh_table[[#This Row],[Tags]], "&lt;&gt;[Questions][Divisions]")))</f>
        <v>38.52083333333335</v>
      </c>
    </row>
    <row r="1675" spans="1:11" ht="15" customHeight="1" x14ac:dyDescent="0.35">
      <c r="A1675" s="25">
        <v>237</v>
      </c>
      <c r="B1675" s="21">
        <v>46140</v>
      </c>
      <c r="C1675" s="22">
        <v>0.40833333333333333</v>
      </c>
      <c r="D1675" s="20" t="s">
        <v>28</v>
      </c>
      <c r="E1675" s="23" t="s">
        <v>2790</v>
      </c>
      <c r="F1675" s="20"/>
      <c r="G1675" s="22" cm="1">
        <f t="array" ref="G167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v>
      </c>
      <c r="H1675" s="22" t="str">
        <f>IF(wh_table[[#This Row],[Subject 1]]&lt;&gt;"Sitting Adjourned", "", SUMIF(wh_table[Day], wh_table[[#This Row],[Day]],wh_table[Duration]))</f>
        <v/>
      </c>
      <c r="I1675" s="24">
        <f>SUM(INDEX(wh_table[Duration],1):wh_table[[#This Row],[Duration]])</f>
        <v>53.558333333333316</v>
      </c>
      <c r="J1675" s="22" t="str">
        <f>IF(wh_table[[#This Row],[Subject 1]]&lt;&gt;"Sitting Adjourned", "", SUMIFS(wh_table[Duration], wh_table[Day], wh_table[[#This Row],[Day]], wh_table[Tags], "&lt;&gt;[Questions]", wh_table[Tags], "&lt;&gt;[Questions][Divisions]"))</f>
        <v/>
      </c>
      <c r="K1675" s="24">
        <f>IF(wh_table[[#This Row],[Tags]]="[Questions]","",IF(wh_table[[#This Row],[Tags]]="[Questions][Divisions]","",SUMIFS(INDEX(wh_table[Duration],1):wh_table[[#This Row],[Duration]], INDEX(wh_table[Tags],1):wh_table[[#This Row],[Tags]], "&lt;&gt;[Questions]",INDEX(wh_table[Tags],1):wh_table[[#This Row],[Tags]], "&lt;&gt;[Questions][Divisions]")))</f>
        <v>38.52083333333335</v>
      </c>
    </row>
    <row r="1676" spans="1:11" ht="15" customHeight="1" x14ac:dyDescent="0.35">
      <c r="A1676" s="25">
        <v>237</v>
      </c>
      <c r="B1676" s="21">
        <v>46140</v>
      </c>
      <c r="C1676" s="22">
        <v>0.40833333333333333</v>
      </c>
      <c r="D1676" s="20" t="s">
        <v>1833</v>
      </c>
      <c r="E1676" s="23" t="s">
        <v>2789</v>
      </c>
      <c r="F1676" s="20"/>
      <c r="G1676" s="22" cm="1">
        <f t="array" ref="G167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4.9999999999999989E-2</v>
      </c>
      <c r="H1676" s="22" t="str">
        <f>IF(wh_table[[#This Row],[Subject 1]]&lt;&gt;"Sitting Adjourned", "", SUMIF(wh_table[Day], wh_table[[#This Row],[Day]],wh_table[Duration]))</f>
        <v/>
      </c>
      <c r="I1676" s="24">
        <f>SUM(INDEX(wh_table[Duration],1):wh_table[[#This Row],[Duration]])</f>
        <v>53.608333333333313</v>
      </c>
      <c r="J1676" s="22" t="str">
        <f>IF(wh_table[[#This Row],[Subject 1]]&lt;&gt;"Sitting Adjourned", "", SUMIFS(wh_table[Duration], wh_table[Day], wh_table[[#This Row],[Day]], wh_table[Tags], "&lt;&gt;[Questions]", wh_table[Tags], "&lt;&gt;[Questions][Divisions]"))</f>
        <v/>
      </c>
      <c r="K1676" s="24">
        <f>IF(wh_table[[#This Row],[Tags]]="[Questions]","",IF(wh_table[[#This Row],[Tags]]="[Questions][Divisions]","",SUMIFS(INDEX(wh_table[Duration],1):wh_table[[#This Row],[Duration]], INDEX(wh_table[Tags],1):wh_table[[#This Row],[Tags]], "&lt;&gt;[Questions]",INDEX(wh_table[Tags],1):wh_table[[#This Row],[Tags]], "&lt;&gt;[Questions][Divisions]")))</f>
        <v>38.570833333333347</v>
      </c>
    </row>
    <row r="1677" spans="1:11" ht="15" customHeight="1" x14ac:dyDescent="0.35">
      <c r="A1677" s="25">
        <v>237</v>
      </c>
      <c r="B1677" s="21">
        <v>46140</v>
      </c>
      <c r="C1677" s="22">
        <v>0.45833333333333331</v>
      </c>
      <c r="D1677" s="20" t="s">
        <v>1833</v>
      </c>
      <c r="E1677" s="23" t="s">
        <v>2791</v>
      </c>
      <c r="F1677" s="20"/>
      <c r="G1677" s="22" cm="1">
        <f t="array" ref="G167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1.8750000000000044E-2</v>
      </c>
      <c r="H1677" s="22" t="str">
        <f>IF(wh_table[[#This Row],[Subject 1]]&lt;&gt;"Sitting Adjourned", "", SUMIF(wh_table[Day], wh_table[[#This Row],[Day]],wh_table[Duration]))</f>
        <v/>
      </c>
      <c r="I1677" s="24">
        <f>SUM(INDEX(wh_table[Duration],1):wh_table[[#This Row],[Duration]])</f>
        <v>53.62708333333331</v>
      </c>
      <c r="J1677" s="22" t="str">
        <f>IF(wh_table[[#This Row],[Subject 1]]&lt;&gt;"Sitting Adjourned", "", SUMIFS(wh_table[Duration], wh_table[Day], wh_table[[#This Row],[Day]], wh_table[Tags], "&lt;&gt;[Questions]", wh_table[Tags], "&lt;&gt;[Questions][Divisions]"))</f>
        <v/>
      </c>
      <c r="K1677" s="24">
        <f>IF(wh_table[[#This Row],[Tags]]="[Questions]","",IF(wh_table[[#This Row],[Tags]]="[Questions][Divisions]","",SUMIFS(INDEX(wh_table[Duration],1):wh_table[[#This Row],[Duration]], INDEX(wh_table[Tags],1):wh_table[[#This Row],[Tags]], "&lt;&gt;[Questions]",INDEX(wh_table[Tags],1):wh_table[[#This Row],[Tags]], "&lt;&gt;[Questions][Divisions]")))</f>
        <v>38.589583333333344</v>
      </c>
    </row>
    <row r="1678" spans="1:11" ht="15" customHeight="1" x14ac:dyDescent="0.35">
      <c r="A1678" s="25">
        <v>237</v>
      </c>
      <c r="B1678" s="21">
        <v>46140</v>
      </c>
      <c r="C1678" s="22">
        <v>0.47708333333333336</v>
      </c>
      <c r="D1678" s="20" t="s">
        <v>15</v>
      </c>
      <c r="E1678" s="23"/>
      <c r="F1678" s="20" t="s">
        <v>1836</v>
      </c>
      <c r="G1678" s="22" cm="1">
        <f t="array" ref="G167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0.12708333333333327</v>
      </c>
      <c r="H1678" s="22" t="str">
        <f>IF(wh_table[[#This Row],[Subject 1]]&lt;&gt;"Sitting Adjourned", "", SUMIF(wh_table[Day], wh_table[[#This Row],[Day]],wh_table[Duration]))</f>
        <v/>
      </c>
      <c r="I1678" s="24">
        <f>SUM(INDEX(wh_table[Duration],1):wh_table[[#This Row],[Duration]])</f>
        <v>53.754166666666642</v>
      </c>
      <c r="J1678" s="22" t="str">
        <f>IF(wh_table[[#This Row],[Subject 1]]&lt;&gt;"Sitting Adjourned", "", SUMIFS(wh_table[Duration], wh_table[Day], wh_table[[#This Row],[Day]], wh_table[Tags], "&lt;&gt;[Questions]", wh_table[Tags], "&lt;&gt;[Questions][Divisions]"))</f>
        <v/>
      </c>
      <c r="K1678" s="24" t="str">
        <f>IF(wh_table[[#This Row],[Tags]]="[Questions]","",IF(wh_table[[#This Row],[Tags]]="[Questions][Divisions]","",SUMIFS(INDEX(wh_table[Duration],1):wh_table[[#This Row],[Duration]], INDEX(wh_table[Tags],1):wh_table[[#This Row],[Tags]], "&lt;&gt;[Questions]",INDEX(wh_table[Tags],1):wh_table[[#This Row],[Tags]], "&lt;&gt;[Questions][Divisions]")))</f>
        <v/>
      </c>
    </row>
    <row r="1679" spans="1:11" ht="15" customHeight="1" x14ac:dyDescent="0.35">
      <c r="A1679" s="25">
        <v>237</v>
      </c>
      <c r="B1679" s="21">
        <v>46140</v>
      </c>
      <c r="C1679" s="22">
        <v>0.60416666666666663</v>
      </c>
      <c r="D1679" s="20" t="s">
        <v>1833</v>
      </c>
      <c r="E1679" s="23" t="s">
        <v>2792</v>
      </c>
      <c r="F1679" s="20"/>
      <c r="G1679" s="22" cm="1">
        <f t="array" ref="G167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3.472222222222221E-2</v>
      </c>
      <c r="H1679" s="22" t="str">
        <f>IF(wh_table[[#This Row],[Subject 1]]&lt;&gt;"Sitting Adjourned", "", SUMIF(wh_table[Day], wh_table[[#This Row],[Day]],wh_table[Duration]))</f>
        <v/>
      </c>
      <c r="I1679" s="24">
        <f>SUM(INDEX(wh_table[Duration],1):wh_table[[#This Row],[Duration]])</f>
        <v>53.788888888888863</v>
      </c>
      <c r="J1679" s="22" t="str">
        <f>IF(wh_table[[#This Row],[Subject 1]]&lt;&gt;"Sitting Adjourned", "", SUMIFS(wh_table[Duration], wh_table[Day], wh_table[[#This Row],[Day]], wh_table[Tags], "&lt;&gt;[Questions]", wh_table[Tags], "&lt;&gt;[Questions][Divisions]"))</f>
        <v/>
      </c>
      <c r="K1679" s="24">
        <f>IF(wh_table[[#This Row],[Tags]]="[Questions]","",IF(wh_table[[#This Row],[Tags]]="[Questions][Divisions]","",SUMIFS(INDEX(wh_table[Duration],1):wh_table[[#This Row],[Duration]], INDEX(wh_table[Tags],1):wh_table[[#This Row],[Tags]], "&lt;&gt;[Questions]",INDEX(wh_table[Tags],1):wh_table[[#This Row],[Tags]], "&lt;&gt;[Questions][Divisions]")))</f>
        <v>38.624305555555566</v>
      </c>
    </row>
    <row r="1680" spans="1:11" ht="15" customHeight="1" x14ac:dyDescent="0.35">
      <c r="A1680" s="25">
        <v>237</v>
      </c>
      <c r="B1680" s="21">
        <v>46140</v>
      </c>
      <c r="C1680" s="22">
        <v>0.63888888888888884</v>
      </c>
      <c r="D1680" s="20" t="s">
        <v>15</v>
      </c>
      <c r="E1680" s="23"/>
      <c r="F1680" s="20"/>
      <c r="G1680" s="22" cm="1">
        <f t="array" ref="G168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2.777777777777779E-2</v>
      </c>
      <c r="H1680" s="22" t="str">
        <f>IF(wh_table[[#This Row],[Subject 1]]&lt;&gt;"Sitting Adjourned", "", SUMIF(wh_table[Day], wh_table[[#This Row],[Day]],wh_table[Duration]))</f>
        <v/>
      </c>
      <c r="I1680" s="24">
        <f>SUM(INDEX(wh_table[Duration],1):wh_table[[#This Row],[Duration]])</f>
        <v>53.816666666666642</v>
      </c>
      <c r="J1680" s="22" t="str">
        <f>IF(wh_table[[#This Row],[Subject 1]]&lt;&gt;"Sitting Adjourned", "", SUMIFS(wh_table[Duration], wh_table[Day], wh_table[[#This Row],[Day]], wh_table[Tags], "&lt;&gt;[Questions]", wh_table[Tags], "&lt;&gt;[Questions][Divisions]"))</f>
        <v/>
      </c>
      <c r="K1680" s="24">
        <f>IF(wh_table[[#This Row],[Tags]]="[Questions]","",IF(wh_table[[#This Row],[Tags]]="[Questions][Divisions]","",SUMIFS(INDEX(wh_table[Duration],1):wh_table[[#This Row],[Duration]], INDEX(wh_table[Tags],1):wh_table[[#This Row],[Tags]], "&lt;&gt;[Questions]",INDEX(wh_table[Tags],1):wh_table[[#This Row],[Tags]], "&lt;&gt;[Questions][Divisions]")))</f>
        <v>38.652083333333344</v>
      </c>
    </row>
    <row r="1681" spans="1:11" ht="15" customHeight="1" x14ac:dyDescent="0.35">
      <c r="A1681" s="25">
        <v>237</v>
      </c>
      <c r="B1681" s="21">
        <v>46140</v>
      </c>
      <c r="C1681" s="22">
        <v>0.66666666666666663</v>
      </c>
      <c r="D1681" s="20" t="s">
        <v>1833</v>
      </c>
      <c r="E1681" s="23" t="s">
        <v>2793</v>
      </c>
      <c r="F1681" s="20"/>
      <c r="G1681" s="22" cm="1">
        <f t="array" ref="G168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681" s="22" t="str">
        <f>IF(wh_table[[#This Row],[Subject 1]]&lt;&gt;"Sitting Adjourned", "", SUMIF(wh_table[Day], wh_table[[#This Row],[Day]],wh_table[Duration]))</f>
        <v/>
      </c>
      <c r="I1681" s="24">
        <f>SUM(INDEX(wh_table[Duration],1):wh_table[[#This Row],[Duration]])</f>
        <v>53.837499999999977</v>
      </c>
      <c r="J1681" s="22" t="str">
        <f>IF(wh_table[[#This Row],[Subject 1]]&lt;&gt;"Sitting Adjourned", "", SUMIFS(wh_table[Duration], wh_table[Day], wh_table[[#This Row],[Day]], wh_table[Tags], "&lt;&gt;[Questions]", wh_table[Tags], "&lt;&gt;[Questions][Divisions]"))</f>
        <v/>
      </c>
      <c r="K1681" s="24">
        <f>IF(wh_table[[#This Row],[Tags]]="[Questions]","",IF(wh_table[[#This Row],[Tags]]="[Questions][Divisions]","",SUMIFS(INDEX(wh_table[Duration],1):wh_table[[#This Row],[Duration]], INDEX(wh_table[Tags],1):wh_table[[#This Row],[Tags]], "&lt;&gt;[Questions]",INDEX(wh_table[Tags],1):wh_table[[#This Row],[Tags]], "&lt;&gt;[Questions][Divisions]")))</f>
        <v>38.67291666666668</v>
      </c>
    </row>
    <row r="1682" spans="1:11" ht="15" customHeight="1" x14ac:dyDescent="0.35">
      <c r="A1682" s="25">
        <v>237</v>
      </c>
      <c r="B1682" s="21">
        <v>46140</v>
      </c>
      <c r="C1682" s="22">
        <v>0.6875</v>
      </c>
      <c r="D1682" s="20" t="s">
        <v>1833</v>
      </c>
      <c r="E1682" s="23" t="s">
        <v>2794</v>
      </c>
      <c r="F1682" s="20"/>
      <c r="G1682" s="22" cm="1">
        <f t="array" ref="G168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3.6111111111111094E-2</v>
      </c>
      <c r="H1682" s="22" t="str">
        <f>IF(wh_table[[#This Row],[Subject 1]]&lt;&gt;"Sitting Adjourned", "", SUMIF(wh_table[Day], wh_table[[#This Row],[Day]],wh_table[Duration]))</f>
        <v/>
      </c>
      <c r="I1682" s="24">
        <f>SUM(INDEX(wh_table[Duration],1):wh_table[[#This Row],[Duration]])</f>
        <v>53.873611111111089</v>
      </c>
      <c r="J1682" s="22" t="str">
        <f>IF(wh_table[[#This Row],[Subject 1]]&lt;&gt;"Sitting Adjourned", "", SUMIFS(wh_table[Duration], wh_table[Day], wh_table[[#This Row],[Day]], wh_table[Tags], "&lt;&gt;[Questions]", wh_table[Tags], "&lt;&gt;[Questions][Divisions]"))</f>
        <v/>
      </c>
      <c r="K1682" s="24">
        <f>IF(wh_table[[#This Row],[Tags]]="[Questions]","",IF(wh_table[[#This Row],[Tags]]="[Questions][Divisions]","",SUMIFS(INDEX(wh_table[Duration],1):wh_table[[#This Row],[Duration]], INDEX(wh_table[Tags],1):wh_table[[#This Row],[Tags]], "&lt;&gt;[Questions]",INDEX(wh_table[Tags],1):wh_table[[#This Row],[Tags]], "&lt;&gt;[Questions][Divisions]")))</f>
        <v>38.709027777777791</v>
      </c>
    </row>
    <row r="1683" spans="1:11" ht="15" customHeight="1" x14ac:dyDescent="0.35">
      <c r="A1683" s="63">
        <v>237</v>
      </c>
      <c r="B1683" s="64">
        <v>46140</v>
      </c>
      <c r="C1683" s="87">
        <v>0.72361111111111109</v>
      </c>
      <c r="D1683" s="88" t="s">
        <v>1840</v>
      </c>
      <c r="E1683" s="89"/>
      <c r="F1683" s="88"/>
      <c r="G1683" s="87" t="str" cm="1">
        <f t="array" ref="G168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683" s="87">
        <f>IF(wh_table[[#This Row],[Subject 1]]&lt;&gt;"Sitting Adjourned", "", SUMIF(wh_table[Day], wh_table[[#This Row],[Day]],wh_table[Duration]))</f>
        <v>0.32777777777777778</v>
      </c>
      <c r="I1683" s="90">
        <f>SUM(INDEX(wh_table[Duration],1):wh_table[[#This Row],[Duration]])</f>
        <v>53.873611111111089</v>
      </c>
      <c r="J1683" s="87">
        <f>IF(wh_table[[#This Row],[Subject 1]]&lt;&gt;"Sitting Adjourned", "", SUMIFS(wh_table[Duration], wh_table[Day], wh_table[[#This Row],[Day]], wh_table[Tags], "&lt;&gt;[Questions]", wh_table[Tags], "&lt;&gt;[Questions][Divisions]"))</f>
        <v>0.20069444444444451</v>
      </c>
      <c r="K1683" s="90">
        <f>IF(wh_table[[#This Row],[Tags]]="[Questions]","",IF(wh_table[[#This Row],[Tags]]="[Questions][Divisions]","",SUMIFS(INDEX(wh_table[Duration],1):wh_table[[#This Row],[Duration]], INDEX(wh_table[Tags],1):wh_table[[#This Row],[Tags]], "&lt;&gt;[Questions]",INDEX(wh_table[Tags],1):wh_table[[#This Row],[Tags]], "&lt;&gt;[Questions][Divisions]")))</f>
        <v>38.709027777777791</v>
      </c>
    </row>
    <row r="1684" spans="1:11" ht="15" customHeight="1" x14ac:dyDescent="0.35">
      <c r="A1684" s="25">
        <v>238</v>
      </c>
      <c r="B1684" s="21">
        <v>46141</v>
      </c>
      <c r="C1684" s="22">
        <v>0.39583333333333331</v>
      </c>
      <c r="D1684" s="20" t="s">
        <v>1833</v>
      </c>
      <c r="E1684" s="23" t="s">
        <v>2795</v>
      </c>
      <c r="F1684" s="20"/>
      <c r="G1684" s="22" cm="1">
        <f t="array" ref="G168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4.0972222222222243E-2</v>
      </c>
      <c r="H1684" s="22" t="str">
        <f>IF(wh_table[[#This Row],[Subject 1]]&lt;&gt;"Sitting Adjourned", "", SUMIF(wh_table[Day], wh_table[[#This Row],[Day]],wh_table[Duration]))</f>
        <v/>
      </c>
      <c r="I1684" s="24">
        <f>SUM(INDEX(wh_table[Duration],1):wh_table[[#This Row],[Duration]])</f>
        <v>53.914583333333312</v>
      </c>
      <c r="J1684" s="22" t="str">
        <f>IF(wh_table[[#This Row],[Subject 1]]&lt;&gt;"Sitting Adjourned", "", SUMIFS(wh_table[Duration], wh_table[Day], wh_table[[#This Row],[Day]], wh_table[Tags], "&lt;&gt;[Questions]", wh_table[Tags], "&lt;&gt;[Questions][Divisions]"))</f>
        <v/>
      </c>
      <c r="K1684" s="24">
        <f>IF(wh_table[[#This Row],[Tags]]="[Questions]","",IF(wh_table[[#This Row],[Tags]]="[Questions][Divisions]","",SUMIFS(INDEX(wh_table[Duration],1):wh_table[[#This Row],[Duration]], INDEX(wh_table[Tags],1):wh_table[[#This Row],[Tags]], "&lt;&gt;[Questions]",INDEX(wh_table[Tags],1):wh_table[[#This Row],[Tags]], "&lt;&gt;[Questions][Divisions]")))</f>
        <v>38.750000000000014</v>
      </c>
    </row>
    <row r="1685" spans="1:11" ht="15" customHeight="1" x14ac:dyDescent="0.35">
      <c r="A1685" s="25">
        <v>238</v>
      </c>
      <c r="B1685" s="21">
        <v>46141</v>
      </c>
      <c r="C1685" s="22">
        <v>0.43680555555555556</v>
      </c>
      <c r="D1685" s="20" t="s">
        <v>15</v>
      </c>
      <c r="E1685" s="23"/>
      <c r="F1685" s="20"/>
      <c r="G1685" s="22" cm="1">
        <f t="array" ref="G168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2.1527777777777757E-2</v>
      </c>
      <c r="H1685" s="22" t="str">
        <f>IF(wh_table[[#This Row],[Subject 1]]&lt;&gt;"Sitting Adjourned", "", SUMIF(wh_table[Day], wh_table[[#This Row],[Day]],wh_table[Duration]))</f>
        <v/>
      </c>
      <c r="I1685" s="24">
        <f>SUM(INDEX(wh_table[Duration],1):wh_table[[#This Row],[Duration]])</f>
        <v>53.936111111111089</v>
      </c>
      <c r="J1685" s="22" t="str">
        <f>IF(wh_table[[#This Row],[Subject 1]]&lt;&gt;"Sitting Adjourned", "", SUMIFS(wh_table[Duration], wh_table[Day], wh_table[[#This Row],[Day]], wh_table[Tags], "&lt;&gt;[Questions]", wh_table[Tags], "&lt;&gt;[Questions][Divisions]"))</f>
        <v/>
      </c>
      <c r="K1685" s="24">
        <f>IF(wh_table[[#This Row],[Tags]]="[Questions]","",IF(wh_table[[#This Row],[Tags]]="[Questions][Divisions]","",SUMIFS(INDEX(wh_table[Duration],1):wh_table[[#This Row],[Duration]], INDEX(wh_table[Tags],1):wh_table[[#This Row],[Tags]], "&lt;&gt;[Questions]",INDEX(wh_table[Tags],1):wh_table[[#This Row],[Tags]], "&lt;&gt;[Questions][Divisions]")))</f>
        <v>38.771527777777791</v>
      </c>
    </row>
    <row r="1686" spans="1:11" ht="15" customHeight="1" x14ac:dyDescent="0.35">
      <c r="A1686" s="25">
        <v>238</v>
      </c>
      <c r="B1686" s="21">
        <v>46141</v>
      </c>
      <c r="C1686" s="22">
        <v>0.45833333333333331</v>
      </c>
      <c r="D1686" s="20" t="s">
        <v>1833</v>
      </c>
      <c r="E1686" s="23" t="s">
        <v>2796</v>
      </c>
      <c r="F1686" s="20"/>
      <c r="G1686" s="22" cm="1">
        <f t="array" ref="G168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686" s="22" t="str">
        <f>IF(wh_table[[#This Row],[Subject 1]]&lt;&gt;"Sitting Adjourned", "", SUMIF(wh_table[Day], wh_table[[#This Row],[Day]],wh_table[Duration]))</f>
        <v/>
      </c>
      <c r="I1686" s="24">
        <f>SUM(INDEX(wh_table[Duration],1):wh_table[[#This Row],[Duration]])</f>
        <v>53.956944444444424</v>
      </c>
      <c r="J1686" s="22" t="str">
        <f>IF(wh_table[[#This Row],[Subject 1]]&lt;&gt;"Sitting Adjourned", "", SUMIFS(wh_table[Duration], wh_table[Day], wh_table[[#This Row],[Day]], wh_table[Tags], "&lt;&gt;[Questions]", wh_table[Tags], "&lt;&gt;[Questions][Divisions]"))</f>
        <v/>
      </c>
      <c r="K1686" s="24">
        <f>IF(wh_table[[#This Row],[Tags]]="[Questions]","",IF(wh_table[[#This Row],[Tags]]="[Questions][Divisions]","",SUMIFS(INDEX(wh_table[Duration],1):wh_table[[#This Row],[Duration]], INDEX(wh_table[Tags],1):wh_table[[#This Row],[Tags]], "&lt;&gt;[Questions]",INDEX(wh_table[Tags],1):wh_table[[#This Row],[Tags]], "&lt;&gt;[Questions][Divisions]")))</f>
        <v>38.792361111111127</v>
      </c>
    </row>
    <row r="1687" spans="1:11" ht="15" customHeight="1" x14ac:dyDescent="0.35">
      <c r="A1687" s="25">
        <v>238</v>
      </c>
      <c r="B1687" s="21">
        <v>46141</v>
      </c>
      <c r="C1687" s="22">
        <v>0.47916666666666669</v>
      </c>
      <c r="D1687" s="20" t="s">
        <v>15</v>
      </c>
      <c r="E1687" s="23"/>
      <c r="F1687" s="20" t="s">
        <v>1836</v>
      </c>
      <c r="G1687" s="22" cm="1">
        <f t="array" ref="G168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0.10000000000000003</v>
      </c>
      <c r="H1687" s="22" t="str">
        <f>IF(wh_table[[#This Row],[Subject 1]]&lt;&gt;"Sitting Adjourned", "", SUMIF(wh_table[Day], wh_table[[#This Row],[Day]],wh_table[Duration]))</f>
        <v/>
      </c>
      <c r="I1687" s="24">
        <f>SUM(INDEX(wh_table[Duration],1):wh_table[[#This Row],[Duration]])</f>
        <v>54.056944444444426</v>
      </c>
      <c r="J1687" s="22" t="str">
        <f>IF(wh_table[[#This Row],[Subject 1]]&lt;&gt;"Sitting Adjourned", "", SUMIFS(wh_table[Duration], wh_table[Day], wh_table[[#This Row],[Day]], wh_table[Tags], "&lt;&gt;[Questions]", wh_table[Tags], "&lt;&gt;[Questions][Divisions]"))</f>
        <v/>
      </c>
      <c r="K1687" s="24" t="str">
        <f>IF(wh_table[[#This Row],[Tags]]="[Questions]","",IF(wh_table[[#This Row],[Tags]]="[Questions][Divisions]","",SUMIFS(INDEX(wh_table[Duration],1):wh_table[[#This Row],[Duration]], INDEX(wh_table[Tags],1):wh_table[[#This Row],[Tags]], "&lt;&gt;[Questions]",INDEX(wh_table[Tags],1):wh_table[[#This Row],[Tags]], "&lt;&gt;[Questions][Divisions]")))</f>
        <v/>
      </c>
    </row>
    <row r="1688" spans="1:11" ht="15" customHeight="1" x14ac:dyDescent="0.35">
      <c r="A1688" s="63">
        <v>238</v>
      </c>
      <c r="B1688" s="64">
        <v>46141</v>
      </c>
      <c r="C1688" s="87">
        <v>0.57916666666666672</v>
      </c>
      <c r="D1688" s="88" t="s">
        <v>1840</v>
      </c>
      <c r="E1688" s="89"/>
      <c r="F1688" s="88"/>
      <c r="G1688" s="87" t="str" cm="1">
        <f t="array" ref="G168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688" s="87">
        <f>IF(wh_table[[#This Row],[Subject 1]]&lt;&gt;"Sitting Adjourned", "", SUMIF(wh_table[Day], wh_table[[#This Row],[Day]],wh_table[Duration]))</f>
        <v>0.1833333333333334</v>
      </c>
      <c r="I1688" s="90">
        <f>SUM(INDEX(wh_table[Duration],1):wh_table[[#This Row],[Duration]])</f>
        <v>54.056944444444426</v>
      </c>
      <c r="J1688" s="87">
        <f>IF(wh_table[[#This Row],[Subject 1]]&lt;&gt;"Sitting Adjourned", "", SUMIFS(wh_table[Duration], wh_table[Day], wh_table[[#This Row],[Day]], wh_table[Tags], "&lt;&gt;[Questions]", wh_table[Tags], "&lt;&gt;[Questions][Divisions]"))</f>
        <v>8.333333333333337E-2</v>
      </c>
      <c r="K1688" s="90">
        <f>IF(wh_table[[#This Row],[Tags]]="[Questions]","",IF(wh_table[[#This Row],[Tags]]="[Questions][Divisions]","",SUMIFS(INDEX(wh_table[Duration],1):wh_table[[#This Row],[Duration]], INDEX(wh_table[Tags],1):wh_table[[#This Row],[Tags]], "&lt;&gt;[Questions]",INDEX(wh_table[Tags],1):wh_table[[#This Row],[Tags]], "&lt;&gt;[Questions][Divisions]")))</f>
        <v>38.792361111111127</v>
      </c>
    </row>
  </sheetData>
  <phoneticPr fontId="4" type="noConversion"/>
  <conditionalFormatting sqref="A19:B19">
    <cfRule type="expression" dxfId="47" priority="80">
      <formula>INDIRECT("wh_table[@Subject 1]")="Sitting Adjourned"</formula>
    </cfRule>
  </conditionalFormatting>
  <conditionalFormatting sqref="A28:B34 A35:A42">
    <cfRule type="expression" dxfId="46" priority="66">
      <formula>INDIRECT("wh_table[@Subject 1]")="Sitting Adjourned"</formula>
    </cfRule>
  </conditionalFormatting>
  <conditionalFormatting sqref="A42:B42">
    <cfRule type="expression" dxfId="45" priority="51">
      <formula>INDIRECT("wh_table[@Subject 1]")="Sitting Adjourned"</formula>
    </cfRule>
  </conditionalFormatting>
  <conditionalFormatting sqref="A44:B47">
    <cfRule type="expression" dxfId="44" priority="46">
      <formula>INDIRECT("wh_table[@Subject 1]")="Sitting Adjourned"</formula>
    </cfRule>
  </conditionalFormatting>
  <conditionalFormatting sqref="A60:B60">
    <cfRule type="expression" dxfId="43" priority="43">
      <formula>INDIRECT("wh_table[@Subject 1]")="Sitting Adjourned"</formula>
    </cfRule>
  </conditionalFormatting>
  <conditionalFormatting sqref="A57:D59">
    <cfRule type="expression" dxfId="42" priority="45">
      <formula>INDIRECT("wh_table[@Subject 1]")="Sitting Adjourned"</formula>
    </cfRule>
  </conditionalFormatting>
  <conditionalFormatting sqref="A1:K68 B69:K70 A69:A83 F74 F281 F343 F426 F445 F496">
    <cfRule type="expression" dxfId="41" priority="81">
      <formula>INDIRECT("wh_table[@Subject 1]")="Sitting Adjourned"</formula>
    </cfRule>
  </conditionalFormatting>
  <conditionalFormatting sqref="B21:B42">
    <cfRule type="expression" dxfId="40" priority="52">
      <formula>INDIRECT("wh_table[@Subject 1]")="Sitting Adjourned"</formula>
    </cfRule>
  </conditionalFormatting>
  <conditionalFormatting sqref="B71:B83">
    <cfRule type="expression" dxfId="39" priority="40">
      <formula>INDIRECT("wh_table[@Subject 1]")="Sitting Adjourned"</formula>
    </cfRule>
  </conditionalFormatting>
  <conditionalFormatting sqref="F77">
    <cfRule type="expression" dxfId="38" priority="39">
      <formula>INDIRECT("wh_table[@Subject 1]")="Sitting Adjourned"</formula>
    </cfRule>
  </conditionalFormatting>
  <conditionalFormatting sqref="F86">
    <cfRule type="expression" dxfId="37" priority="38">
      <formula>INDIRECT("wh_table[@Subject 1]")="Sitting Adjourned"</formula>
    </cfRule>
  </conditionalFormatting>
  <conditionalFormatting sqref="F105">
    <cfRule type="expression" dxfId="36" priority="37">
      <formula>INDIRECT("wh_table[@Subject 1]")="Sitting Adjourned"</formula>
    </cfRule>
  </conditionalFormatting>
  <conditionalFormatting sqref="F114">
    <cfRule type="expression" dxfId="35" priority="36">
      <formula>INDIRECT("wh_table[@Subject 1]")="Sitting Adjourned"</formula>
    </cfRule>
  </conditionalFormatting>
  <conditionalFormatting sqref="F146">
    <cfRule type="expression" dxfId="34" priority="35">
      <formula>INDIRECT("wh_table[@Subject 1]")="Sitting Adjourned"</formula>
    </cfRule>
  </conditionalFormatting>
  <conditionalFormatting sqref="F155">
    <cfRule type="expression" dxfId="33" priority="34">
      <formula>INDIRECT("wh_table[@Subject 1]")="Sitting Adjourned"</formula>
    </cfRule>
  </conditionalFormatting>
  <conditionalFormatting sqref="F164">
    <cfRule type="expression" dxfId="32" priority="33">
      <formula>INDIRECT("wh_table[@Subject 1]")="Sitting Adjourned"</formula>
    </cfRule>
  </conditionalFormatting>
  <conditionalFormatting sqref="F171">
    <cfRule type="expression" dxfId="31" priority="32">
      <formula>INDIRECT("wh_table[@Subject 1]")="Sitting Adjourned"</formula>
    </cfRule>
  </conditionalFormatting>
  <conditionalFormatting sqref="F194">
    <cfRule type="expression" dxfId="30" priority="31">
      <formula>INDIRECT("wh_table[@Subject 1]")="Sitting Adjourned"</formula>
    </cfRule>
  </conditionalFormatting>
  <conditionalFormatting sqref="F203">
    <cfRule type="expression" dxfId="29" priority="30">
      <formula>INDIRECT("wh_table[@Subject 1]")="Sitting Adjourned"</formula>
    </cfRule>
  </conditionalFormatting>
  <conditionalFormatting sqref="F211">
    <cfRule type="expression" dxfId="28" priority="29">
      <formula>INDIRECT("wh_table[@Subject 1]")="Sitting Adjourned"</formula>
    </cfRule>
  </conditionalFormatting>
  <conditionalFormatting sqref="F235:F236">
    <cfRule type="expression" dxfId="27" priority="28">
      <formula>INDIRECT("wh_table[@Subject 1]")="Sitting Adjourned"</formula>
    </cfRule>
  </conditionalFormatting>
  <conditionalFormatting sqref="F255">
    <cfRule type="expression" dxfId="26" priority="27">
      <formula>INDIRECT("wh_table[@Subject 1]")="Sitting Adjourned"</formula>
    </cfRule>
  </conditionalFormatting>
  <conditionalFormatting sqref="F267">
    <cfRule type="expression" dxfId="25" priority="26">
      <formula>INDIRECT("wh_table[@Subject 1]")="Sitting Adjourned"</formula>
    </cfRule>
  </conditionalFormatting>
  <conditionalFormatting sqref="F287">
    <cfRule type="expression" dxfId="24" priority="25">
      <formula>INDIRECT("wh_table[@Subject 1]")="Sitting Adjourned"</formula>
    </cfRule>
  </conditionalFormatting>
  <conditionalFormatting sqref="F296">
    <cfRule type="expression" dxfId="23" priority="24">
      <formula>INDIRECT("wh_table[@Subject 1]")="Sitting Adjourned"</formula>
    </cfRule>
  </conditionalFormatting>
  <conditionalFormatting sqref="F310">
    <cfRule type="expression" dxfId="22" priority="23">
      <formula>INDIRECT("wh_table[@Subject 1]")="Sitting Adjourned"</formula>
    </cfRule>
  </conditionalFormatting>
  <conditionalFormatting sqref="F346">
    <cfRule type="expression" dxfId="21" priority="22">
      <formula>INDIRECT("wh_table[@Subject 1]")="Sitting Adjourned"</formula>
    </cfRule>
  </conditionalFormatting>
  <conditionalFormatting sqref="F358">
    <cfRule type="expression" dxfId="20" priority="21">
      <formula>INDIRECT("wh_table[@Subject 1]")="Sitting Adjourned"</formula>
    </cfRule>
  </conditionalFormatting>
  <conditionalFormatting sqref="F369">
    <cfRule type="expression" dxfId="19" priority="20">
      <formula>INDIRECT("wh_table[@Subject 1]")="Sitting Adjourned"</formula>
    </cfRule>
  </conditionalFormatting>
  <conditionalFormatting sqref="F386">
    <cfRule type="expression" dxfId="18" priority="19">
      <formula>INDIRECT("wh_table[@Subject 1]")="Sitting Adjourned"</formula>
    </cfRule>
  </conditionalFormatting>
  <conditionalFormatting sqref="F398 F409 F415">
    <cfRule type="expression" dxfId="17" priority="18">
      <formula>INDIRECT("wh_table[@Subject 1]")="Sitting Adjourned"</formula>
    </cfRule>
  </conditionalFormatting>
  <conditionalFormatting sqref="F441 F455 F464">
    <cfRule type="expression" dxfId="16" priority="17">
      <formula>INDIRECT("wh_table[@Subject 1]")="Sitting Adjourned"</formula>
    </cfRule>
  </conditionalFormatting>
  <conditionalFormatting sqref="F482 F489">
    <cfRule type="expression" dxfId="15" priority="16">
      <formula>INDIRECT("wh_table[@Subject 1]")="Sitting Adjourned"</formula>
    </cfRule>
  </conditionalFormatting>
  <conditionalFormatting sqref="F505">
    <cfRule type="expression" dxfId="14" priority="15">
      <formula>INDIRECT("wh_table[@Subject 1]")="Sitting Adjourned"</formula>
    </cfRule>
  </conditionalFormatting>
  <conditionalFormatting sqref="F514">
    <cfRule type="expression" dxfId="13" priority="14">
      <formula>INDIRECT("wh_table[@Subject 1]")="Sitting Adjourned"</formula>
    </cfRule>
  </conditionalFormatting>
  <conditionalFormatting sqref="F529">
    <cfRule type="expression" dxfId="12" priority="13">
      <formula>INDIRECT("wh_table[@Subject 1]")="Sitting Adjourned"</formula>
    </cfRule>
  </conditionalFormatting>
  <conditionalFormatting sqref="F538">
    <cfRule type="expression" dxfId="11" priority="12">
      <formula>INDIRECT("wh_table[@Subject 1]")="Sitting Adjourned"</formula>
    </cfRule>
  </conditionalFormatting>
  <conditionalFormatting sqref="F558">
    <cfRule type="expression" dxfId="10" priority="10">
      <formula>INDIRECT("wh_table[@Subject 1]")="Sitting Adjourned"</formula>
    </cfRule>
  </conditionalFormatting>
  <conditionalFormatting sqref="F570">
    <cfRule type="expression" dxfId="9" priority="9">
      <formula>INDIRECT("wh_table[@Subject 1]")="Sitting Adjourned"</formula>
    </cfRule>
  </conditionalFormatting>
  <conditionalFormatting sqref="F587">
    <cfRule type="expression" dxfId="8" priority="11">
      <formula>INDIRECT("wh_table[@Subject 1]")="Sitting Adjourned"</formula>
    </cfRule>
  </conditionalFormatting>
  <conditionalFormatting sqref="F597">
    <cfRule type="expression" dxfId="7" priority="8">
      <formula>INDIRECT("wh_table[@Subject 1]")="Sitting Adjourned"</formula>
    </cfRule>
  </conditionalFormatting>
  <conditionalFormatting sqref="F617">
    <cfRule type="expression" dxfId="6" priority="7">
      <formula>INDIRECT("wh_table[@Subject 1]")="Sitting Adjourned"</formula>
    </cfRule>
  </conditionalFormatting>
  <conditionalFormatting sqref="F626">
    <cfRule type="expression" dxfId="5" priority="6">
      <formula>INDIRECT("wh_table[@Subject 1]")="Sitting Adjourned"</formula>
    </cfRule>
  </conditionalFormatting>
  <conditionalFormatting sqref="F634">
    <cfRule type="expression" dxfId="4" priority="5">
      <formula>INDIRECT("wh_table[@Subject 1]")="Sitting Adjourned"</formula>
    </cfRule>
  </conditionalFormatting>
  <conditionalFormatting sqref="F642:F643">
    <cfRule type="expression" dxfId="3" priority="4">
      <formula>INDIRECT("wh_table[@Subject 1]")="Sitting Adjourned"</formula>
    </cfRule>
  </conditionalFormatting>
  <conditionalFormatting sqref="F671:F672">
    <cfRule type="expression" dxfId="2" priority="2">
      <formula>INDIRECT("wh_table[@Subject 1]")="Sitting Adjourned"</formula>
    </cfRule>
  </conditionalFormatting>
  <conditionalFormatting sqref="F681:F682">
    <cfRule type="expression" dxfId="1" priority="1">
      <formula>INDIRECT("wh_table[@Subject 1]")="Sitting Adjourned"</formula>
    </cfRule>
  </conditionalFormatting>
  <pageMargins left="0.7" right="0.7" top="0.75" bottom="0.75" header="0.3" footer="0.3"/>
  <pageSetup paperSize="9" orientation="portrait" horizontalDpi="1200" verticalDpi="1200"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68F8E7C9-EE2F-4BC4-B241-FBA82392EBEE}">
          <x14:formula1>
            <xm:f>'Subject list - WH'!$A$2:$A$9</xm:f>
          </x14:formula1>
          <xm:sqref>D2:D1688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6ADD0-543F-44F9-8304-897D93C5B24A}">
  <dimension ref="A1:A59"/>
  <sheetViews>
    <sheetView topLeftCell="A10" workbookViewId="0">
      <selection activeCell="A52" sqref="A52"/>
    </sheetView>
  </sheetViews>
  <sheetFormatPr defaultColWidth="8.81640625" defaultRowHeight="14.5" x14ac:dyDescent="0.35"/>
  <cols>
    <col min="1" max="1" width="46.36328125" bestFit="1" customWidth="1"/>
  </cols>
  <sheetData>
    <row r="1" spans="1:1" x14ac:dyDescent="0.35">
      <c r="A1" s="5" t="s">
        <v>2797</v>
      </c>
    </row>
    <row r="2" spans="1:1" x14ac:dyDescent="0.35">
      <c r="A2" s="1" t="s">
        <v>26</v>
      </c>
    </row>
    <row r="3" spans="1:1" x14ac:dyDescent="0.35">
      <c r="A3" s="1" t="s">
        <v>30</v>
      </c>
    </row>
    <row r="4" spans="1:1" x14ac:dyDescent="0.35">
      <c r="A4" s="1" t="s">
        <v>69</v>
      </c>
    </row>
    <row r="5" spans="1:1" x14ac:dyDescent="0.35">
      <c r="A5" s="1" t="s">
        <v>2798</v>
      </c>
    </row>
    <row r="6" spans="1:1" x14ac:dyDescent="0.35">
      <c r="A6" s="1" t="s">
        <v>333</v>
      </c>
    </row>
    <row r="7" spans="1:1" x14ac:dyDescent="0.35">
      <c r="A7" s="1" t="s">
        <v>800</v>
      </c>
    </row>
    <row r="8" spans="1:1" x14ac:dyDescent="0.35">
      <c r="A8" s="1" t="s">
        <v>34</v>
      </c>
    </row>
    <row r="9" spans="1:1" x14ac:dyDescent="0.35">
      <c r="A9" s="1" t="s">
        <v>1507</v>
      </c>
    </row>
    <row r="10" spans="1:1" x14ac:dyDescent="0.35">
      <c r="A10" s="1" t="s">
        <v>2799</v>
      </c>
    </row>
    <row r="11" spans="1:1" x14ac:dyDescent="0.35">
      <c r="A11" s="1" t="s">
        <v>2800</v>
      </c>
    </row>
    <row r="12" spans="1:1" x14ac:dyDescent="0.35">
      <c r="A12" s="1" t="s">
        <v>112</v>
      </c>
    </row>
    <row r="13" spans="1:1" x14ac:dyDescent="0.35">
      <c r="A13" s="1" t="s">
        <v>293</v>
      </c>
    </row>
    <row r="14" spans="1:1" x14ac:dyDescent="0.35">
      <c r="A14" s="1" t="s">
        <v>2284</v>
      </c>
    </row>
    <row r="15" spans="1:1" x14ac:dyDescent="0.35">
      <c r="A15" s="1" t="s">
        <v>249</v>
      </c>
    </row>
    <row r="16" spans="1:1" x14ac:dyDescent="0.35">
      <c r="A16" s="1" t="s">
        <v>254</v>
      </c>
    </row>
    <row r="17" spans="1:1" x14ac:dyDescent="0.35">
      <c r="A17" s="1" t="s">
        <v>14</v>
      </c>
    </row>
    <row r="18" spans="1:1" x14ac:dyDescent="0.35">
      <c r="A18" s="1" t="s">
        <v>665</v>
      </c>
    </row>
    <row r="19" spans="1:1" x14ac:dyDescent="0.35">
      <c r="A19" s="1" t="s">
        <v>71</v>
      </c>
    </row>
    <row r="20" spans="1:1" x14ac:dyDescent="0.35">
      <c r="A20" s="1" t="s">
        <v>2801</v>
      </c>
    </row>
    <row r="21" spans="1:1" x14ac:dyDescent="0.35">
      <c r="A21" s="1" t="s">
        <v>23</v>
      </c>
    </row>
    <row r="22" spans="1:1" x14ac:dyDescent="0.35">
      <c r="A22" s="1" t="s">
        <v>17</v>
      </c>
    </row>
    <row r="23" spans="1:1" x14ac:dyDescent="0.35">
      <c r="A23" s="1" t="s">
        <v>2802</v>
      </c>
    </row>
    <row r="24" spans="1:1" x14ac:dyDescent="0.35">
      <c r="A24" s="1" t="s">
        <v>2803</v>
      </c>
    </row>
    <row r="25" spans="1:1" x14ac:dyDescent="0.35">
      <c r="A25" s="1" t="s">
        <v>320</v>
      </c>
    </row>
    <row r="26" spans="1:1" x14ac:dyDescent="0.35">
      <c r="A26" s="1" t="s">
        <v>16</v>
      </c>
    </row>
    <row r="27" spans="1:1" x14ac:dyDescent="0.35">
      <c r="A27" s="1" t="s">
        <v>19</v>
      </c>
    </row>
    <row r="28" spans="1:1" x14ac:dyDescent="0.35">
      <c r="A28" s="1" t="s">
        <v>13</v>
      </c>
    </row>
    <row r="29" spans="1:1" x14ac:dyDescent="0.35">
      <c r="A29" s="1" t="s">
        <v>532</v>
      </c>
    </row>
    <row r="30" spans="1:1" x14ac:dyDescent="0.35">
      <c r="A30" s="1" t="s">
        <v>141</v>
      </c>
    </row>
    <row r="31" spans="1:1" x14ac:dyDescent="0.35">
      <c r="A31" s="1" t="s">
        <v>144</v>
      </c>
    </row>
    <row r="32" spans="1:1" x14ac:dyDescent="0.35">
      <c r="A32" s="1" t="s">
        <v>2804</v>
      </c>
    </row>
    <row r="33" spans="1:1" x14ac:dyDescent="0.35">
      <c r="A33" s="1" t="s">
        <v>278</v>
      </c>
    </row>
    <row r="34" spans="1:1" x14ac:dyDescent="0.35">
      <c r="A34" s="1" t="s">
        <v>1955</v>
      </c>
    </row>
    <row r="35" spans="1:1" x14ac:dyDescent="0.35">
      <c r="A35" s="1" t="s">
        <v>2805</v>
      </c>
    </row>
    <row r="36" spans="1:1" x14ac:dyDescent="0.35">
      <c r="A36" s="1" t="s">
        <v>67</v>
      </c>
    </row>
    <row r="37" spans="1:1" x14ac:dyDescent="0.35">
      <c r="A37" s="1" t="s">
        <v>39</v>
      </c>
    </row>
    <row r="38" spans="1:1" x14ac:dyDescent="0.35">
      <c r="A38" s="1" t="s">
        <v>18</v>
      </c>
    </row>
    <row r="39" spans="1:1" x14ac:dyDescent="0.35">
      <c r="A39" s="1" t="s">
        <v>200</v>
      </c>
    </row>
    <row r="40" spans="1:1" x14ac:dyDescent="0.35">
      <c r="A40" s="1" t="s">
        <v>1104</v>
      </c>
    </row>
    <row r="41" spans="1:1" x14ac:dyDescent="0.35">
      <c r="A41" s="1" t="s">
        <v>404</v>
      </c>
    </row>
    <row r="42" spans="1:1" x14ac:dyDescent="0.35">
      <c r="A42" s="1" t="s">
        <v>54</v>
      </c>
    </row>
    <row r="43" spans="1:1" x14ac:dyDescent="0.35">
      <c r="A43" s="1" t="s">
        <v>58</v>
      </c>
    </row>
    <row r="44" spans="1:1" x14ac:dyDescent="0.35">
      <c r="A44" s="1" t="s">
        <v>370</v>
      </c>
    </row>
    <row r="45" spans="1:1" x14ac:dyDescent="0.35">
      <c r="A45" s="1" t="s">
        <v>1193</v>
      </c>
    </row>
    <row r="46" spans="1:1" x14ac:dyDescent="0.35">
      <c r="A46" s="1" t="s">
        <v>1198</v>
      </c>
    </row>
    <row r="47" spans="1:1" x14ac:dyDescent="0.35">
      <c r="A47" s="1" t="s">
        <v>2806</v>
      </c>
    </row>
    <row r="48" spans="1:1" x14ac:dyDescent="0.35">
      <c r="A48" s="1" t="s">
        <v>86</v>
      </c>
    </row>
    <row r="49" spans="1:1" x14ac:dyDescent="0.35">
      <c r="A49" s="1" t="s">
        <v>457</v>
      </c>
    </row>
    <row r="50" spans="1:1" x14ac:dyDescent="0.35">
      <c r="A50" s="1" t="s">
        <v>20</v>
      </c>
    </row>
    <row r="51" spans="1:1" x14ac:dyDescent="0.35">
      <c r="A51" s="1" t="s">
        <v>28</v>
      </c>
    </row>
    <row r="52" spans="1:1" x14ac:dyDescent="0.35">
      <c r="A52" s="1" t="s">
        <v>1118</v>
      </c>
    </row>
    <row r="53" spans="1:1" x14ac:dyDescent="0.35">
      <c r="A53" s="1" t="s">
        <v>36</v>
      </c>
    </row>
    <row r="54" spans="1:1" x14ac:dyDescent="0.35">
      <c r="A54" s="1" t="s">
        <v>15</v>
      </c>
    </row>
    <row r="55" spans="1:1" x14ac:dyDescent="0.35">
      <c r="A55" s="1" t="s">
        <v>247</v>
      </c>
    </row>
    <row r="56" spans="1:1" x14ac:dyDescent="0.35">
      <c r="A56" s="1" t="s">
        <v>114</v>
      </c>
    </row>
    <row r="57" spans="1:1" x14ac:dyDescent="0.35">
      <c r="A57" s="1" t="s">
        <v>60</v>
      </c>
    </row>
    <row r="58" spans="1:1" x14ac:dyDescent="0.35">
      <c r="A58" s="1" t="s">
        <v>32</v>
      </c>
    </row>
    <row r="59" spans="1:1" x14ac:dyDescent="0.35">
      <c r="A59" s="1" t="s">
        <v>257</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66326-0C3F-44EF-9690-B0D7B42AC200}">
  <dimension ref="A1:A9"/>
  <sheetViews>
    <sheetView workbookViewId="0">
      <selection activeCell="A12" sqref="A12"/>
    </sheetView>
  </sheetViews>
  <sheetFormatPr defaultColWidth="8.81640625" defaultRowHeight="14.5" x14ac:dyDescent="0.35"/>
  <cols>
    <col min="1" max="1" width="29.6328125" bestFit="1" customWidth="1"/>
  </cols>
  <sheetData>
    <row r="1" spans="1:1" x14ac:dyDescent="0.35">
      <c r="A1" t="s">
        <v>2797</v>
      </c>
    </row>
    <row r="2" spans="1:1" x14ac:dyDescent="0.35">
      <c r="A2" s="20" t="s">
        <v>1833</v>
      </c>
    </row>
    <row r="3" spans="1:1" x14ac:dyDescent="0.35">
      <c r="A3" s="20" t="s">
        <v>15</v>
      </c>
    </row>
    <row r="4" spans="1:1" x14ac:dyDescent="0.35">
      <c r="A4" s="20" t="s">
        <v>28</v>
      </c>
    </row>
    <row r="5" spans="1:1" x14ac:dyDescent="0.35">
      <c r="A5" s="20" t="s">
        <v>1840</v>
      </c>
    </row>
    <row r="6" spans="1:1" x14ac:dyDescent="0.35">
      <c r="A6" s="20" t="s">
        <v>1955</v>
      </c>
    </row>
    <row r="7" spans="1:1" x14ac:dyDescent="0.35">
      <c r="A7" s="20" t="s">
        <v>2494</v>
      </c>
    </row>
    <row r="8" spans="1:1" x14ac:dyDescent="0.35">
      <c r="A8" s="20" t="s">
        <v>1953</v>
      </c>
    </row>
    <row r="9" spans="1:1" x14ac:dyDescent="0.35">
      <c r="A9" s="20" t="s">
        <v>2284</v>
      </c>
    </row>
  </sheetData>
  <conditionalFormatting sqref="A2:A9">
    <cfRule type="expression" dxfId="0" priority="1">
      <formula>$D2="Sitting Adjourned"</formula>
    </cfRule>
  </conditionalFormatting>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B636F-9E5B-4E62-B845-CC7441C0864C}">
  <dimension ref="A1:B8"/>
  <sheetViews>
    <sheetView workbookViewId="0">
      <selection activeCell="A2" sqref="A2"/>
    </sheetView>
  </sheetViews>
  <sheetFormatPr defaultColWidth="8.81640625" defaultRowHeight="14.5" x14ac:dyDescent="0.35"/>
  <cols>
    <col min="1" max="1" width="17.6328125" style="38" customWidth="1"/>
    <col min="2" max="2" width="15" style="36" customWidth="1"/>
  </cols>
  <sheetData>
    <row r="1" spans="1:2" x14ac:dyDescent="0.35">
      <c r="A1" s="37" t="s">
        <v>2807</v>
      </c>
      <c r="B1" s="35" t="s">
        <v>2808</v>
      </c>
    </row>
    <row r="2" spans="1:2" x14ac:dyDescent="0.35">
      <c r="A2" s="38">
        <v>0.375</v>
      </c>
      <c r="B2" s="36" t="s">
        <v>2809</v>
      </c>
    </row>
    <row r="3" spans="1:2" x14ac:dyDescent="0.35">
      <c r="A3" s="38">
        <v>0.39583333333333331</v>
      </c>
      <c r="B3" s="36" t="s">
        <v>2809</v>
      </c>
    </row>
    <row r="4" spans="1:2" x14ac:dyDescent="0.35">
      <c r="A4" s="38">
        <v>0.47916666666666669</v>
      </c>
      <c r="B4" s="36" t="s">
        <v>2809</v>
      </c>
    </row>
    <row r="5" spans="1:2" x14ac:dyDescent="0.35">
      <c r="A5" s="38">
        <v>0.60416666666666696</v>
      </c>
      <c r="B5" s="36" t="s">
        <v>2809</v>
      </c>
    </row>
    <row r="6" spans="1:2" x14ac:dyDescent="0.35">
      <c r="A6" s="38">
        <v>0.70833333333333337</v>
      </c>
      <c r="B6" s="36" t="s">
        <v>2809</v>
      </c>
    </row>
    <row r="7" spans="1:2" x14ac:dyDescent="0.35">
      <c r="A7" s="38">
        <v>0.79166666666666663</v>
      </c>
      <c r="B7" s="36" t="s">
        <v>2809</v>
      </c>
    </row>
    <row r="8" spans="1:2" x14ac:dyDescent="0.35">
      <c r="A8" s="38">
        <v>0.91666666666666663</v>
      </c>
      <c r="B8" s="36" t="s">
        <v>2809</v>
      </c>
    </row>
  </sheetData>
  <pageMargins left="0.7" right="0.7" top="0.75" bottom="0.75" header="0.3" footer="0.3"/>
  <pageSetup paperSize="9" orientation="portrait" horizontalDpi="1200" verticalDpi="1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file>

<file path=customXml/item2.xml><?xml version="1.0" encoding="utf-8"?>
<ct:contentTypeSchema xmlns:ct="http://schemas.microsoft.com/office/2006/metadata/contentType" xmlns:ma="http://schemas.microsoft.com/office/2006/metadata/properties/metaAttributes" ct:_="" ma:_="" ma:contentTypeName="Document" ma:contentTypeID="0x01010029D5E73FA82CDE4B8E00BA2D83D2E8F7" ma:contentTypeVersion="131" ma:contentTypeDescription="Create a new document." ma:contentTypeScope="" ma:versionID="bd89dbbd6b9277bb3afb646494db3a4b">
  <xsd:schema xmlns:xsd="http://www.w3.org/2001/XMLSchema" xmlns:xs="http://www.w3.org/2001/XMLSchema" xmlns:p="http://schemas.microsoft.com/office/2006/metadata/properties" xmlns:ns2="4600776d-0a3c-44b4-bff2-0ceaafb13046" xmlns:ns3="118cddde-fed7-40a4-a9ec-468ad5cabc24" xmlns:ns4="d15e5038-51e9-47e3-9c4d-8e88ad4a275a" targetNamespace="http://schemas.microsoft.com/office/2006/metadata/properties" ma:root="true" ma:fieldsID="fea456f3b8d639228db099063807d2ab" ns2:_="" ns3:_="" ns4:_="">
    <xsd:import namespace="4600776d-0a3c-44b4-bff2-0ceaafb13046"/>
    <xsd:import namespace="118cddde-fed7-40a4-a9ec-468ad5cabc24"/>
    <xsd:import namespace="d15e5038-51e9-47e3-9c4d-8e88ad4a275a"/>
    <xsd:element name="properties">
      <xsd:complexType>
        <xsd:sequence>
          <xsd:element name="documentManagement">
            <xsd:complexType>
              <xsd:all>
                <xsd:element ref="ns2:RecordNumber" minOccurs="0"/>
                <xsd:element ref="ns2:RetentionTriggerDate" minOccurs="0"/>
                <xsd:element ref="ns2:TransfertoArchives" minOccurs="0"/>
                <xsd:element ref="ns3:_dlc_DocIdPersistId" minOccurs="0"/>
                <xsd:element ref="ns2:TaxCatchAll" minOccurs="0"/>
                <xsd:element ref="ns3:_dlc_DocIdUrl" minOccurs="0"/>
                <xsd:element ref="ns2:k5b153ee974a4a57a7568e533217f2cb" minOccurs="0"/>
                <xsd:element ref="ns2:g3ef09377e3444258679b6035a1ff93a" minOccurs="0"/>
                <xsd:element ref="ns3:_dlc_DocId" minOccurs="0"/>
                <xsd:element ref="ns2:c4838c65c76546ae93d5703426802f7f" minOccurs="0"/>
                <xsd:element ref="ns2:j6c5b17cd04246da82e5604daf08bc68" minOccurs="0"/>
                <xsd:element ref="ns2:cd0fc526a5c840319a97fd94028e9904" minOccurs="0"/>
                <xsd:element ref="ns3:Published"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OCR" minOccurs="0"/>
                <xsd:element ref="ns3:SharedWithUsers" minOccurs="0"/>
                <xsd:element ref="ns3:SharedWithDetails" minOccurs="0"/>
                <xsd:element ref="ns4:MediaServiceDateTaken" minOccurs="0"/>
                <xsd:element ref="ns4:MediaServiceLocation" minOccurs="0"/>
                <xsd:element ref="ns4:MediaServiceAutoKeyPoints" minOccurs="0"/>
                <xsd:element ref="ns4:MediaServiceKeyPoints" minOccurs="0"/>
                <xsd:element ref="ns4:lcf76f155ced4ddcb4097134ff3c332f" minOccurs="0"/>
                <xsd:element ref="ns4:MediaServiceObjectDetectorVersions" minOccurs="0"/>
                <xsd:element ref="ns4:MediaLengthInSecond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00776d-0a3c-44b4-bff2-0ceaafb13046" elementFormDefault="qualified">
    <xsd:import namespace="http://schemas.microsoft.com/office/2006/documentManagement/types"/>
    <xsd:import namespace="http://schemas.microsoft.com/office/infopath/2007/PartnerControls"/>
    <xsd:element name="RecordNumber" ma:index="7" nillable="true" ma:displayName="Record Number" ma:indexed="true" ma:internalName="RecordNumber" ma:readOnly="false">
      <xsd:simpleType>
        <xsd:restriction base="dms:Text">
          <xsd:maxLength value="255"/>
        </xsd:restriction>
      </xsd:simpleType>
    </xsd:element>
    <xsd:element name="RetentionTriggerDate" ma:index="8" nillable="true" ma:displayName="Retention Trigger Date" ma:format="DateOnly" ma:internalName="RetentionTriggerDate" ma:readOnly="false">
      <xsd:simpleType>
        <xsd:restriction base="dms:DateTime"/>
      </xsd:simpleType>
    </xsd:element>
    <xsd:element name="TransfertoArchives" ma:index="9" nillable="true" ma:displayName="Transfer to Archives" ma:default="0" ma:internalName="TransfertoArchives" ma:readOnly="false">
      <xsd:simpleType>
        <xsd:restriction base="dms:Boolean"/>
      </xsd:simpleType>
    </xsd:element>
    <xsd:element name="TaxCatchAll" ma:index="11" nillable="true" ma:displayName="Taxonomy Catch All Column" ma:hidden="true" ma:list="{25f65882-2d67-4c18-b514-443cda219719}" ma:internalName="TaxCatchAll" ma:showField="CatchAllData" ma:web="118cddde-fed7-40a4-a9ec-468ad5cabc24">
      <xsd:complexType>
        <xsd:complexContent>
          <xsd:extension base="dms:MultiChoiceLookup">
            <xsd:sequence>
              <xsd:element name="Value" type="dms:Lookup" maxOccurs="unbounded" minOccurs="0" nillable="true"/>
            </xsd:sequence>
          </xsd:extension>
        </xsd:complexContent>
      </xsd:complexType>
    </xsd:element>
    <xsd:element name="k5b153ee974a4a57a7568e533217f2cb" ma:index="14" nillable="true" ma:taxonomy="true" ma:internalName="k5b153ee974a4a57a7568e533217f2cb" ma:taxonomyFieldName="ProtectiveMarking" ma:displayName="Protective Marking" ma:readOnly="false" ma:fieldId="{45b153ee-974a-4a57-a756-8e533217f2cb}" ma:sspId="eb37f91c-4bb8-4ab3-bc5a-cd8753815459" ma:termSetId="a21652b8-fc26-4b81-81c8-686b596c9f43" ma:anchorId="00000000-0000-0000-0000-000000000000" ma:open="false" ma:isKeyword="false">
      <xsd:complexType>
        <xsd:sequence>
          <xsd:element ref="pc:Terms" minOccurs="0" maxOccurs="1"/>
        </xsd:sequence>
      </xsd:complexType>
    </xsd:element>
    <xsd:element name="g3ef09377e3444258679b6035a1ff93a" ma:index="16" nillable="true" ma:taxonomy="true" ma:internalName="g3ef09377e3444258679b6035a1ff93a" ma:taxonomyFieldName="RMKeyword3" ma:displayName="RM Keyword 3" ma:readOnly="false" ma:fieldId="{03ef0937-7e34-4425-8679-b6035a1ff93a}" ma:sspId="eb37f91c-4bb8-4ab3-bc5a-cd8753815459" ma:termSetId="4114c526-84fc-4c3e-bdac-645514365e25" ma:anchorId="00000000-0000-0000-0000-000000000000" ma:open="false" ma:isKeyword="false">
      <xsd:complexType>
        <xsd:sequence>
          <xsd:element ref="pc:Terms" minOccurs="0" maxOccurs="1"/>
        </xsd:sequence>
      </xsd:complexType>
    </xsd:element>
    <xsd:element name="c4838c65c76546ae93d5703426802f7f" ma:index="19" nillable="true" ma:taxonomy="true" ma:internalName="c4838c65c76546ae93d5703426802f7f" ma:taxonomyFieldName="RMKeyword1" ma:displayName="RM Keyword 1" ma:readOnly="false" ma:default="1;#Reference|ad22617a-963b-491d-a2eb-c3769e33aae3" ma:fieldId="{c4838c65-c765-46ae-93d5-703426802f7f}" ma:sspId="eb37f91c-4bb8-4ab3-bc5a-cd8753815459" ma:termSetId="6ce78382-c8e8-44b0-9862-0d52dc2f47b1" ma:anchorId="00000000-0000-0000-0000-000000000000" ma:open="false" ma:isKeyword="false">
      <xsd:complexType>
        <xsd:sequence>
          <xsd:element ref="pc:Terms" minOccurs="0" maxOccurs="1"/>
        </xsd:sequence>
      </xsd:complexType>
    </xsd:element>
    <xsd:element name="j6c5b17cd04246da82e5604daf08bc68" ma:index="21" nillable="true" ma:taxonomy="true" ma:internalName="j6c5b17cd04246da82e5604daf08bc68" ma:taxonomyFieldName="RMKeyword2" ma:displayName="RM Keyword 2" ma:readOnly="false" ma:fieldId="{36c5b17c-d042-46da-82e5-604daf08bc68}" ma:sspId="eb37f91c-4bb8-4ab3-bc5a-cd8753815459" ma:termSetId="6d4083f0-4a5b-4f0d-bf61-1a7bc95d06a4" ma:anchorId="00000000-0000-0000-0000-000000000000" ma:open="false" ma:isKeyword="false">
      <xsd:complexType>
        <xsd:sequence>
          <xsd:element ref="pc:Terms" minOccurs="0" maxOccurs="1"/>
        </xsd:sequence>
      </xsd:complexType>
    </xsd:element>
    <xsd:element name="cd0fc526a5c840319a97fd94028e9904" ma:index="23" nillable="true" ma:taxonomy="true" ma:internalName="cd0fc526a5c840319a97fd94028e9904" ma:taxonomyFieldName="RMKeyword4" ma:displayName="RM Keyword 4" ma:readOnly="false" ma:fieldId="{cd0fc526-a5c8-4031-9a97-fd94028e9904}" ma:sspId="eb37f91c-4bb8-4ab3-bc5a-cd8753815459" ma:termSetId="35662a10-3587-4b3e-a59c-955899b5916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18cddde-fed7-40a4-a9ec-468ad5cabc24" elementFormDefault="qualified">
    <xsd:import namespace="http://schemas.microsoft.com/office/2006/documentManagement/types"/>
    <xsd:import namespace="http://schemas.microsoft.com/office/infopath/2007/PartnerControls"/>
    <xsd:element name="_dlc_DocIdPersistId" ma:index="10" nillable="true" ma:displayName="Persist ID" ma:description="Keep ID on add." ma:hidden="true" ma:internalName="_dlc_DocIdPersistId" ma:readOnly="true">
      <xsd:simpleType>
        <xsd:restriction base="dms:Boolean"/>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18" nillable="true" ma:displayName="Document ID Value" ma:description="The value of the document ID assigned to this item." ma:internalName="_dlc_DocId" ma:readOnly="true">
      <xsd:simpleType>
        <xsd:restriction base="dms:Text"/>
      </xsd:simpleType>
    </xsd:element>
    <xsd:element name="Published" ma:index="25" nillable="true" ma:displayName="Published" ma:format="Dropdown" ma:internalName="Published">
      <xsd:simpleType>
        <xsd:restriction base="dms:Choice">
          <xsd:enumeration value="Published"/>
          <xsd:enumeration value="Not Published"/>
        </xsd:restriction>
      </xsd:simpleType>
    </xsd:element>
    <xsd:element name="SharedWithUsers" ma:index="3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15e5038-51e9-47e3-9c4d-8e88ad4a275a"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Tags" ma:index="28" nillable="true" ma:displayName="Tags" ma:internalName="MediaServiceAutoTags" ma:readOnly="true">
      <xsd:simpleType>
        <xsd:restriction base="dms:Text"/>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DateTaken" ma:index="34" nillable="true" ma:displayName="MediaServiceDateTaken" ma:hidden="true" ma:internalName="MediaServiceDateTaken" ma:readOnly="true">
      <xsd:simpleType>
        <xsd:restriction base="dms:Text"/>
      </xsd:simpleType>
    </xsd:element>
    <xsd:element name="MediaServiceLocation" ma:index="35" nillable="true" ma:displayName="Location" ma:internalName="MediaServiceLocation" ma:readOnly="true">
      <xsd:simpleType>
        <xsd:restriction base="dms:Text"/>
      </xsd:simpleType>
    </xsd:element>
    <xsd:element name="MediaServiceAutoKeyPoints" ma:index="36" nillable="true" ma:displayName="MediaServiceAutoKeyPoints" ma:hidden="true" ma:internalName="MediaServiceAutoKeyPoints" ma:readOnly="true">
      <xsd:simpleType>
        <xsd:restriction base="dms:Note"/>
      </xsd:simpleType>
    </xsd:element>
    <xsd:element name="MediaServiceKeyPoints" ma:index="37" nillable="true" ma:displayName="KeyPoints" ma:internalName="MediaServiceKeyPoints" ma:readOnly="true">
      <xsd:simpleType>
        <xsd:restriction base="dms:Note">
          <xsd:maxLength value="255"/>
        </xsd:restriction>
      </xsd:simpleType>
    </xsd:element>
    <xsd:element name="lcf76f155ced4ddcb4097134ff3c332f" ma:index="39" nillable="true" ma:taxonomy="true" ma:internalName="lcf76f155ced4ddcb4097134ff3c332f" ma:taxonomyFieldName="MediaServiceImageTags" ma:displayName="Image Tags" ma:readOnly="false" ma:fieldId="{5cf76f15-5ced-4ddc-b409-7134ff3c332f}" ma:taxonomyMulti="true" ma:sspId="eb37f91c-4bb8-4ab3-bc5a-cd875381545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0" nillable="true" ma:displayName="MediaServiceObjectDetectorVersions" ma:description="" ma:hidden="true" ma:indexed="true" ma:internalName="MediaServiceObjectDetectorVersions" ma:readOnly="true">
      <xsd:simpleType>
        <xsd:restriction base="dms:Text"/>
      </xsd:simpleType>
    </xsd:element>
    <xsd:element name="MediaLengthInSeconds" ma:index="41" nillable="true" ma:displayName="MediaLengthInSeconds" ma:hidden="true" ma:internalName="MediaLengthInSeconds" ma:readOnly="true">
      <xsd:simpleType>
        <xsd:restriction base="dms:Unknown"/>
      </xsd:simpleType>
    </xsd:element>
    <xsd:element name="MediaServiceSearchProperties" ma:index="4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cordNumber xmlns="4600776d-0a3c-44b4-bff2-0ceaafb13046" xsi:nil="true"/>
    <TaxCatchAll xmlns="4600776d-0a3c-44b4-bff2-0ceaafb13046">
      <Value>1</Value>
    </TaxCatchAll>
    <k5b153ee974a4a57a7568e533217f2cb xmlns="4600776d-0a3c-44b4-bff2-0ceaafb13046">
      <Terms xmlns="http://schemas.microsoft.com/office/infopath/2007/PartnerControls"/>
    </k5b153ee974a4a57a7568e533217f2cb>
    <g3ef09377e3444258679b6035a1ff93a xmlns="4600776d-0a3c-44b4-bff2-0ceaafb13046">
      <Terms xmlns="http://schemas.microsoft.com/office/infopath/2007/PartnerControls"/>
    </g3ef09377e3444258679b6035a1ff93a>
    <j6c5b17cd04246da82e5604daf08bc68 xmlns="4600776d-0a3c-44b4-bff2-0ceaafb13046">
      <Terms xmlns="http://schemas.microsoft.com/office/infopath/2007/PartnerControls"/>
    </j6c5b17cd04246da82e5604daf08bc68>
    <TransfertoArchives xmlns="4600776d-0a3c-44b4-bff2-0ceaafb13046">false</TransfertoArchives>
    <cd0fc526a5c840319a97fd94028e9904 xmlns="4600776d-0a3c-44b4-bff2-0ceaafb13046">
      <Terms xmlns="http://schemas.microsoft.com/office/infopath/2007/PartnerControls"/>
    </cd0fc526a5c840319a97fd94028e9904>
    <RetentionTriggerDate xmlns="4600776d-0a3c-44b4-bff2-0ceaafb13046" xsi:nil="true"/>
    <c4838c65c76546ae93d5703426802f7f xmlns="4600776d-0a3c-44b4-bff2-0ceaafb13046">
      <Terms xmlns="http://schemas.microsoft.com/office/infopath/2007/PartnerControls">
        <TermInfo xmlns="http://schemas.microsoft.com/office/infopath/2007/PartnerControls">
          <TermName xmlns="http://schemas.microsoft.com/office/infopath/2007/PartnerControls">Reference</TermName>
          <TermId xmlns="http://schemas.microsoft.com/office/infopath/2007/PartnerControls">ad22617a-963b-491d-a2eb-c3769e33aae3</TermId>
        </TermInfo>
      </Terms>
    </c4838c65c76546ae93d5703426802f7f>
    <_dlc_DocId xmlns="118cddde-fed7-40a4-a9ec-468ad5cabc24">FV3VQMSM4EJR-618717595-58883</_dlc_DocId>
    <_dlc_DocIdUrl xmlns="118cddde-fed7-40a4-a9ec-468ad5cabc24">
      <Url>https://hopuk.sharepoint.com/sites/hct-JournalOffice/_layouts/15/DocIdRedir.aspx?ID=FV3VQMSM4EJR-618717595-58883</Url>
      <Description>FV3VQMSM4EJR-618717595-58883</Description>
    </_dlc_DocIdUrl>
    <Published xmlns="118cddde-fed7-40a4-a9ec-468ad5cabc24" xsi:nil="true"/>
    <lcf76f155ced4ddcb4097134ff3c332f xmlns="d15e5038-51e9-47e3-9c4d-8e88ad4a275a">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F87FAB-F068-472C-8BAE-66A4127DD648}">
  <ds:schemaRefs>
    <ds:schemaRef ds:uri="http://schemas.microsoft.com/sharepoint/events"/>
  </ds:schemaRefs>
</ds:datastoreItem>
</file>

<file path=customXml/itemProps2.xml><?xml version="1.0" encoding="utf-8"?>
<ds:datastoreItem xmlns:ds="http://schemas.openxmlformats.org/officeDocument/2006/customXml" ds:itemID="{5D29153E-579C-4405-A46E-C64C3E2585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00776d-0a3c-44b4-bff2-0ceaafb13046"/>
    <ds:schemaRef ds:uri="118cddde-fed7-40a4-a9ec-468ad5cabc24"/>
    <ds:schemaRef ds:uri="d15e5038-51e9-47e3-9c4d-8e88ad4a27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E5E8DB4-43F9-42D6-878E-B7B14EF1C250}">
  <ds:schemaRefs>
    <ds:schemaRef ds:uri="d15e5038-51e9-47e3-9c4d-8e88ad4a275a"/>
    <ds:schemaRef ds:uri="4600776d-0a3c-44b4-bff2-0ceaafb13046"/>
    <ds:schemaRef ds:uri="http://purl.org/dc/elements/1.1/"/>
    <ds:schemaRef ds:uri="http://schemas.microsoft.com/office/2006/documentManagement/types"/>
    <ds:schemaRef ds:uri="118cddde-fed7-40a4-a9ec-468ad5cabc24"/>
    <ds:schemaRef ds:uri="http://schemas.microsoft.com/office/2006/metadata/properties"/>
    <ds:schemaRef ds:uri="http://purl.org/dc/terms/"/>
    <ds:schemaRef ds:uri="http://www.w3.org/XML/1998/namespace"/>
    <ds:schemaRef ds:uri="http://purl.org/dc/dcmitype/"/>
    <ds:schemaRef ds:uri="http://schemas.microsoft.com/office/infopath/2007/PartnerControls"/>
    <ds:schemaRef ds:uri="http://schemas.openxmlformats.org/package/2006/metadata/core-properties"/>
  </ds:schemaRefs>
</ds:datastoreItem>
</file>

<file path=customXml/itemProps4.xml><?xml version="1.0" encoding="utf-8"?>
<ds:datastoreItem xmlns:ds="http://schemas.openxmlformats.org/officeDocument/2006/customXml" ds:itemID="{E4BDF26A-86BB-4BC1-AF1E-2A34E3BE1DF1}">
  <ds:schemaRefs>
    <ds:schemaRef ds:uri="http://schemas.microsoft.com/sharepoint/v3/contenttype/forms"/>
  </ds:schemaRefs>
</ds:datastoreItem>
</file>

<file path=docMetadata/LabelInfo.xml><?xml version="1.0" encoding="utf-8"?>
<clbl:labelList xmlns:clbl="http://schemas.microsoft.com/office/2020/mipLabelMetadata">
  <clbl:label id="{a8f77787-5df4-43b6-a2a8-8d8b678a318b}" enabled="1" method="Standard" siteId="{1ce6dd9e-b337-4088-be5e-8dbbec04b34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Chamber</vt:lpstr>
      <vt:lpstr>Westminster Hall</vt:lpstr>
      <vt:lpstr>Subject list - Chamber</vt:lpstr>
      <vt:lpstr>Subject list - WH</vt:lpstr>
      <vt:lpstr>MoI</vt:lpstr>
      <vt:lpstr>'Subject list - Chamber'!subjects_val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STOKES, George</cp:lastModifiedBy>
  <cp:revision/>
  <dcterms:created xsi:type="dcterms:W3CDTF">2021-06-11T20:18:20Z</dcterms:created>
  <dcterms:modified xsi:type="dcterms:W3CDTF">2026-06-24T15:25:21Z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0x01010029D5E73FA82CDE4B8E00BA2D83D2E8F7</vt:lpwstr>
  </property>
  <property fmtid="{D5CDD505-2E9C-101B-9397-08002B2CF9AE}" pid="3" name="RMKeyword3">
    <vt:lpwstr/>
  </property>
  <property fmtid="{D5CDD505-2E9C-101B-9397-08002B2CF9AE}" pid="4" name="RMKeyword1">
    <vt:lpwstr>1;#Reference|ad22617a-963b-491d-a2eb-c3769e33aae3</vt:lpwstr>
  </property>
  <property fmtid="{D5CDD505-2E9C-101B-9397-08002B2CF9AE}" pid="5" name="RMKeyword4">
    <vt:lpwstr/>
  </property>
  <property fmtid="{D5CDD505-2E9C-101B-9397-08002B2CF9AE}" pid="6" name="ProtectiveMarking">
    <vt:lpwstr/>
  </property>
  <property fmtid="{D5CDD505-2E9C-101B-9397-08002B2CF9AE}" pid="7" name="_dlc_DocIdItemGuid">
    <vt:lpwstr>59985759-c6ad-4a2d-8a5b-c0b87837843e</vt:lpwstr>
  </property>
  <property fmtid="{D5CDD505-2E9C-101B-9397-08002B2CF9AE}" pid="8" name="RMKeyword2">
    <vt:lpwstr/>
  </property>
  <property fmtid="{D5CDD505-2E9C-101B-9397-08002B2CF9AE}" pid="9" name="MSIP_Label_a8f77787-5df4-43b6-a2a8-8d8b678a318b_Enabled">
    <vt:lpwstr>true</vt:lpwstr>
  </property>
  <property fmtid="{D5CDD505-2E9C-101B-9397-08002B2CF9AE}" pid="10" name="MSIP_Label_a8f77787-5df4-43b6-a2a8-8d8b678a318b_SetDate">
    <vt:lpwstr>2024-07-25T14:26:31Z</vt:lpwstr>
  </property>
  <property fmtid="{D5CDD505-2E9C-101B-9397-08002B2CF9AE}" pid="11" name="MSIP_Label_a8f77787-5df4-43b6-a2a8-8d8b678a318b_Method">
    <vt:lpwstr>Standard</vt:lpwstr>
  </property>
  <property fmtid="{D5CDD505-2E9C-101B-9397-08002B2CF9AE}" pid="12" name="MSIP_Label_a8f77787-5df4-43b6-a2a8-8d8b678a318b_Name">
    <vt:lpwstr>a8f77787-5df4-43b6-a2a8-8d8b678a318b</vt:lpwstr>
  </property>
  <property fmtid="{D5CDD505-2E9C-101B-9397-08002B2CF9AE}" pid="13" name="MSIP_Label_a8f77787-5df4-43b6-a2a8-8d8b678a318b_SiteId">
    <vt:lpwstr>1ce6dd9e-b337-4088-be5e-8dbbec04b34a</vt:lpwstr>
  </property>
  <property fmtid="{D5CDD505-2E9C-101B-9397-08002B2CF9AE}" pid="14" name="MSIP_Label_a8f77787-5df4-43b6-a2a8-8d8b678a318b_ActionId">
    <vt:lpwstr>25d34383-2e0c-4b23-8da8-a7a2203e4111</vt:lpwstr>
  </property>
  <property fmtid="{D5CDD505-2E9C-101B-9397-08002B2CF9AE}" pid="15" name="MSIP_Label_a8f77787-5df4-43b6-a2a8-8d8b678a318b_ContentBits">
    <vt:lpwstr>0</vt:lpwstr>
  </property>
  <property fmtid="{D5CDD505-2E9C-101B-9397-08002B2CF9AE}" pid="16" name="MediaServiceImageTags">
    <vt:lpwstr/>
  </property>
</Properties>
</file>